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7"/>
  </bookViews>
  <sheets>
    <sheet name="Kas" sheetId="1" r:id="rId1"/>
    <sheet name="2" sheetId="3" r:id="rId2"/>
    <sheet name="4" sheetId="5" r:id="rId3"/>
    <sheet name="5" sheetId="6" r:id="rId4"/>
    <sheet name="6" sheetId="7" r:id="rId5"/>
    <sheet name="7" sheetId="8" r:id="rId6"/>
    <sheet name="8" sheetId="9" r:id="rId7"/>
    <sheet name="9" sheetId="10" r:id="rId8"/>
    <sheet name="10" sheetId="11" r:id="rId9"/>
    <sheet name="11" sheetId="12" r:id="rId10"/>
    <sheet name="12" sheetId="13" r:id="rId11"/>
    <sheet name="13" sheetId="14" r:id="rId12"/>
    <sheet name="14" sheetId="15" r:id="rId13"/>
    <sheet name="15" sheetId="16" r:id="rId14"/>
    <sheet name="16" sheetId="17" r:id="rId15"/>
    <sheet name="17" sheetId="18" r:id="rId16"/>
    <sheet name="18" sheetId="19" r:id="rId17"/>
    <sheet name="20" sheetId="23" r:id="rId18"/>
    <sheet name="21" sheetId="24" r:id="rId19"/>
    <sheet name="22" sheetId="25" r:id="rId20"/>
    <sheet name="23" sheetId="26" r:id="rId21"/>
    <sheet name="24" sheetId="27" r:id="rId22"/>
    <sheet name="25" sheetId="28" r:id="rId23"/>
    <sheet name="26" sheetId="29" r:id="rId24"/>
    <sheet name="27" sheetId="31" r:id="rId25"/>
    <sheet name="30" sheetId="30" r:id="rId26"/>
  </sheets>
  <definedNames>
    <definedName name="_xlnm._FilterDatabase" localSheetId="0" hidden="1">Kas!$A$1:$F$1613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4" i="1" l="1"/>
  <c r="I1516" i="1" s="1"/>
  <c r="C9" i="30" l="1"/>
  <c r="C6" i="31"/>
  <c r="F6" i="31" s="1"/>
  <c r="C22" i="29"/>
  <c r="C22" i="28"/>
  <c r="C21" i="27"/>
  <c r="C22" i="26"/>
  <c r="C15" i="25"/>
  <c r="C23" i="24"/>
  <c r="C23" i="23"/>
  <c r="C25" i="19"/>
  <c r="C59" i="18"/>
  <c r="C38" i="17"/>
  <c r="C58" i="16"/>
  <c r="C59" i="15"/>
  <c r="F55" i="14"/>
  <c r="F56" i="14" s="1"/>
  <c r="F57" i="14" s="1"/>
  <c r="F58" i="14" s="1"/>
  <c r="F59" i="14" s="1"/>
  <c r="F60" i="14" s="1"/>
  <c r="C56" i="14"/>
  <c r="C58" i="13"/>
  <c r="C56" i="12"/>
  <c r="C44" i="11"/>
  <c r="F57" i="10"/>
  <c r="F58" i="10"/>
  <c r="F59" i="10"/>
  <c r="C57" i="10"/>
  <c r="C58" i="9"/>
  <c r="F59" i="9"/>
  <c r="F60" i="9" s="1"/>
  <c r="F61" i="9" s="1"/>
  <c r="F62" i="9" s="1"/>
  <c r="F63" i="9" s="1"/>
  <c r="F64" i="9" s="1"/>
  <c r="F65" i="9" s="1"/>
  <c r="F53" i="8"/>
  <c r="F54" i="8" s="1"/>
  <c r="C42" i="7"/>
  <c r="C56" i="6"/>
  <c r="C54" i="5"/>
  <c r="C58" i="3"/>
  <c r="F36" i="17"/>
  <c r="F37" i="17" s="1"/>
  <c r="F52" i="12"/>
  <c r="F53" i="12" s="1"/>
  <c r="F54" i="12" s="1"/>
  <c r="F55" i="12" s="1"/>
  <c r="F55" i="6"/>
  <c r="F56" i="3"/>
  <c r="F57" i="3" s="1"/>
  <c r="I1486" i="1"/>
  <c r="F38" i="17" l="1"/>
  <c r="F39" i="17" s="1"/>
  <c r="F40" i="17" s="1"/>
  <c r="F56" i="12"/>
  <c r="F57" i="12" s="1"/>
  <c r="F58" i="12" s="1"/>
  <c r="F59" i="12" s="1"/>
  <c r="F60" i="12" s="1"/>
  <c r="F61" i="12" s="1"/>
  <c r="F62" i="12" s="1"/>
  <c r="F63" i="12" s="1"/>
  <c r="F55" i="8"/>
  <c r="F56" i="6"/>
  <c r="F57" i="6" s="1"/>
  <c r="F58" i="6" s="1"/>
  <c r="F59" i="6" s="1"/>
  <c r="F58" i="3"/>
  <c r="F59" i="3" s="1"/>
  <c r="F60" i="3" s="1"/>
  <c r="F61" i="3" s="1"/>
  <c r="F62" i="3" s="1"/>
  <c r="F63" i="3" s="1"/>
  <c r="F64" i="3" s="1"/>
  <c r="I1466" i="1"/>
  <c r="I1460" i="1"/>
  <c r="C56" i="8" l="1"/>
  <c r="F56" i="8" s="1"/>
  <c r="F57" i="8" s="1"/>
  <c r="F58" i="8" s="1"/>
  <c r="F59" i="8" s="1"/>
  <c r="F60" i="8" s="1"/>
  <c r="I1443" i="1"/>
  <c r="I1435" i="1" l="1"/>
  <c r="I1423" i="1"/>
  <c r="I1404" i="1" l="1"/>
  <c r="I1391" i="1"/>
  <c r="I1357" i="1" l="1"/>
  <c r="I1356" i="1"/>
  <c r="I1369" i="1" l="1"/>
  <c r="I1340" i="1" l="1"/>
  <c r="I1319" i="1"/>
  <c r="C54" i="18" l="1"/>
  <c r="C53" i="16"/>
  <c r="C53" i="13"/>
  <c r="C51" i="12"/>
  <c r="C39" i="11"/>
  <c r="C52" i="10"/>
  <c r="C53" i="9"/>
  <c r="C51" i="8"/>
  <c r="C49" i="5"/>
  <c r="C37" i="7"/>
  <c r="C51" i="6"/>
  <c r="C53" i="3"/>
  <c r="C51" i="14"/>
  <c r="C54" i="15"/>
  <c r="C33" i="17"/>
  <c r="C27" i="18"/>
  <c r="C23" i="19"/>
  <c r="C22" i="23"/>
  <c r="C21" i="24"/>
  <c r="C14" i="25"/>
  <c r="C19" i="26"/>
  <c r="C19" i="27"/>
  <c r="C20" i="28"/>
  <c r="C20" i="29"/>
  <c r="C5" i="31"/>
  <c r="C8" i="30"/>
  <c r="F51" i="16"/>
  <c r="F52" i="16" s="1"/>
  <c r="C45" i="6"/>
  <c r="I1302" i="1"/>
  <c r="I1289" i="1"/>
  <c r="F53" i="16" l="1"/>
  <c r="F54" i="16" s="1"/>
  <c r="F55" i="16" s="1"/>
  <c r="F56" i="16" s="1"/>
  <c r="F57" i="16" s="1"/>
  <c r="F58" i="16" s="1"/>
  <c r="F59" i="16" s="1"/>
  <c r="F60" i="16" s="1"/>
  <c r="F61" i="16" s="1"/>
  <c r="F62" i="16" s="1"/>
  <c r="C7" i="30"/>
  <c r="F5" i="30" l="1"/>
  <c r="F6" i="30"/>
  <c r="I1269" i="1"/>
  <c r="I1256" i="1"/>
  <c r="I1251" i="1"/>
  <c r="I1235" i="1" l="1"/>
  <c r="I1222" i="1"/>
  <c r="I1202" i="1" l="1"/>
  <c r="I1183" i="1"/>
  <c r="C4" i="31" l="1"/>
  <c r="F4" i="31"/>
  <c r="F5" i="31" s="1"/>
  <c r="F3" i="31"/>
  <c r="C22" i="19" l="1"/>
  <c r="F4" i="17"/>
  <c r="F5" i="17" s="1"/>
  <c r="F6" i="17" s="1"/>
  <c r="C18" i="29"/>
  <c r="C18" i="28"/>
  <c r="C17" i="27"/>
  <c r="C17" i="26"/>
  <c r="C12" i="25"/>
  <c r="C18" i="24"/>
  <c r="C20" i="23"/>
  <c r="C44" i="5"/>
  <c r="C31" i="7"/>
  <c r="C46" i="10"/>
  <c r="C33" i="11"/>
  <c r="C45" i="12"/>
  <c r="C47" i="13"/>
  <c r="C45" i="14"/>
  <c r="C48" i="15"/>
  <c r="C47" i="16"/>
  <c r="C48" i="18"/>
  <c r="C47" i="9"/>
  <c r="C45" i="8"/>
  <c r="C47" i="3"/>
  <c r="I1166" i="1"/>
  <c r="I1154" i="1"/>
  <c r="I1137" i="1" l="1"/>
  <c r="I1125" i="1"/>
  <c r="C37" i="1" l="1"/>
  <c r="D45" i="1"/>
  <c r="I1108" i="1"/>
  <c r="I1096" i="1"/>
  <c r="I1077" i="1" l="1"/>
  <c r="I1066" i="1"/>
  <c r="F29" i="11" l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42" i="10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43" i="9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41" i="8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8" i="7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1" i="6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40" i="5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43" i="3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I1047" i="1" l="1"/>
  <c r="I1031" i="1"/>
  <c r="I1022" i="1"/>
  <c r="F18" i="23" l="1"/>
  <c r="F19" i="23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15" i="24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11" i="25"/>
  <c r="F12" i="25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15" i="26"/>
  <c r="F16" i="26" s="1"/>
  <c r="F17" i="26" s="1"/>
  <c r="F18" i="26" s="1"/>
  <c r="F19" i="26" s="1"/>
  <c r="F20" i="26" s="1"/>
  <c r="F21" i="26" s="1"/>
  <c r="F22" i="26" s="1"/>
  <c r="F23" i="26" s="1"/>
  <c r="F15" i="27"/>
  <c r="F16" i="27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16" i="28"/>
  <c r="F17" i="28" s="1"/>
  <c r="F18" i="28" s="1"/>
  <c r="F19" i="28" s="1"/>
  <c r="F20" i="28" s="1"/>
  <c r="F21" i="28" s="1"/>
  <c r="F22" i="28" s="1"/>
  <c r="F23" i="28" s="1"/>
  <c r="F24" i="28" s="1"/>
  <c r="F4" i="30"/>
  <c r="C5" i="30" s="1"/>
  <c r="C16" i="28"/>
  <c r="C15" i="28"/>
  <c r="F15" i="28" s="1"/>
  <c r="C15" i="27"/>
  <c r="C15" i="26"/>
  <c r="C11" i="25"/>
  <c r="C18" i="23"/>
  <c r="F19" i="19"/>
  <c r="F20" i="19"/>
  <c r="F21" i="19" s="1"/>
  <c r="F22" i="19" s="1"/>
  <c r="F23" i="19" s="1"/>
  <c r="F24" i="19" s="1"/>
  <c r="F25" i="19" s="1"/>
  <c r="F26" i="19" s="1"/>
  <c r="F27" i="19" s="1"/>
  <c r="C19" i="19"/>
  <c r="F42" i="18"/>
  <c r="F41" i="16"/>
  <c r="F42" i="15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39" i="14"/>
  <c r="F41" i="13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27" i="11"/>
  <c r="F28" i="11" s="1"/>
  <c r="F40" i="10"/>
  <c r="C41" i="10" s="1"/>
  <c r="F41" i="10" s="1"/>
  <c r="F41" i="9"/>
  <c r="F39" i="8"/>
  <c r="C40" i="8" s="1"/>
  <c r="F40" i="8" s="1"/>
  <c r="F26" i="7"/>
  <c r="F27" i="7" s="1"/>
  <c r="F39" i="6"/>
  <c r="F40" i="6" s="1"/>
  <c r="F38" i="5"/>
  <c r="F39" i="5" s="1"/>
  <c r="C16" i="24"/>
  <c r="C43" i="18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C42" i="16"/>
  <c r="F42" i="16" s="1"/>
  <c r="F43" i="16" s="1"/>
  <c r="F44" i="16" s="1"/>
  <c r="F45" i="16" s="1"/>
  <c r="F46" i="16" s="1"/>
  <c r="F47" i="16" s="1"/>
  <c r="F48" i="16" s="1"/>
  <c r="F49" i="16" s="1"/>
  <c r="F50" i="16" s="1"/>
  <c r="C43" i="15"/>
  <c r="C40" i="14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C42" i="13"/>
  <c r="C40" i="12"/>
  <c r="C28" i="11"/>
  <c r="C27" i="7"/>
  <c r="C40" i="6"/>
  <c r="C39" i="5"/>
  <c r="F41" i="3"/>
  <c r="F42" i="3" s="1"/>
  <c r="C42" i="3"/>
  <c r="F4" i="5"/>
  <c r="F5" i="5" s="1"/>
  <c r="F6" i="5" s="1"/>
  <c r="F7" i="30" l="1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C42" i="9"/>
  <c r="F42" i="9" s="1"/>
  <c r="I1005" i="1" l="1"/>
  <c r="I993" i="1"/>
  <c r="I975" i="1" l="1"/>
  <c r="C4" i="30" l="1"/>
  <c r="C15" i="29"/>
  <c r="C14" i="27"/>
  <c r="C14" i="26"/>
  <c r="F9" i="25"/>
  <c r="C10" i="25" s="1"/>
  <c r="C9" i="25"/>
  <c r="C14" i="24"/>
  <c r="F14" i="24" s="1"/>
  <c r="C17" i="23"/>
  <c r="C18" i="19"/>
  <c r="C41" i="18"/>
  <c r="C40" i="16"/>
  <c r="C41" i="15"/>
  <c r="C38" i="14"/>
  <c r="C40" i="13"/>
  <c r="C38" i="12"/>
  <c r="F26" i="11"/>
  <c r="C26" i="11"/>
  <c r="C39" i="10"/>
  <c r="C40" i="9"/>
  <c r="C38" i="8"/>
  <c r="C25" i="7"/>
  <c r="C38" i="6"/>
  <c r="C40" i="3"/>
  <c r="F3" i="30"/>
  <c r="F14" i="29"/>
  <c r="F13" i="28"/>
  <c r="F14" i="28" s="1"/>
  <c r="F13" i="27"/>
  <c r="F13" i="26"/>
  <c r="F13" i="24"/>
  <c r="F14" i="23"/>
  <c r="F15" i="23" s="1"/>
  <c r="F16" i="23" s="1"/>
  <c r="F17" i="19"/>
  <c r="F37" i="18"/>
  <c r="F38" i="18" s="1"/>
  <c r="F39" i="18" s="1"/>
  <c r="F40" i="18" s="1"/>
  <c r="F36" i="16"/>
  <c r="F37" i="16"/>
  <c r="F38" i="16"/>
  <c r="F39" i="16" s="1"/>
  <c r="F37" i="15"/>
  <c r="F38" i="15" s="1"/>
  <c r="F39" i="15" s="1"/>
  <c r="F40" i="15" s="1"/>
  <c r="F34" i="14"/>
  <c r="F35" i="14" s="1"/>
  <c r="F36" i="14" s="1"/>
  <c r="F37" i="14" s="1"/>
  <c r="F36" i="13"/>
  <c r="F37" i="13" s="1"/>
  <c r="F38" i="13" s="1"/>
  <c r="F39" i="13" s="1"/>
  <c r="F34" i="12"/>
  <c r="F35" i="12" s="1"/>
  <c r="F36" i="12" s="1"/>
  <c r="F37" i="12" s="1"/>
  <c r="F35" i="10"/>
  <c r="F36" i="10" s="1"/>
  <c r="F37" i="10" s="1"/>
  <c r="F38" i="10" s="1"/>
  <c r="F36" i="9"/>
  <c r="F37" i="9" s="1"/>
  <c r="F38" i="9" s="1"/>
  <c r="F39" i="9" s="1"/>
  <c r="F34" i="8"/>
  <c r="F35" i="8" s="1"/>
  <c r="F36" i="8" s="1"/>
  <c r="F37" i="8" s="1"/>
  <c r="F24" i="7"/>
  <c r="F34" i="6"/>
  <c r="F35" i="6" s="1"/>
  <c r="F36" i="6" s="1"/>
  <c r="F37" i="6" s="1"/>
  <c r="F36" i="3"/>
  <c r="F37" i="3" s="1"/>
  <c r="F38" i="3" s="1"/>
  <c r="F39" i="3" s="1"/>
  <c r="F15" i="29" l="1"/>
  <c r="F14" i="27"/>
  <c r="F14" i="26"/>
  <c r="F10" i="25"/>
  <c r="F17" i="23"/>
  <c r="F18" i="19"/>
  <c r="F41" i="18"/>
  <c r="F40" i="16"/>
  <c r="F41" i="15"/>
  <c r="F38" i="14"/>
  <c r="F40" i="13"/>
  <c r="F38" i="12"/>
  <c r="F39" i="10"/>
  <c r="F40" i="9"/>
  <c r="F38" i="8"/>
  <c r="F25" i="7"/>
  <c r="F38" i="6"/>
  <c r="F40" i="3"/>
  <c r="C16" i="29" l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I967" i="1"/>
  <c r="I954" i="1"/>
  <c r="I936" i="1" l="1"/>
  <c r="D918" i="1"/>
  <c r="I922" i="1" s="1"/>
  <c r="I907" i="1" l="1"/>
  <c r="I906" i="1"/>
  <c r="I895" i="1"/>
  <c r="C33" i="6" l="1"/>
  <c r="I882" i="1"/>
  <c r="I874" i="1"/>
  <c r="I856" i="1"/>
  <c r="C12" i="29" l="1"/>
  <c r="F11" i="29"/>
  <c r="C12" i="28"/>
  <c r="F11" i="28"/>
  <c r="F12" i="28" s="1"/>
  <c r="F11" i="27"/>
  <c r="C12" i="27"/>
  <c r="F12" i="27" s="1"/>
  <c r="C12" i="26"/>
  <c r="F11" i="26"/>
  <c r="C12" i="24"/>
  <c r="F11" i="24"/>
  <c r="C14" i="23"/>
  <c r="F12" i="23"/>
  <c r="F13" i="23"/>
  <c r="C15" i="19"/>
  <c r="F13" i="19"/>
  <c r="F14" i="19"/>
  <c r="F15" i="19" s="1"/>
  <c r="F16" i="19" s="1"/>
  <c r="C36" i="18"/>
  <c r="F32" i="18"/>
  <c r="F33" i="18" s="1"/>
  <c r="F34" i="18" s="1"/>
  <c r="F35" i="18" s="1"/>
  <c r="C35" i="16"/>
  <c r="F31" i="16"/>
  <c r="F32" i="16" s="1"/>
  <c r="F33" i="16" s="1"/>
  <c r="F34" i="16" s="1"/>
  <c r="C36" i="15"/>
  <c r="F32" i="15"/>
  <c r="F33" i="15" s="1"/>
  <c r="F34" i="15" s="1"/>
  <c r="F35" i="15" s="1"/>
  <c r="C33" i="14"/>
  <c r="F29" i="14"/>
  <c r="F30" i="14" s="1"/>
  <c r="F31" i="14" s="1"/>
  <c r="F32" i="14" s="1"/>
  <c r="C35" i="13"/>
  <c r="F35" i="13"/>
  <c r="F31" i="13"/>
  <c r="F32" i="13" s="1"/>
  <c r="F33" i="13" s="1"/>
  <c r="F34" i="13" s="1"/>
  <c r="C33" i="12"/>
  <c r="F29" i="12"/>
  <c r="F30" i="12" s="1"/>
  <c r="F31" i="12" s="1"/>
  <c r="F32" i="12" s="1"/>
  <c r="F25" i="11"/>
  <c r="C25" i="11"/>
  <c r="C34" i="10"/>
  <c r="F30" i="10"/>
  <c r="F31" i="10" s="1"/>
  <c r="F32" i="10" s="1"/>
  <c r="F33" i="10" s="1"/>
  <c r="C35" i="9"/>
  <c r="F31" i="9"/>
  <c r="F32" i="9" s="1"/>
  <c r="F33" i="9" s="1"/>
  <c r="F34" i="9" s="1"/>
  <c r="C33" i="8"/>
  <c r="F29" i="8"/>
  <c r="F30" i="8"/>
  <c r="F31" i="8" s="1"/>
  <c r="F32" i="8" s="1"/>
  <c r="C23" i="7"/>
  <c r="F21" i="7"/>
  <c r="F22" i="7" s="1"/>
  <c r="F29" i="6"/>
  <c r="F30" i="6" s="1"/>
  <c r="F31" i="6" s="1"/>
  <c r="F32" i="6" s="1"/>
  <c r="F35" i="3"/>
  <c r="C35" i="3"/>
  <c r="F31" i="3"/>
  <c r="F32" i="3"/>
  <c r="F33" i="3" s="1"/>
  <c r="F34" i="3" s="1"/>
  <c r="F12" i="29" l="1"/>
  <c r="F12" i="26"/>
  <c r="F12" i="24"/>
  <c r="F36" i="18"/>
  <c r="F35" i="16"/>
  <c r="F36" i="15"/>
  <c r="F33" i="14"/>
  <c r="F33" i="12"/>
  <c r="F34" i="10"/>
  <c r="F35" i="9"/>
  <c r="F33" i="8"/>
  <c r="F23" i="7"/>
  <c r="F33" i="6"/>
  <c r="I842" i="1"/>
  <c r="I812" i="1" l="1"/>
  <c r="I801" i="1"/>
  <c r="I783" i="1" l="1"/>
  <c r="I772" i="1"/>
  <c r="C24" i="11" l="1"/>
  <c r="C23" i="11"/>
  <c r="I730" i="1"/>
  <c r="I749" i="1"/>
  <c r="I723" i="1"/>
  <c r="F10" i="29" l="1"/>
  <c r="C10" i="29"/>
  <c r="C10" i="28"/>
  <c r="F9" i="28"/>
  <c r="F10" i="28" s="1"/>
  <c r="C10" i="27"/>
  <c r="F9" i="27"/>
  <c r="C10" i="26"/>
  <c r="F9" i="26"/>
  <c r="F8" i="25"/>
  <c r="C8" i="25"/>
  <c r="C10" i="24"/>
  <c r="F9" i="24"/>
  <c r="C11" i="23"/>
  <c r="F10" i="23"/>
  <c r="C12" i="19"/>
  <c r="F10" i="19"/>
  <c r="F11" i="19" s="1"/>
  <c r="C31" i="18"/>
  <c r="F28" i="18"/>
  <c r="F29" i="18" s="1"/>
  <c r="F30" i="18" s="1"/>
  <c r="C30" i="16"/>
  <c r="F30" i="16"/>
  <c r="F26" i="16"/>
  <c r="F27" i="16"/>
  <c r="F28" i="16" s="1"/>
  <c r="F29" i="16" s="1"/>
  <c r="C31" i="15"/>
  <c r="F27" i="15"/>
  <c r="F28" i="15" s="1"/>
  <c r="F29" i="15" s="1"/>
  <c r="F30" i="15" s="1"/>
  <c r="C28" i="14"/>
  <c r="F24" i="14"/>
  <c r="F25" i="14"/>
  <c r="F26" i="14" s="1"/>
  <c r="F27" i="14" s="1"/>
  <c r="C30" i="13"/>
  <c r="F26" i="13"/>
  <c r="F27" i="13" s="1"/>
  <c r="F28" i="13" s="1"/>
  <c r="F29" i="13" s="1"/>
  <c r="C28" i="12"/>
  <c r="F24" i="12"/>
  <c r="F25" i="12" s="1"/>
  <c r="F26" i="12" s="1"/>
  <c r="F27" i="12" s="1"/>
  <c r="F24" i="11"/>
  <c r="C29" i="10"/>
  <c r="F25" i="10"/>
  <c r="F26" i="10" s="1"/>
  <c r="F27" i="10" s="1"/>
  <c r="F28" i="10" s="1"/>
  <c r="C30" i="9"/>
  <c r="F26" i="9"/>
  <c r="F27" i="9" s="1"/>
  <c r="F28" i="9" s="1"/>
  <c r="F29" i="9" s="1"/>
  <c r="C28" i="8"/>
  <c r="F24" i="8"/>
  <c r="F25" i="8" s="1"/>
  <c r="F26" i="8" s="1"/>
  <c r="F27" i="8" s="1"/>
  <c r="F20" i="7"/>
  <c r="C20" i="7"/>
  <c r="C28" i="6"/>
  <c r="F24" i="6"/>
  <c r="F25" i="6" s="1"/>
  <c r="F26" i="6" s="1"/>
  <c r="F27" i="6" s="1"/>
  <c r="C30" i="3"/>
  <c r="F26" i="3"/>
  <c r="F27" i="3"/>
  <c r="F28" i="3" s="1"/>
  <c r="F29" i="3" s="1"/>
  <c r="F9" i="29"/>
  <c r="F10" i="27" l="1"/>
  <c r="F10" i="26"/>
  <c r="F10" i="24"/>
  <c r="F11" i="23"/>
  <c r="F12" i="19"/>
  <c r="F31" i="18"/>
  <c r="F31" i="15"/>
  <c r="F28" i="14"/>
  <c r="F30" i="13"/>
  <c r="F28" i="12"/>
  <c r="F29" i="10"/>
  <c r="F30" i="9"/>
  <c r="F28" i="8"/>
  <c r="F28" i="6"/>
  <c r="F30" i="3"/>
  <c r="I708" i="1"/>
  <c r="I663" i="1"/>
  <c r="I693" i="1"/>
  <c r="I678" i="1" l="1"/>
  <c r="I649" i="1" l="1"/>
  <c r="I634" i="1"/>
  <c r="C25" i="16" l="1"/>
  <c r="F24" i="16"/>
  <c r="F23" i="3"/>
  <c r="F24" i="3" s="1"/>
  <c r="F25" i="16" l="1"/>
  <c r="C25" i="3"/>
  <c r="F25" i="3" s="1"/>
  <c r="I620" i="1"/>
  <c r="I613" i="1"/>
  <c r="I594" i="1"/>
  <c r="F22" i="8" l="1"/>
  <c r="F18" i="7"/>
  <c r="F22" i="6"/>
  <c r="C8" i="29"/>
  <c r="F8" i="29"/>
  <c r="C8" i="28"/>
  <c r="F7" i="28"/>
  <c r="F8" i="28" s="1"/>
  <c r="C8" i="27"/>
  <c r="F8" i="27"/>
  <c r="C8" i="26"/>
  <c r="F8" i="26"/>
  <c r="C7" i="25"/>
  <c r="F7" i="25" s="1"/>
  <c r="F8" i="24"/>
  <c r="C8" i="24"/>
  <c r="C9" i="23"/>
  <c r="F8" i="23"/>
  <c r="C4" i="19"/>
  <c r="C6" i="19"/>
  <c r="C9" i="19"/>
  <c r="F5" i="19"/>
  <c r="F4" i="19"/>
  <c r="F23" i="18"/>
  <c r="F24" i="18"/>
  <c r="F25" i="18" s="1"/>
  <c r="F26" i="18" s="1"/>
  <c r="F9" i="23" l="1"/>
  <c r="F27" i="18"/>
  <c r="C26" i="15"/>
  <c r="F22" i="15"/>
  <c r="F23" i="15" s="1"/>
  <c r="F24" i="15" s="1"/>
  <c r="F25" i="15" s="1"/>
  <c r="C23" i="14"/>
  <c r="F20" i="14"/>
  <c r="F21" i="14" s="1"/>
  <c r="F22" i="14" s="1"/>
  <c r="C25" i="13"/>
  <c r="F21" i="13"/>
  <c r="F22" i="13" s="1"/>
  <c r="F23" i="13" s="1"/>
  <c r="F24" i="13" s="1"/>
  <c r="C23" i="12"/>
  <c r="F20" i="12"/>
  <c r="F21" i="12" s="1"/>
  <c r="F22" i="12" s="1"/>
  <c r="F23" i="11"/>
  <c r="F20" i="11"/>
  <c r="F21" i="11" s="1"/>
  <c r="F22" i="11" s="1"/>
  <c r="C24" i="10"/>
  <c r="F21" i="10"/>
  <c r="F22" i="10" s="1"/>
  <c r="F23" i="10" s="1"/>
  <c r="C25" i="9"/>
  <c r="F21" i="9"/>
  <c r="F22" i="9" s="1"/>
  <c r="F23" i="9" s="1"/>
  <c r="F24" i="9" s="1"/>
  <c r="C23" i="8"/>
  <c r="F23" i="8" s="1"/>
  <c r="F20" i="8"/>
  <c r="F21" i="8"/>
  <c r="C19" i="7"/>
  <c r="F19" i="7" s="1"/>
  <c r="C17" i="7"/>
  <c r="C23" i="6"/>
  <c r="F23" i="6" s="1"/>
  <c r="F20" i="6"/>
  <c r="F21" i="6"/>
  <c r="F26" i="15" l="1"/>
  <c r="F23" i="14"/>
  <c r="F25" i="13"/>
  <c r="F23" i="12"/>
  <c r="F24" i="10"/>
  <c r="F25" i="9"/>
  <c r="I581" i="1"/>
  <c r="I566" i="1"/>
  <c r="I545" i="1" l="1"/>
  <c r="I530" i="1"/>
  <c r="I514" i="1" l="1"/>
  <c r="I479" i="1"/>
  <c r="I496" i="1"/>
  <c r="F6" i="29" l="1"/>
  <c r="F7" i="29" s="1"/>
  <c r="C6" i="29"/>
  <c r="C6" i="28"/>
  <c r="F5" i="28"/>
  <c r="F6" i="28" s="1"/>
  <c r="C6" i="27"/>
  <c r="F5" i="27"/>
  <c r="F6" i="27" s="1"/>
  <c r="F7" i="27" s="1"/>
  <c r="C6" i="26"/>
  <c r="F5" i="26"/>
  <c r="F6" i="25"/>
  <c r="C6" i="25"/>
  <c r="F5" i="25"/>
  <c r="F5" i="24"/>
  <c r="F6" i="24" s="1"/>
  <c r="F7" i="24" s="1"/>
  <c r="C6" i="24"/>
  <c r="C6" i="23"/>
  <c r="F4" i="23"/>
  <c r="F5" i="23" s="1"/>
  <c r="F6" i="19"/>
  <c r="F7" i="19" s="1"/>
  <c r="F8" i="19" s="1"/>
  <c r="C21" i="18"/>
  <c r="F21" i="18"/>
  <c r="F22" i="18" s="1"/>
  <c r="F14" i="18"/>
  <c r="F15" i="18" s="1"/>
  <c r="F16" i="18" s="1"/>
  <c r="F17" i="18" s="1"/>
  <c r="F18" i="18" s="1"/>
  <c r="F19" i="18" s="1"/>
  <c r="F20" i="18" s="1"/>
  <c r="C19" i="15"/>
  <c r="F13" i="15"/>
  <c r="F14" i="15"/>
  <c r="F15" i="15" s="1"/>
  <c r="F16" i="15" s="1"/>
  <c r="F17" i="15" s="1"/>
  <c r="F18" i="15" s="1"/>
  <c r="C18" i="14"/>
  <c r="F13" i="14"/>
  <c r="F14" i="14" s="1"/>
  <c r="F15" i="14" s="1"/>
  <c r="F16" i="14" s="1"/>
  <c r="F17" i="14" s="1"/>
  <c r="C19" i="13"/>
  <c r="F13" i="13"/>
  <c r="F14" i="13" s="1"/>
  <c r="F15" i="13" s="1"/>
  <c r="F16" i="13" s="1"/>
  <c r="F17" i="13" s="1"/>
  <c r="F18" i="13" s="1"/>
  <c r="F18" i="12"/>
  <c r="F19" i="12"/>
  <c r="C18" i="12"/>
  <c r="F13" i="12"/>
  <c r="F14" i="12" s="1"/>
  <c r="F15" i="12" s="1"/>
  <c r="F16" i="12" s="1"/>
  <c r="F17" i="12" s="1"/>
  <c r="F18" i="11"/>
  <c r="F19" i="11" s="1"/>
  <c r="C18" i="11"/>
  <c r="F18" i="10"/>
  <c r="F19" i="10" s="1"/>
  <c r="F20" i="10" s="1"/>
  <c r="C18" i="10"/>
  <c r="F20" i="9"/>
  <c r="C18" i="9"/>
  <c r="F18" i="9"/>
  <c r="F19" i="9" s="1"/>
  <c r="F18" i="8"/>
  <c r="F19" i="8" s="1"/>
  <c r="C18" i="8"/>
  <c r="C18" i="6"/>
  <c r="F12" i="7"/>
  <c r="F13" i="7" s="1"/>
  <c r="F4" i="6"/>
  <c r="F5" i="6"/>
  <c r="F6" i="6"/>
  <c r="I472" i="1"/>
  <c r="I453" i="1"/>
  <c r="F9" i="19" l="1"/>
  <c r="F6" i="26"/>
  <c r="F7" i="26" s="1"/>
  <c r="F19" i="15"/>
  <c r="F20" i="15" s="1"/>
  <c r="F21" i="15" s="1"/>
  <c r="F18" i="14"/>
  <c r="F19" i="14" s="1"/>
  <c r="F19" i="13"/>
  <c r="F20" i="13" s="1"/>
  <c r="F14" i="7"/>
  <c r="F15" i="7" s="1"/>
  <c r="F16" i="7" s="1"/>
  <c r="I432" i="1"/>
  <c r="I417" i="1"/>
  <c r="F17" i="7" l="1"/>
  <c r="I398" i="1"/>
  <c r="I383" i="1"/>
  <c r="I365" i="1" l="1"/>
  <c r="I351" i="1"/>
  <c r="I334" i="1" l="1"/>
  <c r="I321" i="1"/>
  <c r="I259" i="1" l="1"/>
  <c r="I304" i="1"/>
  <c r="I295" i="1" l="1"/>
  <c r="I280" i="1"/>
  <c r="C4" i="29" l="1"/>
  <c r="F4" i="29"/>
  <c r="C4" i="26"/>
  <c r="F4" i="26"/>
  <c r="F4" i="27"/>
  <c r="C4" i="28"/>
  <c r="C4" i="27"/>
  <c r="F3" i="28"/>
  <c r="F3" i="27"/>
  <c r="F3" i="29"/>
  <c r="F13" i="18"/>
  <c r="F12" i="15"/>
  <c r="F12" i="14"/>
  <c r="F12" i="13"/>
  <c r="F12" i="12"/>
  <c r="C13" i="18"/>
  <c r="C12" i="15"/>
  <c r="C12" i="14"/>
  <c r="C12" i="13"/>
  <c r="C12" i="12"/>
  <c r="C12" i="7"/>
  <c r="F4" i="7"/>
  <c r="F5" i="7" s="1"/>
  <c r="F6" i="7" s="1"/>
  <c r="F4" i="9"/>
  <c r="F5" i="9" s="1"/>
  <c r="F6" i="9" s="1"/>
  <c r="F4" i="10"/>
  <c r="F5" i="10" s="1"/>
  <c r="F6" i="10" s="1"/>
  <c r="F4" i="11"/>
  <c r="F5" i="11" s="1"/>
  <c r="F6" i="11" s="1"/>
  <c r="F4" i="12"/>
  <c r="F5" i="12"/>
  <c r="F6" i="12"/>
  <c r="C7" i="12" s="1"/>
  <c r="F7" i="12" s="1"/>
  <c r="F8" i="12" s="1"/>
  <c r="F9" i="12" s="1"/>
  <c r="F10" i="12" s="1"/>
  <c r="F11" i="12" s="1"/>
  <c r="F4" i="13"/>
  <c r="F5" i="13" s="1"/>
  <c r="F6" i="13" s="1"/>
  <c r="F4" i="14"/>
  <c r="F5" i="14" s="1"/>
  <c r="F6" i="14" s="1"/>
  <c r="F4" i="15"/>
  <c r="F5" i="15" s="1"/>
  <c r="F6" i="15" s="1"/>
  <c r="F4" i="16"/>
  <c r="F5" i="16" s="1"/>
  <c r="F4" i="18"/>
  <c r="F5" i="18" s="1"/>
  <c r="F4" i="24"/>
  <c r="F4" i="25"/>
  <c r="F3" i="19"/>
  <c r="F3" i="18"/>
  <c r="F3" i="17"/>
  <c r="F3" i="16"/>
  <c r="F3" i="15"/>
  <c r="F3" i="14"/>
  <c r="F3" i="13"/>
  <c r="F3" i="12"/>
  <c r="F3" i="11"/>
  <c r="F3" i="10"/>
  <c r="F3" i="9"/>
  <c r="F3" i="7"/>
  <c r="F3" i="6"/>
  <c r="F3" i="5"/>
  <c r="F2" i="5"/>
  <c r="F2" i="6"/>
  <c r="F2" i="7"/>
  <c r="F2" i="8"/>
  <c r="F3" i="8" s="1"/>
  <c r="F4" i="8" s="1"/>
  <c r="F2" i="9"/>
  <c r="F2" i="10"/>
  <c r="F2" i="11"/>
  <c r="F2" i="12"/>
  <c r="F2" i="13"/>
  <c r="F2" i="14"/>
  <c r="F2" i="15"/>
  <c r="F2" i="16"/>
  <c r="F2" i="17"/>
  <c r="F2" i="18"/>
  <c r="F2" i="19"/>
  <c r="F2" i="23"/>
  <c r="F3" i="23" s="1"/>
  <c r="F2" i="24"/>
  <c r="F2" i="25"/>
  <c r="F3" i="24"/>
  <c r="C4" i="24" s="1"/>
  <c r="F3" i="25"/>
  <c r="C4" i="25" s="1"/>
  <c r="F3" i="26"/>
  <c r="F2" i="26"/>
  <c r="F6" i="16" l="1"/>
  <c r="C7" i="16"/>
  <c r="F7" i="16" s="1"/>
  <c r="F5" i="8"/>
  <c r="F6" i="8" s="1"/>
  <c r="C7" i="7"/>
  <c r="F7" i="7" s="1"/>
  <c r="F8" i="7" s="1"/>
  <c r="F9" i="7" s="1"/>
  <c r="F10" i="7" s="1"/>
  <c r="F11" i="7" s="1"/>
  <c r="C7" i="9"/>
  <c r="F7" i="9" s="1"/>
  <c r="C7" i="11"/>
  <c r="F7" i="11" s="1"/>
  <c r="C7" i="13"/>
  <c r="F7" i="13" s="1"/>
  <c r="F8" i="13" s="1"/>
  <c r="F9" i="13" s="1"/>
  <c r="F10" i="13" s="1"/>
  <c r="F11" i="13" s="1"/>
  <c r="C7" i="15"/>
  <c r="F7" i="15" s="1"/>
  <c r="F8" i="15" s="1"/>
  <c r="F9" i="15" s="1"/>
  <c r="F10" i="15" s="1"/>
  <c r="F11" i="15" s="1"/>
  <c r="C7" i="17"/>
  <c r="F7" i="17" s="1"/>
  <c r="F6" i="18"/>
  <c r="C7" i="14"/>
  <c r="F7" i="14" s="1"/>
  <c r="F8" i="14" s="1"/>
  <c r="F9" i="14" s="1"/>
  <c r="F10" i="14" s="1"/>
  <c r="F11" i="14" s="1"/>
  <c r="C7" i="10"/>
  <c r="F7" i="10" s="1"/>
  <c r="C7" i="6"/>
  <c r="F7" i="6" s="1"/>
  <c r="C4" i="23"/>
  <c r="F6" i="23" s="1"/>
  <c r="F7" i="23" s="1"/>
  <c r="F4" i="28"/>
  <c r="F5" i="29"/>
  <c r="F3" i="3"/>
  <c r="F4" i="3" s="1"/>
  <c r="F5" i="3" s="1"/>
  <c r="F6" i="3" s="1"/>
  <c r="F8" i="17" l="1"/>
  <c r="F9" i="17" s="1"/>
  <c r="F10" i="17" s="1"/>
  <c r="F11" i="17" s="1"/>
  <c r="F8" i="16"/>
  <c r="F9" i="16" s="1"/>
  <c r="F10" i="16" s="1"/>
  <c r="F11" i="16" s="1"/>
  <c r="C12" i="16"/>
  <c r="F8" i="11"/>
  <c r="F9" i="11" s="1"/>
  <c r="F10" i="11" s="1"/>
  <c r="F11" i="11" s="1"/>
  <c r="C12" i="11"/>
  <c r="F8" i="10"/>
  <c r="F9" i="10" s="1"/>
  <c r="F10" i="10" s="1"/>
  <c r="F11" i="10" s="1"/>
  <c r="C12" i="10"/>
  <c r="F8" i="9"/>
  <c r="F9" i="9" s="1"/>
  <c r="F10" i="9" s="1"/>
  <c r="F11" i="9" s="1"/>
  <c r="C12" i="9"/>
  <c r="C7" i="8"/>
  <c r="F7" i="8" s="1"/>
  <c r="F8" i="6"/>
  <c r="F9" i="6" s="1"/>
  <c r="F10" i="6" s="1"/>
  <c r="F11" i="6" s="1"/>
  <c r="C7" i="3"/>
  <c r="F7" i="3" s="1"/>
  <c r="C7" i="5"/>
  <c r="F7" i="5" s="1"/>
  <c r="F8" i="5" s="1"/>
  <c r="F9" i="5" s="1"/>
  <c r="F10" i="5" s="1"/>
  <c r="F11" i="5" s="1"/>
  <c r="C7" i="18"/>
  <c r="F7" i="18" s="1"/>
  <c r="F8" i="18" s="1"/>
  <c r="F9" i="18" s="1"/>
  <c r="F10" i="18" s="1"/>
  <c r="F11" i="18" s="1"/>
  <c r="F12" i="18" s="1"/>
  <c r="C12" i="17" l="1"/>
  <c r="F12" i="17" s="1"/>
  <c r="F13" i="17" s="1"/>
  <c r="F12" i="16"/>
  <c r="C12" i="5"/>
  <c r="F12" i="5" s="1"/>
  <c r="F13" i="5" s="1"/>
  <c r="F14" i="5" s="1"/>
  <c r="F15" i="5" s="1"/>
  <c r="F16" i="5" s="1"/>
  <c r="F17" i="5" s="1"/>
  <c r="F12" i="11"/>
  <c r="F13" i="11" s="1"/>
  <c r="F14" i="11" s="1"/>
  <c r="F15" i="11" s="1"/>
  <c r="F16" i="11" s="1"/>
  <c r="F17" i="11" s="1"/>
  <c r="F12" i="10"/>
  <c r="F13" i="10" s="1"/>
  <c r="F14" i="10" s="1"/>
  <c r="F15" i="10" s="1"/>
  <c r="F16" i="10" s="1"/>
  <c r="F17" i="10" s="1"/>
  <c r="F12" i="9"/>
  <c r="F13" i="9" s="1"/>
  <c r="F14" i="9" s="1"/>
  <c r="F15" i="9" s="1"/>
  <c r="F16" i="9" s="1"/>
  <c r="F17" i="9" s="1"/>
  <c r="F8" i="8"/>
  <c r="F9" i="8" s="1"/>
  <c r="F10" i="8" s="1"/>
  <c r="F11" i="8" s="1"/>
  <c r="C12" i="6"/>
  <c r="F12" i="6" s="1"/>
  <c r="F8" i="3"/>
  <c r="F9" i="3" s="1"/>
  <c r="F10" i="3" s="1"/>
  <c r="F11" i="3" s="1"/>
  <c r="F14" i="17" l="1"/>
  <c r="F15" i="17" s="1"/>
  <c r="C16" i="17"/>
  <c r="F13" i="16"/>
  <c r="F14" i="16" s="1"/>
  <c r="F15" i="16" s="1"/>
  <c r="F16" i="16" s="1"/>
  <c r="F17" i="16" s="1"/>
  <c r="C12" i="8"/>
  <c r="F12" i="8" s="1"/>
  <c r="F13" i="6"/>
  <c r="F14" i="6" s="1"/>
  <c r="F15" i="6" s="1"/>
  <c r="F16" i="6" s="1"/>
  <c r="F17" i="6" s="1"/>
  <c r="C12" i="3"/>
  <c r="F12" i="3" s="1"/>
  <c r="F13" i="3" s="1"/>
  <c r="F14" i="3" s="1"/>
  <c r="F15" i="3" s="1"/>
  <c r="F16" i="3" s="1"/>
  <c r="F17" i="3" s="1"/>
  <c r="F18" i="3" s="1"/>
  <c r="F19" i="3" s="1"/>
  <c r="F16" i="17" l="1"/>
  <c r="C18" i="16"/>
  <c r="F18" i="16" s="1"/>
  <c r="F20" i="3"/>
  <c r="F21" i="3" s="1"/>
  <c r="F22" i="3" s="1"/>
  <c r="F13" i="8"/>
  <c r="F14" i="8" s="1"/>
  <c r="F15" i="8" s="1"/>
  <c r="F16" i="8" s="1"/>
  <c r="F17" i="8" s="1"/>
  <c r="F18" i="6"/>
  <c r="F19" i="6" s="1"/>
  <c r="C17" i="17" l="1"/>
  <c r="F17" i="17" s="1"/>
  <c r="F19" i="16"/>
  <c r="F20" i="16" s="1"/>
  <c r="F21" i="16" s="1"/>
  <c r="F22" i="16" s="1"/>
  <c r="F23" i="16" s="1"/>
  <c r="C18" i="5"/>
  <c r="F18" i="5" s="1"/>
  <c r="F18" i="17" l="1"/>
  <c r="C19" i="17"/>
  <c r="F19" i="5"/>
  <c r="F20" i="5" s="1"/>
  <c r="F21" i="5" s="1"/>
  <c r="F22" i="5" s="1"/>
  <c r="F23" i="5" s="1"/>
  <c r="C24" i="5"/>
  <c r="F19" i="17" l="1"/>
  <c r="F24" i="5"/>
  <c r="I247" i="1"/>
  <c r="C20" i="17" l="1"/>
  <c r="F20" i="17" s="1"/>
  <c r="F25" i="5"/>
  <c r="F26" i="5" s="1"/>
  <c r="F27" i="5" s="1"/>
  <c r="F28" i="5" s="1"/>
  <c r="I229" i="1"/>
  <c r="I218" i="1"/>
  <c r="F21" i="17" l="1"/>
  <c r="C22" i="17"/>
  <c r="F29" i="5"/>
  <c r="D201" i="1"/>
  <c r="I200" i="1"/>
  <c r="I190" i="1"/>
  <c r="F22" i="17" l="1"/>
  <c r="F30" i="5"/>
  <c r="F31" i="5" s="1"/>
  <c r="F32" i="5" s="1"/>
  <c r="I170" i="1"/>
  <c r="I162" i="1"/>
  <c r="I154" i="1"/>
  <c r="I142" i="1"/>
  <c r="F23" i="17" l="1"/>
  <c r="F24" i="17" s="1"/>
  <c r="F25" i="17" s="1"/>
  <c r="F26" i="17" s="1"/>
  <c r="F33" i="5"/>
  <c r="D124" i="1"/>
  <c r="C27" i="17" l="1"/>
  <c r="F27" i="17" s="1"/>
  <c r="F28" i="17" s="1"/>
  <c r="F29" i="17" s="1"/>
  <c r="F30" i="17" s="1"/>
  <c r="F31" i="17" s="1"/>
  <c r="F32" i="17" s="1"/>
  <c r="F33" i="17" s="1"/>
  <c r="F34" i="17" s="1"/>
  <c r="F35" i="17" s="1"/>
  <c r="F34" i="5"/>
  <c r="F35" i="5" s="1"/>
  <c r="F36" i="5" s="1"/>
  <c r="I123" i="1"/>
  <c r="I106" i="1"/>
  <c r="F37" i="5" l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D94" i="1" l="1"/>
  <c r="D93" i="1"/>
  <c r="I92" i="1"/>
  <c r="I82" i="1"/>
  <c r="D64" i="1" l="1"/>
  <c r="D39" i="1"/>
  <c r="D40" i="1"/>
  <c r="D41" i="1"/>
  <c r="D42" i="1"/>
  <c r="D43" i="1"/>
  <c r="D44" i="1"/>
  <c r="D46" i="1"/>
  <c r="D38" i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</calcChain>
</file>

<file path=xl/sharedStrings.xml><?xml version="1.0" encoding="utf-8"?>
<sst xmlns="http://schemas.openxmlformats.org/spreadsheetml/2006/main" count="2620" uniqueCount="17">
  <si>
    <t>Pinjaman</t>
  </si>
  <si>
    <t>simpanan pokok</t>
  </si>
  <si>
    <t>Tabungan</t>
  </si>
  <si>
    <t>Bayar cicilan</t>
  </si>
  <si>
    <t>Tanggal</t>
  </si>
  <si>
    <t>Masuk</t>
  </si>
  <si>
    <t>Keluar</t>
  </si>
  <si>
    <t>Saldo</t>
  </si>
  <si>
    <t>Transaksi</t>
  </si>
  <si>
    <t>NIK</t>
  </si>
  <si>
    <t>Tarikan</t>
  </si>
  <si>
    <t xml:space="preserve">Tarikan </t>
  </si>
  <si>
    <t>Bunga</t>
  </si>
  <si>
    <t>Operasional</t>
  </si>
  <si>
    <t>Beli Buku tab</t>
  </si>
  <si>
    <t>Bagi SHU</t>
  </si>
  <si>
    <t>nenek nov- 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</si>
</sst>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[$-421]dd\ mmmm\ yyyy;@"/>
    <numFmt numFmtId="166" formatCode="[$Rp-421]#,##0.00"/>
    <numFmt numFmtId="167" formatCode="&quot;Rp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5" fontId="0" fillId="0" borderId="0" xfId="0" applyNumberFormat="1"/>
    <xf numFmtId="166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1" fontId="0" fillId="2" borderId="0" xfId="0" applyNumberFormat="1" applyFill="1" applyAlignment="1">
      <alignment horizontal="center"/>
    </xf>
    <xf numFmtId="166" fontId="0" fillId="2" borderId="0" xfId="0" applyNumberFormat="1" applyFill="1"/>
    <xf numFmtId="0" fontId="0" fillId="2" borderId="0" xfId="0" applyFill="1"/>
    <xf numFmtId="166" fontId="0" fillId="0" borderId="0" xfId="0" applyNumberFormat="1" applyFill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0" fillId="0" borderId="0" xfId="0" applyFill="1"/>
    <xf numFmtId="167" fontId="0" fillId="0" borderId="0" xfId="0" applyNumberFormat="1"/>
    <xf numFmtId="166" fontId="0" fillId="3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3"/>
  <sheetViews>
    <sheetView workbookViewId="0">
      <pane ySplit="1" topLeftCell="A1498" activePane="bottomLeft" state="frozen"/>
      <selection pane="bottomLeft" activeCell="D1519" sqref="D1519"/>
    </sheetView>
  </sheetViews>
  <sheetFormatPr defaultRowHeight="14.4" x14ac:dyDescent="0.3"/>
  <cols>
    <col min="1" max="1" width="18" style="1" customWidth="1"/>
    <col min="2" max="2" width="8" style="3" customWidth="1"/>
    <col min="3" max="3" width="16.33203125" style="2" customWidth="1"/>
    <col min="4" max="4" width="15.44140625" style="2" customWidth="1"/>
    <col min="5" max="5" width="16.6640625" customWidth="1"/>
    <col min="6" max="6" width="15.88671875" style="2" customWidth="1"/>
    <col min="9" max="9" width="14.6640625" customWidth="1"/>
    <col min="10" max="10" width="11.5546875" bestFit="1" customWidth="1"/>
  </cols>
  <sheetData>
    <row r="1" spans="1:6" s="12" customFormat="1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43406</v>
      </c>
      <c r="B2" s="3">
        <v>1</v>
      </c>
      <c r="C2" s="2">
        <v>50000</v>
      </c>
      <c r="E2" t="s">
        <v>1</v>
      </c>
      <c r="F2" s="2">
        <f>+C2</f>
        <v>50000</v>
      </c>
    </row>
    <row r="3" spans="1:6" x14ac:dyDescent="0.3">
      <c r="A3" s="1">
        <v>43406</v>
      </c>
      <c r="B3" s="3">
        <v>2</v>
      </c>
      <c r="C3" s="2">
        <v>50000</v>
      </c>
      <c r="E3" t="s">
        <v>1</v>
      </c>
      <c r="F3" s="2">
        <f>+F2+D3+C3</f>
        <v>100000</v>
      </c>
    </row>
    <row r="4" spans="1:6" x14ac:dyDescent="0.3">
      <c r="A4" s="1">
        <v>43406</v>
      </c>
      <c r="B4" s="3">
        <v>3</v>
      </c>
      <c r="C4" s="2">
        <v>50000</v>
      </c>
      <c r="E4" t="s">
        <v>1</v>
      </c>
      <c r="F4" s="2">
        <f t="shared" ref="F4:F67" si="0">+F3+D4+C4</f>
        <v>150000</v>
      </c>
    </row>
    <row r="5" spans="1:6" x14ac:dyDescent="0.3">
      <c r="A5" s="1">
        <v>43406</v>
      </c>
      <c r="B5" s="3">
        <v>4</v>
      </c>
      <c r="C5" s="2">
        <v>50000</v>
      </c>
      <c r="E5" t="s">
        <v>1</v>
      </c>
      <c r="F5" s="2">
        <f t="shared" si="0"/>
        <v>200000</v>
      </c>
    </row>
    <row r="6" spans="1:6" x14ac:dyDescent="0.3">
      <c r="A6" s="1">
        <v>43406</v>
      </c>
      <c r="B6" s="3">
        <v>5</v>
      </c>
      <c r="C6" s="2">
        <v>50000</v>
      </c>
      <c r="E6" t="s">
        <v>1</v>
      </c>
      <c r="F6" s="2">
        <f t="shared" si="0"/>
        <v>250000</v>
      </c>
    </row>
    <row r="7" spans="1:6" x14ac:dyDescent="0.3">
      <c r="A7" s="1">
        <v>43406</v>
      </c>
      <c r="B7" s="3">
        <v>6</v>
      </c>
      <c r="C7" s="2">
        <v>50000</v>
      </c>
      <c r="E7" t="s">
        <v>1</v>
      </c>
      <c r="F7" s="2">
        <f t="shared" si="0"/>
        <v>300000</v>
      </c>
    </row>
    <row r="8" spans="1:6" x14ac:dyDescent="0.3">
      <c r="A8" s="1">
        <v>43406</v>
      </c>
      <c r="B8" s="3">
        <v>7</v>
      </c>
      <c r="C8" s="2">
        <v>50000</v>
      </c>
      <c r="E8" t="s">
        <v>1</v>
      </c>
      <c r="F8" s="2">
        <f t="shared" si="0"/>
        <v>350000</v>
      </c>
    </row>
    <row r="9" spans="1:6" x14ac:dyDescent="0.3">
      <c r="A9" s="1">
        <v>43406</v>
      </c>
      <c r="B9" s="3">
        <v>8</v>
      </c>
      <c r="C9" s="2">
        <v>50000</v>
      </c>
      <c r="E9" t="s">
        <v>1</v>
      </c>
      <c r="F9" s="2">
        <f t="shared" si="0"/>
        <v>400000</v>
      </c>
    </row>
    <row r="10" spans="1:6" x14ac:dyDescent="0.3">
      <c r="A10" s="1">
        <v>43406</v>
      </c>
      <c r="B10" s="3">
        <v>9</v>
      </c>
      <c r="C10" s="2">
        <v>50000</v>
      </c>
      <c r="E10" t="s">
        <v>1</v>
      </c>
      <c r="F10" s="2">
        <f t="shared" si="0"/>
        <v>450000</v>
      </c>
    </row>
    <row r="11" spans="1:6" x14ac:dyDescent="0.3">
      <c r="A11" s="1">
        <v>43406</v>
      </c>
      <c r="B11" s="3">
        <v>10</v>
      </c>
      <c r="C11" s="2">
        <v>50000</v>
      </c>
      <c r="E11" t="s">
        <v>1</v>
      </c>
      <c r="F11" s="2">
        <f t="shared" si="0"/>
        <v>500000</v>
      </c>
    </row>
    <row r="12" spans="1:6" x14ac:dyDescent="0.3">
      <c r="A12" s="1">
        <v>43406</v>
      </c>
      <c r="B12" s="3">
        <v>11</v>
      </c>
      <c r="C12" s="2">
        <v>50000</v>
      </c>
      <c r="E12" t="s">
        <v>1</v>
      </c>
      <c r="F12" s="2">
        <f t="shared" si="0"/>
        <v>550000</v>
      </c>
    </row>
    <row r="13" spans="1:6" x14ac:dyDescent="0.3">
      <c r="A13" s="1">
        <v>43406</v>
      </c>
      <c r="B13" s="3">
        <v>12</v>
      </c>
      <c r="C13" s="2">
        <v>50000</v>
      </c>
      <c r="E13" t="s">
        <v>1</v>
      </c>
      <c r="F13" s="2">
        <f t="shared" si="0"/>
        <v>600000</v>
      </c>
    </row>
    <row r="14" spans="1:6" x14ac:dyDescent="0.3">
      <c r="A14" s="1">
        <v>43406</v>
      </c>
      <c r="B14" s="3">
        <v>13</v>
      </c>
      <c r="C14" s="2">
        <v>50000</v>
      </c>
      <c r="E14" t="s">
        <v>1</v>
      </c>
      <c r="F14" s="2">
        <f t="shared" si="0"/>
        <v>650000</v>
      </c>
    </row>
    <row r="15" spans="1:6" x14ac:dyDescent="0.3">
      <c r="A15" s="1">
        <v>43406</v>
      </c>
      <c r="B15" s="3">
        <v>14</v>
      </c>
      <c r="C15" s="2">
        <v>50000</v>
      </c>
      <c r="E15" t="s">
        <v>1</v>
      </c>
      <c r="F15" s="2">
        <f t="shared" si="0"/>
        <v>700000</v>
      </c>
    </row>
    <row r="16" spans="1:6" x14ac:dyDescent="0.3">
      <c r="A16" s="1">
        <v>43406</v>
      </c>
      <c r="B16" s="3">
        <v>15</v>
      </c>
      <c r="C16" s="2">
        <v>50000</v>
      </c>
      <c r="E16" t="s">
        <v>1</v>
      </c>
      <c r="F16" s="2">
        <f t="shared" si="0"/>
        <v>750000</v>
      </c>
    </row>
    <row r="17" spans="1:6" x14ac:dyDescent="0.3">
      <c r="A17" s="1">
        <v>43406</v>
      </c>
      <c r="B17" s="3">
        <v>16</v>
      </c>
      <c r="C17" s="2">
        <v>50000</v>
      </c>
      <c r="E17" t="s">
        <v>1</v>
      </c>
      <c r="F17" s="2">
        <f t="shared" si="0"/>
        <v>800000</v>
      </c>
    </row>
    <row r="18" spans="1:6" x14ac:dyDescent="0.3">
      <c r="A18" s="1">
        <v>43406</v>
      </c>
      <c r="B18" s="3">
        <v>17</v>
      </c>
      <c r="C18" s="2">
        <v>50000</v>
      </c>
      <c r="E18" t="s">
        <v>1</v>
      </c>
      <c r="F18" s="2">
        <f t="shared" si="0"/>
        <v>850000</v>
      </c>
    </row>
    <row r="19" spans="1:6" x14ac:dyDescent="0.3">
      <c r="A19" s="1">
        <v>43406</v>
      </c>
      <c r="B19" s="3">
        <v>18</v>
      </c>
      <c r="C19" s="2">
        <v>100000</v>
      </c>
      <c r="E19" t="s">
        <v>1</v>
      </c>
      <c r="F19" s="2">
        <f t="shared" si="0"/>
        <v>950000</v>
      </c>
    </row>
    <row r="20" spans="1:6" x14ac:dyDescent="0.3">
      <c r="A20" s="1">
        <v>43410</v>
      </c>
      <c r="B20" s="3">
        <v>1</v>
      </c>
      <c r="C20" s="2">
        <v>30000</v>
      </c>
      <c r="E20" t="s">
        <v>2</v>
      </c>
      <c r="F20" s="2">
        <f t="shared" si="0"/>
        <v>980000</v>
      </c>
    </row>
    <row r="21" spans="1:6" x14ac:dyDescent="0.3">
      <c r="A21" s="1">
        <v>43410</v>
      </c>
      <c r="B21" s="3">
        <v>2</v>
      </c>
      <c r="C21" s="2">
        <v>20000</v>
      </c>
      <c r="E21" t="s">
        <v>2</v>
      </c>
      <c r="F21" s="2">
        <f t="shared" si="0"/>
        <v>1000000</v>
      </c>
    </row>
    <row r="22" spans="1:6" x14ac:dyDescent="0.3">
      <c r="A22" s="1">
        <v>43410</v>
      </c>
      <c r="B22" s="3">
        <v>3</v>
      </c>
      <c r="C22" s="2">
        <v>20000</v>
      </c>
      <c r="E22" t="s">
        <v>2</v>
      </c>
      <c r="F22" s="2">
        <f t="shared" si="0"/>
        <v>1020000</v>
      </c>
    </row>
    <row r="23" spans="1:6" x14ac:dyDescent="0.3">
      <c r="A23" s="1">
        <v>43410</v>
      </c>
      <c r="B23" s="3">
        <v>4</v>
      </c>
      <c r="C23" s="2">
        <v>100000</v>
      </c>
      <c r="E23" t="s">
        <v>2</v>
      </c>
      <c r="F23" s="2">
        <f t="shared" si="0"/>
        <v>1120000</v>
      </c>
    </row>
    <row r="24" spans="1:6" x14ac:dyDescent="0.3">
      <c r="A24" s="1">
        <v>43410</v>
      </c>
      <c r="B24" s="3">
        <v>5</v>
      </c>
      <c r="C24" s="2">
        <v>60000</v>
      </c>
      <c r="E24" t="s">
        <v>2</v>
      </c>
      <c r="F24" s="2">
        <f t="shared" si="0"/>
        <v>1180000</v>
      </c>
    </row>
    <row r="25" spans="1:6" x14ac:dyDescent="0.3">
      <c r="A25" s="1">
        <v>43410</v>
      </c>
      <c r="B25" s="3">
        <v>6</v>
      </c>
      <c r="C25" s="2">
        <v>815000</v>
      </c>
      <c r="E25" t="s">
        <v>2</v>
      </c>
      <c r="F25" s="2">
        <f t="shared" si="0"/>
        <v>1995000</v>
      </c>
    </row>
    <row r="26" spans="1:6" x14ac:dyDescent="0.3">
      <c r="A26" s="1">
        <v>43410</v>
      </c>
      <c r="B26" s="3">
        <v>7</v>
      </c>
      <c r="C26" s="2">
        <v>20000</v>
      </c>
      <c r="E26" t="s">
        <v>2</v>
      </c>
      <c r="F26" s="2">
        <f t="shared" si="0"/>
        <v>2015000</v>
      </c>
    </row>
    <row r="27" spans="1:6" x14ac:dyDescent="0.3">
      <c r="A27" s="1">
        <v>43410</v>
      </c>
      <c r="B27" s="3">
        <v>8</v>
      </c>
      <c r="C27" s="2">
        <v>10000</v>
      </c>
      <c r="E27" t="s">
        <v>2</v>
      </c>
      <c r="F27" s="2">
        <f t="shared" si="0"/>
        <v>2025000</v>
      </c>
    </row>
    <row r="28" spans="1:6" x14ac:dyDescent="0.3">
      <c r="A28" s="1">
        <v>43410</v>
      </c>
      <c r="B28" s="3">
        <v>9</v>
      </c>
      <c r="C28" s="2">
        <v>20000</v>
      </c>
      <c r="E28" t="s">
        <v>2</v>
      </c>
      <c r="F28" s="2">
        <f t="shared" si="0"/>
        <v>2045000</v>
      </c>
    </row>
    <row r="29" spans="1:6" x14ac:dyDescent="0.3">
      <c r="A29" s="1">
        <v>43410</v>
      </c>
      <c r="B29" s="3">
        <v>10</v>
      </c>
      <c r="C29" s="2">
        <v>300000</v>
      </c>
      <c r="E29" t="s">
        <v>2</v>
      </c>
      <c r="F29" s="2">
        <f t="shared" si="0"/>
        <v>2345000</v>
      </c>
    </row>
    <row r="30" spans="1:6" x14ac:dyDescent="0.3">
      <c r="A30" s="1">
        <v>43410</v>
      </c>
      <c r="B30" s="3">
        <v>11</v>
      </c>
      <c r="C30" s="2">
        <v>120000</v>
      </c>
      <c r="E30" t="s">
        <v>2</v>
      </c>
      <c r="F30" s="2">
        <f t="shared" si="0"/>
        <v>2465000</v>
      </c>
    </row>
    <row r="31" spans="1:6" x14ac:dyDescent="0.3">
      <c r="A31" s="1">
        <v>43410</v>
      </c>
      <c r="B31" s="3">
        <v>12</v>
      </c>
      <c r="C31" s="2">
        <v>50000</v>
      </c>
      <c r="E31" t="s">
        <v>2</v>
      </c>
      <c r="F31" s="2">
        <f t="shared" si="0"/>
        <v>2515000</v>
      </c>
    </row>
    <row r="32" spans="1:6" x14ac:dyDescent="0.3">
      <c r="A32" s="1">
        <v>43410</v>
      </c>
      <c r="B32" s="3">
        <v>13</v>
      </c>
      <c r="C32" s="2">
        <v>10000</v>
      </c>
      <c r="E32" t="s">
        <v>2</v>
      </c>
      <c r="F32" s="2">
        <f t="shared" si="0"/>
        <v>2525000</v>
      </c>
    </row>
    <row r="33" spans="1:6" x14ac:dyDescent="0.3">
      <c r="A33" s="1">
        <v>43410</v>
      </c>
      <c r="B33" s="3">
        <v>14</v>
      </c>
      <c r="C33" s="2">
        <v>50000</v>
      </c>
      <c r="E33" t="s">
        <v>2</v>
      </c>
      <c r="F33" s="2">
        <f t="shared" si="0"/>
        <v>2575000</v>
      </c>
    </row>
    <row r="34" spans="1:6" x14ac:dyDescent="0.3">
      <c r="A34" s="1">
        <v>43410</v>
      </c>
      <c r="B34" s="3">
        <v>15</v>
      </c>
      <c r="C34" s="2">
        <v>20000</v>
      </c>
      <c r="E34" t="s">
        <v>2</v>
      </c>
      <c r="F34" s="2">
        <f t="shared" si="0"/>
        <v>2595000</v>
      </c>
    </row>
    <row r="35" spans="1:6" x14ac:dyDescent="0.3">
      <c r="A35" s="1">
        <v>43410</v>
      </c>
      <c r="B35" s="3">
        <v>16</v>
      </c>
      <c r="C35" s="2">
        <v>1250000</v>
      </c>
      <c r="E35" t="s">
        <v>2</v>
      </c>
      <c r="F35" s="2">
        <f t="shared" si="0"/>
        <v>3845000</v>
      </c>
    </row>
    <row r="36" spans="1:6" x14ac:dyDescent="0.3">
      <c r="A36" s="1">
        <v>43410</v>
      </c>
      <c r="B36" s="3">
        <v>17</v>
      </c>
      <c r="C36" s="2">
        <v>1000000</v>
      </c>
      <c r="E36" t="s">
        <v>2</v>
      </c>
      <c r="F36" s="2">
        <f t="shared" si="0"/>
        <v>4845000</v>
      </c>
    </row>
    <row r="37" spans="1:6" x14ac:dyDescent="0.3">
      <c r="A37" s="13">
        <v>43416</v>
      </c>
      <c r="B37" s="14">
        <v>19</v>
      </c>
      <c r="C37" s="8">
        <f>19000000+2470000</f>
        <v>21470000</v>
      </c>
      <c r="D37" s="8"/>
      <c r="E37" t="s">
        <v>2</v>
      </c>
      <c r="F37" s="2">
        <f t="shared" si="0"/>
        <v>26315000</v>
      </c>
    </row>
    <row r="38" spans="1:6" x14ac:dyDescent="0.3">
      <c r="A38" s="4">
        <v>43416</v>
      </c>
      <c r="B38" s="5">
        <v>1</v>
      </c>
      <c r="C38" s="6"/>
      <c r="D38" s="6">
        <f>-3000000*0.99</f>
        <v>-2970000</v>
      </c>
      <c r="E38" s="7" t="s">
        <v>0</v>
      </c>
      <c r="F38" s="2">
        <f t="shared" si="0"/>
        <v>23345000</v>
      </c>
    </row>
    <row r="39" spans="1:6" x14ac:dyDescent="0.3">
      <c r="A39" s="4">
        <v>43416</v>
      </c>
      <c r="B39" s="5">
        <v>3</v>
      </c>
      <c r="C39" s="6"/>
      <c r="D39" s="6">
        <f t="shared" ref="D39:D46" si="1">-3000000*0.99</f>
        <v>-2970000</v>
      </c>
      <c r="E39" s="7" t="s">
        <v>0</v>
      </c>
      <c r="F39" s="2">
        <f t="shared" si="0"/>
        <v>20375000</v>
      </c>
    </row>
    <row r="40" spans="1:6" x14ac:dyDescent="0.3">
      <c r="A40" s="4">
        <v>43416</v>
      </c>
      <c r="B40" s="5">
        <v>8</v>
      </c>
      <c r="C40" s="6"/>
      <c r="D40" s="6">
        <f t="shared" si="1"/>
        <v>-2970000</v>
      </c>
      <c r="E40" s="7" t="s">
        <v>0</v>
      </c>
      <c r="F40" s="2">
        <f t="shared" si="0"/>
        <v>17405000</v>
      </c>
    </row>
    <row r="41" spans="1:6" x14ac:dyDescent="0.3">
      <c r="A41" s="4">
        <v>43416</v>
      </c>
      <c r="B41" s="5">
        <v>12</v>
      </c>
      <c r="C41" s="6"/>
      <c r="D41" s="6">
        <f t="shared" si="1"/>
        <v>-2970000</v>
      </c>
      <c r="E41" s="7" t="s">
        <v>0</v>
      </c>
      <c r="F41" s="2">
        <f t="shared" si="0"/>
        <v>14435000</v>
      </c>
    </row>
    <row r="42" spans="1:6" x14ac:dyDescent="0.3">
      <c r="A42" s="4">
        <v>43416</v>
      </c>
      <c r="B42" s="5">
        <v>13</v>
      </c>
      <c r="C42" s="6"/>
      <c r="D42" s="6">
        <f t="shared" si="1"/>
        <v>-2970000</v>
      </c>
      <c r="E42" s="7" t="s">
        <v>0</v>
      </c>
      <c r="F42" s="2">
        <f t="shared" si="0"/>
        <v>11465000</v>
      </c>
    </row>
    <row r="43" spans="1:6" x14ac:dyDescent="0.3">
      <c r="A43" s="4">
        <v>43416</v>
      </c>
      <c r="B43" s="5">
        <v>14</v>
      </c>
      <c r="C43" s="6"/>
      <c r="D43" s="6">
        <f t="shared" si="1"/>
        <v>-2970000</v>
      </c>
      <c r="E43" s="7" t="s">
        <v>0</v>
      </c>
      <c r="F43" s="2">
        <f t="shared" si="0"/>
        <v>8495000</v>
      </c>
    </row>
    <row r="44" spans="1:6" x14ac:dyDescent="0.3">
      <c r="A44" s="4">
        <v>43416</v>
      </c>
      <c r="B44" s="5">
        <v>16</v>
      </c>
      <c r="C44" s="6"/>
      <c r="D44" s="6">
        <f t="shared" si="1"/>
        <v>-2970000</v>
      </c>
      <c r="E44" s="7" t="s">
        <v>0</v>
      </c>
      <c r="F44" s="2">
        <f t="shared" si="0"/>
        <v>5525000</v>
      </c>
    </row>
    <row r="45" spans="1:6" x14ac:dyDescent="0.3">
      <c r="A45" s="4">
        <v>43417</v>
      </c>
      <c r="B45" s="5">
        <v>15</v>
      </c>
      <c r="C45" s="6"/>
      <c r="D45" s="6">
        <f t="shared" si="1"/>
        <v>-2970000</v>
      </c>
      <c r="E45" s="7" t="s">
        <v>0</v>
      </c>
      <c r="F45" s="2">
        <f t="shared" si="0"/>
        <v>2555000</v>
      </c>
    </row>
    <row r="46" spans="1:6" x14ac:dyDescent="0.3">
      <c r="A46" s="4">
        <v>43416</v>
      </c>
      <c r="B46" s="5">
        <v>18</v>
      </c>
      <c r="C46" s="6"/>
      <c r="D46" s="6">
        <f t="shared" si="1"/>
        <v>-2970000</v>
      </c>
      <c r="E46" s="7" t="s">
        <v>0</v>
      </c>
      <c r="F46" s="2">
        <f t="shared" si="0"/>
        <v>-415000</v>
      </c>
    </row>
    <row r="47" spans="1:6" x14ac:dyDescent="0.3">
      <c r="A47" s="1">
        <v>43416</v>
      </c>
      <c r="B47" s="3">
        <v>1</v>
      </c>
      <c r="C47" s="2">
        <v>30000</v>
      </c>
      <c r="E47" t="s">
        <v>2</v>
      </c>
      <c r="F47" s="2">
        <f t="shared" si="0"/>
        <v>-385000</v>
      </c>
    </row>
    <row r="48" spans="1:6" x14ac:dyDescent="0.3">
      <c r="A48" s="1">
        <v>43416</v>
      </c>
      <c r="B48" s="3">
        <v>2</v>
      </c>
      <c r="C48" s="2">
        <v>20000</v>
      </c>
      <c r="E48" t="s">
        <v>2</v>
      </c>
      <c r="F48" s="2">
        <f t="shared" si="0"/>
        <v>-365000</v>
      </c>
    </row>
    <row r="49" spans="1:6" x14ac:dyDescent="0.3">
      <c r="A49" s="1">
        <v>43416</v>
      </c>
      <c r="B49" s="3">
        <v>3</v>
      </c>
      <c r="C49" s="2">
        <v>20000</v>
      </c>
      <c r="E49" t="s">
        <v>2</v>
      </c>
      <c r="F49" s="2">
        <f t="shared" si="0"/>
        <v>-345000</v>
      </c>
    </row>
    <row r="50" spans="1:6" x14ac:dyDescent="0.3">
      <c r="A50" s="1">
        <v>43416</v>
      </c>
      <c r="B50" s="3">
        <v>4</v>
      </c>
      <c r="C50" s="2">
        <v>100000</v>
      </c>
      <c r="E50" t="s">
        <v>2</v>
      </c>
      <c r="F50" s="2">
        <f t="shared" si="0"/>
        <v>-245000</v>
      </c>
    </row>
    <row r="51" spans="1:6" x14ac:dyDescent="0.3">
      <c r="A51" s="1">
        <v>43416</v>
      </c>
      <c r="B51" s="3">
        <v>5</v>
      </c>
      <c r="C51" s="2">
        <v>50000</v>
      </c>
      <c r="E51" t="s">
        <v>2</v>
      </c>
      <c r="F51" s="2">
        <f t="shared" si="0"/>
        <v>-195000</v>
      </c>
    </row>
    <row r="52" spans="1:6" x14ac:dyDescent="0.3">
      <c r="A52" s="1">
        <v>43416</v>
      </c>
      <c r="B52" s="3">
        <v>6</v>
      </c>
      <c r="C52" s="2">
        <v>815000</v>
      </c>
      <c r="E52" t="s">
        <v>2</v>
      </c>
      <c r="F52" s="2">
        <f t="shared" si="0"/>
        <v>620000</v>
      </c>
    </row>
    <row r="53" spans="1:6" x14ac:dyDescent="0.3">
      <c r="A53" s="1">
        <v>43416</v>
      </c>
      <c r="B53" s="3">
        <v>7</v>
      </c>
      <c r="C53" s="2">
        <v>20000</v>
      </c>
      <c r="E53" t="s">
        <v>2</v>
      </c>
      <c r="F53" s="2">
        <f t="shared" si="0"/>
        <v>640000</v>
      </c>
    </row>
    <row r="54" spans="1:6" x14ac:dyDescent="0.3">
      <c r="A54" s="1">
        <v>43416</v>
      </c>
      <c r="B54" s="3">
        <v>8</v>
      </c>
      <c r="C54" s="2">
        <v>10000</v>
      </c>
      <c r="E54" t="s">
        <v>2</v>
      </c>
      <c r="F54" s="2">
        <f t="shared" si="0"/>
        <v>650000</v>
      </c>
    </row>
    <row r="55" spans="1:6" x14ac:dyDescent="0.3">
      <c r="A55" s="1">
        <v>43416</v>
      </c>
      <c r="B55" s="3">
        <v>9</v>
      </c>
      <c r="C55" s="2">
        <v>20000</v>
      </c>
      <c r="E55" t="s">
        <v>2</v>
      </c>
      <c r="F55" s="2">
        <f t="shared" si="0"/>
        <v>670000</v>
      </c>
    </row>
    <row r="56" spans="1:6" x14ac:dyDescent="0.3">
      <c r="A56" s="1">
        <v>43416</v>
      </c>
      <c r="B56" s="3">
        <v>10</v>
      </c>
      <c r="C56" s="2">
        <v>300000</v>
      </c>
      <c r="E56" t="s">
        <v>2</v>
      </c>
      <c r="F56" s="2">
        <f t="shared" si="0"/>
        <v>970000</v>
      </c>
    </row>
    <row r="57" spans="1:6" x14ac:dyDescent="0.3">
      <c r="A57" s="1">
        <v>43416</v>
      </c>
      <c r="B57" s="3">
        <v>11</v>
      </c>
      <c r="C57" s="2">
        <v>120000</v>
      </c>
      <c r="E57" t="s">
        <v>2</v>
      </c>
      <c r="F57" s="2">
        <f t="shared" si="0"/>
        <v>1090000</v>
      </c>
    </row>
    <row r="58" spans="1:6" x14ac:dyDescent="0.3">
      <c r="A58" s="1">
        <v>43416</v>
      </c>
      <c r="B58" s="3">
        <v>12</v>
      </c>
      <c r="C58" s="2">
        <v>50000</v>
      </c>
      <c r="E58" t="s">
        <v>2</v>
      </c>
      <c r="F58" s="2">
        <f t="shared" si="0"/>
        <v>1140000</v>
      </c>
    </row>
    <row r="59" spans="1:6" x14ac:dyDescent="0.3">
      <c r="A59" s="1">
        <v>43416</v>
      </c>
      <c r="B59" s="3">
        <v>13</v>
      </c>
      <c r="C59" s="2">
        <v>10000</v>
      </c>
      <c r="E59" t="s">
        <v>2</v>
      </c>
      <c r="F59" s="2">
        <f t="shared" si="0"/>
        <v>1150000</v>
      </c>
    </row>
    <row r="60" spans="1:6" x14ac:dyDescent="0.3">
      <c r="A60" s="1">
        <v>43416</v>
      </c>
      <c r="B60" s="3">
        <v>14</v>
      </c>
      <c r="C60" s="2">
        <v>50000</v>
      </c>
      <c r="E60" t="s">
        <v>2</v>
      </c>
      <c r="F60" s="2">
        <f t="shared" si="0"/>
        <v>1200000</v>
      </c>
    </row>
    <row r="61" spans="1:6" x14ac:dyDescent="0.3">
      <c r="A61" s="1">
        <v>43416</v>
      </c>
      <c r="B61" s="3">
        <v>15</v>
      </c>
      <c r="C61" s="2">
        <v>20000</v>
      </c>
      <c r="E61" t="s">
        <v>2</v>
      </c>
      <c r="F61" s="2">
        <f t="shared" si="0"/>
        <v>1220000</v>
      </c>
    </row>
    <row r="62" spans="1:6" x14ac:dyDescent="0.3">
      <c r="A62" s="1">
        <v>43416</v>
      </c>
      <c r="B62" s="3">
        <v>16</v>
      </c>
      <c r="C62" s="2">
        <v>1250000</v>
      </c>
      <c r="E62" t="s">
        <v>2</v>
      </c>
      <c r="F62" s="2">
        <f t="shared" si="0"/>
        <v>2470000</v>
      </c>
    </row>
    <row r="63" spans="1:6" x14ac:dyDescent="0.3">
      <c r="A63" s="1">
        <v>43416</v>
      </c>
      <c r="B63" s="3">
        <v>17</v>
      </c>
      <c r="C63" s="2">
        <v>25000</v>
      </c>
      <c r="E63" t="s">
        <v>2</v>
      </c>
      <c r="F63" s="2">
        <f t="shared" si="0"/>
        <v>2495000</v>
      </c>
    </row>
    <row r="64" spans="1:6" x14ac:dyDescent="0.3">
      <c r="A64" s="4">
        <v>43416</v>
      </c>
      <c r="B64" s="5">
        <v>7</v>
      </c>
      <c r="C64" s="6"/>
      <c r="D64" s="6">
        <f>-2500000*0.99</f>
        <v>-2475000</v>
      </c>
      <c r="E64" s="7" t="s">
        <v>0</v>
      </c>
      <c r="F64" s="2">
        <f t="shared" si="0"/>
        <v>20000</v>
      </c>
    </row>
    <row r="65" spans="1:10" x14ac:dyDescent="0.3">
      <c r="A65" s="4">
        <v>43416</v>
      </c>
      <c r="B65" s="5">
        <v>0</v>
      </c>
      <c r="C65" s="6"/>
      <c r="D65" s="6">
        <v>-20000</v>
      </c>
      <c r="E65" s="7" t="s">
        <v>13</v>
      </c>
      <c r="F65" s="2">
        <f t="shared" si="0"/>
        <v>0</v>
      </c>
      <c r="J65" t="s">
        <v>14</v>
      </c>
    </row>
    <row r="66" spans="1:10" x14ac:dyDescent="0.3">
      <c r="A66" s="1">
        <v>43425</v>
      </c>
      <c r="B66" s="3">
        <v>1</v>
      </c>
      <c r="C66" s="2">
        <v>30000</v>
      </c>
      <c r="E66" t="s">
        <v>2</v>
      </c>
      <c r="F66" s="2">
        <f t="shared" si="0"/>
        <v>30000</v>
      </c>
    </row>
    <row r="67" spans="1:10" x14ac:dyDescent="0.3">
      <c r="A67" s="1">
        <v>43425</v>
      </c>
      <c r="B67" s="3">
        <v>2</v>
      </c>
      <c r="C67" s="2">
        <v>20000</v>
      </c>
      <c r="E67" t="s">
        <v>2</v>
      </c>
      <c r="F67" s="2">
        <f t="shared" si="0"/>
        <v>50000</v>
      </c>
    </row>
    <row r="68" spans="1:10" x14ac:dyDescent="0.3">
      <c r="A68" s="1">
        <v>43425</v>
      </c>
      <c r="B68" s="3">
        <v>3</v>
      </c>
      <c r="C68" s="2">
        <v>20000</v>
      </c>
      <c r="E68" t="s">
        <v>2</v>
      </c>
      <c r="F68" s="2">
        <f t="shared" ref="F68:F131" si="2">+F67+D68+C68</f>
        <v>70000</v>
      </c>
    </row>
    <row r="69" spans="1:10" x14ac:dyDescent="0.3">
      <c r="A69" s="1">
        <v>43425</v>
      </c>
      <c r="B69" s="3">
        <v>4</v>
      </c>
      <c r="C69" s="2">
        <v>100000</v>
      </c>
      <c r="E69" t="s">
        <v>2</v>
      </c>
      <c r="F69" s="2">
        <f t="shared" si="2"/>
        <v>170000</v>
      </c>
    </row>
    <row r="70" spans="1:10" x14ac:dyDescent="0.3">
      <c r="A70" s="1">
        <v>43425</v>
      </c>
      <c r="B70" s="3">
        <v>5</v>
      </c>
      <c r="C70" s="2">
        <v>50000</v>
      </c>
      <c r="E70" t="s">
        <v>2</v>
      </c>
      <c r="F70" s="2">
        <f t="shared" si="2"/>
        <v>220000</v>
      </c>
    </row>
    <row r="71" spans="1:10" x14ac:dyDescent="0.3">
      <c r="A71" s="1">
        <v>43425</v>
      </c>
      <c r="B71" s="3">
        <v>6</v>
      </c>
      <c r="C71" s="2">
        <v>815000</v>
      </c>
      <c r="E71" t="s">
        <v>2</v>
      </c>
      <c r="F71" s="2">
        <f t="shared" si="2"/>
        <v>1035000</v>
      </c>
    </row>
    <row r="72" spans="1:10" x14ac:dyDescent="0.3">
      <c r="A72" s="1">
        <v>43425</v>
      </c>
      <c r="B72" s="3">
        <v>7</v>
      </c>
      <c r="C72" s="2">
        <v>20000</v>
      </c>
      <c r="E72" t="s">
        <v>2</v>
      </c>
      <c r="F72" s="2">
        <f t="shared" si="2"/>
        <v>1055000</v>
      </c>
    </row>
    <row r="73" spans="1:10" x14ac:dyDescent="0.3">
      <c r="A73" s="1">
        <v>43425</v>
      </c>
      <c r="B73" s="3">
        <v>8</v>
      </c>
      <c r="C73" s="2">
        <v>10000</v>
      </c>
      <c r="E73" t="s">
        <v>2</v>
      </c>
      <c r="F73" s="2">
        <f t="shared" si="2"/>
        <v>1065000</v>
      </c>
    </row>
    <row r="74" spans="1:10" x14ac:dyDescent="0.3">
      <c r="A74" s="1">
        <v>43425</v>
      </c>
      <c r="B74" s="3">
        <v>9</v>
      </c>
      <c r="C74" s="2">
        <v>20000</v>
      </c>
      <c r="E74" t="s">
        <v>2</v>
      </c>
      <c r="F74" s="2">
        <f t="shared" si="2"/>
        <v>1085000</v>
      </c>
    </row>
    <row r="75" spans="1:10" x14ac:dyDescent="0.3">
      <c r="A75" s="1">
        <v>43425</v>
      </c>
      <c r="B75" s="3">
        <v>10</v>
      </c>
      <c r="C75" s="2">
        <v>300000</v>
      </c>
      <c r="E75" t="s">
        <v>2</v>
      </c>
      <c r="F75" s="2">
        <f t="shared" si="2"/>
        <v>1385000</v>
      </c>
    </row>
    <row r="76" spans="1:10" x14ac:dyDescent="0.3">
      <c r="A76" s="1">
        <v>43425</v>
      </c>
      <c r="B76" s="3">
        <v>11</v>
      </c>
      <c r="C76" s="2">
        <v>120000</v>
      </c>
      <c r="E76" t="s">
        <v>2</v>
      </c>
      <c r="F76" s="2">
        <f t="shared" si="2"/>
        <v>1505000</v>
      </c>
    </row>
    <row r="77" spans="1:10" x14ac:dyDescent="0.3">
      <c r="A77" s="1">
        <v>43425</v>
      </c>
      <c r="B77" s="3">
        <v>12</v>
      </c>
      <c r="C77" s="2">
        <v>50000</v>
      </c>
      <c r="E77" t="s">
        <v>2</v>
      </c>
      <c r="F77" s="2">
        <f t="shared" si="2"/>
        <v>1555000</v>
      </c>
    </row>
    <row r="78" spans="1:10" x14ac:dyDescent="0.3">
      <c r="A78" s="1">
        <v>43425</v>
      </c>
      <c r="B78" s="3">
        <v>13</v>
      </c>
      <c r="C78" s="2">
        <v>10000</v>
      </c>
      <c r="E78" t="s">
        <v>2</v>
      </c>
      <c r="F78" s="2">
        <f t="shared" si="2"/>
        <v>1565000</v>
      </c>
    </row>
    <row r="79" spans="1:10" x14ac:dyDescent="0.3">
      <c r="A79" s="1">
        <v>43425</v>
      </c>
      <c r="B79" s="3">
        <v>14</v>
      </c>
      <c r="C79" s="2">
        <v>50000</v>
      </c>
      <c r="E79" t="s">
        <v>2</v>
      </c>
      <c r="F79" s="2">
        <f t="shared" si="2"/>
        <v>1615000</v>
      </c>
    </row>
    <row r="80" spans="1:10" x14ac:dyDescent="0.3">
      <c r="A80" s="1">
        <v>43425</v>
      </c>
      <c r="B80" s="3">
        <v>15</v>
      </c>
      <c r="C80" s="2">
        <v>20000</v>
      </c>
      <c r="E80" t="s">
        <v>2</v>
      </c>
      <c r="F80" s="2">
        <f t="shared" si="2"/>
        <v>1635000</v>
      </c>
    </row>
    <row r="81" spans="1:9" x14ac:dyDescent="0.3">
      <c r="A81" s="1">
        <v>43425</v>
      </c>
      <c r="B81" s="3">
        <v>16</v>
      </c>
      <c r="C81" s="2">
        <v>1250000</v>
      </c>
      <c r="E81" t="s">
        <v>2</v>
      </c>
      <c r="F81" s="2">
        <f t="shared" si="2"/>
        <v>2885000</v>
      </c>
    </row>
    <row r="82" spans="1:9" x14ac:dyDescent="0.3">
      <c r="A82" s="1">
        <v>43425</v>
      </c>
      <c r="B82" s="3">
        <v>17</v>
      </c>
      <c r="C82" s="2">
        <v>25000</v>
      </c>
      <c r="E82" t="s">
        <v>2</v>
      </c>
      <c r="F82" s="2">
        <f t="shared" si="2"/>
        <v>2910000</v>
      </c>
      <c r="I82" s="2">
        <f>SUM(C66:C82)</f>
        <v>2910000</v>
      </c>
    </row>
    <row r="83" spans="1:9" x14ac:dyDescent="0.3">
      <c r="A83" s="1">
        <v>43425</v>
      </c>
      <c r="B83" s="3">
        <v>20</v>
      </c>
      <c r="C83" s="2">
        <v>100000</v>
      </c>
      <c r="E83" t="s">
        <v>1</v>
      </c>
      <c r="F83" s="2">
        <f t="shared" si="2"/>
        <v>3010000</v>
      </c>
    </row>
    <row r="84" spans="1:9" x14ac:dyDescent="0.3">
      <c r="A84" s="1">
        <v>43425</v>
      </c>
      <c r="B84" s="3">
        <v>1</v>
      </c>
      <c r="C84" s="2">
        <v>168000</v>
      </c>
      <c r="E84" t="s">
        <v>3</v>
      </c>
      <c r="F84" s="2">
        <f t="shared" si="2"/>
        <v>3178000</v>
      </c>
    </row>
    <row r="85" spans="1:9" x14ac:dyDescent="0.3">
      <c r="A85" s="1">
        <v>43425</v>
      </c>
      <c r="B85" s="3">
        <v>3</v>
      </c>
      <c r="C85" s="2">
        <v>168000</v>
      </c>
      <c r="E85" t="s">
        <v>3</v>
      </c>
      <c r="F85" s="2">
        <f t="shared" si="2"/>
        <v>3346000</v>
      </c>
    </row>
    <row r="86" spans="1:9" x14ac:dyDescent="0.3">
      <c r="A86" s="1">
        <v>43425</v>
      </c>
      <c r="B86" s="3">
        <v>7</v>
      </c>
      <c r="C86" s="2">
        <v>140000</v>
      </c>
      <c r="E86" t="s">
        <v>3</v>
      </c>
      <c r="F86" s="2">
        <f t="shared" si="2"/>
        <v>3486000</v>
      </c>
    </row>
    <row r="87" spans="1:9" x14ac:dyDescent="0.3">
      <c r="A87" s="1">
        <v>43425</v>
      </c>
      <c r="B87" s="3">
        <v>8</v>
      </c>
      <c r="C87" s="2">
        <v>168000</v>
      </c>
      <c r="E87" t="s">
        <v>3</v>
      </c>
      <c r="F87" s="2">
        <f t="shared" si="2"/>
        <v>3654000</v>
      </c>
    </row>
    <row r="88" spans="1:9" x14ac:dyDescent="0.3">
      <c r="A88" s="1">
        <v>43425</v>
      </c>
      <c r="B88" s="3">
        <v>12</v>
      </c>
      <c r="C88" s="2">
        <v>168000</v>
      </c>
      <c r="E88" t="s">
        <v>3</v>
      </c>
      <c r="F88" s="2">
        <f t="shared" si="2"/>
        <v>3822000</v>
      </c>
    </row>
    <row r="89" spans="1:9" x14ac:dyDescent="0.3">
      <c r="A89" s="1">
        <v>43425</v>
      </c>
      <c r="B89" s="3">
        <v>13</v>
      </c>
      <c r="C89" s="2">
        <v>168000</v>
      </c>
      <c r="E89" t="s">
        <v>3</v>
      </c>
      <c r="F89" s="2">
        <f t="shared" si="2"/>
        <v>3990000</v>
      </c>
    </row>
    <row r="90" spans="1:9" x14ac:dyDescent="0.3">
      <c r="A90" s="1">
        <v>43425</v>
      </c>
      <c r="B90" s="3">
        <v>14</v>
      </c>
      <c r="C90" s="2">
        <v>168000</v>
      </c>
      <c r="E90" t="s">
        <v>3</v>
      </c>
      <c r="F90" s="2">
        <f t="shared" si="2"/>
        <v>4158000</v>
      </c>
    </row>
    <row r="91" spans="1:9" x14ac:dyDescent="0.3">
      <c r="A91" s="1">
        <v>43425</v>
      </c>
      <c r="B91" s="3">
        <v>15</v>
      </c>
      <c r="C91" s="2">
        <v>168000</v>
      </c>
      <c r="E91" t="s">
        <v>3</v>
      </c>
      <c r="F91" s="2">
        <f t="shared" si="2"/>
        <v>4326000</v>
      </c>
    </row>
    <row r="92" spans="1:9" x14ac:dyDescent="0.3">
      <c r="A92" s="1">
        <v>43425</v>
      </c>
      <c r="B92" s="3">
        <v>16</v>
      </c>
      <c r="C92" s="2">
        <v>168000</v>
      </c>
      <c r="E92" t="s">
        <v>3</v>
      </c>
      <c r="F92" s="2">
        <f t="shared" si="2"/>
        <v>4494000</v>
      </c>
      <c r="I92" s="2">
        <f>SUM(C84:C92)</f>
        <v>1484000</v>
      </c>
    </row>
    <row r="93" spans="1:9" x14ac:dyDescent="0.3">
      <c r="A93" s="4">
        <v>43425</v>
      </c>
      <c r="B93" s="5">
        <v>10</v>
      </c>
      <c r="C93" s="6"/>
      <c r="D93" s="6">
        <f>-3000000*0.99</f>
        <v>-2970000</v>
      </c>
      <c r="E93" s="7" t="s">
        <v>0</v>
      </c>
      <c r="F93" s="2">
        <f t="shared" si="2"/>
        <v>1524000</v>
      </c>
    </row>
    <row r="94" spans="1:9" x14ac:dyDescent="0.3">
      <c r="A94" s="4">
        <v>43425</v>
      </c>
      <c r="B94" s="5">
        <v>20</v>
      </c>
      <c r="C94" s="6"/>
      <c r="D94" s="6">
        <f>-3000000*0.99</f>
        <v>-2970000</v>
      </c>
      <c r="E94" s="7" t="s">
        <v>0</v>
      </c>
      <c r="F94" s="2">
        <f t="shared" si="2"/>
        <v>-1446000</v>
      </c>
    </row>
    <row r="95" spans="1:9" x14ac:dyDescent="0.3">
      <c r="A95" s="13">
        <v>43425</v>
      </c>
      <c r="B95" s="14">
        <v>19</v>
      </c>
      <c r="C95" s="8">
        <v>1000000</v>
      </c>
      <c r="D95" s="8"/>
      <c r="E95" t="s">
        <v>2</v>
      </c>
      <c r="F95" s="2">
        <f t="shared" si="2"/>
        <v>-446000</v>
      </c>
    </row>
    <row r="96" spans="1:9" x14ac:dyDescent="0.3">
      <c r="A96" s="1">
        <v>43432</v>
      </c>
      <c r="B96" s="3">
        <v>21</v>
      </c>
      <c r="C96" s="2">
        <v>100000</v>
      </c>
      <c r="E96" t="s">
        <v>1</v>
      </c>
      <c r="F96" s="2">
        <f t="shared" si="2"/>
        <v>-346000</v>
      </c>
    </row>
    <row r="97" spans="1:9" x14ac:dyDescent="0.3">
      <c r="A97" s="1">
        <v>43432</v>
      </c>
      <c r="B97" s="3">
        <v>1</v>
      </c>
      <c r="C97" s="2">
        <v>168000</v>
      </c>
      <c r="E97" t="s">
        <v>3</v>
      </c>
      <c r="F97" s="2">
        <f t="shared" si="2"/>
        <v>-178000</v>
      </c>
    </row>
    <row r="98" spans="1:9" x14ac:dyDescent="0.3">
      <c r="A98" s="1">
        <v>43432</v>
      </c>
      <c r="B98" s="3">
        <v>3</v>
      </c>
      <c r="C98" s="2">
        <v>168000</v>
      </c>
      <c r="E98" t="s">
        <v>3</v>
      </c>
      <c r="F98" s="2">
        <f t="shared" si="2"/>
        <v>-10000</v>
      </c>
    </row>
    <row r="99" spans="1:9" x14ac:dyDescent="0.3">
      <c r="A99" s="1">
        <v>43432</v>
      </c>
      <c r="B99" s="3">
        <v>7</v>
      </c>
      <c r="C99" s="2">
        <v>140000</v>
      </c>
      <c r="E99" t="s">
        <v>3</v>
      </c>
      <c r="F99" s="2">
        <f t="shared" si="2"/>
        <v>130000</v>
      </c>
    </row>
    <row r="100" spans="1:9" x14ac:dyDescent="0.3">
      <c r="A100" s="1">
        <v>43432</v>
      </c>
      <c r="B100" s="3">
        <v>8</v>
      </c>
      <c r="C100" s="2">
        <v>168000</v>
      </c>
      <c r="E100" t="s">
        <v>3</v>
      </c>
      <c r="F100" s="2">
        <f t="shared" si="2"/>
        <v>298000</v>
      </c>
    </row>
    <row r="101" spans="1:9" x14ac:dyDescent="0.3">
      <c r="A101" s="1">
        <v>43432</v>
      </c>
      <c r="B101" s="3">
        <v>10</v>
      </c>
      <c r="C101" s="2">
        <v>168000</v>
      </c>
      <c r="E101" t="s">
        <v>3</v>
      </c>
      <c r="F101" s="2">
        <f t="shared" si="2"/>
        <v>466000</v>
      </c>
    </row>
    <row r="102" spans="1:9" x14ac:dyDescent="0.3">
      <c r="A102" s="1">
        <v>43432</v>
      </c>
      <c r="B102" s="3">
        <v>12</v>
      </c>
      <c r="C102" s="2">
        <v>168000</v>
      </c>
      <c r="E102" t="s">
        <v>3</v>
      </c>
      <c r="F102" s="2">
        <f t="shared" si="2"/>
        <v>634000</v>
      </c>
    </row>
    <row r="103" spans="1:9" x14ac:dyDescent="0.3">
      <c r="A103" s="1">
        <v>43432</v>
      </c>
      <c r="B103" s="3">
        <v>13</v>
      </c>
      <c r="C103" s="2">
        <v>168000</v>
      </c>
      <c r="E103" t="s">
        <v>3</v>
      </c>
      <c r="F103" s="2">
        <f t="shared" si="2"/>
        <v>802000</v>
      </c>
    </row>
    <row r="104" spans="1:9" x14ac:dyDescent="0.3">
      <c r="A104" s="1">
        <v>43432</v>
      </c>
      <c r="B104" s="3">
        <v>14</v>
      </c>
      <c r="C104" s="2">
        <v>168000</v>
      </c>
      <c r="E104" t="s">
        <v>3</v>
      </c>
      <c r="F104" s="2">
        <f t="shared" si="2"/>
        <v>970000</v>
      </c>
    </row>
    <row r="105" spans="1:9" x14ac:dyDescent="0.3">
      <c r="A105" s="1">
        <v>43432</v>
      </c>
      <c r="B105" s="3">
        <v>15</v>
      </c>
      <c r="C105" s="2">
        <v>168000</v>
      </c>
      <c r="E105" t="s">
        <v>3</v>
      </c>
      <c r="F105" s="2">
        <f t="shared" si="2"/>
        <v>1138000</v>
      </c>
    </row>
    <row r="106" spans="1:9" x14ac:dyDescent="0.3">
      <c r="A106" s="1">
        <v>43432</v>
      </c>
      <c r="B106" s="3">
        <v>16</v>
      </c>
      <c r="C106" s="2">
        <v>168000</v>
      </c>
      <c r="E106" t="s">
        <v>3</v>
      </c>
      <c r="F106" s="2">
        <f t="shared" si="2"/>
        <v>1306000</v>
      </c>
      <c r="I106" s="2">
        <f>SUM(C97:C106)</f>
        <v>1652000</v>
      </c>
    </row>
    <row r="107" spans="1:9" x14ac:dyDescent="0.3">
      <c r="A107" s="1">
        <v>43432</v>
      </c>
      <c r="B107" s="3">
        <v>1</v>
      </c>
      <c r="C107" s="2">
        <v>30000</v>
      </c>
      <c r="E107" t="s">
        <v>2</v>
      </c>
      <c r="F107" s="2">
        <f t="shared" si="2"/>
        <v>1336000</v>
      </c>
    </row>
    <row r="108" spans="1:9" x14ac:dyDescent="0.3">
      <c r="A108" s="1">
        <v>43432</v>
      </c>
      <c r="B108" s="3">
        <v>2</v>
      </c>
      <c r="C108" s="2">
        <v>20000</v>
      </c>
      <c r="E108" t="s">
        <v>2</v>
      </c>
      <c r="F108" s="2">
        <f t="shared" si="2"/>
        <v>1356000</v>
      </c>
    </row>
    <row r="109" spans="1:9" x14ac:dyDescent="0.3">
      <c r="A109" s="1">
        <v>43432</v>
      </c>
      <c r="B109" s="3">
        <v>3</v>
      </c>
      <c r="C109" s="2">
        <v>20000</v>
      </c>
      <c r="E109" t="s">
        <v>2</v>
      </c>
      <c r="F109" s="2">
        <f t="shared" si="2"/>
        <v>1376000</v>
      </c>
    </row>
    <row r="110" spans="1:9" x14ac:dyDescent="0.3">
      <c r="A110" s="1">
        <v>43432</v>
      </c>
      <c r="B110" s="3">
        <v>4</v>
      </c>
      <c r="C110" s="2">
        <v>100000</v>
      </c>
      <c r="E110" t="s">
        <v>2</v>
      </c>
      <c r="F110" s="2">
        <f t="shared" si="2"/>
        <v>1476000</v>
      </c>
    </row>
    <row r="111" spans="1:9" x14ac:dyDescent="0.3">
      <c r="A111" s="1">
        <v>43432</v>
      </c>
      <c r="B111" s="3">
        <v>5</v>
      </c>
      <c r="C111" s="2">
        <v>70000</v>
      </c>
      <c r="E111" t="s">
        <v>2</v>
      </c>
      <c r="F111" s="2">
        <f t="shared" si="2"/>
        <v>1546000</v>
      </c>
    </row>
    <row r="112" spans="1:9" x14ac:dyDescent="0.3">
      <c r="A112" s="1">
        <v>43432</v>
      </c>
      <c r="B112" s="3">
        <v>6</v>
      </c>
      <c r="C112" s="2">
        <v>815000</v>
      </c>
      <c r="E112" t="s">
        <v>2</v>
      </c>
      <c r="F112" s="2">
        <f t="shared" si="2"/>
        <v>2361000</v>
      </c>
    </row>
    <row r="113" spans="1:9" x14ac:dyDescent="0.3">
      <c r="A113" s="1">
        <v>43432</v>
      </c>
      <c r="B113" s="3">
        <v>7</v>
      </c>
      <c r="C113" s="2">
        <v>20000</v>
      </c>
      <c r="E113" t="s">
        <v>2</v>
      </c>
      <c r="F113" s="2">
        <f t="shared" si="2"/>
        <v>2381000</v>
      </c>
    </row>
    <row r="114" spans="1:9" x14ac:dyDescent="0.3">
      <c r="A114" s="1">
        <v>43432</v>
      </c>
      <c r="B114" s="3">
        <v>8</v>
      </c>
      <c r="C114" s="2">
        <v>10000</v>
      </c>
      <c r="E114" t="s">
        <v>2</v>
      </c>
      <c r="F114" s="2">
        <f t="shared" si="2"/>
        <v>2391000</v>
      </c>
    </row>
    <row r="115" spans="1:9" x14ac:dyDescent="0.3">
      <c r="A115" s="1">
        <v>43432</v>
      </c>
      <c r="B115" s="3">
        <v>9</v>
      </c>
      <c r="C115" s="2">
        <v>20000</v>
      </c>
      <c r="E115" t="s">
        <v>2</v>
      </c>
      <c r="F115" s="2">
        <f t="shared" si="2"/>
        <v>2411000</v>
      </c>
    </row>
    <row r="116" spans="1:9" x14ac:dyDescent="0.3">
      <c r="A116" s="1">
        <v>43432</v>
      </c>
      <c r="B116" s="3">
        <v>10</v>
      </c>
      <c r="C116" s="2">
        <v>300000</v>
      </c>
      <c r="E116" t="s">
        <v>2</v>
      </c>
      <c r="F116" s="2">
        <f t="shared" si="2"/>
        <v>2711000</v>
      </c>
    </row>
    <row r="117" spans="1:9" x14ac:dyDescent="0.3">
      <c r="A117" s="1">
        <v>43432</v>
      </c>
      <c r="B117" s="3">
        <v>11</v>
      </c>
      <c r="C117" s="2">
        <v>120000</v>
      </c>
      <c r="E117" t="s">
        <v>2</v>
      </c>
      <c r="F117" s="2">
        <f t="shared" si="2"/>
        <v>2831000</v>
      </c>
    </row>
    <row r="118" spans="1:9" x14ac:dyDescent="0.3">
      <c r="A118" s="1">
        <v>43432</v>
      </c>
      <c r="B118" s="3">
        <v>12</v>
      </c>
      <c r="C118" s="2">
        <v>50000</v>
      </c>
      <c r="E118" t="s">
        <v>2</v>
      </c>
      <c r="F118" s="2">
        <f t="shared" si="2"/>
        <v>2881000</v>
      </c>
    </row>
    <row r="119" spans="1:9" x14ac:dyDescent="0.3">
      <c r="A119" s="1">
        <v>43432</v>
      </c>
      <c r="B119" s="3">
        <v>13</v>
      </c>
      <c r="C119" s="2">
        <v>10000</v>
      </c>
      <c r="E119" t="s">
        <v>2</v>
      </c>
      <c r="F119" s="2">
        <f t="shared" si="2"/>
        <v>2891000</v>
      </c>
    </row>
    <row r="120" spans="1:9" x14ac:dyDescent="0.3">
      <c r="A120" s="1">
        <v>43432</v>
      </c>
      <c r="B120" s="3">
        <v>14</v>
      </c>
      <c r="C120" s="2">
        <v>50000</v>
      </c>
      <c r="E120" t="s">
        <v>2</v>
      </c>
      <c r="F120" s="2">
        <f t="shared" si="2"/>
        <v>2941000</v>
      </c>
    </row>
    <row r="121" spans="1:9" x14ac:dyDescent="0.3">
      <c r="A121" s="1">
        <v>43432</v>
      </c>
      <c r="B121" s="3">
        <v>15</v>
      </c>
      <c r="C121" s="2">
        <v>20000</v>
      </c>
      <c r="E121" t="s">
        <v>2</v>
      </c>
      <c r="F121" s="2">
        <f t="shared" si="2"/>
        <v>2961000</v>
      </c>
    </row>
    <row r="122" spans="1:9" x14ac:dyDescent="0.3">
      <c r="A122" s="1">
        <v>43432</v>
      </c>
      <c r="B122" s="3">
        <v>16</v>
      </c>
      <c r="C122" s="2">
        <v>1250000</v>
      </c>
      <c r="E122" t="s">
        <v>2</v>
      </c>
      <c r="F122" s="2">
        <f t="shared" si="2"/>
        <v>4211000</v>
      </c>
    </row>
    <row r="123" spans="1:9" x14ac:dyDescent="0.3">
      <c r="A123" s="1">
        <v>43432</v>
      </c>
      <c r="B123" s="3">
        <v>17</v>
      </c>
      <c r="C123" s="2">
        <v>25000</v>
      </c>
      <c r="E123" t="s">
        <v>2</v>
      </c>
      <c r="F123" s="2">
        <f t="shared" si="2"/>
        <v>4236000</v>
      </c>
      <c r="I123" s="2">
        <f>SUM(C107:C123)</f>
        <v>2930000</v>
      </c>
    </row>
    <row r="124" spans="1:9" x14ac:dyDescent="0.3">
      <c r="A124" s="4">
        <v>43432</v>
      </c>
      <c r="B124" s="5">
        <v>21</v>
      </c>
      <c r="C124" s="6"/>
      <c r="D124" s="6">
        <f>-5000000*0.99</f>
        <v>-4950000</v>
      </c>
      <c r="E124" s="7" t="s">
        <v>0</v>
      </c>
      <c r="F124" s="2">
        <f t="shared" si="2"/>
        <v>-714000</v>
      </c>
    </row>
    <row r="125" spans="1:9" x14ac:dyDescent="0.3">
      <c r="A125" s="13">
        <v>43432</v>
      </c>
      <c r="B125" s="14">
        <v>19</v>
      </c>
      <c r="C125" s="8">
        <v>250000</v>
      </c>
      <c r="D125" s="8"/>
      <c r="E125" t="s">
        <v>2</v>
      </c>
      <c r="F125" s="2">
        <f t="shared" si="2"/>
        <v>-464000</v>
      </c>
    </row>
    <row r="126" spans="1:9" x14ac:dyDescent="0.3">
      <c r="A126" s="1">
        <v>43439</v>
      </c>
      <c r="B126" s="3">
        <v>1</v>
      </c>
      <c r="C126" s="2">
        <v>30000</v>
      </c>
      <c r="E126" t="s">
        <v>2</v>
      </c>
      <c r="F126" s="2">
        <f t="shared" si="2"/>
        <v>-434000</v>
      </c>
    </row>
    <row r="127" spans="1:9" x14ac:dyDescent="0.3">
      <c r="A127" s="1">
        <v>43439</v>
      </c>
      <c r="B127" s="3">
        <v>2</v>
      </c>
      <c r="C127" s="2">
        <v>20000</v>
      </c>
      <c r="E127" t="s">
        <v>2</v>
      </c>
      <c r="F127" s="2">
        <f t="shared" si="2"/>
        <v>-414000</v>
      </c>
    </row>
    <row r="128" spans="1:9" x14ac:dyDescent="0.3">
      <c r="A128" s="1">
        <v>43439</v>
      </c>
      <c r="B128" s="3">
        <v>3</v>
      </c>
      <c r="C128" s="2">
        <v>20000</v>
      </c>
      <c r="E128" t="s">
        <v>2</v>
      </c>
      <c r="F128" s="2">
        <f t="shared" si="2"/>
        <v>-394000</v>
      </c>
    </row>
    <row r="129" spans="1:9" x14ac:dyDescent="0.3">
      <c r="A129" s="1">
        <v>43439</v>
      </c>
      <c r="B129" s="3">
        <v>4</v>
      </c>
      <c r="C129" s="2">
        <v>100000</v>
      </c>
      <c r="E129" t="s">
        <v>2</v>
      </c>
      <c r="F129" s="2">
        <f t="shared" si="2"/>
        <v>-294000</v>
      </c>
    </row>
    <row r="130" spans="1:9" x14ac:dyDescent="0.3">
      <c r="A130" s="1">
        <v>43439</v>
      </c>
      <c r="B130" s="3">
        <v>5</v>
      </c>
      <c r="C130" s="2">
        <v>60000</v>
      </c>
      <c r="E130" t="s">
        <v>2</v>
      </c>
      <c r="F130" s="2">
        <f t="shared" si="2"/>
        <v>-234000</v>
      </c>
    </row>
    <row r="131" spans="1:9" x14ac:dyDescent="0.3">
      <c r="A131" s="1">
        <v>43439</v>
      </c>
      <c r="B131" s="3">
        <v>6</v>
      </c>
      <c r="C131" s="2">
        <v>850000</v>
      </c>
      <c r="E131" t="s">
        <v>2</v>
      </c>
      <c r="F131" s="2">
        <f t="shared" si="2"/>
        <v>616000</v>
      </c>
    </row>
    <row r="132" spans="1:9" x14ac:dyDescent="0.3">
      <c r="A132" s="1">
        <v>43439</v>
      </c>
      <c r="B132" s="3">
        <v>7</v>
      </c>
      <c r="C132" s="2">
        <v>20000</v>
      </c>
      <c r="E132" t="s">
        <v>2</v>
      </c>
      <c r="F132" s="2">
        <f t="shared" ref="F132:F195" si="3">+F131+D132+C132</f>
        <v>636000</v>
      </c>
    </row>
    <row r="133" spans="1:9" x14ac:dyDescent="0.3">
      <c r="A133" s="1">
        <v>43439</v>
      </c>
      <c r="B133" s="3">
        <v>8</v>
      </c>
      <c r="C133" s="2">
        <v>10000</v>
      </c>
      <c r="E133" t="s">
        <v>2</v>
      </c>
      <c r="F133" s="2">
        <f t="shared" si="3"/>
        <v>646000</v>
      </c>
    </row>
    <row r="134" spans="1:9" x14ac:dyDescent="0.3">
      <c r="A134" s="1">
        <v>43439</v>
      </c>
      <c r="B134" s="3">
        <v>9</v>
      </c>
      <c r="C134" s="2">
        <v>20000</v>
      </c>
      <c r="E134" t="s">
        <v>2</v>
      </c>
      <c r="F134" s="2">
        <f t="shared" si="3"/>
        <v>666000</v>
      </c>
    </row>
    <row r="135" spans="1:9" x14ac:dyDescent="0.3">
      <c r="A135" s="1">
        <v>43439</v>
      </c>
      <c r="B135" s="3">
        <v>10</v>
      </c>
      <c r="C135" s="2">
        <v>300000</v>
      </c>
      <c r="E135" t="s">
        <v>2</v>
      </c>
      <c r="F135" s="2">
        <f t="shared" si="3"/>
        <v>966000</v>
      </c>
    </row>
    <row r="136" spans="1:9" x14ac:dyDescent="0.3">
      <c r="A136" s="1">
        <v>43439</v>
      </c>
      <c r="B136" s="3">
        <v>11</v>
      </c>
      <c r="C136" s="2">
        <v>120000</v>
      </c>
      <c r="E136" t="s">
        <v>2</v>
      </c>
      <c r="F136" s="2">
        <f t="shared" si="3"/>
        <v>1086000</v>
      </c>
    </row>
    <row r="137" spans="1:9" x14ac:dyDescent="0.3">
      <c r="A137" s="1">
        <v>43439</v>
      </c>
      <c r="B137" s="3">
        <v>12</v>
      </c>
      <c r="C137" s="2">
        <v>50000</v>
      </c>
      <c r="E137" t="s">
        <v>2</v>
      </c>
      <c r="F137" s="2">
        <f t="shared" si="3"/>
        <v>1136000</v>
      </c>
    </row>
    <row r="138" spans="1:9" x14ac:dyDescent="0.3">
      <c r="A138" s="1">
        <v>43439</v>
      </c>
      <c r="B138" s="3">
        <v>13</v>
      </c>
      <c r="C138" s="2">
        <v>10000</v>
      </c>
      <c r="E138" t="s">
        <v>2</v>
      </c>
      <c r="F138" s="2">
        <f t="shared" si="3"/>
        <v>1146000</v>
      </c>
    </row>
    <row r="139" spans="1:9" x14ac:dyDescent="0.3">
      <c r="A139" s="1">
        <v>43439</v>
      </c>
      <c r="B139" s="3">
        <v>14</v>
      </c>
      <c r="C139" s="2">
        <v>50000</v>
      </c>
      <c r="E139" t="s">
        <v>2</v>
      </c>
      <c r="F139" s="2">
        <f t="shared" si="3"/>
        <v>1196000</v>
      </c>
    </row>
    <row r="140" spans="1:9" x14ac:dyDescent="0.3">
      <c r="A140" s="1">
        <v>43439</v>
      </c>
      <c r="B140" s="3">
        <v>15</v>
      </c>
      <c r="C140" s="2">
        <v>20000</v>
      </c>
      <c r="E140" t="s">
        <v>2</v>
      </c>
      <c r="F140" s="2">
        <f t="shared" si="3"/>
        <v>1216000</v>
      </c>
    </row>
    <row r="141" spans="1:9" x14ac:dyDescent="0.3">
      <c r="A141" s="1">
        <v>43439</v>
      </c>
      <c r="B141" s="3">
        <v>16</v>
      </c>
      <c r="C141" s="2">
        <v>1250000</v>
      </c>
      <c r="E141" t="s">
        <v>2</v>
      </c>
      <c r="F141" s="2">
        <f t="shared" si="3"/>
        <v>2466000</v>
      </c>
    </row>
    <row r="142" spans="1:9" x14ac:dyDescent="0.3">
      <c r="A142" s="1">
        <v>43439</v>
      </c>
      <c r="B142" s="3">
        <v>17</v>
      </c>
      <c r="C142" s="2">
        <v>25000</v>
      </c>
      <c r="E142" t="s">
        <v>2</v>
      </c>
      <c r="F142" s="2">
        <f t="shared" si="3"/>
        <v>2491000</v>
      </c>
      <c r="I142" s="2">
        <f>SUM(C126:C142)</f>
        <v>2955000</v>
      </c>
    </row>
    <row r="143" spans="1:9" x14ac:dyDescent="0.3">
      <c r="A143" s="1">
        <v>43439</v>
      </c>
      <c r="B143" s="3">
        <v>1</v>
      </c>
      <c r="C143" s="2">
        <v>168000</v>
      </c>
      <c r="E143" t="s">
        <v>3</v>
      </c>
      <c r="F143" s="2">
        <f t="shared" si="3"/>
        <v>2659000</v>
      </c>
    </row>
    <row r="144" spans="1:9" x14ac:dyDescent="0.3">
      <c r="A144" s="1">
        <v>43439</v>
      </c>
      <c r="B144" s="3">
        <v>3</v>
      </c>
      <c r="C144" s="2">
        <v>168000</v>
      </c>
      <c r="E144" t="s">
        <v>3</v>
      </c>
      <c r="F144" s="2">
        <f t="shared" si="3"/>
        <v>2827000</v>
      </c>
    </row>
    <row r="145" spans="1:9" x14ac:dyDescent="0.3">
      <c r="A145" s="1">
        <v>43439</v>
      </c>
      <c r="B145" s="3">
        <v>7</v>
      </c>
      <c r="C145" s="2">
        <v>140000</v>
      </c>
      <c r="E145" t="s">
        <v>3</v>
      </c>
      <c r="F145" s="2">
        <f t="shared" si="3"/>
        <v>2967000</v>
      </c>
    </row>
    <row r="146" spans="1:9" x14ac:dyDescent="0.3">
      <c r="A146" s="1">
        <v>43439</v>
      </c>
      <c r="B146" s="3">
        <v>8</v>
      </c>
      <c r="C146" s="2">
        <v>168000</v>
      </c>
      <c r="E146" t="s">
        <v>3</v>
      </c>
      <c r="F146" s="2">
        <f t="shared" si="3"/>
        <v>3135000</v>
      </c>
    </row>
    <row r="147" spans="1:9" x14ac:dyDescent="0.3">
      <c r="A147" s="1">
        <v>43439</v>
      </c>
      <c r="B147" s="3">
        <v>10</v>
      </c>
      <c r="C147" s="2">
        <v>168000</v>
      </c>
      <c r="E147" t="s">
        <v>3</v>
      </c>
      <c r="F147" s="2">
        <f t="shared" si="3"/>
        <v>3303000</v>
      </c>
    </row>
    <row r="148" spans="1:9" x14ac:dyDescent="0.3">
      <c r="A148" s="1">
        <v>43439</v>
      </c>
      <c r="B148" s="3">
        <v>12</v>
      </c>
      <c r="C148" s="2">
        <v>168000</v>
      </c>
      <c r="E148" t="s">
        <v>3</v>
      </c>
      <c r="F148" s="2">
        <f t="shared" si="3"/>
        <v>3471000</v>
      </c>
    </row>
    <row r="149" spans="1:9" x14ac:dyDescent="0.3">
      <c r="A149" s="1">
        <v>43439</v>
      </c>
      <c r="B149" s="3">
        <v>13</v>
      </c>
      <c r="C149" s="2">
        <v>168000</v>
      </c>
      <c r="E149" t="s">
        <v>3</v>
      </c>
      <c r="F149" s="2">
        <f t="shared" si="3"/>
        <v>3639000</v>
      </c>
    </row>
    <row r="150" spans="1:9" x14ac:dyDescent="0.3">
      <c r="A150" s="1">
        <v>43439</v>
      </c>
      <c r="B150" s="3">
        <v>14</v>
      </c>
      <c r="C150" s="2">
        <v>168000</v>
      </c>
      <c r="E150" t="s">
        <v>3</v>
      </c>
      <c r="F150" s="2">
        <f t="shared" si="3"/>
        <v>3807000</v>
      </c>
    </row>
    <row r="151" spans="1:9" x14ac:dyDescent="0.3">
      <c r="A151" s="1">
        <v>43439</v>
      </c>
      <c r="B151" s="3">
        <v>15</v>
      </c>
      <c r="C151" s="2">
        <v>168000</v>
      </c>
      <c r="E151" t="s">
        <v>3</v>
      </c>
      <c r="F151" s="2">
        <f t="shared" si="3"/>
        <v>3975000</v>
      </c>
    </row>
    <row r="152" spans="1:9" x14ac:dyDescent="0.3">
      <c r="A152" s="1">
        <v>43439</v>
      </c>
      <c r="B152" s="3">
        <v>16</v>
      </c>
      <c r="C152" s="2">
        <v>168000</v>
      </c>
      <c r="E152" t="s">
        <v>3</v>
      </c>
      <c r="F152" s="2">
        <f t="shared" si="3"/>
        <v>4143000</v>
      </c>
    </row>
    <row r="153" spans="1:9" x14ac:dyDescent="0.3">
      <c r="A153" s="1">
        <v>43439</v>
      </c>
      <c r="B153" s="3">
        <v>18</v>
      </c>
      <c r="C153" s="2">
        <v>672000</v>
      </c>
      <c r="E153" t="s">
        <v>3</v>
      </c>
      <c r="F153" s="2">
        <f t="shared" si="3"/>
        <v>4815000</v>
      </c>
    </row>
    <row r="154" spans="1:9" x14ac:dyDescent="0.3">
      <c r="A154" s="1">
        <v>43439</v>
      </c>
      <c r="B154" s="3">
        <v>20</v>
      </c>
      <c r="C154" s="2">
        <v>672000</v>
      </c>
      <c r="E154" t="s">
        <v>3</v>
      </c>
      <c r="F154" s="2">
        <f t="shared" si="3"/>
        <v>5487000</v>
      </c>
      <c r="I154" s="2">
        <f>SUM(C143:C154)</f>
        <v>2996000</v>
      </c>
    </row>
    <row r="155" spans="1:9" x14ac:dyDescent="0.3">
      <c r="A155" s="1">
        <v>43439</v>
      </c>
      <c r="B155" s="3">
        <v>18</v>
      </c>
      <c r="C155" s="2">
        <v>50000</v>
      </c>
      <c r="E155" t="s">
        <v>2</v>
      </c>
      <c r="F155" s="2">
        <f t="shared" si="3"/>
        <v>5537000</v>
      </c>
    </row>
    <row r="156" spans="1:9" x14ac:dyDescent="0.3">
      <c r="A156" s="1">
        <v>43439</v>
      </c>
      <c r="B156" s="3">
        <v>20</v>
      </c>
      <c r="C156" s="2">
        <v>100000</v>
      </c>
      <c r="E156" t="s">
        <v>2</v>
      </c>
      <c r="F156" s="2">
        <f t="shared" si="3"/>
        <v>5637000</v>
      </c>
    </row>
    <row r="157" spans="1:9" x14ac:dyDescent="0.3">
      <c r="A157" s="1">
        <v>43439</v>
      </c>
      <c r="B157" s="3">
        <v>21</v>
      </c>
      <c r="C157" s="2">
        <v>100000</v>
      </c>
      <c r="E157" t="s">
        <v>2</v>
      </c>
      <c r="F157" s="2">
        <f t="shared" si="3"/>
        <v>5737000</v>
      </c>
    </row>
    <row r="158" spans="1:9" x14ac:dyDescent="0.3">
      <c r="A158" s="1">
        <v>43439</v>
      </c>
      <c r="B158" s="3">
        <v>22</v>
      </c>
      <c r="C158" s="2">
        <v>50000</v>
      </c>
      <c r="E158" t="s">
        <v>2</v>
      </c>
      <c r="F158" s="2">
        <f t="shared" si="3"/>
        <v>5787000</v>
      </c>
    </row>
    <row r="159" spans="1:9" x14ac:dyDescent="0.3">
      <c r="A159" s="1">
        <v>43439</v>
      </c>
      <c r="B159" s="3">
        <v>23</v>
      </c>
      <c r="C159" s="2">
        <v>100000</v>
      </c>
      <c r="E159" t="s">
        <v>2</v>
      </c>
      <c r="F159" s="2">
        <f t="shared" si="3"/>
        <v>5887000</v>
      </c>
    </row>
    <row r="160" spans="1:9" x14ac:dyDescent="0.3">
      <c r="A160" s="1">
        <v>43439</v>
      </c>
      <c r="B160" s="3">
        <v>24</v>
      </c>
      <c r="C160" s="2">
        <v>50000</v>
      </c>
      <c r="E160" t="s">
        <v>2</v>
      </c>
      <c r="F160" s="2">
        <f t="shared" si="3"/>
        <v>5937000</v>
      </c>
    </row>
    <row r="161" spans="1:9" x14ac:dyDescent="0.3">
      <c r="A161" s="1">
        <v>43439</v>
      </c>
      <c r="B161" s="3">
        <v>25</v>
      </c>
      <c r="C161" s="2">
        <v>100000</v>
      </c>
      <c r="E161" t="s">
        <v>2</v>
      </c>
      <c r="F161" s="2">
        <f t="shared" si="3"/>
        <v>6037000</v>
      </c>
    </row>
    <row r="162" spans="1:9" x14ac:dyDescent="0.3">
      <c r="A162" s="1">
        <v>43439</v>
      </c>
      <c r="B162" s="3">
        <v>26</v>
      </c>
      <c r="C162" s="2">
        <v>100000</v>
      </c>
      <c r="E162" t="s">
        <v>2</v>
      </c>
      <c r="F162" s="2">
        <f t="shared" si="3"/>
        <v>6137000</v>
      </c>
      <c r="I162" s="2">
        <f>SUM(C155:C162)</f>
        <v>650000</v>
      </c>
    </row>
    <row r="163" spans="1:9" x14ac:dyDescent="0.3">
      <c r="A163" s="1">
        <v>43439</v>
      </c>
      <c r="B163" s="3">
        <v>22</v>
      </c>
      <c r="C163" s="2">
        <v>100000</v>
      </c>
      <c r="E163" t="s">
        <v>1</v>
      </c>
      <c r="F163" s="2">
        <f t="shared" si="3"/>
        <v>6237000</v>
      </c>
    </row>
    <row r="164" spans="1:9" x14ac:dyDescent="0.3">
      <c r="A164" s="1">
        <v>43439</v>
      </c>
      <c r="B164" s="3">
        <v>23</v>
      </c>
      <c r="C164" s="2">
        <v>100000</v>
      </c>
      <c r="E164" t="s">
        <v>1</v>
      </c>
      <c r="F164" s="2">
        <f t="shared" si="3"/>
        <v>6337000</v>
      </c>
    </row>
    <row r="165" spans="1:9" x14ac:dyDescent="0.3">
      <c r="A165" s="1">
        <v>43439</v>
      </c>
      <c r="B165" s="3">
        <v>24</v>
      </c>
      <c r="C165" s="2">
        <v>100000</v>
      </c>
      <c r="E165" t="s">
        <v>1</v>
      </c>
      <c r="F165" s="2">
        <f t="shared" si="3"/>
        <v>6437000</v>
      </c>
    </row>
    <row r="166" spans="1:9" x14ac:dyDescent="0.3">
      <c r="A166" s="1">
        <v>43439</v>
      </c>
      <c r="B166" s="3">
        <v>25</v>
      </c>
      <c r="C166" s="2">
        <v>100000</v>
      </c>
      <c r="E166" t="s">
        <v>1</v>
      </c>
      <c r="F166" s="2">
        <f t="shared" si="3"/>
        <v>6537000</v>
      </c>
    </row>
    <row r="167" spans="1:9" x14ac:dyDescent="0.3">
      <c r="A167" s="1">
        <v>43439</v>
      </c>
      <c r="B167" s="3">
        <v>26</v>
      </c>
      <c r="C167" s="2">
        <v>100000</v>
      </c>
      <c r="E167" t="s">
        <v>1</v>
      </c>
      <c r="F167" s="2">
        <f t="shared" si="3"/>
        <v>6637000</v>
      </c>
    </row>
    <row r="168" spans="1:9" x14ac:dyDescent="0.3">
      <c r="A168" s="1">
        <v>43439</v>
      </c>
      <c r="B168" s="3">
        <v>27</v>
      </c>
      <c r="C168" s="2">
        <v>100000</v>
      </c>
      <c r="E168" t="s">
        <v>1</v>
      </c>
      <c r="F168" s="2">
        <f t="shared" si="3"/>
        <v>6737000</v>
      </c>
    </row>
    <row r="169" spans="1:9" x14ac:dyDescent="0.3">
      <c r="A169" s="1">
        <v>43439</v>
      </c>
      <c r="B169" s="3">
        <v>28</v>
      </c>
      <c r="C169" s="2">
        <v>100000</v>
      </c>
      <c r="E169" t="s">
        <v>1</v>
      </c>
      <c r="F169" s="2">
        <f t="shared" si="3"/>
        <v>6837000</v>
      </c>
    </row>
    <row r="170" spans="1:9" x14ac:dyDescent="0.3">
      <c r="A170" s="1">
        <v>43439</v>
      </c>
      <c r="B170" s="3">
        <v>29</v>
      </c>
      <c r="C170" s="2">
        <v>100000</v>
      </c>
      <c r="E170" t="s">
        <v>1</v>
      </c>
      <c r="F170" s="2">
        <f t="shared" si="3"/>
        <v>6937000</v>
      </c>
      <c r="I170" s="2">
        <f>SUM(C163:C170)</f>
        <v>800000</v>
      </c>
    </row>
    <row r="171" spans="1:9" x14ac:dyDescent="0.3">
      <c r="A171" s="4">
        <v>43439</v>
      </c>
      <c r="B171" s="5">
        <v>17</v>
      </c>
      <c r="C171" s="6"/>
      <c r="D171" s="6">
        <v>-500000</v>
      </c>
      <c r="E171" s="7" t="s">
        <v>10</v>
      </c>
      <c r="F171" s="2">
        <f t="shared" si="3"/>
        <v>6437000</v>
      </c>
    </row>
    <row r="172" spans="1:9" x14ac:dyDescent="0.3">
      <c r="A172" s="1">
        <v>43439</v>
      </c>
      <c r="B172" s="3">
        <v>19</v>
      </c>
      <c r="C172" s="2">
        <v>100000</v>
      </c>
      <c r="E172" t="s">
        <v>1</v>
      </c>
      <c r="F172" s="2">
        <f t="shared" si="3"/>
        <v>6537000</v>
      </c>
    </row>
    <row r="173" spans="1:9" x14ac:dyDescent="0.3">
      <c r="A173" s="4">
        <v>43439</v>
      </c>
      <c r="B173" s="5">
        <v>19</v>
      </c>
      <c r="C173" s="6"/>
      <c r="D173" s="6">
        <v>-7000000</v>
      </c>
      <c r="E173" s="7" t="s">
        <v>11</v>
      </c>
      <c r="F173" s="2">
        <f t="shared" si="3"/>
        <v>-463000</v>
      </c>
    </row>
    <row r="174" spans="1:9" x14ac:dyDescent="0.3">
      <c r="A174" s="1">
        <v>43446</v>
      </c>
      <c r="B174" s="3">
        <v>1</v>
      </c>
      <c r="C174" s="2">
        <v>30000</v>
      </c>
      <c r="E174" t="s">
        <v>2</v>
      </c>
      <c r="F174" s="2">
        <f t="shared" si="3"/>
        <v>-433000</v>
      </c>
    </row>
    <row r="175" spans="1:9" x14ac:dyDescent="0.3">
      <c r="A175" s="1">
        <v>43446</v>
      </c>
      <c r="B175" s="3">
        <v>2</v>
      </c>
      <c r="C175" s="2">
        <v>20000</v>
      </c>
      <c r="E175" t="s">
        <v>2</v>
      </c>
      <c r="F175" s="2">
        <f t="shared" si="3"/>
        <v>-413000</v>
      </c>
    </row>
    <row r="176" spans="1:9" x14ac:dyDescent="0.3">
      <c r="A176" s="1">
        <v>43446</v>
      </c>
      <c r="B176" s="3">
        <v>3</v>
      </c>
      <c r="C176" s="2">
        <v>20000</v>
      </c>
      <c r="E176" t="s">
        <v>2</v>
      </c>
      <c r="F176" s="2">
        <f t="shared" si="3"/>
        <v>-393000</v>
      </c>
    </row>
    <row r="177" spans="1:9" x14ac:dyDescent="0.3">
      <c r="A177" s="1">
        <v>43446</v>
      </c>
      <c r="B177" s="3">
        <v>4</v>
      </c>
      <c r="C177" s="2">
        <v>100000</v>
      </c>
      <c r="E177" t="s">
        <v>2</v>
      </c>
      <c r="F177" s="2">
        <f t="shared" si="3"/>
        <v>-293000</v>
      </c>
    </row>
    <row r="178" spans="1:9" x14ac:dyDescent="0.3">
      <c r="A178" s="1">
        <v>43446</v>
      </c>
      <c r="B178" s="3">
        <v>5</v>
      </c>
      <c r="C178" s="2">
        <v>60000</v>
      </c>
      <c r="E178" t="s">
        <v>2</v>
      </c>
      <c r="F178" s="2">
        <f t="shared" si="3"/>
        <v>-233000</v>
      </c>
    </row>
    <row r="179" spans="1:9" x14ac:dyDescent="0.3">
      <c r="A179" s="1">
        <v>43446</v>
      </c>
      <c r="B179" s="3">
        <v>6</v>
      </c>
      <c r="C179" s="2">
        <v>850000</v>
      </c>
      <c r="E179" t="s">
        <v>2</v>
      </c>
      <c r="F179" s="2">
        <f t="shared" si="3"/>
        <v>617000</v>
      </c>
    </row>
    <row r="180" spans="1:9" x14ac:dyDescent="0.3">
      <c r="A180" s="1">
        <v>43446</v>
      </c>
      <c r="B180" s="3">
        <v>7</v>
      </c>
      <c r="C180" s="2">
        <v>20000</v>
      </c>
      <c r="E180" t="s">
        <v>2</v>
      </c>
      <c r="F180" s="2">
        <f t="shared" si="3"/>
        <v>637000</v>
      </c>
    </row>
    <row r="181" spans="1:9" x14ac:dyDescent="0.3">
      <c r="A181" s="1">
        <v>43446</v>
      </c>
      <c r="B181" s="3">
        <v>8</v>
      </c>
      <c r="C181" s="2">
        <v>10000</v>
      </c>
      <c r="E181" t="s">
        <v>2</v>
      </c>
      <c r="F181" s="2">
        <f t="shared" si="3"/>
        <v>647000</v>
      </c>
    </row>
    <row r="182" spans="1:9" x14ac:dyDescent="0.3">
      <c r="A182" s="1">
        <v>43446</v>
      </c>
      <c r="B182" s="3">
        <v>9</v>
      </c>
      <c r="C182" s="2">
        <v>20000</v>
      </c>
      <c r="E182" t="s">
        <v>2</v>
      </c>
      <c r="F182" s="2">
        <f t="shared" si="3"/>
        <v>667000</v>
      </c>
    </row>
    <row r="183" spans="1:9" x14ac:dyDescent="0.3">
      <c r="A183" s="1">
        <v>43446</v>
      </c>
      <c r="B183" s="3">
        <v>10</v>
      </c>
      <c r="C183" s="2">
        <v>300000</v>
      </c>
      <c r="E183" t="s">
        <v>2</v>
      </c>
      <c r="F183" s="2">
        <f t="shared" si="3"/>
        <v>967000</v>
      </c>
    </row>
    <row r="184" spans="1:9" x14ac:dyDescent="0.3">
      <c r="A184" s="1">
        <v>43446</v>
      </c>
      <c r="B184" s="3">
        <v>11</v>
      </c>
      <c r="C184" s="2">
        <v>120000</v>
      </c>
      <c r="E184" t="s">
        <v>2</v>
      </c>
      <c r="F184" s="2">
        <f t="shared" si="3"/>
        <v>1087000</v>
      </c>
    </row>
    <row r="185" spans="1:9" x14ac:dyDescent="0.3">
      <c r="A185" s="1">
        <v>43446</v>
      </c>
      <c r="B185" s="3">
        <v>12</v>
      </c>
      <c r="C185" s="2">
        <v>50000</v>
      </c>
      <c r="E185" t="s">
        <v>2</v>
      </c>
      <c r="F185" s="2">
        <f t="shared" si="3"/>
        <v>1137000</v>
      </c>
    </row>
    <row r="186" spans="1:9" x14ac:dyDescent="0.3">
      <c r="A186" s="1">
        <v>43446</v>
      </c>
      <c r="B186" s="3">
        <v>13</v>
      </c>
      <c r="C186" s="2">
        <v>10000</v>
      </c>
      <c r="E186" t="s">
        <v>2</v>
      </c>
      <c r="F186" s="2">
        <f t="shared" si="3"/>
        <v>1147000</v>
      </c>
    </row>
    <row r="187" spans="1:9" x14ac:dyDescent="0.3">
      <c r="A187" s="1">
        <v>43446</v>
      </c>
      <c r="B187" s="3">
        <v>14</v>
      </c>
      <c r="C187" s="2">
        <v>50000</v>
      </c>
      <c r="E187" t="s">
        <v>2</v>
      </c>
      <c r="F187" s="2">
        <f t="shared" si="3"/>
        <v>1197000</v>
      </c>
    </row>
    <row r="188" spans="1:9" x14ac:dyDescent="0.3">
      <c r="A188" s="1">
        <v>43446</v>
      </c>
      <c r="B188" s="3">
        <v>15</v>
      </c>
      <c r="C188" s="2">
        <v>20000</v>
      </c>
      <c r="E188" t="s">
        <v>2</v>
      </c>
      <c r="F188" s="2">
        <f t="shared" si="3"/>
        <v>1217000</v>
      </c>
    </row>
    <row r="189" spans="1:9" x14ac:dyDescent="0.3">
      <c r="A189" s="1">
        <v>43446</v>
      </c>
      <c r="B189" s="3">
        <v>16</v>
      </c>
      <c r="C189" s="2">
        <v>1250000</v>
      </c>
      <c r="E189" t="s">
        <v>2</v>
      </c>
      <c r="F189" s="2">
        <f t="shared" si="3"/>
        <v>2467000</v>
      </c>
    </row>
    <row r="190" spans="1:9" x14ac:dyDescent="0.3">
      <c r="A190" s="1">
        <v>43446</v>
      </c>
      <c r="B190" s="3">
        <v>17</v>
      </c>
      <c r="C190" s="2">
        <v>50000</v>
      </c>
      <c r="E190" t="s">
        <v>2</v>
      </c>
      <c r="F190" s="2">
        <f t="shared" si="3"/>
        <v>2517000</v>
      </c>
      <c r="I190" s="2">
        <f>SUM(C174:C190)</f>
        <v>2980000</v>
      </c>
    </row>
    <row r="191" spans="1:9" x14ac:dyDescent="0.3">
      <c r="A191" s="1">
        <v>43446</v>
      </c>
      <c r="B191" s="3">
        <v>1</v>
      </c>
      <c r="C191" s="2">
        <v>168000</v>
      </c>
      <c r="E191" t="s">
        <v>3</v>
      </c>
      <c r="F191" s="2">
        <f t="shared" si="3"/>
        <v>2685000</v>
      </c>
    </row>
    <row r="192" spans="1:9" x14ac:dyDescent="0.3">
      <c r="A192" s="1">
        <v>43446</v>
      </c>
      <c r="B192" s="3">
        <v>3</v>
      </c>
      <c r="C192" s="2">
        <v>168000</v>
      </c>
      <c r="E192" t="s">
        <v>3</v>
      </c>
      <c r="F192" s="2">
        <f t="shared" si="3"/>
        <v>2853000</v>
      </c>
    </row>
    <row r="193" spans="1:9" x14ac:dyDescent="0.3">
      <c r="A193" s="1">
        <v>43446</v>
      </c>
      <c r="B193" s="3">
        <v>7</v>
      </c>
      <c r="C193" s="2">
        <v>140000</v>
      </c>
      <c r="E193" t="s">
        <v>3</v>
      </c>
      <c r="F193" s="2">
        <f t="shared" si="3"/>
        <v>2993000</v>
      </c>
    </row>
    <row r="194" spans="1:9" x14ac:dyDescent="0.3">
      <c r="A194" s="1">
        <v>43446</v>
      </c>
      <c r="B194" s="3">
        <v>8</v>
      </c>
      <c r="C194" s="2">
        <v>168000</v>
      </c>
      <c r="E194" t="s">
        <v>3</v>
      </c>
      <c r="F194" s="2">
        <f t="shared" si="3"/>
        <v>3161000</v>
      </c>
    </row>
    <row r="195" spans="1:9" x14ac:dyDescent="0.3">
      <c r="A195" s="1">
        <v>43446</v>
      </c>
      <c r="B195" s="3">
        <v>10</v>
      </c>
      <c r="C195" s="2">
        <v>168000</v>
      </c>
      <c r="E195" t="s">
        <v>3</v>
      </c>
      <c r="F195" s="2">
        <f t="shared" si="3"/>
        <v>3329000</v>
      </c>
    </row>
    <row r="196" spans="1:9" x14ac:dyDescent="0.3">
      <c r="A196" s="1">
        <v>43446</v>
      </c>
      <c r="B196" s="3">
        <v>12</v>
      </c>
      <c r="C196" s="2">
        <v>168000</v>
      </c>
      <c r="E196" t="s">
        <v>3</v>
      </c>
      <c r="F196" s="2">
        <f t="shared" ref="F196:F259" si="4">+F195+D196+C196</f>
        <v>3497000</v>
      </c>
    </row>
    <row r="197" spans="1:9" x14ac:dyDescent="0.3">
      <c r="A197" s="1">
        <v>43446</v>
      </c>
      <c r="B197" s="3">
        <v>13</v>
      </c>
      <c r="C197" s="2">
        <v>168000</v>
      </c>
      <c r="E197" t="s">
        <v>3</v>
      </c>
      <c r="F197" s="2">
        <f t="shared" si="4"/>
        <v>3665000</v>
      </c>
    </row>
    <row r="198" spans="1:9" x14ac:dyDescent="0.3">
      <c r="A198" s="1">
        <v>43446</v>
      </c>
      <c r="B198" s="3">
        <v>14</v>
      </c>
      <c r="C198" s="2">
        <v>168000</v>
      </c>
      <c r="E198" t="s">
        <v>3</v>
      </c>
      <c r="F198" s="2">
        <f t="shared" si="4"/>
        <v>3833000</v>
      </c>
    </row>
    <row r="199" spans="1:9" x14ac:dyDescent="0.3">
      <c r="A199" s="1">
        <v>43446</v>
      </c>
      <c r="B199" s="3">
        <v>15</v>
      </c>
      <c r="C199" s="2">
        <v>168000</v>
      </c>
      <c r="E199" t="s">
        <v>3</v>
      </c>
      <c r="F199" s="2">
        <f t="shared" si="4"/>
        <v>4001000</v>
      </c>
    </row>
    <row r="200" spans="1:9" x14ac:dyDescent="0.3">
      <c r="A200" s="1">
        <v>43446</v>
      </c>
      <c r="B200" s="3">
        <v>16</v>
      </c>
      <c r="C200" s="2">
        <v>168000</v>
      </c>
      <c r="E200" t="s">
        <v>3</v>
      </c>
      <c r="F200" s="2">
        <f t="shared" si="4"/>
        <v>4169000</v>
      </c>
      <c r="I200" s="2">
        <f>SUM(C191:C200)</f>
        <v>1652000</v>
      </c>
    </row>
    <row r="201" spans="1:9" x14ac:dyDescent="0.3">
      <c r="A201" s="4">
        <v>43446</v>
      </c>
      <c r="B201" s="5">
        <v>17</v>
      </c>
      <c r="C201" s="6"/>
      <c r="D201" s="6">
        <f>-3000000*0.99</f>
        <v>-2970000</v>
      </c>
      <c r="E201" s="7" t="s">
        <v>0</v>
      </c>
      <c r="F201" s="2">
        <f t="shared" si="4"/>
        <v>1199000</v>
      </c>
    </row>
    <row r="202" spans="1:9" x14ac:dyDescent="0.3">
      <c r="A202" s="1">
        <v>43453</v>
      </c>
      <c r="B202" s="3">
        <v>1</v>
      </c>
      <c r="C202" s="2">
        <v>30000</v>
      </c>
      <c r="E202" t="s">
        <v>2</v>
      </c>
      <c r="F202" s="2">
        <f t="shared" si="4"/>
        <v>1229000</v>
      </c>
    </row>
    <row r="203" spans="1:9" x14ac:dyDescent="0.3">
      <c r="A203" s="1">
        <v>43453</v>
      </c>
      <c r="B203" s="3">
        <v>2</v>
      </c>
      <c r="C203" s="2">
        <v>20000</v>
      </c>
      <c r="E203" t="s">
        <v>2</v>
      </c>
      <c r="F203" s="2">
        <f t="shared" si="4"/>
        <v>1249000</v>
      </c>
    </row>
    <row r="204" spans="1:9" x14ac:dyDescent="0.3">
      <c r="A204" s="1">
        <v>43453</v>
      </c>
      <c r="B204" s="3">
        <v>3</v>
      </c>
      <c r="C204" s="2">
        <v>20000</v>
      </c>
      <c r="E204" t="s">
        <v>2</v>
      </c>
      <c r="F204" s="2">
        <f t="shared" si="4"/>
        <v>1269000</v>
      </c>
    </row>
    <row r="205" spans="1:9" x14ac:dyDescent="0.3">
      <c r="A205" s="1">
        <v>43453</v>
      </c>
      <c r="B205" s="3">
        <v>4</v>
      </c>
      <c r="C205" s="2">
        <v>100000</v>
      </c>
      <c r="E205" t="s">
        <v>2</v>
      </c>
      <c r="F205" s="2">
        <f t="shared" si="4"/>
        <v>1369000</v>
      </c>
    </row>
    <row r="206" spans="1:9" x14ac:dyDescent="0.3">
      <c r="A206" s="1">
        <v>43453</v>
      </c>
      <c r="B206" s="3">
        <v>5</v>
      </c>
      <c r="C206" s="2">
        <v>60000</v>
      </c>
      <c r="E206" t="s">
        <v>2</v>
      </c>
      <c r="F206" s="2">
        <f t="shared" si="4"/>
        <v>1429000</v>
      </c>
    </row>
    <row r="207" spans="1:9" x14ac:dyDescent="0.3">
      <c r="A207" s="1">
        <v>43453</v>
      </c>
      <c r="B207" s="3">
        <v>6</v>
      </c>
      <c r="C207" s="2">
        <v>850000</v>
      </c>
      <c r="E207" t="s">
        <v>2</v>
      </c>
      <c r="F207" s="2">
        <f t="shared" si="4"/>
        <v>2279000</v>
      </c>
    </row>
    <row r="208" spans="1:9" x14ac:dyDescent="0.3">
      <c r="A208" s="1">
        <v>43453</v>
      </c>
      <c r="B208" s="3">
        <v>7</v>
      </c>
      <c r="C208" s="2">
        <v>20000</v>
      </c>
      <c r="E208" t="s">
        <v>2</v>
      </c>
      <c r="F208" s="2">
        <f t="shared" si="4"/>
        <v>2299000</v>
      </c>
    </row>
    <row r="209" spans="1:9" x14ac:dyDescent="0.3">
      <c r="A209" s="1">
        <v>43453</v>
      </c>
      <c r="B209" s="3">
        <v>8</v>
      </c>
      <c r="C209" s="2">
        <v>10000</v>
      </c>
      <c r="E209" t="s">
        <v>2</v>
      </c>
      <c r="F209" s="2">
        <f t="shared" si="4"/>
        <v>2309000</v>
      </c>
    </row>
    <row r="210" spans="1:9" x14ac:dyDescent="0.3">
      <c r="A210" s="1">
        <v>43453</v>
      </c>
      <c r="B210" s="3">
        <v>9</v>
      </c>
      <c r="C210" s="2">
        <v>20000</v>
      </c>
      <c r="E210" t="s">
        <v>2</v>
      </c>
      <c r="F210" s="2">
        <f t="shared" si="4"/>
        <v>2329000</v>
      </c>
    </row>
    <row r="211" spans="1:9" x14ac:dyDescent="0.3">
      <c r="A211" s="1">
        <v>43453</v>
      </c>
      <c r="B211" s="3">
        <v>10</v>
      </c>
      <c r="C211" s="2">
        <v>300000</v>
      </c>
      <c r="E211" t="s">
        <v>2</v>
      </c>
      <c r="F211" s="2">
        <f t="shared" si="4"/>
        <v>2629000</v>
      </c>
    </row>
    <row r="212" spans="1:9" x14ac:dyDescent="0.3">
      <c r="A212" s="1">
        <v>43453</v>
      </c>
      <c r="B212" s="3">
        <v>11</v>
      </c>
      <c r="C212" s="2">
        <v>120000</v>
      </c>
      <c r="E212" t="s">
        <v>2</v>
      </c>
      <c r="F212" s="2">
        <f t="shared" si="4"/>
        <v>2749000</v>
      </c>
    </row>
    <row r="213" spans="1:9" x14ac:dyDescent="0.3">
      <c r="A213" s="1">
        <v>43453</v>
      </c>
      <c r="B213" s="3">
        <v>12</v>
      </c>
      <c r="C213" s="2">
        <v>50000</v>
      </c>
      <c r="E213" t="s">
        <v>2</v>
      </c>
      <c r="F213" s="2">
        <f t="shared" si="4"/>
        <v>2799000</v>
      </c>
    </row>
    <row r="214" spans="1:9" x14ac:dyDescent="0.3">
      <c r="A214" s="1">
        <v>43453</v>
      </c>
      <c r="B214" s="3">
        <v>13</v>
      </c>
      <c r="C214" s="2">
        <v>10000</v>
      </c>
      <c r="E214" t="s">
        <v>2</v>
      </c>
      <c r="F214" s="2">
        <f t="shared" si="4"/>
        <v>2809000</v>
      </c>
    </row>
    <row r="215" spans="1:9" x14ac:dyDescent="0.3">
      <c r="A215" s="1">
        <v>43453</v>
      </c>
      <c r="B215" s="3">
        <v>14</v>
      </c>
      <c r="C215" s="2">
        <v>50000</v>
      </c>
      <c r="E215" t="s">
        <v>2</v>
      </c>
      <c r="F215" s="2">
        <f t="shared" si="4"/>
        <v>2859000</v>
      </c>
    </row>
    <row r="216" spans="1:9" x14ac:dyDescent="0.3">
      <c r="A216" s="1">
        <v>43453</v>
      </c>
      <c r="B216" s="3">
        <v>15</v>
      </c>
      <c r="C216" s="2">
        <v>20000</v>
      </c>
      <c r="E216" t="s">
        <v>2</v>
      </c>
      <c r="F216" s="2">
        <f t="shared" si="4"/>
        <v>2879000</v>
      </c>
    </row>
    <row r="217" spans="1:9" x14ac:dyDescent="0.3">
      <c r="A217" s="1">
        <v>43453</v>
      </c>
      <c r="B217" s="3">
        <v>16</v>
      </c>
      <c r="C217" s="2">
        <v>1250000</v>
      </c>
      <c r="E217" t="s">
        <v>2</v>
      </c>
      <c r="F217" s="2">
        <f t="shared" si="4"/>
        <v>4129000</v>
      </c>
    </row>
    <row r="218" spans="1:9" x14ac:dyDescent="0.3">
      <c r="A218" s="1">
        <v>43453</v>
      </c>
      <c r="B218" s="3">
        <v>17</v>
      </c>
      <c r="C218" s="2">
        <v>50000</v>
      </c>
      <c r="E218" t="s">
        <v>2</v>
      </c>
      <c r="F218" s="2">
        <f t="shared" si="4"/>
        <v>4179000</v>
      </c>
      <c r="I218" s="2">
        <f>SUM(C202:C218)</f>
        <v>2980000</v>
      </c>
    </row>
    <row r="219" spans="1:9" x14ac:dyDescent="0.3">
      <c r="A219" s="1">
        <v>43453</v>
      </c>
      <c r="B219" s="3">
        <v>1</v>
      </c>
      <c r="C219" s="2">
        <v>168000</v>
      </c>
      <c r="E219" t="s">
        <v>3</v>
      </c>
      <c r="F219" s="2">
        <f t="shared" si="4"/>
        <v>4347000</v>
      </c>
    </row>
    <row r="220" spans="1:9" x14ac:dyDescent="0.3">
      <c r="A220" s="1">
        <v>43453</v>
      </c>
      <c r="B220" s="3">
        <v>3</v>
      </c>
      <c r="C220" s="2">
        <v>168000</v>
      </c>
      <c r="E220" t="s">
        <v>3</v>
      </c>
      <c r="F220" s="2">
        <f t="shared" si="4"/>
        <v>4515000</v>
      </c>
    </row>
    <row r="221" spans="1:9" x14ac:dyDescent="0.3">
      <c r="A221" s="1">
        <v>43453</v>
      </c>
      <c r="B221" s="3">
        <v>7</v>
      </c>
      <c r="C221" s="2">
        <v>140000</v>
      </c>
      <c r="E221" t="s">
        <v>3</v>
      </c>
      <c r="F221" s="2">
        <f t="shared" si="4"/>
        <v>4655000</v>
      </c>
    </row>
    <row r="222" spans="1:9" x14ac:dyDescent="0.3">
      <c r="A222" s="1">
        <v>43453</v>
      </c>
      <c r="B222" s="3">
        <v>8</v>
      </c>
      <c r="C222" s="2">
        <v>168000</v>
      </c>
      <c r="E222" t="s">
        <v>3</v>
      </c>
      <c r="F222" s="2">
        <f t="shared" si="4"/>
        <v>4823000</v>
      </c>
    </row>
    <row r="223" spans="1:9" x14ac:dyDescent="0.3">
      <c r="A223" s="1">
        <v>43453</v>
      </c>
      <c r="B223" s="3">
        <v>10</v>
      </c>
      <c r="C223" s="2">
        <v>168000</v>
      </c>
      <c r="E223" t="s">
        <v>3</v>
      </c>
      <c r="F223" s="2">
        <f t="shared" si="4"/>
        <v>4991000</v>
      </c>
    </row>
    <row r="224" spans="1:9" x14ac:dyDescent="0.3">
      <c r="A224" s="1">
        <v>43453</v>
      </c>
      <c r="B224" s="3">
        <v>12</v>
      </c>
      <c r="C224" s="2">
        <v>168000</v>
      </c>
      <c r="E224" t="s">
        <v>3</v>
      </c>
      <c r="F224" s="2">
        <f t="shared" si="4"/>
        <v>5159000</v>
      </c>
    </row>
    <row r="225" spans="1:9" x14ac:dyDescent="0.3">
      <c r="A225" s="1">
        <v>43453</v>
      </c>
      <c r="B225" s="3">
        <v>13</v>
      </c>
      <c r="C225" s="2">
        <v>168000</v>
      </c>
      <c r="E225" t="s">
        <v>3</v>
      </c>
      <c r="F225" s="2">
        <f t="shared" si="4"/>
        <v>5327000</v>
      </c>
    </row>
    <row r="226" spans="1:9" x14ac:dyDescent="0.3">
      <c r="A226" s="1">
        <v>43453</v>
      </c>
      <c r="B226" s="3">
        <v>14</v>
      </c>
      <c r="C226" s="2">
        <v>168000</v>
      </c>
      <c r="E226" t="s">
        <v>3</v>
      </c>
      <c r="F226" s="2">
        <f t="shared" si="4"/>
        <v>5495000</v>
      </c>
    </row>
    <row r="227" spans="1:9" x14ac:dyDescent="0.3">
      <c r="A227" s="1">
        <v>43453</v>
      </c>
      <c r="B227" s="3">
        <v>15</v>
      </c>
      <c r="C227" s="2">
        <v>168000</v>
      </c>
      <c r="E227" t="s">
        <v>3</v>
      </c>
      <c r="F227" s="2">
        <f t="shared" si="4"/>
        <v>5663000</v>
      </c>
    </row>
    <row r="228" spans="1:9" x14ac:dyDescent="0.3">
      <c r="A228" s="1">
        <v>43453</v>
      </c>
      <c r="B228" s="3">
        <v>16</v>
      </c>
      <c r="C228" s="2">
        <v>168000</v>
      </c>
      <c r="E228" t="s">
        <v>3</v>
      </c>
      <c r="F228" s="2">
        <f t="shared" si="4"/>
        <v>5831000</v>
      </c>
    </row>
    <row r="229" spans="1:9" x14ac:dyDescent="0.3">
      <c r="A229" s="1">
        <v>43453</v>
      </c>
      <c r="B229" s="3">
        <v>17</v>
      </c>
      <c r="C229" s="2">
        <v>168000</v>
      </c>
      <c r="E229" t="s">
        <v>3</v>
      </c>
      <c r="F229" s="2">
        <f t="shared" si="4"/>
        <v>5999000</v>
      </c>
      <c r="I229" s="2">
        <f>SUM(C219:C229)</f>
        <v>1820000</v>
      </c>
    </row>
    <row r="230" spans="1:9" x14ac:dyDescent="0.3">
      <c r="A230" s="4">
        <v>43453</v>
      </c>
      <c r="B230" s="5">
        <v>6</v>
      </c>
      <c r="C230" s="6"/>
      <c r="D230" s="6">
        <v>-2970000</v>
      </c>
      <c r="E230" s="7" t="s">
        <v>0</v>
      </c>
      <c r="F230" s="2">
        <f t="shared" si="4"/>
        <v>3029000</v>
      </c>
    </row>
    <row r="231" spans="1:9" x14ac:dyDescent="0.3">
      <c r="A231" s="1">
        <v>43460</v>
      </c>
      <c r="B231" s="3">
        <v>1</v>
      </c>
      <c r="C231" s="2">
        <v>30000</v>
      </c>
      <c r="E231" t="s">
        <v>2</v>
      </c>
      <c r="F231" s="2">
        <f t="shared" si="4"/>
        <v>3059000</v>
      </c>
    </row>
    <row r="232" spans="1:9" x14ac:dyDescent="0.3">
      <c r="A232" s="1">
        <v>43460</v>
      </c>
      <c r="B232" s="3">
        <v>2</v>
      </c>
      <c r="C232" s="2">
        <v>20000</v>
      </c>
      <c r="E232" t="s">
        <v>2</v>
      </c>
      <c r="F232" s="2">
        <f t="shared" si="4"/>
        <v>3079000</v>
      </c>
    </row>
    <row r="233" spans="1:9" x14ac:dyDescent="0.3">
      <c r="A233" s="1">
        <v>43460</v>
      </c>
      <c r="B233" s="3">
        <v>3</v>
      </c>
      <c r="C233" s="2">
        <v>20000</v>
      </c>
      <c r="E233" t="s">
        <v>2</v>
      </c>
      <c r="F233" s="2">
        <f t="shared" si="4"/>
        <v>3099000</v>
      </c>
    </row>
    <row r="234" spans="1:9" x14ac:dyDescent="0.3">
      <c r="A234" s="1">
        <v>43460</v>
      </c>
      <c r="B234" s="3">
        <v>4</v>
      </c>
      <c r="C234" s="2">
        <v>100000</v>
      </c>
      <c r="E234" t="s">
        <v>2</v>
      </c>
      <c r="F234" s="2">
        <f t="shared" si="4"/>
        <v>3199000</v>
      </c>
    </row>
    <row r="235" spans="1:9" x14ac:dyDescent="0.3">
      <c r="A235" s="1">
        <v>43460</v>
      </c>
      <c r="B235" s="3">
        <v>5</v>
      </c>
      <c r="C235" s="2">
        <v>60000</v>
      </c>
      <c r="E235" t="s">
        <v>2</v>
      </c>
      <c r="F235" s="2">
        <f t="shared" si="4"/>
        <v>3259000</v>
      </c>
    </row>
    <row r="236" spans="1:9" x14ac:dyDescent="0.3">
      <c r="A236" s="1">
        <v>43460</v>
      </c>
      <c r="B236" s="3">
        <v>6</v>
      </c>
      <c r="C236" s="2">
        <v>850000</v>
      </c>
      <c r="E236" t="s">
        <v>2</v>
      </c>
      <c r="F236" s="2">
        <f t="shared" si="4"/>
        <v>4109000</v>
      </c>
    </row>
    <row r="237" spans="1:9" x14ac:dyDescent="0.3">
      <c r="A237" s="1">
        <v>43460</v>
      </c>
      <c r="B237" s="3">
        <v>7</v>
      </c>
      <c r="C237" s="2">
        <v>20000</v>
      </c>
      <c r="E237" t="s">
        <v>2</v>
      </c>
      <c r="F237" s="2">
        <f t="shared" si="4"/>
        <v>4129000</v>
      </c>
    </row>
    <row r="238" spans="1:9" x14ac:dyDescent="0.3">
      <c r="A238" s="1">
        <v>43460</v>
      </c>
      <c r="B238" s="3">
        <v>8</v>
      </c>
      <c r="C238" s="2">
        <v>10000</v>
      </c>
      <c r="E238" t="s">
        <v>2</v>
      </c>
      <c r="F238" s="2">
        <f t="shared" si="4"/>
        <v>4139000</v>
      </c>
    </row>
    <row r="239" spans="1:9" x14ac:dyDescent="0.3">
      <c r="A239" s="1">
        <v>43460</v>
      </c>
      <c r="B239" s="3">
        <v>9</v>
      </c>
      <c r="C239" s="2">
        <v>20000</v>
      </c>
      <c r="E239" t="s">
        <v>2</v>
      </c>
      <c r="F239" s="2">
        <f t="shared" si="4"/>
        <v>4159000</v>
      </c>
    </row>
    <row r="240" spans="1:9" x14ac:dyDescent="0.3">
      <c r="A240" s="1">
        <v>43460</v>
      </c>
      <c r="B240" s="3">
        <v>10</v>
      </c>
      <c r="C240" s="2">
        <v>300000</v>
      </c>
      <c r="E240" t="s">
        <v>2</v>
      </c>
      <c r="F240" s="2">
        <f t="shared" si="4"/>
        <v>4459000</v>
      </c>
    </row>
    <row r="241" spans="1:9" x14ac:dyDescent="0.3">
      <c r="A241" s="1">
        <v>43460</v>
      </c>
      <c r="B241" s="3">
        <v>11</v>
      </c>
      <c r="C241" s="2">
        <v>120000</v>
      </c>
      <c r="E241" t="s">
        <v>2</v>
      </c>
      <c r="F241" s="2">
        <f t="shared" si="4"/>
        <v>4579000</v>
      </c>
    </row>
    <row r="242" spans="1:9" x14ac:dyDescent="0.3">
      <c r="A242" s="1">
        <v>43460</v>
      </c>
      <c r="B242" s="3">
        <v>12</v>
      </c>
      <c r="C242" s="2">
        <v>50000</v>
      </c>
      <c r="E242" t="s">
        <v>2</v>
      </c>
      <c r="F242" s="2">
        <f t="shared" si="4"/>
        <v>4629000</v>
      </c>
    </row>
    <row r="243" spans="1:9" x14ac:dyDescent="0.3">
      <c r="A243" s="1">
        <v>43460</v>
      </c>
      <c r="B243" s="3">
        <v>13</v>
      </c>
      <c r="C243" s="2">
        <v>10000</v>
      </c>
      <c r="E243" t="s">
        <v>2</v>
      </c>
      <c r="F243" s="2">
        <f t="shared" si="4"/>
        <v>4639000</v>
      </c>
    </row>
    <row r="244" spans="1:9" x14ac:dyDescent="0.3">
      <c r="A244" s="1">
        <v>43460</v>
      </c>
      <c r="B244" s="3">
        <v>14</v>
      </c>
      <c r="C244" s="2">
        <v>50000</v>
      </c>
      <c r="E244" t="s">
        <v>2</v>
      </c>
      <c r="F244" s="2">
        <f t="shared" si="4"/>
        <v>4689000</v>
      </c>
    </row>
    <row r="245" spans="1:9" x14ac:dyDescent="0.3">
      <c r="A245" s="1">
        <v>43460</v>
      </c>
      <c r="B245" s="3">
        <v>15</v>
      </c>
      <c r="C245" s="2">
        <v>20000</v>
      </c>
      <c r="E245" t="s">
        <v>2</v>
      </c>
      <c r="F245" s="2">
        <f t="shared" si="4"/>
        <v>4709000</v>
      </c>
    </row>
    <row r="246" spans="1:9" x14ac:dyDescent="0.3">
      <c r="A246" s="1">
        <v>43460</v>
      </c>
      <c r="B246" s="3">
        <v>16</v>
      </c>
      <c r="C246" s="2">
        <v>1250000</v>
      </c>
      <c r="E246" t="s">
        <v>2</v>
      </c>
      <c r="F246" s="2">
        <f t="shared" si="4"/>
        <v>5959000</v>
      </c>
    </row>
    <row r="247" spans="1:9" x14ac:dyDescent="0.3">
      <c r="A247" s="1">
        <v>43460</v>
      </c>
      <c r="B247" s="3">
        <v>17</v>
      </c>
      <c r="C247" s="2">
        <v>50000</v>
      </c>
      <c r="E247" t="s">
        <v>2</v>
      </c>
      <c r="F247" s="2">
        <f t="shared" si="4"/>
        <v>6009000</v>
      </c>
      <c r="I247" s="2">
        <f>SUM(C231:C247)</f>
        <v>2980000</v>
      </c>
    </row>
    <row r="248" spans="1:9" x14ac:dyDescent="0.3">
      <c r="A248" s="1">
        <v>43460</v>
      </c>
      <c r="B248" s="3">
        <v>1</v>
      </c>
      <c r="C248" s="2">
        <v>168000</v>
      </c>
      <c r="E248" t="s">
        <v>3</v>
      </c>
      <c r="F248" s="2">
        <f t="shared" si="4"/>
        <v>6177000</v>
      </c>
    </row>
    <row r="249" spans="1:9" x14ac:dyDescent="0.3">
      <c r="A249" s="1">
        <v>43460</v>
      </c>
      <c r="B249" s="3">
        <v>3</v>
      </c>
      <c r="C249" s="2">
        <v>168000</v>
      </c>
      <c r="E249" t="s">
        <v>3</v>
      </c>
      <c r="F249" s="2">
        <f t="shared" si="4"/>
        <v>6345000</v>
      </c>
    </row>
    <row r="250" spans="1:9" x14ac:dyDescent="0.3">
      <c r="A250" s="1">
        <v>43460</v>
      </c>
      <c r="B250" s="3">
        <v>6</v>
      </c>
      <c r="C250" s="2">
        <v>168000</v>
      </c>
      <c r="E250" t="s">
        <v>3</v>
      </c>
      <c r="F250" s="2">
        <f t="shared" si="4"/>
        <v>6513000</v>
      </c>
    </row>
    <row r="251" spans="1:9" x14ac:dyDescent="0.3">
      <c r="A251" s="1">
        <v>43460</v>
      </c>
      <c r="B251" s="3">
        <v>7</v>
      </c>
      <c r="C251" s="2">
        <v>140000</v>
      </c>
      <c r="E251" t="s">
        <v>3</v>
      </c>
      <c r="F251" s="2">
        <f t="shared" si="4"/>
        <v>6653000</v>
      </c>
    </row>
    <row r="252" spans="1:9" x14ac:dyDescent="0.3">
      <c r="A252" s="1">
        <v>43460</v>
      </c>
      <c r="B252" s="3">
        <v>8</v>
      </c>
      <c r="C252" s="2">
        <v>168000</v>
      </c>
      <c r="E252" t="s">
        <v>3</v>
      </c>
      <c r="F252" s="2">
        <f t="shared" si="4"/>
        <v>6821000</v>
      </c>
    </row>
    <row r="253" spans="1:9" x14ac:dyDescent="0.3">
      <c r="A253" s="1">
        <v>43460</v>
      </c>
      <c r="B253" s="3">
        <v>10</v>
      </c>
      <c r="C253" s="2">
        <v>168000</v>
      </c>
      <c r="E253" t="s">
        <v>3</v>
      </c>
      <c r="F253" s="2">
        <f t="shared" si="4"/>
        <v>6989000</v>
      </c>
    </row>
    <row r="254" spans="1:9" x14ac:dyDescent="0.3">
      <c r="A254" s="1">
        <v>43460</v>
      </c>
      <c r="B254" s="3">
        <v>12</v>
      </c>
      <c r="C254" s="2">
        <v>168000</v>
      </c>
      <c r="E254" t="s">
        <v>3</v>
      </c>
      <c r="F254" s="2">
        <f t="shared" si="4"/>
        <v>7157000</v>
      </c>
    </row>
    <row r="255" spans="1:9" x14ac:dyDescent="0.3">
      <c r="A255" s="1">
        <v>43460</v>
      </c>
      <c r="B255" s="3">
        <v>13</v>
      </c>
      <c r="C255" s="2">
        <v>168000</v>
      </c>
      <c r="E255" t="s">
        <v>3</v>
      </c>
      <c r="F255" s="2">
        <f t="shared" si="4"/>
        <v>7325000</v>
      </c>
    </row>
    <row r="256" spans="1:9" x14ac:dyDescent="0.3">
      <c r="A256" s="1">
        <v>43460</v>
      </c>
      <c r="B256" s="3">
        <v>14</v>
      </c>
      <c r="C256" s="2">
        <v>168000</v>
      </c>
      <c r="E256" t="s">
        <v>3</v>
      </c>
      <c r="F256" s="2">
        <f t="shared" si="4"/>
        <v>7493000</v>
      </c>
    </row>
    <row r="257" spans="1:9" x14ac:dyDescent="0.3">
      <c r="A257" s="1">
        <v>43460</v>
      </c>
      <c r="B257" s="3">
        <v>15</v>
      </c>
      <c r="C257" s="2">
        <v>168000</v>
      </c>
      <c r="E257" t="s">
        <v>3</v>
      </c>
      <c r="F257" s="2">
        <f t="shared" si="4"/>
        <v>7661000</v>
      </c>
    </row>
    <row r="258" spans="1:9" x14ac:dyDescent="0.3">
      <c r="A258" s="1">
        <v>43460</v>
      </c>
      <c r="B258" s="3">
        <v>16</v>
      </c>
      <c r="C258" s="2">
        <v>168000</v>
      </c>
      <c r="E258" t="s">
        <v>3</v>
      </c>
      <c r="F258" s="2">
        <f t="shared" si="4"/>
        <v>7829000</v>
      </c>
    </row>
    <row r="259" spans="1:9" x14ac:dyDescent="0.3">
      <c r="A259" s="1">
        <v>43460</v>
      </c>
      <c r="B259" s="3">
        <v>17</v>
      </c>
      <c r="C259" s="2">
        <v>168000</v>
      </c>
      <c r="E259" t="s">
        <v>3</v>
      </c>
      <c r="F259" s="2">
        <f t="shared" si="4"/>
        <v>7997000</v>
      </c>
      <c r="I259" s="2">
        <f>SUM(C248:C259)</f>
        <v>1988000</v>
      </c>
    </row>
    <row r="260" spans="1:9" x14ac:dyDescent="0.3">
      <c r="A260" s="4">
        <v>43460</v>
      </c>
      <c r="B260" s="5">
        <v>23</v>
      </c>
      <c r="C260" s="6"/>
      <c r="D260" s="6">
        <v>-2970000</v>
      </c>
      <c r="E260" s="7" t="s">
        <v>0</v>
      </c>
      <c r="F260" s="2">
        <f t="shared" ref="F260:F323" si="5">+F259+D260+C260</f>
        <v>5027000</v>
      </c>
    </row>
    <row r="261" spans="1:9" x14ac:dyDescent="0.3">
      <c r="A261" s="4">
        <v>43460</v>
      </c>
      <c r="B261" s="5">
        <v>19</v>
      </c>
      <c r="C261" s="6"/>
      <c r="D261" s="6">
        <v>-3250000</v>
      </c>
      <c r="E261" s="7" t="s">
        <v>11</v>
      </c>
      <c r="F261" s="2">
        <f t="shared" si="5"/>
        <v>1777000</v>
      </c>
    </row>
    <row r="262" spans="1:9" x14ac:dyDescent="0.3">
      <c r="A262" s="1">
        <v>43468</v>
      </c>
      <c r="B262" s="3">
        <v>1</v>
      </c>
      <c r="C262" s="2">
        <v>30000</v>
      </c>
      <c r="E262" t="s">
        <v>2</v>
      </c>
      <c r="F262" s="2">
        <f t="shared" si="5"/>
        <v>1807000</v>
      </c>
    </row>
    <row r="263" spans="1:9" x14ac:dyDescent="0.3">
      <c r="A263" s="1">
        <v>43468</v>
      </c>
      <c r="B263" s="3">
        <v>2</v>
      </c>
      <c r="C263" s="2">
        <v>20000</v>
      </c>
      <c r="E263" t="s">
        <v>2</v>
      </c>
      <c r="F263" s="2">
        <f t="shared" si="5"/>
        <v>1827000</v>
      </c>
    </row>
    <row r="264" spans="1:9" x14ac:dyDescent="0.3">
      <c r="A264" s="1">
        <v>43468</v>
      </c>
      <c r="B264" s="3">
        <v>3</v>
      </c>
      <c r="C264" s="2">
        <v>20000</v>
      </c>
      <c r="E264" t="s">
        <v>2</v>
      </c>
      <c r="F264" s="2">
        <f t="shared" si="5"/>
        <v>1847000</v>
      </c>
    </row>
    <row r="265" spans="1:9" x14ac:dyDescent="0.3">
      <c r="A265" s="1">
        <v>43468</v>
      </c>
      <c r="B265" s="3">
        <v>4</v>
      </c>
      <c r="C265" s="2">
        <v>100000</v>
      </c>
      <c r="E265" t="s">
        <v>2</v>
      </c>
      <c r="F265" s="2">
        <f t="shared" si="5"/>
        <v>1947000</v>
      </c>
    </row>
    <row r="266" spans="1:9" x14ac:dyDescent="0.3">
      <c r="A266" s="1">
        <v>43468</v>
      </c>
      <c r="B266" s="3">
        <v>5</v>
      </c>
      <c r="C266" s="2">
        <v>60000</v>
      </c>
      <c r="E266" t="s">
        <v>2</v>
      </c>
      <c r="F266" s="2">
        <f t="shared" si="5"/>
        <v>2007000</v>
      </c>
    </row>
    <row r="267" spans="1:9" x14ac:dyDescent="0.3">
      <c r="A267" s="1">
        <v>43468</v>
      </c>
      <c r="B267" s="3">
        <v>6</v>
      </c>
      <c r="C267" s="2">
        <v>875000</v>
      </c>
      <c r="E267" t="s">
        <v>2</v>
      </c>
      <c r="F267" s="2">
        <f t="shared" si="5"/>
        <v>2882000</v>
      </c>
    </row>
    <row r="268" spans="1:9" x14ac:dyDescent="0.3">
      <c r="A268" s="1">
        <v>43468</v>
      </c>
      <c r="B268" s="3">
        <v>7</v>
      </c>
      <c r="C268" s="2">
        <v>20000</v>
      </c>
      <c r="E268" t="s">
        <v>2</v>
      </c>
      <c r="F268" s="2">
        <f t="shared" si="5"/>
        <v>2902000</v>
      </c>
    </row>
    <row r="269" spans="1:9" x14ac:dyDescent="0.3">
      <c r="A269" s="1">
        <v>43468</v>
      </c>
      <c r="B269" s="3">
        <v>8</v>
      </c>
      <c r="C269" s="2">
        <v>10000</v>
      </c>
      <c r="E269" t="s">
        <v>2</v>
      </c>
      <c r="F269" s="2">
        <f t="shared" si="5"/>
        <v>2912000</v>
      </c>
    </row>
    <row r="270" spans="1:9" x14ac:dyDescent="0.3">
      <c r="A270" s="1">
        <v>43468</v>
      </c>
      <c r="B270" s="3">
        <v>9</v>
      </c>
      <c r="C270" s="2">
        <v>20000</v>
      </c>
      <c r="E270" t="s">
        <v>2</v>
      </c>
      <c r="F270" s="2">
        <f t="shared" si="5"/>
        <v>2932000</v>
      </c>
    </row>
    <row r="271" spans="1:9" x14ac:dyDescent="0.3">
      <c r="A271" s="1">
        <v>43468</v>
      </c>
      <c r="B271" s="3">
        <v>10</v>
      </c>
      <c r="C271" s="2">
        <v>300000</v>
      </c>
      <c r="E271" t="s">
        <v>2</v>
      </c>
      <c r="F271" s="2">
        <f t="shared" si="5"/>
        <v>3232000</v>
      </c>
    </row>
    <row r="272" spans="1:9" x14ac:dyDescent="0.3">
      <c r="A272" s="1">
        <v>43468</v>
      </c>
      <c r="B272" s="3">
        <v>11</v>
      </c>
      <c r="C272" s="2">
        <v>120000</v>
      </c>
      <c r="E272" t="s">
        <v>2</v>
      </c>
      <c r="F272" s="2">
        <f t="shared" si="5"/>
        <v>3352000</v>
      </c>
    </row>
    <row r="273" spans="1:9" x14ac:dyDescent="0.3">
      <c r="A273" s="1">
        <v>43468</v>
      </c>
      <c r="B273" s="3">
        <v>12</v>
      </c>
      <c r="C273" s="2">
        <v>50000</v>
      </c>
      <c r="E273" t="s">
        <v>2</v>
      </c>
      <c r="F273" s="2">
        <f t="shared" si="5"/>
        <v>3402000</v>
      </c>
    </row>
    <row r="274" spans="1:9" x14ac:dyDescent="0.3">
      <c r="A274" s="1">
        <v>43468</v>
      </c>
      <c r="B274" s="3">
        <v>13</v>
      </c>
      <c r="C274" s="2">
        <v>10000</v>
      </c>
      <c r="E274" t="s">
        <v>2</v>
      </c>
      <c r="F274" s="2">
        <f t="shared" si="5"/>
        <v>3412000</v>
      </c>
    </row>
    <row r="275" spans="1:9" x14ac:dyDescent="0.3">
      <c r="A275" s="1">
        <v>43468</v>
      </c>
      <c r="B275" s="3">
        <v>14</v>
      </c>
      <c r="C275" s="2">
        <v>50000</v>
      </c>
      <c r="E275" t="s">
        <v>2</v>
      </c>
      <c r="F275" s="2">
        <f t="shared" si="5"/>
        <v>3462000</v>
      </c>
    </row>
    <row r="276" spans="1:9" x14ac:dyDescent="0.3">
      <c r="A276" s="1">
        <v>43468</v>
      </c>
      <c r="B276" s="3">
        <v>15</v>
      </c>
      <c r="C276" s="2">
        <v>20000</v>
      </c>
      <c r="E276" t="s">
        <v>2</v>
      </c>
      <c r="F276" s="2">
        <f t="shared" si="5"/>
        <v>3482000</v>
      </c>
    </row>
    <row r="277" spans="1:9" x14ac:dyDescent="0.3">
      <c r="A277" s="1">
        <v>43468</v>
      </c>
      <c r="B277" s="3">
        <v>17</v>
      </c>
      <c r="C277" s="2">
        <v>50000</v>
      </c>
      <c r="E277" t="s">
        <v>2</v>
      </c>
      <c r="F277" s="2">
        <f t="shared" si="5"/>
        <v>3532000</v>
      </c>
    </row>
    <row r="278" spans="1:9" x14ac:dyDescent="0.3">
      <c r="A278" s="4">
        <v>43468</v>
      </c>
      <c r="B278" s="5">
        <v>3</v>
      </c>
      <c r="C278" s="6"/>
      <c r="D278" s="6">
        <v>-100000</v>
      </c>
      <c r="E278" s="7" t="s">
        <v>11</v>
      </c>
      <c r="F278" s="2">
        <f t="shared" si="5"/>
        <v>3432000</v>
      </c>
    </row>
    <row r="279" spans="1:9" x14ac:dyDescent="0.3">
      <c r="A279" s="4">
        <v>43468</v>
      </c>
      <c r="B279" s="5">
        <v>14</v>
      </c>
      <c r="C279" s="6"/>
      <c r="D279" s="6">
        <v>-300000</v>
      </c>
      <c r="E279" s="7" t="s">
        <v>11</v>
      </c>
      <c r="F279" s="2">
        <f t="shared" si="5"/>
        <v>3132000</v>
      </c>
    </row>
    <row r="280" spans="1:9" x14ac:dyDescent="0.3">
      <c r="A280" s="4">
        <v>43468</v>
      </c>
      <c r="B280" s="5">
        <v>17</v>
      </c>
      <c r="C280" s="6"/>
      <c r="D280" s="6">
        <v>-250000</v>
      </c>
      <c r="E280" s="7" t="s">
        <v>11</v>
      </c>
      <c r="F280" s="2">
        <f t="shared" si="5"/>
        <v>2882000</v>
      </c>
      <c r="I280" s="2">
        <f>SUM(C262:D280)</f>
        <v>1105000</v>
      </c>
    </row>
    <row r="281" spans="1:9" x14ac:dyDescent="0.3">
      <c r="A281" s="1">
        <v>43468</v>
      </c>
      <c r="B281" s="3">
        <v>1</v>
      </c>
      <c r="C281" s="2">
        <v>168000</v>
      </c>
      <c r="E281" t="s">
        <v>3</v>
      </c>
      <c r="F281" s="2">
        <f t="shared" si="5"/>
        <v>3050000</v>
      </c>
    </row>
    <row r="282" spans="1:9" x14ac:dyDescent="0.3">
      <c r="A282" s="1">
        <v>43468</v>
      </c>
      <c r="B282" s="3">
        <v>3</v>
      </c>
      <c r="C282" s="2">
        <v>168000</v>
      </c>
      <c r="E282" t="s">
        <v>3</v>
      </c>
      <c r="F282" s="2">
        <f t="shared" si="5"/>
        <v>3218000</v>
      </c>
    </row>
    <row r="283" spans="1:9" x14ac:dyDescent="0.3">
      <c r="A283" s="1">
        <v>43468</v>
      </c>
      <c r="B283" s="3">
        <v>6</v>
      </c>
      <c r="C283" s="2">
        <v>168000</v>
      </c>
      <c r="E283" t="s">
        <v>3</v>
      </c>
      <c r="F283" s="2">
        <f t="shared" si="5"/>
        <v>3386000</v>
      </c>
    </row>
    <row r="284" spans="1:9" x14ac:dyDescent="0.3">
      <c r="A284" s="1">
        <v>43468</v>
      </c>
      <c r="B284" s="3">
        <v>7</v>
      </c>
      <c r="C284" s="2">
        <v>140000</v>
      </c>
      <c r="E284" t="s">
        <v>3</v>
      </c>
      <c r="F284" s="2">
        <f t="shared" si="5"/>
        <v>3526000</v>
      </c>
    </row>
    <row r="285" spans="1:9" x14ac:dyDescent="0.3">
      <c r="A285" s="1">
        <v>43468</v>
      </c>
      <c r="B285" s="3">
        <v>8</v>
      </c>
      <c r="C285" s="2">
        <v>168000</v>
      </c>
      <c r="E285" t="s">
        <v>3</v>
      </c>
      <c r="F285" s="2">
        <f t="shared" si="5"/>
        <v>3694000</v>
      </c>
    </row>
    <row r="286" spans="1:9" x14ac:dyDescent="0.3">
      <c r="A286" s="1">
        <v>43468</v>
      </c>
      <c r="B286" s="3">
        <v>10</v>
      </c>
      <c r="C286" s="2">
        <v>168000</v>
      </c>
      <c r="E286" t="s">
        <v>3</v>
      </c>
      <c r="F286" s="2">
        <f t="shared" si="5"/>
        <v>3862000</v>
      </c>
    </row>
    <row r="287" spans="1:9" x14ac:dyDescent="0.3">
      <c r="A287" s="1">
        <v>43468</v>
      </c>
      <c r="B287" s="3">
        <v>12</v>
      </c>
      <c r="C287" s="2">
        <v>168000</v>
      </c>
      <c r="E287" t="s">
        <v>3</v>
      </c>
      <c r="F287" s="2">
        <f t="shared" si="5"/>
        <v>4030000</v>
      </c>
    </row>
    <row r="288" spans="1:9" x14ac:dyDescent="0.3">
      <c r="A288" s="1">
        <v>43468</v>
      </c>
      <c r="B288" s="3">
        <v>13</v>
      </c>
      <c r="C288" s="2">
        <v>168000</v>
      </c>
      <c r="E288" t="s">
        <v>3</v>
      </c>
      <c r="F288" s="2">
        <f t="shared" si="5"/>
        <v>4198000</v>
      </c>
    </row>
    <row r="289" spans="1:9" x14ac:dyDescent="0.3">
      <c r="A289" s="1">
        <v>43468</v>
      </c>
      <c r="B289" s="3">
        <v>14</v>
      </c>
      <c r="C289" s="2">
        <v>168000</v>
      </c>
      <c r="E289" t="s">
        <v>3</v>
      </c>
      <c r="F289" s="2">
        <f t="shared" si="5"/>
        <v>4366000</v>
      </c>
    </row>
    <row r="290" spans="1:9" x14ac:dyDescent="0.3">
      <c r="A290" s="1">
        <v>43468</v>
      </c>
      <c r="B290" s="3">
        <v>15</v>
      </c>
      <c r="C290" s="2">
        <v>168000</v>
      </c>
      <c r="E290" t="s">
        <v>3</v>
      </c>
      <c r="F290" s="2">
        <f t="shared" si="5"/>
        <v>4534000</v>
      </c>
    </row>
    <row r="291" spans="1:9" x14ac:dyDescent="0.3">
      <c r="A291" s="1">
        <v>43468</v>
      </c>
      <c r="B291" s="3">
        <v>16</v>
      </c>
      <c r="C291" s="2">
        <v>168000</v>
      </c>
      <c r="E291" t="s">
        <v>3</v>
      </c>
      <c r="F291" s="2">
        <f t="shared" si="5"/>
        <v>4702000</v>
      </c>
    </row>
    <row r="292" spans="1:9" x14ac:dyDescent="0.3">
      <c r="A292" s="1">
        <v>43468</v>
      </c>
      <c r="B292" s="3">
        <v>17</v>
      </c>
      <c r="C292" s="2">
        <v>168000</v>
      </c>
      <c r="E292" t="s">
        <v>3</v>
      </c>
      <c r="F292" s="2">
        <f t="shared" si="5"/>
        <v>4870000</v>
      </c>
    </row>
    <row r="293" spans="1:9" x14ac:dyDescent="0.3">
      <c r="A293" s="1">
        <v>43468</v>
      </c>
      <c r="B293" s="3">
        <v>18</v>
      </c>
      <c r="C293" s="2">
        <v>657500</v>
      </c>
      <c r="E293" t="s">
        <v>3</v>
      </c>
      <c r="F293" s="2">
        <f t="shared" si="5"/>
        <v>5527500</v>
      </c>
    </row>
    <row r="294" spans="1:9" x14ac:dyDescent="0.3">
      <c r="A294" s="1">
        <v>43468</v>
      </c>
      <c r="B294" s="3">
        <v>20</v>
      </c>
      <c r="C294" s="2">
        <v>657500</v>
      </c>
      <c r="E294" t="s">
        <v>3</v>
      </c>
      <c r="F294" s="2">
        <f t="shared" si="5"/>
        <v>6185000</v>
      </c>
    </row>
    <row r="295" spans="1:9" x14ac:dyDescent="0.3">
      <c r="A295" s="1">
        <v>43468</v>
      </c>
      <c r="B295" s="3">
        <v>21</v>
      </c>
      <c r="C295" s="2">
        <v>620000</v>
      </c>
      <c r="E295" t="s">
        <v>3</v>
      </c>
      <c r="F295" s="2">
        <f t="shared" si="5"/>
        <v>6805000</v>
      </c>
      <c r="I295" s="2">
        <f>SUM(C281:C295)</f>
        <v>3923000</v>
      </c>
    </row>
    <row r="296" spans="1:9" x14ac:dyDescent="0.3">
      <c r="A296" s="4">
        <v>43468</v>
      </c>
      <c r="B296" s="5">
        <v>2</v>
      </c>
      <c r="C296" s="6"/>
      <c r="D296" s="6">
        <v>-2970000</v>
      </c>
      <c r="E296" s="7" t="s">
        <v>0</v>
      </c>
      <c r="F296" s="2">
        <f t="shared" si="5"/>
        <v>3835000</v>
      </c>
    </row>
    <row r="297" spans="1:9" x14ac:dyDescent="0.3">
      <c r="A297" s="1">
        <v>43468</v>
      </c>
      <c r="B297" s="3">
        <v>18</v>
      </c>
      <c r="C297" s="2">
        <v>50000</v>
      </c>
      <c r="E297" t="s">
        <v>2</v>
      </c>
      <c r="F297" s="2">
        <f t="shared" si="5"/>
        <v>3885000</v>
      </c>
    </row>
    <row r="298" spans="1:9" x14ac:dyDescent="0.3">
      <c r="A298" s="1">
        <v>43468</v>
      </c>
      <c r="B298" s="3">
        <v>20</v>
      </c>
      <c r="C298" s="2">
        <v>200000</v>
      </c>
      <c r="E298" t="s">
        <v>2</v>
      </c>
      <c r="F298" s="2">
        <f t="shared" si="5"/>
        <v>4085000</v>
      </c>
    </row>
    <row r="299" spans="1:9" x14ac:dyDescent="0.3">
      <c r="A299" s="1">
        <v>43468</v>
      </c>
      <c r="B299" s="3">
        <v>21</v>
      </c>
      <c r="C299" s="2">
        <v>100000</v>
      </c>
      <c r="E299" t="s">
        <v>2</v>
      </c>
      <c r="F299" s="2">
        <f t="shared" si="5"/>
        <v>4185000</v>
      </c>
    </row>
    <row r="300" spans="1:9" x14ac:dyDescent="0.3">
      <c r="A300" s="1">
        <v>43468</v>
      </c>
      <c r="B300" s="3">
        <v>22</v>
      </c>
      <c r="C300" s="2">
        <v>50000</v>
      </c>
      <c r="E300" t="s">
        <v>2</v>
      </c>
      <c r="F300" s="2">
        <f t="shared" si="5"/>
        <v>4235000</v>
      </c>
    </row>
    <row r="301" spans="1:9" x14ac:dyDescent="0.3">
      <c r="A301" s="1">
        <v>43468</v>
      </c>
      <c r="B301" s="3">
        <v>23</v>
      </c>
      <c r="C301" s="2">
        <v>100000</v>
      </c>
      <c r="E301" t="s">
        <v>2</v>
      </c>
      <c r="F301" s="2">
        <f t="shared" si="5"/>
        <v>4335000</v>
      </c>
    </row>
    <row r="302" spans="1:9" x14ac:dyDescent="0.3">
      <c r="A302" s="1">
        <v>43468</v>
      </c>
      <c r="B302" s="3">
        <v>24</v>
      </c>
      <c r="C302" s="2">
        <v>50000</v>
      </c>
      <c r="E302" t="s">
        <v>2</v>
      </c>
      <c r="F302" s="2">
        <f t="shared" si="5"/>
        <v>4385000</v>
      </c>
    </row>
    <row r="303" spans="1:9" x14ac:dyDescent="0.3">
      <c r="A303" s="1">
        <v>43468</v>
      </c>
      <c r="B303" s="3">
        <v>25</v>
      </c>
      <c r="C303" s="2">
        <v>500000</v>
      </c>
      <c r="E303" t="s">
        <v>2</v>
      </c>
      <c r="F303" s="2">
        <f t="shared" si="5"/>
        <v>4885000</v>
      </c>
    </row>
    <row r="304" spans="1:9" x14ac:dyDescent="0.3">
      <c r="A304" s="1">
        <v>43468</v>
      </c>
      <c r="B304" s="3">
        <v>26</v>
      </c>
      <c r="C304" s="2">
        <v>100000</v>
      </c>
      <c r="E304" t="s">
        <v>2</v>
      </c>
      <c r="F304" s="2">
        <f t="shared" si="5"/>
        <v>4985000</v>
      </c>
      <c r="I304" s="2">
        <f>SUM(C297:C304)</f>
        <v>1150000</v>
      </c>
    </row>
    <row r="305" spans="1:6" x14ac:dyDescent="0.3">
      <c r="A305" s="1">
        <v>43474</v>
      </c>
      <c r="B305" s="3">
        <v>1</v>
      </c>
      <c r="C305" s="2">
        <v>30000</v>
      </c>
      <c r="E305" t="s">
        <v>2</v>
      </c>
      <c r="F305" s="2">
        <f t="shared" si="5"/>
        <v>5015000</v>
      </c>
    </row>
    <row r="306" spans="1:6" x14ac:dyDescent="0.3">
      <c r="A306" s="1">
        <v>43474</v>
      </c>
      <c r="B306" s="3">
        <v>2</v>
      </c>
      <c r="C306" s="2">
        <v>20000</v>
      </c>
      <c r="E306" t="s">
        <v>2</v>
      </c>
      <c r="F306" s="2">
        <f t="shared" si="5"/>
        <v>5035000</v>
      </c>
    </row>
    <row r="307" spans="1:6" x14ac:dyDescent="0.3">
      <c r="A307" s="1">
        <v>43474</v>
      </c>
      <c r="B307" s="3">
        <v>3</v>
      </c>
      <c r="C307" s="2">
        <v>20000</v>
      </c>
      <c r="E307" t="s">
        <v>2</v>
      </c>
      <c r="F307" s="2">
        <f t="shared" si="5"/>
        <v>5055000</v>
      </c>
    </row>
    <row r="308" spans="1:6" x14ac:dyDescent="0.3">
      <c r="A308" s="1">
        <v>43474</v>
      </c>
      <c r="B308" s="3">
        <v>4</v>
      </c>
      <c r="C308" s="2">
        <v>100000</v>
      </c>
      <c r="E308" t="s">
        <v>2</v>
      </c>
      <c r="F308" s="2">
        <f t="shared" si="5"/>
        <v>5155000</v>
      </c>
    </row>
    <row r="309" spans="1:6" x14ac:dyDescent="0.3">
      <c r="A309" s="1">
        <v>43474</v>
      </c>
      <c r="B309" s="3">
        <v>5</v>
      </c>
      <c r="C309" s="2">
        <v>60000</v>
      </c>
      <c r="E309" t="s">
        <v>2</v>
      </c>
      <c r="F309" s="2">
        <f t="shared" si="5"/>
        <v>5215000</v>
      </c>
    </row>
    <row r="310" spans="1:6" x14ac:dyDescent="0.3">
      <c r="A310" s="1">
        <v>43474</v>
      </c>
      <c r="B310" s="3">
        <v>6</v>
      </c>
      <c r="C310" s="2">
        <v>675000</v>
      </c>
      <c r="E310" t="s">
        <v>2</v>
      </c>
      <c r="F310" s="2">
        <f t="shared" si="5"/>
        <v>5890000</v>
      </c>
    </row>
    <row r="311" spans="1:6" x14ac:dyDescent="0.3">
      <c r="A311" s="1">
        <v>43474</v>
      </c>
      <c r="B311" s="3">
        <v>7</v>
      </c>
      <c r="C311" s="2">
        <v>20000</v>
      </c>
      <c r="E311" t="s">
        <v>2</v>
      </c>
      <c r="F311" s="2">
        <f t="shared" si="5"/>
        <v>5910000</v>
      </c>
    </row>
    <row r="312" spans="1:6" x14ac:dyDescent="0.3">
      <c r="A312" s="1">
        <v>43474</v>
      </c>
      <c r="B312" s="3">
        <v>8</v>
      </c>
      <c r="C312" s="2">
        <v>10000</v>
      </c>
      <c r="E312" t="s">
        <v>2</v>
      </c>
      <c r="F312" s="2">
        <f t="shared" si="5"/>
        <v>5920000</v>
      </c>
    </row>
    <row r="313" spans="1:6" x14ac:dyDescent="0.3">
      <c r="A313" s="1">
        <v>43474</v>
      </c>
      <c r="B313" s="3">
        <v>9</v>
      </c>
      <c r="C313" s="2">
        <v>20000</v>
      </c>
      <c r="E313" t="s">
        <v>2</v>
      </c>
      <c r="F313" s="2">
        <f t="shared" si="5"/>
        <v>5940000</v>
      </c>
    </row>
    <row r="314" spans="1:6" x14ac:dyDescent="0.3">
      <c r="A314" s="1">
        <v>43474</v>
      </c>
      <c r="B314" s="3">
        <v>10</v>
      </c>
      <c r="C314" s="2">
        <v>300000</v>
      </c>
      <c r="E314" t="s">
        <v>2</v>
      </c>
      <c r="F314" s="2">
        <f t="shared" si="5"/>
        <v>6240000</v>
      </c>
    </row>
    <row r="315" spans="1:6" x14ac:dyDescent="0.3">
      <c r="A315" s="1">
        <v>43474</v>
      </c>
      <c r="B315" s="3">
        <v>11</v>
      </c>
      <c r="C315" s="2">
        <v>120000</v>
      </c>
      <c r="E315" t="s">
        <v>2</v>
      </c>
      <c r="F315" s="2">
        <f t="shared" si="5"/>
        <v>6360000</v>
      </c>
    </row>
    <row r="316" spans="1:6" x14ac:dyDescent="0.3">
      <c r="A316" s="1">
        <v>43474</v>
      </c>
      <c r="B316" s="3">
        <v>12</v>
      </c>
      <c r="C316" s="2">
        <v>50000</v>
      </c>
      <c r="E316" t="s">
        <v>2</v>
      </c>
      <c r="F316" s="2">
        <f t="shared" si="5"/>
        <v>6410000</v>
      </c>
    </row>
    <row r="317" spans="1:6" x14ac:dyDescent="0.3">
      <c r="A317" s="1">
        <v>43474</v>
      </c>
      <c r="B317" s="3">
        <v>13</v>
      </c>
      <c r="C317" s="2">
        <v>10000</v>
      </c>
      <c r="E317" t="s">
        <v>2</v>
      </c>
      <c r="F317" s="2">
        <f t="shared" si="5"/>
        <v>6420000</v>
      </c>
    </row>
    <row r="318" spans="1:6" x14ac:dyDescent="0.3">
      <c r="A318" s="1">
        <v>43474</v>
      </c>
      <c r="B318" s="3">
        <v>14</v>
      </c>
      <c r="C318" s="2">
        <v>50000</v>
      </c>
      <c r="E318" t="s">
        <v>2</v>
      </c>
      <c r="F318" s="2">
        <f t="shared" si="5"/>
        <v>6470000</v>
      </c>
    </row>
    <row r="319" spans="1:6" x14ac:dyDescent="0.3">
      <c r="A319" s="1">
        <v>43474</v>
      </c>
      <c r="B319" s="3">
        <v>15</v>
      </c>
      <c r="C319" s="2">
        <v>20000</v>
      </c>
      <c r="E319" t="s">
        <v>2</v>
      </c>
      <c r="F319" s="2">
        <f t="shared" si="5"/>
        <v>6490000</v>
      </c>
    </row>
    <row r="320" spans="1:6" x14ac:dyDescent="0.3">
      <c r="A320" s="1">
        <v>43474</v>
      </c>
      <c r="B320" s="3">
        <v>17</v>
      </c>
      <c r="C320" s="2">
        <v>50000</v>
      </c>
      <c r="E320" t="s">
        <v>2</v>
      </c>
      <c r="F320" s="2">
        <f t="shared" si="5"/>
        <v>6540000</v>
      </c>
    </row>
    <row r="321" spans="1:9" x14ac:dyDescent="0.3">
      <c r="A321" s="4">
        <v>43474</v>
      </c>
      <c r="B321" s="5">
        <v>12</v>
      </c>
      <c r="C321" s="6"/>
      <c r="D321" s="6">
        <v>-300000</v>
      </c>
      <c r="E321" s="7" t="s">
        <v>11</v>
      </c>
      <c r="F321" s="2">
        <f t="shared" si="5"/>
        <v>6240000</v>
      </c>
      <c r="I321" s="2">
        <f>SUM(C305:D321)</f>
        <v>1255000</v>
      </c>
    </row>
    <row r="322" spans="1:9" x14ac:dyDescent="0.3">
      <c r="A322" s="1">
        <v>43474</v>
      </c>
      <c r="B322" s="3">
        <v>1</v>
      </c>
      <c r="C322" s="2">
        <v>168000</v>
      </c>
      <c r="E322" t="s">
        <v>3</v>
      </c>
      <c r="F322" s="2">
        <f t="shared" si="5"/>
        <v>6408000</v>
      </c>
    </row>
    <row r="323" spans="1:9" x14ac:dyDescent="0.3">
      <c r="A323" s="1">
        <v>43474</v>
      </c>
      <c r="B323" s="3">
        <v>2</v>
      </c>
      <c r="C323" s="2">
        <v>168000</v>
      </c>
      <c r="E323" t="s">
        <v>3</v>
      </c>
      <c r="F323" s="2">
        <f t="shared" si="5"/>
        <v>6576000</v>
      </c>
    </row>
    <row r="324" spans="1:9" x14ac:dyDescent="0.3">
      <c r="A324" s="1">
        <v>43474</v>
      </c>
      <c r="B324" s="3">
        <v>3</v>
      </c>
      <c r="C324" s="2">
        <v>168000</v>
      </c>
      <c r="E324" t="s">
        <v>3</v>
      </c>
      <c r="F324" s="2">
        <f t="shared" ref="F324:F387" si="6">+F323+D324+C324</f>
        <v>6744000</v>
      </c>
    </row>
    <row r="325" spans="1:9" x14ac:dyDescent="0.3">
      <c r="A325" s="1">
        <v>43474</v>
      </c>
      <c r="B325" s="3">
        <v>6</v>
      </c>
      <c r="C325" s="2">
        <v>168000</v>
      </c>
      <c r="E325" t="s">
        <v>3</v>
      </c>
      <c r="F325" s="2">
        <f t="shared" si="6"/>
        <v>6912000</v>
      </c>
    </row>
    <row r="326" spans="1:9" x14ac:dyDescent="0.3">
      <c r="A326" s="1">
        <v>43474</v>
      </c>
      <c r="B326" s="3">
        <v>7</v>
      </c>
      <c r="C326" s="2">
        <v>140000</v>
      </c>
      <c r="E326" t="s">
        <v>3</v>
      </c>
      <c r="F326" s="2">
        <f t="shared" si="6"/>
        <v>7052000</v>
      </c>
    </row>
    <row r="327" spans="1:9" x14ac:dyDescent="0.3">
      <c r="A327" s="1">
        <v>43474</v>
      </c>
      <c r="B327" s="3">
        <v>8</v>
      </c>
      <c r="C327" s="2">
        <v>168000</v>
      </c>
      <c r="E327" t="s">
        <v>3</v>
      </c>
      <c r="F327" s="2">
        <f t="shared" si="6"/>
        <v>7220000</v>
      </c>
    </row>
    <row r="328" spans="1:9" x14ac:dyDescent="0.3">
      <c r="A328" s="1">
        <v>43474</v>
      </c>
      <c r="B328" s="3">
        <v>10</v>
      </c>
      <c r="C328" s="2">
        <v>168000</v>
      </c>
      <c r="E328" t="s">
        <v>3</v>
      </c>
      <c r="F328" s="2">
        <f t="shared" si="6"/>
        <v>7388000</v>
      </c>
    </row>
    <row r="329" spans="1:9" x14ac:dyDescent="0.3">
      <c r="A329" s="1">
        <v>43474</v>
      </c>
      <c r="B329" s="3">
        <v>12</v>
      </c>
      <c r="C329" s="2">
        <v>168000</v>
      </c>
      <c r="E329" t="s">
        <v>3</v>
      </c>
      <c r="F329" s="2">
        <f t="shared" si="6"/>
        <v>7556000</v>
      </c>
    </row>
    <row r="330" spans="1:9" x14ac:dyDescent="0.3">
      <c r="A330" s="1">
        <v>43474</v>
      </c>
      <c r="B330" s="3">
        <v>13</v>
      </c>
      <c r="C330" s="2">
        <v>168000</v>
      </c>
      <c r="E330" t="s">
        <v>3</v>
      </c>
      <c r="F330" s="2">
        <f t="shared" si="6"/>
        <v>7724000</v>
      </c>
    </row>
    <row r="331" spans="1:9" x14ac:dyDescent="0.3">
      <c r="A331" s="1">
        <v>43474</v>
      </c>
      <c r="B331" s="3">
        <v>14</v>
      </c>
      <c r="C331" s="2">
        <v>168000</v>
      </c>
      <c r="E331" t="s">
        <v>3</v>
      </c>
      <c r="F331" s="2">
        <f t="shared" si="6"/>
        <v>7892000</v>
      </c>
    </row>
    <row r="332" spans="1:9" x14ac:dyDescent="0.3">
      <c r="A332" s="1">
        <v>43474</v>
      </c>
      <c r="B332" s="3">
        <v>15</v>
      </c>
      <c r="C332" s="2">
        <v>168000</v>
      </c>
      <c r="E332" t="s">
        <v>3</v>
      </c>
      <c r="F332" s="2">
        <f t="shared" si="6"/>
        <v>8060000</v>
      </c>
    </row>
    <row r="333" spans="1:9" x14ac:dyDescent="0.3">
      <c r="A333" s="1">
        <v>43474</v>
      </c>
      <c r="B333" s="3">
        <v>16</v>
      </c>
      <c r="C333" s="2">
        <v>168000</v>
      </c>
      <c r="E333" t="s">
        <v>3</v>
      </c>
      <c r="F333" s="2">
        <f t="shared" si="6"/>
        <v>8228000</v>
      </c>
    </row>
    <row r="334" spans="1:9" x14ac:dyDescent="0.3">
      <c r="A334" s="1">
        <v>43474</v>
      </c>
      <c r="B334" s="3">
        <v>17</v>
      </c>
      <c r="C334" s="2">
        <v>168000</v>
      </c>
      <c r="E334" t="s">
        <v>3</v>
      </c>
      <c r="F334" s="2">
        <f t="shared" si="6"/>
        <v>8396000</v>
      </c>
      <c r="I334" s="2">
        <f>SUM(C322:C334)</f>
        <v>2156000</v>
      </c>
    </row>
    <row r="335" spans="1:9" x14ac:dyDescent="0.3">
      <c r="A335" s="4">
        <v>43474</v>
      </c>
      <c r="B335" s="5">
        <v>9</v>
      </c>
      <c r="C335" s="6"/>
      <c r="D335" s="6">
        <v>-2970000</v>
      </c>
      <c r="E335" s="7" t="s">
        <v>0</v>
      </c>
      <c r="F335" s="2">
        <f t="shared" si="6"/>
        <v>5426000</v>
      </c>
    </row>
    <row r="336" spans="1:9" x14ac:dyDescent="0.3">
      <c r="A336" s="1">
        <v>43481</v>
      </c>
      <c r="B336" s="3">
        <v>1</v>
      </c>
      <c r="C336" s="2">
        <v>30000</v>
      </c>
      <c r="E336" t="s">
        <v>2</v>
      </c>
      <c r="F336" s="2">
        <f t="shared" si="6"/>
        <v>5456000</v>
      </c>
    </row>
    <row r="337" spans="1:9" x14ac:dyDescent="0.3">
      <c r="A337" s="1">
        <v>43481</v>
      </c>
      <c r="B337" s="3">
        <v>2</v>
      </c>
      <c r="C337" s="2">
        <v>20000</v>
      </c>
      <c r="E337" t="s">
        <v>2</v>
      </c>
      <c r="F337" s="2">
        <f t="shared" si="6"/>
        <v>5476000</v>
      </c>
    </row>
    <row r="338" spans="1:9" x14ac:dyDescent="0.3">
      <c r="A338" s="1">
        <v>43481</v>
      </c>
      <c r="B338" s="3">
        <v>3</v>
      </c>
      <c r="C338" s="2">
        <v>20000</v>
      </c>
      <c r="E338" t="s">
        <v>2</v>
      </c>
      <c r="F338" s="2">
        <f t="shared" si="6"/>
        <v>5496000</v>
      </c>
    </row>
    <row r="339" spans="1:9" x14ac:dyDescent="0.3">
      <c r="A339" s="1">
        <v>43481</v>
      </c>
      <c r="B339" s="3">
        <v>4</v>
      </c>
      <c r="C339" s="2">
        <v>100000</v>
      </c>
      <c r="E339" t="s">
        <v>2</v>
      </c>
      <c r="F339" s="2">
        <f t="shared" si="6"/>
        <v>5596000</v>
      </c>
    </row>
    <row r="340" spans="1:9" x14ac:dyDescent="0.3">
      <c r="A340" s="1">
        <v>43481</v>
      </c>
      <c r="B340" s="3">
        <v>5</v>
      </c>
      <c r="C340" s="2">
        <v>60000</v>
      </c>
      <c r="E340" t="s">
        <v>2</v>
      </c>
      <c r="F340" s="2">
        <f t="shared" si="6"/>
        <v>5656000</v>
      </c>
    </row>
    <row r="341" spans="1:9" x14ac:dyDescent="0.3">
      <c r="A341" s="1">
        <v>43481</v>
      </c>
      <c r="B341" s="3">
        <v>6</v>
      </c>
      <c r="C341" s="2">
        <v>1000000</v>
      </c>
      <c r="E341" t="s">
        <v>2</v>
      </c>
      <c r="F341" s="2">
        <f t="shared" si="6"/>
        <v>6656000</v>
      </c>
    </row>
    <row r="342" spans="1:9" x14ac:dyDescent="0.3">
      <c r="A342" s="1">
        <v>43481</v>
      </c>
      <c r="B342" s="3">
        <v>7</v>
      </c>
      <c r="C342" s="2">
        <v>20000</v>
      </c>
      <c r="E342" t="s">
        <v>2</v>
      </c>
      <c r="F342" s="2">
        <f t="shared" si="6"/>
        <v>6676000</v>
      </c>
    </row>
    <row r="343" spans="1:9" x14ac:dyDescent="0.3">
      <c r="A343" s="1">
        <v>43481</v>
      </c>
      <c r="B343" s="3">
        <v>8</v>
      </c>
      <c r="C343" s="2">
        <v>10000</v>
      </c>
      <c r="E343" t="s">
        <v>2</v>
      </c>
      <c r="F343" s="2">
        <f t="shared" si="6"/>
        <v>6686000</v>
      </c>
    </row>
    <row r="344" spans="1:9" x14ac:dyDescent="0.3">
      <c r="A344" s="1">
        <v>43481</v>
      </c>
      <c r="B344" s="3">
        <v>9</v>
      </c>
      <c r="C344" s="2">
        <v>20000</v>
      </c>
      <c r="E344" t="s">
        <v>2</v>
      </c>
      <c r="F344" s="2">
        <f t="shared" si="6"/>
        <v>6706000</v>
      </c>
    </row>
    <row r="345" spans="1:9" x14ac:dyDescent="0.3">
      <c r="A345" s="1">
        <v>43481</v>
      </c>
      <c r="B345" s="3">
        <v>10</v>
      </c>
      <c r="C345" s="2">
        <v>300000</v>
      </c>
      <c r="E345" t="s">
        <v>2</v>
      </c>
      <c r="F345" s="2">
        <f t="shared" si="6"/>
        <v>7006000</v>
      </c>
    </row>
    <row r="346" spans="1:9" x14ac:dyDescent="0.3">
      <c r="A346" s="1">
        <v>43481</v>
      </c>
      <c r="B346" s="3">
        <v>11</v>
      </c>
      <c r="C346" s="2">
        <v>120000</v>
      </c>
      <c r="E346" t="s">
        <v>2</v>
      </c>
      <c r="F346" s="2">
        <f t="shared" si="6"/>
        <v>7126000</v>
      </c>
    </row>
    <row r="347" spans="1:9" x14ac:dyDescent="0.3">
      <c r="A347" s="1">
        <v>43481</v>
      </c>
      <c r="B347" s="3">
        <v>12</v>
      </c>
      <c r="C347" s="2">
        <v>50000</v>
      </c>
      <c r="E347" t="s">
        <v>2</v>
      </c>
      <c r="F347" s="2">
        <f t="shared" si="6"/>
        <v>7176000</v>
      </c>
    </row>
    <row r="348" spans="1:9" x14ac:dyDescent="0.3">
      <c r="A348" s="1">
        <v>43481</v>
      </c>
      <c r="B348" s="3">
        <v>13</v>
      </c>
      <c r="C348" s="2">
        <v>10000</v>
      </c>
      <c r="E348" t="s">
        <v>2</v>
      </c>
      <c r="F348" s="2">
        <f t="shared" si="6"/>
        <v>7186000</v>
      </c>
    </row>
    <row r="349" spans="1:9" x14ac:dyDescent="0.3">
      <c r="A349" s="1">
        <v>43481</v>
      </c>
      <c r="B349" s="3">
        <v>14</v>
      </c>
      <c r="C349" s="2">
        <v>50000</v>
      </c>
      <c r="E349" t="s">
        <v>2</v>
      </c>
      <c r="F349" s="2">
        <f t="shared" si="6"/>
        <v>7236000</v>
      </c>
    </row>
    <row r="350" spans="1:9" x14ac:dyDescent="0.3">
      <c r="A350" s="1">
        <v>43481</v>
      </c>
      <c r="B350" s="3">
        <v>15</v>
      </c>
      <c r="C350" s="2">
        <v>20000</v>
      </c>
      <c r="E350" t="s">
        <v>2</v>
      </c>
      <c r="F350" s="2">
        <f t="shared" si="6"/>
        <v>7256000</v>
      </c>
    </row>
    <row r="351" spans="1:9" x14ac:dyDescent="0.3">
      <c r="A351" s="1">
        <v>43481</v>
      </c>
      <c r="B351" s="3">
        <v>17</v>
      </c>
      <c r="C351" s="2">
        <v>50000</v>
      </c>
      <c r="E351" t="s">
        <v>2</v>
      </c>
      <c r="F351" s="2">
        <f t="shared" si="6"/>
        <v>7306000</v>
      </c>
      <c r="I351" s="2">
        <f>SUM(C336:C351)</f>
        <v>1880000</v>
      </c>
    </row>
    <row r="352" spans="1:9" x14ac:dyDescent="0.3">
      <c r="A352" s="1">
        <v>43481</v>
      </c>
      <c r="B352" s="3">
        <v>1</v>
      </c>
      <c r="C352" s="2">
        <v>168000</v>
      </c>
      <c r="E352" t="s">
        <v>3</v>
      </c>
      <c r="F352" s="2">
        <f t="shared" si="6"/>
        <v>7474000</v>
      </c>
    </row>
    <row r="353" spans="1:9" x14ac:dyDescent="0.3">
      <c r="A353" s="1">
        <v>43481</v>
      </c>
      <c r="B353" s="3">
        <v>2</v>
      </c>
      <c r="C353" s="2">
        <v>168000</v>
      </c>
      <c r="E353" t="s">
        <v>3</v>
      </c>
      <c r="F353" s="2">
        <f t="shared" si="6"/>
        <v>7642000</v>
      </c>
    </row>
    <row r="354" spans="1:9" x14ac:dyDescent="0.3">
      <c r="A354" s="1">
        <v>43481</v>
      </c>
      <c r="B354" s="3">
        <v>3</v>
      </c>
      <c r="C354" s="2">
        <v>168000</v>
      </c>
      <c r="E354" t="s">
        <v>3</v>
      </c>
      <c r="F354" s="2">
        <f t="shared" si="6"/>
        <v>7810000</v>
      </c>
    </row>
    <row r="355" spans="1:9" x14ac:dyDescent="0.3">
      <c r="A355" s="1">
        <v>43481</v>
      </c>
      <c r="B355" s="3">
        <v>6</v>
      </c>
      <c r="C355" s="2">
        <v>168000</v>
      </c>
      <c r="E355" t="s">
        <v>3</v>
      </c>
      <c r="F355" s="2">
        <f t="shared" si="6"/>
        <v>7978000</v>
      </c>
    </row>
    <row r="356" spans="1:9" x14ac:dyDescent="0.3">
      <c r="A356" s="1">
        <v>43481</v>
      </c>
      <c r="B356" s="3">
        <v>7</v>
      </c>
      <c r="C356" s="2">
        <v>140000</v>
      </c>
      <c r="E356" t="s">
        <v>3</v>
      </c>
      <c r="F356" s="2">
        <f t="shared" si="6"/>
        <v>8118000</v>
      </c>
    </row>
    <row r="357" spans="1:9" x14ac:dyDescent="0.3">
      <c r="A357" s="1">
        <v>43481</v>
      </c>
      <c r="B357" s="3">
        <v>8</v>
      </c>
      <c r="C357" s="2">
        <v>168000</v>
      </c>
      <c r="E357" t="s">
        <v>3</v>
      </c>
      <c r="F357" s="2">
        <f t="shared" si="6"/>
        <v>8286000</v>
      </c>
    </row>
    <row r="358" spans="1:9" x14ac:dyDescent="0.3">
      <c r="A358" s="1">
        <v>43481</v>
      </c>
      <c r="B358" s="3">
        <v>9</v>
      </c>
      <c r="C358" s="2">
        <v>168000</v>
      </c>
      <c r="E358" t="s">
        <v>3</v>
      </c>
      <c r="F358" s="2">
        <f t="shared" si="6"/>
        <v>8454000</v>
      </c>
    </row>
    <row r="359" spans="1:9" x14ac:dyDescent="0.3">
      <c r="A359" s="1">
        <v>43481</v>
      </c>
      <c r="B359" s="3">
        <v>10</v>
      </c>
      <c r="C359" s="2">
        <v>168000</v>
      </c>
      <c r="E359" t="s">
        <v>3</v>
      </c>
      <c r="F359" s="2">
        <f t="shared" si="6"/>
        <v>8622000</v>
      </c>
    </row>
    <row r="360" spans="1:9" x14ac:dyDescent="0.3">
      <c r="A360" s="1">
        <v>43481</v>
      </c>
      <c r="B360" s="3">
        <v>12</v>
      </c>
      <c r="C360" s="2">
        <v>168000</v>
      </c>
      <c r="E360" t="s">
        <v>3</v>
      </c>
      <c r="F360" s="2">
        <f t="shared" si="6"/>
        <v>8790000</v>
      </c>
    </row>
    <row r="361" spans="1:9" x14ac:dyDescent="0.3">
      <c r="A361" s="1">
        <v>43481</v>
      </c>
      <c r="B361" s="3">
        <v>13</v>
      </c>
      <c r="C361" s="2">
        <v>168000</v>
      </c>
      <c r="E361" t="s">
        <v>3</v>
      </c>
      <c r="F361" s="2">
        <f t="shared" si="6"/>
        <v>8958000</v>
      </c>
    </row>
    <row r="362" spans="1:9" x14ac:dyDescent="0.3">
      <c r="A362" s="1">
        <v>43481</v>
      </c>
      <c r="B362" s="3">
        <v>14</v>
      </c>
      <c r="C362" s="2">
        <v>168000</v>
      </c>
      <c r="E362" t="s">
        <v>3</v>
      </c>
      <c r="F362" s="2">
        <f t="shared" si="6"/>
        <v>9126000</v>
      </c>
    </row>
    <row r="363" spans="1:9" x14ac:dyDescent="0.3">
      <c r="A363" s="1">
        <v>43481</v>
      </c>
      <c r="B363" s="3">
        <v>15</v>
      </c>
      <c r="C363" s="2">
        <v>168000</v>
      </c>
      <c r="E363" t="s">
        <v>3</v>
      </c>
      <c r="F363" s="2">
        <f t="shared" si="6"/>
        <v>9294000</v>
      </c>
    </row>
    <row r="364" spans="1:9" x14ac:dyDescent="0.3">
      <c r="A364" s="1">
        <v>43481</v>
      </c>
      <c r="B364" s="3">
        <v>16</v>
      </c>
      <c r="C364" s="2">
        <v>168000</v>
      </c>
      <c r="E364" t="s">
        <v>3</v>
      </c>
      <c r="F364" s="2">
        <f t="shared" si="6"/>
        <v>9462000</v>
      </c>
    </row>
    <row r="365" spans="1:9" x14ac:dyDescent="0.3">
      <c r="A365" s="1">
        <v>43481</v>
      </c>
      <c r="B365" s="3">
        <v>17</v>
      </c>
      <c r="C365" s="2">
        <v>168000</v>
      </c>
      <c r="E365" t="s">
        <v>3</v>
      </c>
      <c r="F365" s="2">
        <f t="shared" si="6"/>
        <v>9630000</v>
      </c>
      <c r="I365" s="2">
        <f>SUM(C352:C365)</f>
        <v>2324000</v>
      </c>
    </row>
    <row r="366" spans="1:9" x14ac:dyDescent="0.3">
      <c r="A366" s="4">
        <v>43481</v>
      </c>
      <c r="B366" s="5">
        <v>4</v>
      </c>
      <c r="C366" s="6"/>
      <c r="D366" s="6">
        <v>-2970000</v>
      </c>
      <c r="E366" s="7" t="s">
        <v>0</v>
      </c>
      <c r="F366" s="2">
        <f t="shared" si="6"/>
        <v>6660000</v>
      </c>
    </row>
    <row r="367" spans="1:9" x14ac:dyDescent="0.3">
      <c r="A367" s="4">
        <v>43481</v>
      </c>
      <c r="B367" s="5">
        <v>19</v>
      </c>
      <c r="C367" s="6"/>
      <c r="D367" s="6">
        <v>-3000000</v>
      </c>
      <c r="E367" s="7" t="s">
        <v>11</v>
      </c>
      <c r="F367" s="2">
        <f t="shared" si="6"/>
        <v>3660000</v>
      </c>
    </row>
    <row r="368" spans="1:9" x14ac:dyDescent="0.3">
      <c r="A368" s="1">
        <v>43488</v>
      </c>
      <c r="B368" s="3">
        <v>1</v>
      </c>
      <c r="C368" s="2">
        <v>30000</v>
      </c>
      <c r="E368" t="s">
        <v>2</v>
      </c>
      <c r="F368" s="2">
        <f t="shared" si="6"/>
        <v>3690000</v>
      </c>
    </row>
    <row r="369" spans="1:9" x14ac:dyDescent="0.3">
      <c r="A369" s="1">
        <v>43488</v>
      </c>
      <c r="B369" s="3">
        <v>2</v>
      </c>
      <c r="C369" s="2">
        <v>20000</v>
      </c>
      <c r="E369" t="s">
        <v>2</v>
      </c>
      <c r="F369" s="2">
        <f t="shared" si="6"/>
        <v>3710000</v>
      </c>
    </row>
    <row r="370" spans="1:9" x14ac:dyDescent="0.3">
      <c r="A370" s="1">
        <v>43488</v>
      </c>
      <c r="B370" s="3">
        <v>3</v>
      </c>
      <c r="C370" s="2">
        <v>20000</v>
      </c>
      <c r="E370" t="s">
        <v>2</v>
      </c>
      <c r="F370" s="2">
        <f t="shared" si="6"/>
        <v>3730000</v>
      </c>
    </row>
    <row r="371" spans="1:9" x14ac:dyDescent="0.3">
      <c r="A371" s="1">
        <v>43488</v>
      </c>
      <c r="B371" s="3">
        <v>4</v>
      </c>
      <c r="C371" s="2">
        <v>100000</v>
      </c>
      <c r="E371" t="s">
        <v>2</v>
      </c>
      <c r="F371" s="2">
        <f t="shared" si="6"/>
        <v>3830000</v>
      </c>
    </row>
    <row r="372" spans="1:9" x14ac:dyDescent="0.3">
      <c r="A372" s="1">
        <v>43488</v>
      </c>
      <c r="B372" s="3">
        <v>5</v>
      </c>
      <c r="C372" s="2">
        <v>60000</v>
      </c>
      <c r="E372" t="s">
        <v>2</v>
      </c>
      <c r="F372" s="2">
        <f t="shared" si="6"/>
        <v>3890000</v>
      </c>
    </row>
    <row r="373" spans="1:9" x14ac:dyDescent="0.3">
      <c r="A373" s="1">
        <v>43488</v>
      </c>
      <c r="B373" s="3">
        <v>6</v>
      </c>
      <c r="C373" s="2">
        <v>1000000</v>
      </c>
      <c r="E373" t="s">
        <v>2</v>
      </c>
      <c r="F373" s="2">
        <f t="shared" si="6"/>
        <v>4890000</v>
      </c>
    </row>
    <row r="374" spans="1:9" x14ac:dyDescent="0.3">
      <c r="A374" s="1">
        <v>43488</v>
      </c>
      <c r="B374" s="3">
        <v>7</v>
      </c>
      <c r="C374" s="2">
        <v>20000</v>
      </c>
      <c r="E374" t="s">
        <v>2</v>
      </c>
      <c r="F374" s="2">
        <f t="shared" si="6"/>
        <v>4910000</v>
      </c>
    </row>
    <row r="375" spans="1:9" x14ac:dyDescent="0.3">
      <c r="A375" s="1">
        <v>43488</v>
      </c>
      <c r="B375" s="3">
        <v>8</v>
      </c>
      <c r="C375" s="2">
        <v>10000</v>
      </c>
      <c r="E375" t="s">
        <v>2</v>
      </c>
      <c r="F375" s="2">
        <f t="shared" si="6"/>
        <v>4920000</v>
      </c>
    </row>
    <row r="376" spans="1:9" x14ac:dyDescent="0.3">
      <c r="A376" s="1">
        <v>43488</v>
      </c>
      <c r="B376" s="3">
        <v>9</v>
      </c>
      <c r="C376" s="2">
        <v>20000</v>
      </c>
      <c r="E376" t="s">
        <v>2</v>
      </c>
      <c r="F376" s="2">
        <f t="shared" si="6"/>
        <v>4940000</v>
      </c>
    </row>
    <row r="377" spans="1:9" x14ac:dyDescent="0.3">
      <c r="A377" s="1">
        <v>43488</v>
      </c>
      <c r="B377" s="3">
        <v>10</v>
      </c>
      <c r="C377" s="2">
        <v>350000</v>
      </c>
      <c r="E377" t="s">
        <v>2</v>
      </c>
      <c r="F377" s="2">
        <f t="shared" si="6"/>
        <v>5290000</v>
      </c>
    </row>
    <row r="378" spans="1:9" x14ac:dyDescent="0.3">
      <c r="A378" s="1">
        <v>43488</v>
      </c>
      <c r="B378" s="3">
        <v>11</v>
      </c>
      <c r="C378" s="2">
        <v>120000</v>
      </c>
      <c r="E378" t="s">
        <v>2</v>
      </c>
      <c r="F378" s="2">
        <f t="shared" si="6"/>
        <v>5410000</v>
      </c>
    </row>
    <row r="379" spans="1:9" x14ac:dyDescent="0.3">
      <c r="A379" s="1">
        <v>43488</v>
      </c>
      <c r="B379" s="3">
        <v>12</v>
      </c>
      <c r="C379" s="2">
        <v>50000</v>
      </c>
      <c r="E379" t="s">
        <v>2</v>
      </c>
      <c r="F379" s="2">
        <f t="shared" si="6"/>
        <v>5460000</v>
      </c>
    </row>
    <row r="380" spans="1:9" x14ac:dyDescent="0.3">
      <c r="A380" s="1">
        <v>43488</v>
      </c>
      <c r="B380" s="3">
        <v>13</v>
      </c>
      <c r="C380" s="2">
        <v>10000</v>
      </c>
      <c r="E380" t="s">
        <v>2</v>
      </c>
      <c r="F380" s="2">
        <f t="shared" si="6"/>
        <v>5470000</v>
      </c>
    </row>
    <row r="381" spans="1:9" x14ac:dyDescent="0.3">
      <c r="A381" s="1">
        <v>43488</v>
      </c>
      <c r="B381" s="3">
        <v>14</v>
      </c>
      <c r="C381" s="2">
        <v>50000</v>
      </c>
      <c r="E381" t="s">
        <v>2</v>
      </c>
      <c r="F381" s="2">
        <f t="shared" si="6"/>
        <v>5520000</v>
      </c>
    </row>
    <row r="382" spans="1:9" x14ac:dyDescent="0.3">
      <c r="A382" s="1">
        <v>43488</v>
      </c>
      <c r="B382" s="3">
        <v>15</v>
      </c>
      <c r="C382" s="2">
        <v>20000</v>
      </c>
      <c r="E382" t="s">
        <v>2</v>
      </c>
      <c r="F382" s="2">
        <f t="shared" si="6"/>
        <v>5540000</v>
      </c>
    </row>
    <row r="383" spans="1:9" x14ac:dyDescent="0.3">
      <c r="A383" s="1">
        <v>43488</v>
      </c>
      <c r="B383" s="3">
        <v>17</v>
      </c>
      <c r="C383" s="2">
        <v>50000</v>
      </c>
      <c r="E383" t="s">
        <v>2</v>
      </c>
      <c r="F383" s="2">
        <f t="shared" si="6"/>
        <v>5590000</v>
      </c>
      <c r="I383" s="2">
        <f>SUM(C368:C383)</f>
        <v>1930000</v>
      </c>
    </row>
    <row r="384" spans="1:9" x14ac:dyDescent="0.3">
      <c r="A384" s="1">
        <v>43488</v>
      </c>
      <c r="B384" s="3">
        <v>1</v>
      </c>
      <c r="C384" s="2">
        <v>168000</v>
      </c>
      <c r="E384" t="s">
        <v>3</v>
      </c>
      <c r="F384" s="2">
        <f t="shared" si="6"/>
        <v>5758000</v>
      </c>
    </row>
    <row r="385" spans="1:9" x14ac:dyDescent="0.3">
      <c r="A385" s="1">
        <v>43488</v>
      </c>
      <c r="B385" s="3">
        <v>2</v>
      </c>
      <c r="C385" s="2">
        <v>168000</v>
      </c>
      <c r="E385" t="s">
        <v>3</v>
      </c>
      <c r="F385" s="2">
        <f t="shared" si="6"/>
        <v>5926000</v>
      </c>
    </row>
    <row r="386" spans="1:9" x14ac:dyDescent="0.3">
      <c r="A386" s="1">
        <v>43488</v>
      </c>
      <c r="B386" s="3">
        <v>3</v>
      </c>
      <c r="C386" s="2">
        <v>168000</v>
      </c>
      <c r="E386" t="s">
        <v>3</v>
      </c>
      <c r="F386" s="2">
        <f t="shared" si="6"/>
        <v>6094000</v>
      </c>
    </row>
    <row r="387" spans="1:9" x14ac:dyDescent="0.3">
      <c r="A387" s="1">
        <v>43488</v>
      </c>
      <c r="B387" s="3">
        <v>4</v>
      </c>
      <c r="C387" s="2">
        <v>168000</v>
      </c>
      <c r="E387" t="s">
        <v>3</v>
      </c>
      <c r="F387" s="2">
        <f t="shared" si="6"/>
        <v>6262000</v>
      </c>
    </row>
    <row r="388" spans="1:9" x14ac:dyDescent="0.3">
      <c r="A388" s="1">
        <v>43488</v>
      </c>
      <c r="B388" s="3">
        <v>6</v>
      </c>
      <c r="C388" s="2">
        <v>168000</v>
      </c>
      <c r="E388" t="s">
        <v>3</v>
      </c>
      <c r="F388" s="2">
        <f t="shared" ref="F388:F451" si="7">+F387+D388+C388</f>
        <v>6430000</v>
      </c>
    </row>
    <row r="389" spans="1:9" x14ac:dyDescent="0.3">
      <c r="A389" s="1">
        <v>43488</v>
      </c>
      <c r="B389" s="3">
        <v>7</v>
      </c>
      <c r="C389" s="2">
        <v>140000</v>
      </c>
      <c r="E389" t="s">
        <v>3</v>
      </c>
      <c r="F389" s="2">
        <f t="shared" si="7"/>
        <v>6570000</v>
      </c>
    </row>
    <row r="390" spans="1:9" x14ac:dyDescent="0.3">
      <c r="A390" s="1">
        <v>43488</v>
      </c>
      <c r="B390" s="3">
        <v>8</v>
      </c>
      <c r="C390" s="2">
        <v>168000</v>
      </c>
      <c r="E390" t="s">
        <v>3</v>
      </c>
      <c r="F390" s="2">
        <f t="shared" si="7"/>
        <v>6738000</v>
      </c>
    </row>
    <row r="391" spans="1:9" x14ac:dyDescent="0.3">
      <c r="A391" s="1">
        <v>43488</v>
      </c>
      <c r="B391" s="3">
        <v>9</v>
      </c>
      <c r="C391" s="2">
        <v>168000</v>
      </c>
      <c r="E391" t="s">
        <v>3</v>
      </c>
      <c r="F391" s="2">
        <f t="shared" si="7"/>
        <v>6906000</v>
      </c>
    </row>
    <row r="392" spans="1:9" x14ac:dyDescent="0.3">
      <c r="A392" s="1">
        <v>43488</v>
      </c>
      <c r="B392" s="3">
        <v>10</v>
      </c>
      <c r="C392" s="2">
        <v>168000</v>
      </c>
      <c r="E392" t="s">
        <v>3</v>
      </c>
      <c r="F392" s="2">
        <f t="shared" si="7"/>
        <v>7074000</v>
      </c>
    </row>
    <row r="393" spans="1:9" x14ac:dyDescent="0.3">
      <c r="A393" s="1">
        <v>43488</v>
      </c>
      <c r="B393" s="3">
        <v>12</v>
      </c>
      <c r="C393" s="2">
        <v>168000</v>
      </c>
      <c r="E393" t="s">
        <v>3</v>
      </c>
      <c r="F393" s="2">
        <f t="shared" si="7"/>
        <v>7242000</v>
      </c>
    </row>
    <row r="394" spans="1:9" x14ac:dyDescent="0.3">
      <c r="A394" s="1">
        <v>43488</v>
      </c>
      <c r="B394" s="3">
        <v>13</v>
      </c>
      <c r="C394" s="2">
        <v>168000</v>
      </c>
      <c r="E394" t="s">
        <v>3</v>
      </c>
      <c r="F394" s="2">
        <f t="shared" si="7"/>
        <v>7410000</v>
      </c>
    </row>
    <row r="395" spans="1:9" x14ac:dyDescent="0.3">
      <c r="A395" s="1">
        <v>43488</v>
      </c>
      <c r="B395" s="3">
        <v>14</v>
      </c>
      <c r="C395" s="2">
        <v>168000</v>
      </c>
      <c r="E395" t="s">
        <v>3</v>
      </c>
      <c r="F395" s="2">
        <f t="shared" si="7"/>
        <v>7578000</v>
      </c>
    </row>
    <row r="396" spans="1:9" x14ac:dyDescent="0.3">
      <c r="A396" s="1">
        <v>43488</v>
      </c>
      <c r="B396" s="3">
        <v>15</v>
      </c>
      <c r="C396" s="2">
        <v>168000</v>
      </c>
      <c r="E396" t="s">
        <v>3</v>
      </c>
      <c r="F396" s="2">
        <f t="shared" si="7"/>
        <v>7746000</v>
      </c>
    </row>
    <row r="397" spans="1:9" x14ac:dyDescent="0.3">
      <c r="A397" s="1">
        <v>43488</v>
      </c>
      <c r="B397" s="3">
        <v>16</v>
      </c>
      <c r="C397" s="2">
        <v>168000</v>
      </c>
      <c r="E397" t="s">
        <v>3</v>
      </c>
      <c r="F397" s="2">
        <f t="shared" si="7"/>
        <v>7914000</v>
      </c>
    </row>
    <row r="398" spans="1:9" x14ac:dyDescent="0.3">
      <c r="A398" s="1">
        <v>43488</v>
      </c>
      <c r="B398" s="3">
        <v>17</v>
      </c>
      <c r="C398" s="2">
        <v>168000</v>
      </c>
      <c r="E398" t="s">
        <v>3</v>
      </c>
      <c r="F398" s="2">
        <f t="shared" si="7"/>
        <v>8082000</v>
      </c>
      <c r="I398" s="2">
        <f>SUM(C384:C398)</f>
        <v>2492000</v>
      </c>
    </row>
    <row r="399" spans="1:9" x14ac:dyDescent="0.3">
      <c r="A399" s="4">
        <v>43488</v>
      </c>
      <c r="B399" s="5">
        <v>1</v>
      </c>
      <c r="C399" s="6"/>
      <c r="D399" s="6">
        <v>-200000</v>
      </c>
      <c r="E399" s="7" t="s">
        <v>11</v>
      </c>
      <c r="F399" s="2">
        <f t="shared" si="7"/>
        <v>7882000</v>
      </c>
    </row>
    <row r="400" spans="1:9" x14ac:dyDescent="0.3">
      <c r="A400" s="4">
        <v>43488</v>
      </c>
      <c r="B400" s="5">
        <v>2</v>
      </c>
      <c r="C400" s="6"/>
      <c r="D400" s="6">
        <v>-100000</v>
      </c>
      <c r="E400" s="7" t="s">
        <v>11</v>
      </c>
      <c r="F400" s="2">
        <f t="shared" si="7"/>
        <v>7782000</v>
      </c>
    </row>
    <row r="401" spans="1:6" x14ac:dyDescent="0.3">
      <c r="A401" s="1">
        <v>43495</v>
      </c>
      <c r="B401" s="3">
        <v>1</v>
      </c>
      <c r="C401" s="2">
        <v>30000</v>
      </c>
      <c r="E401" t="s">
        <v>2</v>
      </c>
      <c r="F401" s="2">
        <f t="shared" si="7"/>
        <v>7812000</v>
      </c>
    </row>
    <row r="402" spans="1:6" x14ac:dyDescent="0.3">
      <c r="A402" s="1">
        <v>43495</v>
      </c>
      <c r="B402" s="3">
        <v>2</v>
      </c>
      <c r="C402" s="2">
        <v>20000</v>
      </c>
      <c r="E402" t="s">
        <v>2</v>
      </c>
      <c r="F402" s="2">
        <f t="shared" si="7"/>
        <v>7832000</v>
      </c>
    </row>
    <row r="403" spans="1:6" x14ac:dyDescent="0.3">
      <c r="A403" s="1">
        <v>43495</v>
      </c>
      <c r="B403" s="3">
        <v>3</v>
      </c>
      <c r="C403" s="2">
        <v>20000</v>
      </c>
      <c r="E403" t="s">
        <v>2</v>
      </c>
      <c r="F403" s="2">
        <f t="shared" si="7"/>
        <v>7852000</v>
      </c>
    </row>
    <row r="404" spans="1:6" x14ac:dyDescent="0.3">
      <c r="A404" s="1">
        <v>43495</v>
      </c>
      <c r="B404" s="3">
        <v>4</v>
      </c>
      <c r="C404" s="2">
        <v>100000</v>
      </c>
      <c r="E404" t="s">
        <v>2</v>
      </c>
      <c r="F404" s="2">
        <f t="shared" si="7"/>
        <v>7952000</v>
      </c>
    </row>
    <row r="405" spans="1:6" x14ac:dyDescent="0.3">
      <c r="A405" s="1">
        <v>43495</v>
      </c>
      <c r="B405" s="3">
        <v>5</v>
      </c>
      <c r="C405" s="2">
        <v>60000</v>
      </c>
      <c r="E405" t="s">
        <v>2</v>
      </c>
      <c r="F405" s="2">
        <f t="shared" si="7"/>
        <v>8012000</v>
      </c>
    </row>
    <row r="406" spans="1:6" x14ac:dyDescent="0.3">
      <c r="A406" s="1">
        <v>43495</v>
      </c>
      <c r="B406" s="3">
        <v>7</v>
      </c>
      <c r="C406" s="2">
        <v>20000</v>
      </c>
      <c r="E406" t="s">
        <v>2</v>
      </c>
      <c r="F406" s="2">
        <f t="shared" si="7"/>
        <v>8032000</v>
      </c>
    </row>
    <row r="407" spans="1:6" x14ac:dyDescent="0.3">
      <c r="A407" s="1">
        <v>43495</v>
      </c>
      <c r="B407" s="3">
        <v>8</v>
      </c>
      <c r="C407" s="2">
        <v>10000</v>
      </c>
      <c r="E407" t="s">
        <v>2</v>
      </c>
      <c r="F407" s="2">
        <f t="shared" si="7"/>
        <v>8042000</v>
      </c>
    </row>
    <row r="408" spans="1:6" x14ac:dyDescent="0.3">
      <c r="A408" s="1">
        <v>43495</v>
      </c>
      <c r="B408" s="3">
        <v>9</v>
      </c>
      <c r="C408" s="2">
        <v>20000</v>
      </c>
      <c r="E408" t="s">
        <v>2</v>
      </c>
      <c r="F408" s="2">
        <f t="shared" si="7"/>
        <v>8062000</v>
      </c>
    </row>
    <row r="409" spans="1:6" x14ac:dyDescent="0.3">
      <c r="A409" s="1">
        <v>43495</v>
      </c>
      <c r="B409" s="3">
        <v>10</v>
      </c>
      <c r="C409" s="2">
        <v>350000</v>
      </c>
      <c r="E409" t="s">
        <v>2</v>
      </c>
      <c r="F409" s="2">
        <f t="shared" si="7"/>
        <v>8412000</v>
      </c>
    </row>
    <row r="410" spans="1:6" x14ac:dyDescent="0.3">
      <c r="A410" s="1">
        <v>43495</v>
      </c>
      <c r="B410" s="3">
        <v>11</v>
      </c>
      <c r="C410" s="2">
        <v>120000</v>
      </c>
      <c r="E410" t="s">
        <v>2</v>
      </c>
      <c r="F410" s="2">
        <f t="shared" si="7"/>
        <v>8532000</v>
      </c>
    </row>
    <row r="411" spans="1:6" x14ac:dyDescent="0.3">
      <c r="A411" s="1">
        <v>43495</v>
      </c>
      <c r="B411" s="3">
        <v>12</v>
      </c>
      <c r="C411" s="2">
        <v>50000</v>
      </c>
      <c r="E411" t="s">
        <v>2</v>
      </c>
      <c r="F411" s="2">
        <f t="shared" si="7"/>
        <v>8582000</v>
      </c>
    </row>
    <row r="412" spans="1:6" x14ac:dyDescent="0.3">
      <c r="A412" s="1">
        <v>43495</v>
      </c>
      <c r="B412" s="3">
        <v>13</v>
      </c>
      <c r="C412" s="2">
        <v>10000</v>
      </c>
      <c r="E412" t="s">
        <v>2</v>
      </c>
      <c r="F412" s="2">
        <f t="shared" si="7"/>
        <v>8592000</v>
      </c>
    </row>
    <row r="413" spans="1:6" x14ac:dyDescent="0.3">
      <c r="A413" s="1">
        <v>43495</v>
      </c>
      <c r="B413" s="3">
        <v>14</v>
      </c>
      <c r="C413" s="2">
        <v>50000</v>
      </c>
      <c r="E413" t="s">
        <v>2</v>
      </c>
      <c r="F413" s="2">
        <f t="shared" si="7"/>
        <v>8642000</v>
      </c>
    </row>
    <row r="414" spans="1:6" x14ac:dyDescent="0.3">
      <c r="A414" s="1">
        <v>43495</v>
      </c>
      <c r="B414" s="3">
        <v>15</v>
      </c>
      <c r="C414" s="2">
        <v>20000</v>
      </c>
      <c r="E414" t="s">
        <v>2</v>
      </c>
      <c r="F414" s="2">
        <f t="shared" si="7"/>
        <v>8662000</v>
      </c>
    </row>
    <row r="415" spans="1:6" x14ac:dyDescent="0.3">
      <c r="A415" s="1">
        <v>43495</v>
      </c>
      <c r="B415" s="3">
        <v>17</v>
      </c>
      <c r="C415" s="2">
        <v>50000</v>
      </c>
      <c r="E415" t="s">
        <v>2</v>
      </c>
      <c r="F415" s="2">
        <f t="shared" si="7"/>
        <v>8712000</v>
      </c>
    </row>
    <row r="416" spans="1:6" x14ac:dyDescent="0.3">
      <c r="A416" s="4">
        <v>43495</v>
      </c>
      <c r="B416" s="5">
        <v>3</v>
      </c>
      <c r="C416" s="6"/>
      <c r="D416" s="6">
        <v>-50000</v>
      </c>
      <c r="E416" s="7" t="s">
        <v>11</v>
      </c>
      <c r="F416" s="2">
        <f t="shared" si="7"/>
        <v>8662000</v>
      </c>
    </row>
    <row r="417" spans="1:9" x14ac:dyDescent="0.3">
      <c r="A417" s="4">
        <v>43495</v>
      </c>
      <c r="B417" s="5">
        <v>17</v>
      </c>
      <c r="C417" s="6"/>
      <c r="D417" s="6">
        <v>-300000</v>
      </c>
      <c r="E417" s="7" t="s">
        <v>11</v>
      </c>
      <c r="F417" s="2">
        <f t="shared" si="7"/>
        <v>8362000</v>
      </c>
      <c r="I417" s="2">
        <f>SUM(C401:D417)</f>
        <v>580000</v>
      </c>
    </row>
    <row r="418" spans="1:9" x14ac:dyDescent="0.3">
      <c r="A418" s="1">
        <v>43495</v>
      </c>
      <c r="B418" s="3">
        <v>1</v>
      </c>
      <c r="C418" s="2">
        <v>168000</v>
      </c>
      <c r="E418" t="s">
        <v>3</v>
      </c>
      <c r="F418" s="2">
        <f t="shared" si="7"/>
        <v>8530000</v>
      </c>
    </row>
    <row r="419" spans="1:9" x14ac:dyDescent="0.3">
      <c r="A419" s="1">
        <v>43495</v>
      </c>
      <c r="B419" s="3">
        <v>2</v>
      </c>
      <c r="C419" s="2">
        <v>168000</v>
      </c>
      <c r="E419" t="s">
        <v>3</v>
      </c>
      <c r="F419" s="2">
        <f t="shared" si="7"/>
        <v>8698000</v>
      </c>
    </row>
    <row r="420" spans="1:9" x14ac:dyDescent="0.3">
      <c r="A420" s="1">
        <v>43495</v>
      </c>
      <c r="B420" s="3">
        <v>3</v>
      </c>
      <c r="C420" s="2">
        <v>168000</v>
      </c>
      <c r="E420" t="s">
        <v>3</v>
      </c>
      <c r="F420" s="2">
        <f t="shared" si="7"/>
        <v>8866000</v>
      </c>
    </row>
    <row r="421" spans="1:9" x14ac:dyDescent="0.3">
      <c r="A421" s="1">
        <v>43495</v>
      </c>
      <c r="B421" s="3">
        <v>4</v>
      </c>
      <c r="C421" s="2">
        <v>168000</v>
      </c>
      <c r="E421" t="s">
        <v>3</v>
      </c>
      <c r="F421" s="2">
        <f t="shared" si="7"/>
        <v>9034000</v>
      </c>
    </row>
    <row r="422" spans="1:9" x14ac:dyDescent="0.3">
      <c r="A422" s="1">
        <v>43495</v>
      </c>
      <c r="B422" s="3">
        <v>6</v>
      </c>
      <c r="C422" s="2">
        <v>168000</v>
      </c>
      <c r="E422" t="s">
        <v>3</v>
      </c>
      <c r="F422" s="2">
        <f t="shared" si="7"/>
        <v>9202000</v>
      </c>
    </row>
    <row r="423" spans="1:9" x14ac:dyDescent="0.3">
      <c r="A423" s="1">
        <v>43495</v>
      </c>
      <c r="B423" s="3">
        <v>7</v>
      </c>
      <c r="C423" s="2">
        <v>140000</v>
      </c>
      <c r="E423" t="s">
        <v>3</v>
      </c>
      <c r="F423" s="2">
        <f t="shared" si="7"/>
        <v>9342000</v>
      </c>
    </row>
    <row r="424" spans="1:9" x14ac:dyDescent="0.3">
      <c r="A424" s="1">
        <v>43495</v>
      </c>
      <c r="B424" s="3">
        <v>8</v>
      </c>
      <c r="C424" s="2">
        <v>168000</v>
      </c>
      <c r="E424" t="s">
        <v>3</v>
      </c>
      <c r="F424" s="2">
        <f t="shared" si="7"/>
        <v>9510000</v>
      </c>
    </row>
    <row r="425" spans="1:9" x14ac:dyDescent="0.3">
      <c r="A425" s="1">
        <v>43495</v>
      </c>
      <c r="B425" s="3">
        <v>9</v>
      </c>
      <c r="C425" s="2">
        <v>168000</v>
      </c>
      <c r="E425" t="s">
        <v>3</v>
      </c>
      <c r="F425" s="2">
        <f t="shared" si="7"/>
        <v>9678000</v>
      </c>
    </row>
    <row r="426" spans="1:9" x14ac:dyDescent="0.3">
      <c r="A426" s="1">
        <v>43495</v>
      </c>
      <c r="B426" s="3">
        <v>10</v>
      </c>
      <c r="C426" s="2">
        <v>168000</v>
      </c>
      <c r="E426" t="s">
        <v>3</v>
      </c>
      <c r="F426" s="2">
        <f t="shared" si="7"/>
        <v>9846000</v>
      </c>
    </row>
    <row r="427" spans="1:9" x14ac:dyDescent="0.3">
      <c r="A427" s="1">
        <v>43495</v>
      </c>
      <c r="B427" s="3">
        <v>12</v>
      </c>
      <c r="C427" s="2">
        <v>168000</v>
      </c>
      <c r="E427" t="s">
        <v>3</v>
      </c>
      <c r="F427" s="2">
        <f t="shared" si="7"/>
        <v>10014000</v>
      </c>
    </row>
    <row r="428" spans="1:9" x14ac:dyDescent="0.3">
      <c r="A428" s="1">
        <v>43495</v>
      </c>
      <c r="B428" s="3">
        <v>13</v>
      </c>
      <c r="C428" s="2">
        <v>168000</v>
      </c>
      <c r="E428" t="s">
        <v>3</v>
      </c>
      <c r="F428" s="2">
        <f t="shared" si="7"/>
        <v>10182000</v>
      </c>
    </row>
    <row r="429" spans="1:9" x14ac:dyDescent="0.3">
      <c r="A429" s="1">
        <v>43495</v>
      </c>
      <c r="B429" s="3">
        <v>14</v>
      </c>
      <c r="C429" s="2">
        <v>168000</v>
      </c>
      <c r="E429" t="s">
        <v>3</v>
      </c>
      <c r="F429" s="2">
        <f t="shared" si="7"/>
        <v>10350000</v>
      </c>
    </row>
    <row r="430" spans="1:9" x14ac:dyDescent="0.3">
      <c r="A430" s="1">
        <v>43495</v>
      </c>
      <c r="B430" s="3">
        <v>15</v>
      </c>
      <c r="C430" s="2">
        <v>168000</v>
      </c>
      <c r="E430" t="s">
        <v>3</v>
      </c>
      <c r="F430" s="2">
        <f t="shared" si="7"/>
        <v>10518000</v>
      </c>
    </row>
    <row r="431" spans="1:9" x14ac:dyDescent="0.3">
      <c r="A431" s="1">
        <v>43495</v>
      </c>
      <c r="B431" s="3">
        <v>16</v>
      </c>
      <c r="C431" s="2">
        <v>168000</v>
      </c>
      <c r="E431" t="s">
        <v>3</v>
      </c>
      <c r="F431" s="2">
        <f t="shared" si="7"/>
        <v>10686000</v>
      </c>
    </row>
    <row r="432" spans="1:9" x14ac:dyDescent="0.3">
      <c r="A432" s="1">
        <v>43495</v>
      </c>
      <c r="B432" s="3">
        <v>17</v>
      </c>
      <c r="C432" s="2">
        <v>168000</v>
      </c>
      <c r="E432" t="s">
        <v>3</v>
      </c>
      <c r="F432" s="2">
        <f t="shared" si="7"/>
        <v>10854000</v>
      </c>
      <c r="I432" s="2">
        <f>SUM(C418:C432)</f>
        <v>2492000</v>
      </c>
    </row>
    <row r="433" spans="1:6" x14ac:dyDescent="0.3">
      <c r="A433" s="4">
        <v>43495</v>
      </c>
      <c r="B433" s="5">
        <v>19</v>
      </c>
      <c r="C433" s="6"/>
      <c r="D433" s="6">
        <v>-7000000</v>
      </c>
      <c r="E433" s="7" t="s">
        <v>11</v>
      </c>
      <c r="F433" s="2">
        <f t="shared" si="7"/>
        <v>3854000</v>
      </c>
    </row>
    <row r="434" spans="1:6" x14ac:dyDescent="0.3">
      <c r="A434" s="1">
        <v>43502</v>
      </c>
      <c r="B434" s="3">
        <v>1</v>
      </c>
      <c r="C434" s="2">
        <v>30000</v>
      </c>
      <c r="E434" t="s">
        <v>2</v>
      </c>
      <c r="F434" s="2">
        <f t="shared" si="7"/>
        <v>3884000</v>
      </c>
    </row>
    <row r="435" spans="1:6" x14ac:dyDescent="0.3">
      <c r="A435" s="1">
        <v>43502</v>
      </c>
      <c r="B435" s="3">
        <v>2</v>
      </c>
      <c r="C435" s="2">
        <v>20000</v>
      </c>
      <c r="E435" t="s">
        <v>2</v>
      </c>
      <c r="F435" s="2">
        <f t="shared" si="7"/>
        <v>3904000</v>
      </c>
    </row>
    <row r="436" spans="1:6" x14ac:dyDescent="0.3">
      <c r="A436" s="1">
        <v>43502</v>
      </c>
      <c r="B436" s="3">
        <v>3</v>
      </c>
      <c r="C436" s="2">
        <v>20000</v>
      </c>
      <c r="E436" t="s">
        <v>2</v>
      </c>
      <c r="F436" s="2">
        <f t="shared" si="7"/>
        <v>3924000</v>
      </c>
    </row>
    <row r="437" spans="1:6" x14ac:dyDescent="0.3">
      <c r="A437" s="1">
        <v>43502</v>
      </c>
      <c r="B437" s="3">
        <v>4</v>
      </c>
      <c r="C437" s="2">
        <v>100000</v>
      </c>
      <c r="E437" t="s">
        <v>2</v>
      </c>
      <c r="F437" s="2">
        <f t="shared" si="7"/>
        <v>4024000</v>
      </c>
    </row>
    <row r="438" spans="1:6" x14ac:dyDescent="0.3">
      <c r="A438" s="1">
        <v>43502</v>
      </c>
      <c r="B438" s="3">
        <v>5</v>
      </c>
      <c r="C438" s="2">
        <v>160000</v>
      </c>
      <c r="E438" t="s">
        <v>2</v>
      </c>
      <c r="F438" s="2">
        <f t="shared" si="7"/>
        <v>4184000</v>
      </c>
    </row>
    <row r="439" spans="1:6" x14ac:dyDescent="0.3">
      <c r="A439" s="1">
        <v>43502</v>
      </c>
      <c r="B439" s="3">
        <v>7</v>
      </c>
      <c r="C439" s="2">
        <v>20000</v>
      </c>
      <c r="E439" t="s">
        <v>2</v>
      </c>
      <c r="F439" s="2">
        <f t="shared" si="7"/>
        <v>4204000</v>
      </c>
    </row>
    <row r="440" spans="1:6" x14ac:dyDescent="0.3">
      <c r="A440" s="1">
        <v>43502</v>
      </c>
      <c r="B440" s="3">
        <v>8</v>
      </c>
      <c r="C440" s="2">
        <v>10000</v>
      </c>
      <c r="E440" t="s">
        <v>2</v>
      </c>
      <c r="F440" s="2">
        <f t="shared" si="7"/>
        <v>4214000</v>
      </c>
    </row>
    <row r="441" spans="1:6" x14ac:dyDescent="0.3">
      <c r="A441" s="1">
        <v>43502</v>
      </c>
      <c r="B441" s="3">
        <v>9</v>
      </c>
      <c r="C441" s="2">
        <v>20000</v>
      </c>
      <c r="E441" t="s">
        <v>2</v>
      </c>
      <c r="F441" s="2">
        <f t="shared" si="7"/>
        <v>4234000</v>
      </c>
    </row>
    <row r="442" spans="1:6" x14ac:dyDescent="0.3">
      <c r="A442" s="1">
        <v>43502</v>
      </c>
      <c r="B442" s="3">
        <v>10</v>
      </c>
      <c r="C442" s="2">
        <v>350000</v>
      </c>
      <c r="E442" t="s">
        <v>2</v>
      </c>
      <c r="F442" s="2">
        <f t="shared" si="7"/>
        <v>4584000</v>
      </c>
    </row>
    <row r="443" spans="1:6" x14ac:dyDescent="0.3">
      <c r="A443" s="1">
        <v>43502</v>
      </c>
      <c r="B443" s="3">
        <v>11</v>
      </c>
      <c r="C443" s="2">
        <v>120000</v>
      </c>
      <c r="E443" t="s">
        <v>2</v>
      </c>
      <c r="F443" s="2">
        <f t="shared" si="7"/>
        <v>4704000</v>
      </c>
    </row>
    <row r="444" spans="1:6" x14ac:dyDescent="0.3">
      <c r="A444" s="1">
        <v>43502</v>
      </c>
      <c r="B444" s="3">
        <v>12</v>
      </c>
      <c r="C444" s="2">
        <v>50000</v>
      </c>
      <c r="E444" t="s">
        <v>2</v>
      </c>
      <c r="F444" s="2">
        <f t="shared" si="7"/>
        <v>4754000</v>
      </c>
    </row>
    <row r="445" spans="1:6" x14ac:dyDescent="0.3">
      <c r="A445" s="1">
        <v>43502</v>
      </c>
      <c r="B445" s="3">
        <v>13</v>
      </c>
      <c r="C445" s="2">
        <v>10000</v>
      </c>
      <c r="E445" t="s">
        <v>2</v>
      </c>
      <c r="F445" s="2">
        <f t="shared" si="7"/>
        <v>4764000</v>
      </c>
    </row>
    <row r="446" spans="1:6" x14ac:dyDescent="0.3">
      <c r="A446" s="1">
        <v>43502</v>
      </c>
      <c r="B446" s="3">
        <v>14</v>
      </c>
      <c r="C446" s="2">
        <v>50000</v>
      </c>
      <c r="E446" t="s">
        <v>2</v>
      </c>
      <c r="F446" s="2">
        <f t="shared" si="7"/>
        <v>4814000</v>
      </c>
    </row>
    <row r="447" spans="1:6" x14ac:dyDescent="0.3">
      <c r="A447" s="1">
        <v>43502</v>
      </c>
      <c r="B447" s="3">
        <v>15</v>
      </c>
      <c r="C447" s="2">
        <v>20000</v>
      </c>
      <c r="E447" t="s">
        <v>2</v>
      </c>
      <c r="F447" s="2">
        <f t="shared" si="7"/>
        <v>4834000</v>
      </c>
    </row>
    <row r="448" spans="1:6" x14ac:dyDescent="0.3">
      <c r="A448" s="1">
        <v>43502</v>
      </c>
      <c r="B448" s="3">
        <v>17</v>
      </c>
      <c r="C448" s="2">
        <v>20000</v>
      </c>
      <c r="E448" t="s">
        <v>2</v>
      </c>
      <c r="F448" s="2">
        <f t="shared" si="7"/>
        <v>4854000</v>
      </c>
    </row>
    <row r="449" spans="1:9" x14ac:dyDescent="0.3">
      <c r="A449" s="4">
        <v>43502</v>
      </c>
      <c r="B449" s="5">
        <v>4</v>
      </c>
      <c r="C449" s="6"/>
      <c r="D449" s="6">
        <v>-200000</v>
      </c>
      <c r="E449" s="7" t="s">
        <v>11</v>
      </c>
      <c r="F449" s="2">
        <f t="shared" si="7"/>
        <v>4654000</v>
      </c>
    </row>
    <row r="450" spans="1:9" x14ac:dyDescent="0.3">
      <c r="A450" s="4">
        <v>43502</v>
      </c>
      <c r="B450" s="5">
        <v>8</v>
      </c>
      <c r="C450" s="6"/>
      <c r="D450" s="6">
        <v>-50000</v>
      </c>
      <c r="E450" s="7" t="s">
        <v>11</v>
      </c>
      <c r="F450" s="2">
        <f t="shared" si="7"/>
        <v>4604000</v>
      </c>
    </row>
    <row r="451" spans="1:9" x14ac:dyDescent="0.3">
      <c r="A451" s="4">
        <v>43502</v>
      </c>
      <c r="B451" s="5">
        <v>9</v>
      </c>
      <c r="C451" s="6"/>
      <c r="D451" s="6">
        <v>-200000</v>
      </c>
      <c r="E451" s="7" t="s">
        <v>11</v>
      </c>
      <c r="F451" s="2">
        <f t="shared" si="7"/>
        <v>4404000</v>
      </c>
    </row>
    <row r="452" spans="1:9" x14ac:dyDescent="0.3">
      <c r="A452" s="4">
        <v>43502</v>
      </c>
      <c r="B452" s="5">
        <v>14</v>
      </c>
      <c r="C452" s="6"/>
      <c r="D452" s="6">
        <v>-200000</v>
      </c>
      <c r="E452" s="7" t="s">
        <v>11</v>
      </c>
      <c r="F452" s="2">
        <f t="shared" ref="F452:F515" si="8">+F451+D452+C452</f>
        <v>4204000</v>
      </c>
    </row>
    <row r="453" spans="1:9" x14ac:dyDescent="0.3">
      <c r="A453" s="4">
        <v>43502</v>
      </c>
      <c r="B453" s="5">
        <v>17</v>
      </c>
      <c r="C453" s="6"/>
      <c r="D453" s="6">
        <v>-400000</v>
      </c>
      <c r="E453" s="7" t="s">
        <v>11</v>
      </c>
      <c r="F453" s="2">
        <f t="shared" si="8"/>
        <v>3804000</v>
      </c>
      <c r="I453" s="2">
        <f>SUM(C434:D453)</f>
        <v>-50000</v>
      </c>
    </row>
    <row r="454" spans="1:9" x14ac:dyDescent="0.3">
      <c r="A454" s="1">
        <v>43502</v>
      </c>
      <c r="B454" s="3">
        <v>1</v>
      </c>
      <c r="C454" s="2">
        <v>168000</v>
      </c>
      <c r="E454" t="s">
        <v>3</v>
      </c>
      <c r="F454" s="2">
        <f t="shared" si="8"/>
        <v>3972000</v>
      </c>
    </row>
    <row r="455" spans="1:9" x14ac:dyDescent="0.3">
      <c r="A455" s="1">
        <v>43502</v>
      </c>
      <c r="B455" s="3">
        <v>2</v>
      </c>
      <c r="C455" s="2">
        <v>168000</v>
      </c>
      <c r="E455" t="s">
        <v>3</v>
      </c>
      <c r="F455" s="2">
        <f t="shared" si="8"/>
        <v>4140000</v>
      </c>
    </row>
    <row r="456" spans="1:9" x14ac:dyDescent="0.3">
      <c r="A456" s="1">
        <v>43502</v>
      </c>
      <c r="B456" s="3">
        <v>3</v>
      </c>
      <c r="C456" s="2">
        <v>168000</v>
      </c>
      <c r="E456" t="s">
        <v>3</v>
      </c>
      <c r="F456" s="2">
        <f t="shared" si="8"/>
        <v>4308000</v>
      </c>
    </row>
    <row r="457" spans="1:9" x14ac:dyDescent="0.3">
      <c r="A457" s="1">
        <v>43502</v>
      </c>
      <c r="B457" s="3">
        <v>4</v>
      </c>
      <c r="C457" s="2">
        <v>168000</v>
      </c>
      <c r="E457" t="s">
        <v>3</v>
      </c>
      <c r="F457" s="2">
        <f t="shared" si="8"/>
        <v>4476000</v>
      </c>
    </row>
    <row r="458" spans="1:9" x14ac:dyDescent="0.3">
      <c r="A458" s="1">
        <v>43502</v>
      </c>
      <c r="B458" s="3">
        <v>6</v>
      </c>
      <c r="C458" s="2">
        <v>168000</v>
      </c>
      <c r="E458" t="s">
        <v>3</v>
      </c>
      <c r="F458" s="2">
        <f t="shared" si="8"/>
        <v>4644000</v>
      </c>
    </row>
    <row r="459" spans="1:9" x14ac:dyDescent="0.3">
      <c r="A459" s="1">
        <v>43502</v>
      </c>
      <c r="B459" s="3">
        <v>7</v>
      </c>
      <c r="C459" s="2">
        <v>140000</v>
      </c>
      <c r="E459" t="s">
        <v>3</v>
      </c>
      <c r="F459" s="2">
        <f t="shared" si="8"/>
        <v>4784000</v>
      </c>
    </row>
    <row r="460" spans="1:9" x14ac:dyDescent="0.3">
      <c r="A460" s="1">
        <v>43502</v>
      </c>
      <c r="B460" s="3">
        <v>8</v>
      </c>
      <c r="C460" s="2">
        <v>168000</v>
      </c>
      <c r="E460" t="s">
        <v>3</v>
      </c>
      <c r="F460" s="2">
        <f t="shared" si="8"/>
        <v>4952000</v>
      </c>
    </row>
    <row r="461" spans="1:9" x14ac:dyDescent="0.3">
      <c r="A461" s="1">
        <v>43502</v>
      </c>
      <c r="B461" s="3">
        <v>9</v>
      </c>
      <c r="C461" s="2">
        <v>168000</v>
      </c>
      <c r="E461" t="s">
        <v>3</v>
      </c>
      <c r="F461" s="2">
        <f t="shared" si="8"/>
        <v>5120000</v>
      </c>
    </row>
    <row r="462" spans="1:9" x14ac:dyDescent="0.3">
      <c r="A462" s="1">
        <v>43502</v>
      </c>
      <c r="B462" s="3">
        <v>10</v>
      </c>
      <c r="C462" s="2">
        <v>168000</v>
      </c>
      <c r="E462" t="s">
        <v>3</v>
      </c>
      <c r="F462" s="2">
        <f t="shared" si="8"/>
        <v>5288000</v>
      </c>
    </row>
    <row r="463" spans="1:9" x14ac:dyDescent="0.3">
      <c r="A463" s="1">
        <v>43502</v>
      </c>
      <c r="B463" s="3">
        <v>12</v>
      </c>
      <c r="C463" s="2">
        <v>168000</v>
      </c>
      <c r="E463" t="s">
        <v>3</v>
      </c>
      <c r="F463" s="2">
        <f t="shared" si="8"/>
        <v>5456000</v>
      </c>
    </row>
    <row r="464" spans="1:9" x14ac:dyDescent="0.3">
      <c r="A464" s="1">
        <v>43502</v>
      </c>
      <c r="B464" s="3">
        <v>13</v>
      </c>
      <c r="C464" s="2">
        <v>168000</v>
      </c>
      <c r="E464" t="s">
        <v>3</v>
      </c>
      <c r="F464" s="2">
        <f t="shared" si="8"/>
        <v>5624000</v>
      </c>
    </row>
    <row r="465" spans="1:9" x14ac:dyDescent="0.3">
      <c r="A465" s="1">
        <v>43502</v>
      </c>
      <c r="B465" s="3">
        <v>14</v>
      </c>
      <c r="C465" s="2">
        <v>168000</v>
      </c>
      <c r="E465" t="s">
        <v>3</v>
      </c>
      <c r="F465" s="2">
        <f t="shared" si="8"/>
        <v>5792000</v>
      </c>
    </row>
    <row r="466" spans="1:9" x14ac:dyDescent="0.3">
      <c r="A466" s="1">
        <v>43502</v>
      </c>
      <c r="B466" s="3">
        <v>15</v>
      </c>
      <c r="C466" s="2">
        <v>168000</v>
      </c>
      <c r="E466" t="s">
        <v>3</v>
      </c>
      <c r="F466" s="2">
        <f t="shared" si="8"/>
        <v>5960000</v>
      </c>
    </row>
    <row r="467" spans="1:9" x14ac:dyDescent="0.3">
      <c r="A467" s="1">
        <v>43502</v>
      </c>
      <c r="B467" s="3">
        <v>16</v>
      </c>
      <c r="C467" s="2">
        <v>168000</v>
      </c>
      <c r="E467" t="s">
        <v>3</v>
      </c>
      <c r="F467" s="2">
        <f t="shared" si="8"/>
        <v>6128000</v>
      </c>
    </row>
    <row r="468" spans="1:9" x14ac:dyDescent="0.3">
      <c r="A468" s="1">
        <v>43502</v>
      </c>
      <c r="B468" s="3">
        <v>17</v>
      </c>
      <c r="C468" s="2">
        <v>168000</v>
      </c>
      <c r="E468" t="s">
        <v>3</v>
      </c>
      <c r="F468" s="2">
        <f t="shared" si="8"/>
        <v>6296000</v>
      </c>
    </row>
    <row r="469" spans="1:9" x14ac:dyDescent="0.3">
      <c r="A469" s="1">
        <v>43502</v>
      </c>
      <c r="B469" s="3">
        <v>18</v>
      </c>
      <c r="C469" s="2">
        <v>643000</v>
      </c>
      <c r="E469" t="s">
        <v>3</v>
      </c>
      <c r="F469" s="2">
        <f t="shared" si="8"/>
        <v>6939000</v>
      </c>
    </row>
    <row r="470" spans="1:9" x14ac:dyDescent="0.3">
      <c r="A470" s="1">
        <v>43502</v>
      </c>
      <c r="B470" s="3">
        <v>20</v>
      </c>
      <c r="C470" s="2">
        <v>643000</v>
      </c>
      <c r="E470" t="s">
        <v>3</v>
      </c>
      <c r="F470" s="2">
        <f t="shared" si="8"/>
        <v>7582000</v>
      </c>
    </row>
    <row r="471" spans="1:9" x14ac:dyDescent="0.3">
      <c r="A471" s="1">
        <v>43502</v>
      </c>
      <c r="B471" s="3">
        <v>21</v>
      </c>
      <c r="C471" s="2">
        <v>608000</v>
      </c>
      <c r="E471" t="s">
        <v>3</v>
      </c>
      <c r="F471" s="2">
        <f t="shared" si="8"/>
        <v>8190000</v>
      </c>
    </row>
    <row r="472" spans="1:9" x14ac:dyDescent="0.3">
      <c r="A472" s="1">
        <v>43502</v>
      </c>
      <c r="B472" s="3">
        <v>23</v>
      </c>
      <c r="C472" s="2">
        <v>672000</v>
      </c>
      <c r="E472" t="s">
        <v>3</v>
      </c>
      <c r="F472" s="2">
        <f t="shared" si="8"/>
        <v>8862000</v>
      </c>
      <c r="I472" s="2">
        <f>SUM(C454:D472)</f>
        <v>5058000</v>
      </c>
    </row>
    <row r="473" spans="1:9" x14ac:dyDescent="0.3">
      <c r="A473" s="1">
        <v>43502</v>
      </c>
      <c r="B473" s="3">
        <v>18</v>
      </c>
      <c r="C473" s="2">
        <v>50000</v>
      </c>
      <c r="E473" t="s">
        <v>2</v>
      </c>
      <c r="F473" s="2">
        <f t="shared" si="8"/>
        <v>8912000</v>
      </c>
    </row>
    <row r="474" spans="1:9" x14ac:dyDescent="0.3">
      <c r="A474" s="1">
        <v>43502</v>
      </c>
      <c r="B474" s="3">
        <v>20</v>
      </c>
      <c r="C474" s="2">
        <v>100000</v>
      </c>
      <c r="E474" t="s">
        <v>2</v>
      </c>
      <c r="F474" s="2">
        <f t="shared" si="8"/>
        <v>9012000</v>
      </c>
    </row>
    <row r="475" spans="1:9" x14ac:dyDescent="0.3">
      <c r="A475" s="1">
        <v>43502</v>
      </c>
      <c r="B475" s="3">
        <v>21</v>
      </c>
      <c r="C475" s="2">
        <v>100000</v>
      </c>
      <c r="E475" t="s">
        <v>2</v>
      </c>
      <c r="F475" s="2">
        <f t="shared" si="8"/>
        <v>9112000</v>
      </c>
    </row>
    <row r="476" spans="1:9" x14ac:dyDescent="0.3">
      <c r="A476" s="1">
        <v>43502</v>
      </c>
      <c r="B476" s="3">
        <v>23</v>
      </c>
      <c r="C476" s="2">
        <v>100000</v>
      </c>
      <c r="E476" t="s">
        <v>2</v>
      </c>
      <c r="F476" s="2">
        <f t="shared" si="8"/>
        <v>9212000</v>
      </c>
    </row>
    <row r="477" spans="1:9" x14ac:dyDescent="0.3">
      <c r="A477" s="1">
        <v>43502</v>
      </c>
      <c r="B477" s="3">
        <v>24</v>
      </c>
      <c r="C477" s="2">
        <v>100000</v>
      </c>
      <c r="E477" t="s">
        <v>2</v>
      </c>
      <c r="F477" s="2">
        <f t="shared" si="8"/>
        <v>9312000</v>
      </c>
    </row>
    <row r="478" spans="1:9" x14ac:dyDescent="0.3">
      <c r="A478" s="1">
        <v>43502</v>
      </c>
      <c r="B478" s="3">
        <v>25</v>
      </c>
      <c r="C478" s="2">
        <v>500000</v>
      </c>
      <c r="E478" t="s">
        <v>2</v>
      </c>
      <c r="F478" s="2">
        <f t="shared" si="8"/>
        <v>9812000</v>
      </c>
    </row>
    <row r="479" spans="1:9" x14ac:dyDescent="0.3">
      <c r="A479" s="1">
        <v>43502</v>
      </c>
      <c r="B479" s="3">
        <v>26</v>
      </c>
      <c r="C479" s="2">
        <v>100000</v>
      </c>
      <c r="E479" t="s">
        <v>2</v>
      </c>
      <c r="F479" s="2">
        <f t="shared" si="8"/>
        <v>9912000</v>
      </c>
      <c r="I479" s="2">
        <f>SUM(C473:D479)</f>
        <v>1050000</v>
      </c>
    </row>
    <row r="480" spans="1:9" x14ac:dyDescent="0.3">
      <c r="A480" s="4">
        <v>43502</v>
      </c>
      <c r="B480" s="5">
        <v>6</v>
      </c>
      <c r="C480" s="6"/>
      <c r="D480" s="6">
        <v>-5000000</v>
      </c>
      <c r="E480" s="7" t="s">
        <v>11</v>
      </c>
      <c r="F480" s="2">
        <f t="shared" si="8"/>
        <v>4912000</v>
      </c>
    </row>
    <row r="481" spans="1:9" x14ac:dyDescent="0.3">
      <c r="A481" s="4">
        <v>43502</v>
      </c>
      <c r="B481" s="5">
        <v>16</v>
      </c>
      <c r="C481" s="6"/>
      <c r="D481" s="6">
        <v>-5000000</v>
      </c>
      <c r="E481" s="7" t="s">
        <v>11</v>
      </c>
      <c r="F481" s="2">
        <f t="shared" si="8"/>
        <v>-88000</v>
      </c>
    </row>
    <row r="482" spans="1:9" x14ac:dyDescent="0.3">
      <c r="A482" s="1">
        <v>43509</v>
      </c>
      <c r="B482" s="3">
        <v>1</v>
      </c>
      <c r="C482" s="2">
        <v>168000</v>
      </c>
      <c r="E482" t="s">
        <v>3</v>
      </c>
      <c r="F482" s="2">
        <f t="shared" si="8"/>
        <v>80000</v>
      </c>
    </row>
    <row r="483" spans="1:9" x14ac:dyDescent="0.3">
      <c r="A483" s="1">
        <v>43509</v>
      </c>
      <c r="B483" s="3">
        <v>2</v>
      </c>
      <c r="C483" s="2">
        <v>168000</v>
      </c>
      <c r="E483" t="s">
        <v>3</v>
      </c>
      <c r="F483" s="2">
        <f t="shared" si="8"/>
        <v>248000</v>
      </c>
    </row>
    <row r="484" spans="1:9" x14ac:dyDescent="0.3">
      <c r="A484" s="1">
        <v>43509</v>
      </c>
      <c r="B484" s="3">
        <v>3</v>
      </c>
      <c r="C484" s="2">
        <v>168000</v>
      </c>
      <c r="E484" t="s">
        <v>3</v>
      </c>
      <c r="F484" s="2">
        <f t="shared" si="8"/>
        <v>416000</v>
      </c>
    </row>
    <row r="485" spans="1:9" x14ac:dyDescent="0.3">
      <c r="A485" s="1">
        <v>43509</v>
      </c>
      <c r="B485" s="3">
        <v>4</v>
      </c>
      <c r="C485" s="2">
        <v>168000</v>
      </c>
      <c r="E485" t="s">
        <v>3</v>
      </c>
      <c r="F485" s="2">
        <f t="shared" si="8"/>
        <v>584000</v>
      </c>
    </row>
    <row r="486" spans="1:9" x14ac:dyDescent="0.3">
      <c r="A486" s="1">
        <v>43509</v>
      </c>
      <c r="B486" s="3">
        <v>6</v>
      </c>
      <c r="C486" s="2">
        <v>168000</v>
      </c>
      <c r="E486" t="s">
        <v>3</v>
      </c>
      <c r="F486" s="2">
        <f t="shared" si="8"/>
        <v>752000</v>
      </c>
    </row>
    <row r="487" spans="1:9" x14ac:dyDescent="0.3">
      <c r="A487" s="1">
        <v>43509</v>
      </c>
      <c r="B487" s="3">
        <v>7</v>
      </c>
      <c r="C487" s="2">
        <v>140000</v>
      </c>
      <c r="E487" t="s">
        <v>3</v>
      </c>
      <c r="F487" s="2">
        <f t="shared" si="8"/>
        <v>892000</v>
      </c>
    </row>
    <row r="488" spans="1:9" x14ac:dyDescent="0.3">
      <c r="A488" s="1">
        <v>43509</v>
      </c>
      <c r="B488" s="3">
        <v>8</v>
      </c>
      <c r="C488" s="2">
        <v>168000</v>
      </c>
      <c r="E488" t="s">
        <v>3</v>
      </c>
      <c r="F488" s="2">
        <f t="shared" si="8"/>
        <v>1060000</v>
      </c>
    </row>
    <row r="489" spans="1:9" x14ac:dyDescent="0.3">
      <c r="A489" s="1">
        <v>43509</v>
      </c>
      <c r="B489" s="3">
        <v>9</v>
      </c>
      <c r="C489" s="2">
        <v>168000</v>
      </c>
      <c r="E489" t="s">
        <v>3</v>
      </c>
      <c r="F489" s="2">
        <f t="shared" si="8"/>
        <v>1228000</v>
      </c>
    </row>
    <row r="490" spans="1:9" x14ac:dyDescent="0.3">
      <c r="A490" s="1">
        <v>43509</v>
      </c>
      <c r="B490" s="3">
        <v>10</v>
      </c>
      <c r="C490" s="2">
        <v>168000</v>
      </c>
      <c r="E490" t="s">
        <v>3</v>
      </c>
      <c r="F490" s="2">
        <f t="shared" si="8"/>
        <v>1396000</v>
      </c>
    </row>
    <row r="491" spans="1:9" x14ac:dyDescent="0.3">
      <c r="A491" s="1">
        <v>43509</v>
      </c>
      <c r="B491" s="3">
        <v>12</v>
      </c>
      <c r="C491" s="2">
        <v>168000</v>
      </c>
      <c r="E491" t="s">
        <v>3</v>
      </c>
      <c r="F491" s="2">
        <f t="shared" si="8"/>
        <v>1564000</v>
      </c>
    </row>
    <row r="492" spans="1:9" x14ac:dyDescent="0.3">
      <c r="A492" s="1">
        <v>43509</v>
      </c>
      <c r="B492" s="3">
        <v>13</v>
      </c>
      <c r="C492" s="2">
        <v>168000</v>
      </c>
      <c r="E492" t="s">
        <v>3</v>
      </c>
      <c r="F492" s="2">
        <f t="shared" si="8"/>
        <v>1732000</v>
      </c>
    </row>
    <row r="493" spans="1:9" x14ac:dyDescent="0.3">
      <c r="A493" s="1">
        <v>43509</v>
      </c>
      <c r="B493" s="3">
        <v>14</v>
      </c>
      <c r="C493" s="2">
        <v>168000</v>
      </c>
      <c r="E493" t="s">
        <v>3</v>
      </c>
      <c r="F493" s="2">
        <f t="shared" si="8"/>
        <v>1900000</v>
      </c>
    </row>
    <row r="494" spans="1:9" x14ac:dyDescent="0.3">
      <c r="A494" s="1">
        <v>43509</v>
      </c>
      <c r="B494" s="3">
        <v>15</v>
      </c>
      <c r="C494" s="2">
        <v>168000</v>
      </c>
      <c r="E494" t="s">
        <v>3</v>
      </c>
      <c r="F494" s="2">
        <f t="shared" si="8"/>
        <v>2068000</v>
      </c>
    </row>
    <row r="495" spans="1:9" x14ac:dyDescent="0.3">
      <c r="A495" s="1">
        <v>43509</v>
      </c>
      <c r="B495" s="3">
        <v>16</v>
      </c>
      <c r="C495" s="2">
        <v>168000</v>
      </c>
      <c r="E495" t="s">
        <v>3</v>
      </c>
      <c r="F495" s="2">
        <f t="shared" si="8"/>
        <v>2236000</v>
      </c>
    </row>
    <row r="496" spans="1:9" x14ac:dyDescent="0.3">
      <c r="A496" s="1">
        <v>43509</v>
      </c>
      <c r="B496" s="3">
        <v>17</v>
      </c>
      <c r="C496" s="2">
        <v>168000</v>
      </c>
      <c r="E496" t="s">
        <v>3</v>
      </c>
      <c r="F496" s="2">
        <f t="shared" si="8"/>
        <v>2404000</v>
      </c>
      <c r="I496" s="2">
        <f>SUM(C482:C496)</f>
        <v>2492000</v>
      </c>
    </row>
    <row r="497" spans="1:6" x14ac:dyDescent="0.3">
      <c r="A497" s="1">
        <v>43509</v>
      </c>
      <c r="B497" s="3">
        <v>1</v>
      </c>
      <c r="C497" s="2">
        <v>30000</v>
      </c>
      <c r="E497" t="s">
        <v>2</v>
      </c>
      <c r="F497" s="2">
        <f t="shared" si="8"/>
        <v>2434000</v>
      </c>
    </row>
    <row r="498" spans="1:6" x14ac:dyDescent="0.3">
      <c r="A498" s="1">
        <v>43509</v>
      </c>
      <c r="B498" s="3">
        <v>2</v>
      </c>
      <c r="C498" s="2">
        <v>20000</v>
      </c>
      <c r="E498" t="s">
        <v>2</v>
      </c>
      <c r="F498" s="2">
        <f t="shared" si="8"/>
        <v>2454000</v>
      </c>
    </row>
    <row r="499" spans="1:6" x14ac:dyDescent="0.3">
      <c r="A499" s="1">
        <v>43509</v>
      </c>
      <c r="B499" s="3">
        <v>3</v>
      </c>
      <c r="C499" s="2">
        <v>20000</v>
      </c>
      <c r="E499" t="s">
        <v>2</v>
      </c>
      <c r="F499" s="2">
        <f t="shared" si="8"/>
        <v>2474000</v>
      </c>
    </row>
    <row r="500" spans="1:6" x14ac:dyDescent="0.3">
      <c r="A500" s="1">
        <v>43509</v>
      </c>
      <c r="B500" s="3">
        <v>4</v>
      </c>
      <c r="C500" s="2">
        <v>100000</v>
      </c>
      <c r="E500" t="s">
        <v>2</v>
      </c>
      <c r="F500" s="2">
        <f t="shared" si="8"/>
        <v>2574000</v>
      </c>
    </row>
    <row r="501" spans="1:6" x14ac:dyDescent="0.3">
      <c r="A501" s="1">
        <v>43509</v>
      </c>
      <c r="B501" s="3">
        <v>5</v>
      </c>
      <c r="C501" s="2">
        <v>160000</v>
      </c>
      <c r="E501" t="s">
        <v>2</v>
      </c>
      <c r="F501" s="2">
        <f t="shared" si="8"/>
        <v>2734000</v>
      </c>
    </row>
    <row r="502" spans="1:6" x14ac:dyDescent="0.3">
      <c r="A502" s="1">
        <v>43509</v>
      </c>
      <c r="B502" s="3">
        <v>7</v>
      </c>
      <c r="C502" s="2">
        <v>20000</v>
      </c>
      <c r="E502" t="s">
        <v>2</v>
      </c>
      <c r="F502" s="2">
        <f t="shared" si="8"/>
        <v>2754000</v>
      </c>
    </row>
    <row r="503" spans="1:6" x14ac:dyDescent="0.3">
      <c r="A503" s="1">
        <v>43509</v>
      </c>
      <c r="B503" s="3">
        <v>8</v>
      </c>
      <c r="C503" s="2">
        <v>10000</v>
      </c>
      <c r="E503" t="s">
        <v>2</v>
      </c>
      <c r="F503" s="2">
        <f t="shared" si="8"/>
        <v>2764000</v>
      </c>
    </row>
    <row r="504" spans="1:6" x14ac:dyDescent="0.3">
      <c r="A504" s="1">
        <v>43509</v>
      </c>
      <c r="B504" s="3">
        <v>9</v>
      </c>
      <c r="C504" s="2">
        <v>20000</v>
      </c>
      <c r="E504" t="s">
        <v>2</v>
      </c>
      <c r="F504" s="2">
        <f t="shared" si="8"/>
        <v>2784000</v>
      </c>
    </row>
    <row r="505" spans="1:6" x14ac:dyDescent="0.3">
      <c r="A505" s="1">
        <v>43509</v>
      </c>
      <c r="B505" s="3">
        <v>10</v>
      </c>
      <c r="C505" s="2">
        <v>350000</v>
      </c>
      <c r="E505" t="s">
        <v>2</v>
      </c>
      <c r="F505" s="2">
        <f t="shared" si="8"/>
        <v>3134000</v>
      </c>
    </row>
    <row r="506" spans="1:6" x14ac:dyDescent="0.3">
      <c r="A506" s="1">
        <v>43509</v>
      </c>
      <c r="B506" s="3">
        <v>11</v>
      </c>
      <c r="C506" s="2">
        <v>120000</v>
      </c>
      <c r="E506" t="s">
        <v>2</v>
      </c>
      <c r="F506" s="2">
        <f t="shared" si="8"/>
        <v>3254000</v>
      </c>
    </row>
    <row r="507" spans="1:6" x14ac:dyDescent="0.3">
      <c r="A507" s="1">
        <v>43509</v>
      </c>
      <c r="B507" s="3">
        <v>12</v>
      </c>
      <c r="C507" s="2">
        <v>50000</v>
      </c>
      <c r="E507" t="s">
        <v>2</v>
      </c>
      <c r="F507" s="2">
        <f t="shared" si="8"/>
        <v>3304000</v>
      </c>
    </row>
    <row r="508" spans="1:6" x14ac:dyDescent="0.3">
      <c r="A508" s="1">
        <v>43509</v>
      </c>
      <c r="B508" s="3">
        <v>13</v>
      </c>
      <c r="C508" s="2">
        <v>10000</v>
      </c>
      <c r="E508" t="s">
        <v>2</v>
      </c>
      <c r="F508" s="2">
        <f t="shared" si="8"/>
        <v>3314000</v>
      </c>
    </row>
    <row r="509" spans="1:6" x14ac:dyDescent="0.3">
      <c r="A509" s="1">
        <v>43509</v>
      </c>
      <c r="B509" s="3">
        <v>14</v>
      </c>
      <c r="C509" s="2">
        <v>50000</v>
      </c>
      <c r="E509" t="s">
        <v>2</v>
      </c>
      <c r="F509" s="2">
        <f t="shared" si="8"/>
        <v>3364000</v>
      </c>
    </row>
    <row r="510" spans="1:6" x14ac:dyDescent="0.3">
      <c r="A510" s="1">
        <v>43509</v>
      </c>
      <c r="B510" s="3">
        <v>15</v>
      </c>
      <c r="C510" s="2">
        <v>20000</v>
      </c>
      <c r="E510" t="s">
        <v>2</v>
      </c>
      <c r="F510" s="2">
        <f t="shared" si="8"/>
        <v>3384000</v>
      </c>
    </row>
    <row r="511" spans="1:6" x14ac:dyDescent="0.3">
      <c r="A511" s="1">
        <v>43509</v>
      </c>
      <c r="B511" s="3">
        <v>17</v>
      </c>
      <c r="C511" s="2">
        <v>20000</v>
      </c>
      <c r="E511" t="s">
        <v>2</v>
      </c>
      <c r="F511" s="2">
        <f t="shared" si="8"/>
        <v>3404000</v>
      </c>
    </row>
    <row r="512" spans="1:6" x14ac:dyDescent="0.3">
      <c r="A512" s="4">
        <v>43509</v>
      </c>
      <c r="B512" s="5">
        <v>1</v>
      </c>
      <c r="C512" s="6"/>
      <c r="D512" s="6">
        <v>-100000</v>
      </c>
      <c r="E512" s="7" t="s">
        <v>11</v>
      </c>
      <c r="F512" s="2">
        <f t="shared" si="8"/>
        <v>3304000</v>
      </c>
    </row>
    <row r="513" spans="1:9" x14ac:dyDescent="0.3">
      <c r="A513" s="4">
        <v>43509</v>
      </c>
      <c r="B513" s="5">
        <v>12</v>
      </c>
      <c r="C513" s="6"/>
      <c r="D513" s="6">
        <v>-100000</v>
      </c>
      <c r="E513" s="7" t="s">
        <v>11</v>
      </c>
      <c r="F513" s="2">
        <f t="shared" si="8"/>
        <v>3204000</v>
      </c>
    </row>
    <row r="514" spans="1:9" x14ac:dyDescent="0.3">
      <c r="A514" s="4">
        <v>43509</v>
      </c>
      <c r="B514" s="5">
        <v>15</v>
      </c>
      <c r="C514" s="6"/>
      <c r="D514" s="6">
        <v>-100000</v>
      </c>
      <c r="E514" s="7" t="s">
        <v>11</v>
      </c>
      <c r="F514" s="2">
        <f t="shared" si="8"/>
        <v>3104000</v>
      </c>
      <c r="I514" s="2">
        <f>SUM(C497:D514)</f>
        <v>700000</v>
      </c>
    </row>
    <row r="515" spans="1:9" x14ac:dyDescent="0.3">
      <c r="A515" s="1">
        <v>43516</v>
      </c>
      <c r="B515" s="3">
        <v>1</v>
      </c>
      <c r="C515" s="2">
        <v>30000</v>
      </c>
      <c r="E515" t="s">
        <v>2</v>
      </c>
      <c r="F515" s="2">
        <f t="shared" si="8"/>
        <v>3134000</v>
      </c>
    </row>
    <row r="516" spans="1:9" x14ac:dyDescent="0.3">
      <c r="A516" s="1">
        <v>43516</v>
      </c>
      <c r="B516" s="3">
        <v>2</v>
      </c>
      <c r="C516" s="2">
        <v>20000</v>
      </c>
      <c r="E516" t="s">
        <v>2</v>
      </c>
      <c r="F516" s="2">
        <f t="shared" ref="F516:F579" si="9">+F515+D516+C516</f>
        <v>3154000</v>
      </c>
    </row>
    <row r="517" spans="1:9" x14ac:dyDescent="0.3">
      <c r="A517" s="1">
        <v>43516</v>
      </c>
      <c r="B517" s="3">
        <v>3</v>
      </c>
      <c r="C517" s="2">
        <v>20000</v>
      </c>
      <c r="E517" t="s">
        <v>2</v>
      </c>
      <c r="F517" s="2">
        <f t="shared" si="9"/>
        <v>3174000</v>
      </c>
    </row>
    <row r="518" spans="1:9" x14ac:dyDescent="0.3">
      <c r="A518" s="1">
        <v>43516</v>
      </c>
      <c r="B518" s="3">
        <v>4</v>
      </c>
      <c r="C518" s="2">
        <v>100000</v>
      </c>
      <c r="E518" t="s">
        <v>2</v>
      </c>
      <c r="F518" s="2">
        <f t="shared" si="9"/>
        <v>3274000</v>
      </c>
    </row>
    <row r="519" spans="1:9" x14ac:dyDescent="0.3">
      <c r="A519" s="1">
        <v>43516</v>
      </c>
      <c r="B519" s="3">
        <v>5</v>
      </c>
      <c r="C519" s="2">
        <v>160000</v>
      </c>
      <c r="E519" t="s">
        <v>2</v>
      </c>
      <c r="F519" s="2">
        <f t="shared" si="9"/>
        <v>3434000</v>
      </c>
    </row>
    <row r="520" spans="1:9" x14ac:dyDescent="0.3">
      <c r="A520" s="1">
        <v>43516</v>
      </c>
      <c r="B520" s="3">
        <v>7</v>
      </c>
      <c r="C520" s="2">
        <v>20000</v>
      </c>
      <c r="E520" t="s">
        <v>2</v>
      </c>
      <c r="F520" s="2">
        <f t="shared" si="9"/>
        <v>3454000</v>
      </c>
    </row>
    <row r="521" spans="1:9" x14ac:dyDescent="0.3">
      <c r="A521" s="1">
        <v>43516</v>
      </c>
      <c r="B521" s="3">
        <v>8</v>
      </c>
      <c r="C521" s="2">
        <v>10000</v>
      </c>
      <c r="E521" t="s">
        <v>2</v>
      </c>
      <c r="F521" s="2">
        <f t="shared" si="9"/>
        <v>3464000</v>
      </c>
    </row>
    <row r="522" spans="1:9" x14ac:dyDescent="0.3">
      <c r="A522" s="1">
        <v>43516</v>
      </c>
      <c r="B522" s="3">
        <v>9</v>
      </c>
      <c r="C522" s="2">
        <v>20000</v>
      </c>
      <c r="E522" t="s">
        <v>2</v>
      </c>
      <c r="F522" s="2">
        <f t="shared" si="9"/>
        <v>3484000</v>
      </c>
    </row>
    <row r="523" spans="1:9" x14ac:dyDescent="0.3">
      <c r="A523" s="1">
        <v>43516</v>
      </c>
      <c r="B523" s="3">
        <v>10</v>
      </c>
      <c r="C523" s="2">
        <v>350000</v>
      </c>
      <c r="E523" t="s">
        <v>2</v>
      </c>
      <c r="F523" s="2">
        <f t="shared" si="9"/>
        <v>3834000</v>
      </c>
    </row>
    <row r="524" spans="1:9" x14ac:dyDescent="0.3">
      <c r="A524" s="1">
        <v>43516</v>
      </c>
      <c r="B524" s="3">
        <v>11</v>
      </c>
      <c r="C524" s="2">
        <v>120000</v>
      </c>
      <c r="E524" t="s">
        <v>2</v>
      </c>
      <c r="F524" s="2">
        <f t="shared" si="9"/>
        <v>3954000</v>
      </c>
    </row>
    <row r="525" spans="1:9" x14ac:dyDescent="0.3">
      <c r="A525" s="1">
        <v>43516</v>
      </c>
      <c r="B525" s="3">
        <v>12</v>
      </c>
      <c r="C525" s="2">
        <v>50000</v>
      </c>
      <c r="E525" t="s">
        <v>2</v>
      </c>
      <c r="F525" s="2">
        <f t="shared" si="9"/>
        <v>4004000</v>
      </c>
    </row>
    <row r="526" spans="1:9" x14ac:dyDescent="0.3">
      <c r="A526" s="1">
        <v>43516</v>
      </c>
      <c r="B526" s="3">
        <v>13</v>
      </c>
      <c r="C526" s="2">
        <v>10000</v>
      </c>
      <c r="E526" t="s">
        <v>2</v>
      </c>
      <c r="F526" s="2">
        <f t="shared" si="9"/>
        <v>4014000</v>
      </c>
    </row>
    <row r="527" spans="1:9" x14ac:dyDescent="0.3">
      <c r="A527" s="1">
        <v>43516</v>
      </c>
      <c r="B527" s="3">
        <v>14</v>
      </c>
      <c r="C527" s="2">
        <v>50000</v>
      </c>
      <c r="E527" t="s">
        <v>2</v>
      </c>
      <c r="F527" s="2">
        <f t="shared" si="9"/>
        <v>4064000</v>
      </c>
    </row>
    <row r="528" spans="1:9" x14ac:dyDescent="0.3">
      <c r="A528" s="1">
        <v>43516</v>
      </c>
      <c r="B528" s="3">
        <v>15</v>
      </c>
      <c r="C528" s="2">
        <v>20000</v>
      </c>
      <c r="E528" t="s">
        <v>2</v>
      </c>
      <c r="F528" s="2">
        <f t="shared" si="9"/>
        <v>4084000</v>
      </c>
    </row>
    <row r="529" spans="1:9" x14ac:dyDescent="0.3">
      <c r="A529" s="1">
        <v>43516</v>
      </c>
      <c r="B529" s="3">
        <v>17</v>
      </c>
      <c r="C529" s="2">
        <v>100000</v>
      </c>
      <c r="E529" t="s">
        <v>2</v>
      </c>
      <c r="F529" s="2">
        <f t="shared" si="9"/>
        <v>4184000</v>
      </c>
    </row>
    <row r="530" spans="1:9" x14ac:dyDescent="0.3">
      <c r="A530" s="4">
        <v>43516</v>
      </c>
      <c r="B530" s="5">
        <v>20</v>
      </c>
      <c r="C530" s="6"/>
      <c r="D530" s="6">
        <v>-200000</v>
      </c>
      <c r="E530" s="7" t="s">
        <v>11</v>
      </c>
      <c r="F530" s="2">
        <f t="shared" si="9"/>
        <v>3984000</v>
      </c>
      <c r="I530" s="2">
        <f>SUM(C515:D530)</f>
        <v>880000</v>
      </c>
    </row>
    <row r="531" spans="1:9" x14ac:dyDescent="0.3">
      <c r="A531" s="1">
        <v>43516</v>
      </c>
      <c r="B531" s="3">
        <v>1</v>
      </c>
      <c r="C531" s="2">
        <v>168000</v>
      </c>
      <c r="E531" t="s">
        <v>3</v>
      </c>
      <c r="F531" s="2">
        <f t="shared" si="9"/>
        <v>4152000</v>
      </c>
    </row>
    <row r="532" spans="1:9" x14ac:dyDescent="0.3">
      <c r="A532" s="1">
        <v>43516</v>
      </c>
      <c r="B532" s="3">
        <v>2</v>
      </c>
      <c r="C532" s="2">
        <v>168000</v>
      </c>
      <c r="E532" t="s">
        <v>3</v>
      </c>
      <c r="F532" s="2">
        <f t="shared" si="9"/>
        <v>4320000</v>
      </c>
    </row>
    <row r="533" spans="1:9" x14ac:dyDescent="0.3">
      <c r="A533" s="1">
        <v>43516</v>
      </c>
      <c r="B533" s="3">
        <v>3</v>
      </c>
      <c r="C533" s="2">
        <v>168000</v>
      </c>
      <c r="E533" t="s">
        <v>3</v>
      </c>
      <c r="F533" s="2">
        <f t="shared" si="9"/>
        <v>4488000</v>
      </c>
    </row>
    <row r="534" spans="1:9" x14ac:dyDescent="0.3">
      <c r="A534" s="1">
        <v>43516</v>
      </c>
      <c r="B534" s="3">
        <v>4</v>
      </c>
      <c r="C534" s="2">
        <v>168000</v>
      </c>
      <c r="E534" t="s">
        <v>3</v>
      </c>
      <c r="F534" s="2">
        <f t="shared" si="9"/>
        <v>4656000</v>
      </c>
    </row>
    <row r="535" spans="1:9" x14ac:dyDescent="0.3">
      <c r="A535" s="1">
        <v>43516</v>
      </c>
      <c r="B535" s="3">
        <v>6</v>
      </c>
      <c r="C535" s="2">
        <v>168000</v>
      </c>
      <c r="E535" t="s">
        <v>3</v>
      </c>
      <c r="F535" s="2">
        <f t="shared" si="9"/>
        <v>4824000</v>
      </c>
    </row>
    <row r="536" spans="1:9" x14ac:dyDescent="0.3">
      <c r="A536" s="1">
        <v>43516</v>
      </c>
      <c r="B536" s="3">
        <v>7</v>
      </c>
      <c r="C536" s="2">
        <v>140000</v>
      </c>
      <c r="E536" t="s">
        <v>3</v>
      </c>
      <c r="F536" s="2">
        <f t="shared" si="9"/>
        <v>4964000</v>
      </c>
    </row>
    <row r="537" spans="1:9" x14ac:dyDescent="0.3">
      <c r="A537" s="1">
        <v>43516</v>
      </c>
      <c r="B537" s="3">
        <v>8</v>
      </c>
      <c r="C537" s="2">
        <v>168000</v>
      </c>
      <c r="E537" t="s">
        <v>3</v>
      </c>
      <c r="F537" s="2">
        <f t="shared" si="9"/>
        <v>5132000</v>
      </c>
    </row>
    <row r="538" spans="1:9" x14ac:dyDescent="0.3">
      <c r="A538" s="1">
        <v>43516</v>
      </c>
      <c r="B538" s="3">
        <v>9</v>
      </c>
      <c r="C538" s="2">
        <v>168000</v>
      </c>
      <c r="E538" t="s">
        <v>3</v>
      </c>
      <c r="F538" s="2">
        <f t="shared" si="9"/>
        <v>5300000</v>
      </c>
    </row>
    <row r="539" spans="1:9" x14ac:dyDescent="0.3">
      <c r="A539" s="1">
        <v>43516</v>
      </c>
      <c r="B539" s="3">
        <v>10</v>
      </c>
      <c r="C539" s="2">
        <v>168000</v>
      </c>
      <c r="E539" t="s">
        <v>3</v>
      </c>
      <c r="F539" s="2">
        <f t="shared" si="9"/>
        <v>5468000</v>
      </c>
    </row>
    <row r="540" spans="1:9" x14ac:dyDescent="0.3">
      <c r="A540" s="1">
        <v>43516</v>
      </c>
      <c r="B540" s="3">
        <v>12</v>
      </c>
      <c r="C540" s="2">
        <v>168000</v>
      </c>
      <c r="E540" t="s">
        <v>3</v>
      </c>
      <c r="F540" s="2">
        <f t="shared" si="9"/>
        <v>5636000</v>
      </c>
    </row>
    <row r="541" spans="1:9" x14ac:dyDescent="0.3">
      <c r="A541" s="1">
        <v>43516</v>
      </c>
      <c r="B541" s="3">
        <v>13</v>
      </c>
      <c r="C541" s="2">
        <v>168000</v>
      </c>
      <c r="E541" t="s">
        <v>3</v>
      </c>
      <c r="F541" s="2">
        <f t="shared" si="9"/>
        <v>5804000</v>
      </c>
    </row>
    <row r="542" spans="1:9" x14ac:dyDescent="0.3">
      <c r="A542" s="1">
        <v>43516</v>
      </c>
      <c r="B542" s="3">
        <v>14</v>
      </c>
      <c r="C542" s="2">
        <v>168000</v>
      </c>
      <c r="E542" t="s">
        <v>3</v>
      </c>
      <c r="F542" s="2">
        <f t="shared" si="9"/>
        <v>5972000</v>
      </c>
    </row>
    <row r="543" spans="1:9" x14ac:dyDescent="0.3">
      <c r="A543" s="1">
        <v>43516</v>
      </c>
      <c r="B543" s="3">
        <v>15</v>
      </c>
      <c r="C543" s="2">
        <v>168000</v>
      </c>
      <c r="E543" t="s">
        <v>3</v>
      </c>
      <c r="F543" s="2">
        <f t="shared" si="9"/>
        <v>6140000</v>
      </c>
    </row>
    <row r="544" spans="1:9" x14ac:dyDescent="0.3">
      <c r="A544" s="1">
        <v>43516</v>
      </c>
      <c r="B544" s="3">
        <v>16</v>
      </c>
      <c r="C544" s="2">
        <v>168000</v>
      </c>
      <c r="E544" t="s">
        <v>3</v>
      </c>
      <c r="F544" s="2">
        <f t="shared" si="9"/>
        <v>6308000</v>
      </c>
    </row>
    <row r="545" spans="1:9" x14ac:dyDescent="0.3">
      <c r="A545" s="1">
        <v>43516</v>
      </c>
      <c r="B545" s="3">
        <v>17</v>
      </c>
      <c r="C545" s="2">
        <v>168000</v>
      </c>
      <c r="E545" t="s">
        <v>3</v>
      </c>
      <c r="F545" s="2">
        <f t="shared" si="9"/>
        <v>6476000</v>
      </c>
      <c r="I545" s="2">
        <f>SUM(C531:C545)</f>
        <v>2492000</v>
      </c>
    </row>
    <row r="546" spans="1:9" x14ac:dyDescent="0.3">
      <c r="A546" s="1">
        <v>43523</v>
      </c>
      <c r="B546" s="3">
        <v>1</v>
      </c>
      <c r="C546" s="2">
        <v>30000</v>
      </c>
      <c r="E546" t="s">
        <v>2</v>
      </c>
      <c r="F546" s="2">
        <f t="shared" si="9"/>
        <v>6506000</v>
      </c>
    </row>
    <row r="547" spans="1:9" x14ac:dyDescent="0.3">
      <c r="A547" s="1">
        <v>43523</v>
      </c>
      <c r="B547" s="3">
        <v>2</v>
      </c>
      <c r="C547" s="2">
        <v>20000</v>
      </c>
      <c r="E547" t="s">
        <v>2</v>
      </c>
      <c r="F547" s="2">
        <f t="shared" si="9"/>
        <v>6526000</v>
      </c>
    </row>
    <row r="548" spans="1:9" x14ac:dyDescent="0.3">
      <c r="A548" s="1">
        <v>43523</v>
      </c>
      <c r="B548" s="3">
        <v>3</v>
      </c>
      <c r="C548" s="2">
        <v>20000</v>
      </c>
      <c r="E548" t="s">
        <v>2</v>
      </c>
      <c r="F548" s="2">
        <f t="shared" si="9"/>
        <v>6546000</v>
      </c>
    </row>
    <row r="549" spans="1:9" x14ac:dyDescent="0.3">
      <c r="A549" s="1">
        <v>43523</v>
      </c>
      <c r="B549" s="3">
        <v>4</v>
      </c>
      <c r="C549" s="2">
        <v>100000</v>
      </c>
      <c r="E549" t="s">
        <v>2</v>
      </c>
      <c r="F549" s="2">
        <f t="shared" si="9"/>
        <v>6646000</v>
      </c>
    </row>
    <row r="550" spans="1:9" x14ac:dyDescent="0.3">
      <c r="A550" s="1">
        <v>43523</v>
      </c>
      <c r="B550" s="3">
        <v>5</v>
      </c>
      <c r="C550" s="2">
        <v>160000</v>
      </c>
      <c r="E550" t="s">
        <v>2</v>
      </c>
      <c r="F550" s="2">
        <f t="shared" si="9"/>
        <v>6806000</v>
      </c>
    </row>
    <row r="551" spans="1:9" x14ac:dyDescent="0.3">
      <c r="A551" s="1">
        <v>43523</v>
      </c>
      <c r="B551" s="3">
        <v>7</v>
      </c>
      <c r="C551" s="2">
        <v>20000</v>
      </c>
      <c r="E551" t="s">
        <v>2</v>
      </c>
      <c r="F551" s="2">
        <f t="shared" si="9"/>
        <v>6826000</v>
      </c>
    </row>
    <row r="552" spans="1:9" x14ac:dyDescent="0.3">
      <c r="A552" s="1">
        <v>43523</v>
      </c>
      <c r="B552" s="3">
        <v>8</v>
      </c>
      <c r="C552" s="2">
        <v>10000</v>
      </c>
      <c r="E552" t="s">
        <v>2</v>
      </c>
      <c r="F552" s="2">
        <f t="shared" si="9"/>
        <v>6836000</v>
      </c>
    </row>
    <row r="553" spans="1:9" x14ac:dyDescent="0.3">
      <c r="A553" s="1">
        <v>43523</v>
      </c>
      <c r="B553" s="3">
        <v>9</v>
      </c>
      <c r="C553" s="2">
        <v>20000</v>
      </c>
      <c r="E553" t="s">
        <v>2</v>
      </c>
      <c r="F553" s="2">
        <f t="shared" si="9"/>
        <v>6856000</v>
      </c>
    </row>
    <row r="554" spans="1:9" x14ac:dyDescent="0.3">
      <c r="A554" s="1">
        <v>43523</v>
      </c>
      <c r="B554" s="3">
        <v>10</v>
      </c>
      <c r="C554" s="2">
        <v>350000</v>
      </c>
      <c r="E554" t="s">
        <v>2</v>
      </c>
      <c r="F554" s="2">
        <f t="shared" si="9"/>
        <v>7206000</v>
      </c>
    </row>
    <row r="555" spans="1:9" x14ac:dyDescent="0.3">
      <c r="A555" s="1">
        <v>43523</v>
      </c>
      <c r="B555" s="3">
        <v>11</v>
      </c>
      <c r="C555" s="2">
        <v>120000</v>
      </c>
      <c r="E555" t="s">
        <v>2</v>
      </c>
      <c r="F555" s="2">
        <f t="shared" si="9"/>
        <v>7326000</v>
      </c>
    </row>
    <row r="556" spans="1:9" x14ac:dyDescent="0.3">
      <c r="A556" s="1">
        <v>43523</v>
      </c>
      <c r="B556" s="3">
        <v>12</v>
      </c>
      <c r="C556" s="2">
        <v>50000</v>
      </c>
      <c r="E556" t="s">
        <v>2</v>
      </c>
      <c r="F556" s="2">
        <f t="shared" si="9"/>
        <v>7376000</v>
      </c>
    </row>
    <row r="557" spans="1:9" x14ac:dyDescent="0.3">
      <c r="A557" s="1">
        <v>43523</v>
      </c>
      <c r="B557" s="3">
        <v>13</v>
      </c>
      <c r="C557" s="2">
        <v>10000</v>
      </c>
      <c r="E557" t="s">
        <v>2</v>
      </c>
      <c r="F557" s="2">
        <f t="shared" si="9"/>
        <v>7386000</v>
      </c>
    </row>
    <row r="558" spans="1:9" x14ac:dyDescent="0.3">
      <c r="A558" s="1">
        <v>43523</v>
      </c>
      <c r="B558" s="3">
        <v>14</v>
      </c>
      <c r="C558" s="2">
        <v>50000</v>
      </c>
      <c r="E558" t="s">
        <v>2</v>
      </c>
      <c r="F558" s="2">
        <f t="shared" si="9"/>
        <v>7436000</v>
      </c>
    </row>
    <row r="559" spans="1:9" x14ac:dyDescent="0.3">
      <c r="A559" s="1">
        <v>43523</v>
      </c>
      <c r="B559" s="3">
        <v>15</v>
      </c>
      <c r="C559" s="2">
        <v>20000</v>
      </c>
      <c r="E559" t="s">
        <v>2</v>
      </c>
      <c r="F559" s="2">
        <f t="shared" si="9"/>
        <v>7456000</v>
      </c>
    </row>
    <row r="560" spans="1:9" x14ac:dyDescent="0.3">
      <c r="A560" s="1">
        <v>43523</v>
      </c>
      <c r="B560" s="3">
        <v>17</v>
      </c>
      <c r="C560" s="2">
        <v>100000</v>
      </c>
      <c r="E560" t="s">
        <v>2</v>
      </c>
      <c r="F560" s="2">
        <f t="shared" si="9"/>
        <v>7556000</v>
      </c>
    </row>
    <row r="561" spans="1:9" x14ac:dyDescent="0.3">
      <c r="A561" s="4">
        <v>43523</v>
      </c>
      <c r="B561" s="5">
        <v>3</v>
      </c>
      <c r="C561" s="6"/>
      <c r="D561" s="6">
        <v>-50000</v>
      </c>
      <c r="E561" s="7" t="s">
        <v>11</v>
      </c>
      <c r="F561" s="2">
        <f t="shared" si="9"/>
        <v>7506000</v>
      </c>
    </row>
    <row r="562" spans="1:9" x14ac:dyDescent="0.3">
      <c r="A562" s="4">
        <v>43523</v>
      </c>
      <c r="B562" s="5">
        <v>2</v>
      </c>
      <c r="C562" s="6"/>
      <c r="D562" s="6">
        <v>-100000</v>
      </c>
      <c r="E562" s="7" t="s">
        <v>11</v>
      </c>
      <c r="F562" s="2">
        <f t="shared" si="9"/>
        <v>7406000</v>
      </c>
    </row>
    <row r="563" spans="1:9" x14ac:dyDescent="0.3">
      <c r="A563" s="4">
        <v>43523</v>
      </c>
      <c r="B563" s="5">
        <v>8</v>
      </c>
      <c r="C563" s="6"/>
      <c r="D563" s="6">
        <v>-50000</v>
      </c>
      <c r="E563" s="7" t="s">
        <v>11</v>
      </c>
      <c r="F563" s="2">
        <f t="shared" si="9"/>
        <v>7356000</v>
      </c>
    </row>
    <row r="564" spans="1:9" x14ac:dyDescent="0.3">
      <c r="A564" s="4">
        <v>43523</v>
      </c>
      <c r="B564" s="5">
        <v>14</v>
      </c>
      <c r="C564" s="6"/>
      <c r="D564" s="6">
        <v>-150000</v>
      </c>
      <c r="E564" s="7" t="s">
        <v>11</v>
      </c>
      <c r="F564" s="2">
        <f t="shared" si="9"/>
        <v>7206000</v>
      </c>
    </row>
    <row r="565" spans="1:9" x14ac:dyDescent="0.3">
      <c r="A565" s="4">
        <v>43523</v>
      </c>
      <c r="B565" s="5">
        <v>15</v>
      </c>
      <c r="C565" s="6"/>
      <c r="D565" s="6">
        <v>-100000</v>
      </c>
      <c r="E565" s="7" t="s">
        <v>11</v>
      </c>
      <c r="F565" s="2">
        <f t="shared" si="9"/>
        <v>7106000</v>
      </c>
    </row>
    <row r="566" spans="1:9" x14ac:dyDescent="0.3">
      <c r="A566" s="4">
        <v>43523</v>
      </c>
      <c r="B566" s="5">
        <v>18</v>
      </c>
      <c r="C566" s="6"/>
      <c r="D566" s="6">
        <v>-50000</v>
      </c>
      <c r="E566" s="7" t="s">
        <v>11</v>
      </c>
      <c r="F566" s="2">
        <f t="shared" si="9"/>
        <v>7056000</v>
      </c>
      <c r="I566" s="2">
        <f>SUM(C546:D566)</f>
        <v>580000</v>
      </c>
    </row>
    <row r="567" spans="1:9" x14ac:dyDescent="0.3">
      <c r="A567" s="1">
        <v>43523</v>
      </c>
      <c r="B567" s="3">
        <v>1</v>
      </c>
      <c r="C567" s="2">
        <v>168000</v>
      </c>
      <c r="E567" t="s">
        <v>3</v>
      </c>
      <c r="F567" s="2">
        <f t="shared" si="9"/>
        <v>7224000</v>
      </c>
    </row>
    <row r="568" spans="1:9" x14ac:dyDescent="0.3">
      <c r="A568" s="1">
        <v>43523</v>
      </c>
      <c r="B568" s="3">
        <v>2</v>
      </c>
      <c r="C568" s="2">
        <v>168000</v>
      </c>
      <c r="E568" t="s">
        <v>3</v>
      </c>
      <c r="F568" s="2">
        <f t="shared" si="9"/>
        <v>7392000</v>
      </c>
    </row>
    <row r="569" spans="1:9" x14ac:dyDescent="0.3">
      <c r="A569" s="1">
        <v>43523</v>
      </c>
      <c r="B569" s="3">
        <v>3</v>
      </c>
      <c r="C569" s="2">
        <v>168000</v>
      </c>
      <c r="E569" t="s">
        <v>3</v>
      </c>
      <c r="F569" s="2">
        <f t="shared" si="9"/>
        <v>7560000</v>
      </c>
    </row>
    <row r="570" spans="1:9" x14ac:dyDescent="0.3">
      <c r="A570" s="1">
        <v>43523</v>
      </c>
      <c r="B570" s="3">
        <v>4</v>
      </c>
      <c r="C570" s="2">
        <v>168000</v>
      </c>
      <c r="E570" t="s">
        <v>3</v>
      </c>
      <c r="F570" s="2">
        <f t="shared" si="9"/>
        <v>7728000</v>
      </c>
    </row>
    <row r="571" spans="1:9" x14ac:dyDescent="0.3">
      <c r="A571" s="1">
        <v>43523</v>
      </c>
      <c r="B571" s="3">
        <v>6</v>
      </c>
      <c r="C571" s="2">
        <v>168000</v>
      </c>
      <c r="E571" t="s">
        <v>3</v>
      </c>
      <c r="F571" s="2">
        <f t="shared" si="9"/>
        <v>7896000</v>
      </c>
    </row>
    <row r="572" spans="1:9" x14ac:dyDescent="0.3">
      <c r="A572" s="1">
        <v>43523</v>
      </c>
      <c r="B572" s="3">
        <v>7</v>
      </c>
      <c r="C572" s="2">
        <v>140000</v>
      </c>
      <c r="E572" t="s">
        <v>3</v>
      </c>
      <c r="F572" s="2">
        <f t="shared" si="9"/>
        <v>8036000</v>
      </c>
    </row>
    <row r="573" spans="1:9" x14ac:dyDescent="0.3">
      <c r="A573" s="1">
        <v>43523</v>
      </c>
      <c r="B573" s="3">
        <v>8</v>
      </c>
      <c r="C573" s="2">
        <v>168000</v>
      </c>
      <c r="E573" t="s">
        <v>3</v>
      </c>
      <c r="F573" s="2">
        <f t="shared" si="9"/>
        <v>8204000</v>
      </c>
    </row>
    <row r="574" spans="1:9" x14ac:dyDescent="0.3">
      <c r="A574" s="1">
        <v>43523</v>
      </c>
      <c r="B574" s="3">
        <v>9</v>
      </c>
      <c r="C574" s="2">
        <v>168000</v>
      </c>
      <c r="E574" t="s">
        <v>3</v>
      </c>
      <c r="F574" s="2">
        <f t="shared" si="9"/>
        <v>8372000</v>
      </c>
    </row>
    <row r="575" spans="1:9" x14ac:dyDescent="0.3">
      <c r="A575" s="1">
        <v>43523</v>
      </c>
      <c r="B575" s="3">
        <v>10</v>
      </c>
      <c r="C575" s="2">
        <v>168000</v>
      </c>
      <c r="E575" t="s">
        <v>3</v>
      </c>
      <c r="F575" s="2">
        <f t="shared" si="9"/>
        <v>8540000</v>
      </c>
    </row>
    <row r="576" spans="1:9" x14ac:dyDescent="0.3">
      <c r="A576" s="1">
        <v>43523</v>
      </c>
      <c r="B576" s="3">
        <v>12</v>
      </c>
      <c r="C576" s="2">
        <v>168000</v>
      </c>
      <c r="E576" t="s">
        <v>3</v>
      </c>
      <c r="F576" s="2">
        <f t="shared" si="9"/>
        <v>8708000</v>
      </c>
    </row>
    <row r="577" spans="1:9" x14ac:dyDescent="0.3">
      <c r="A577" s="1">
        <v>43523</v>
      </c>
      <c r="B577" s="3">
        <v>13</v>
      </c>
      <c r="C577" s="2">
        <v>168000</v>
      </c>
      <c r="E577" t="s">
        <v>3</v>
      </c>
      <c r="F577" s="2">
        <f t="shared" si="9"/>
        <v>8876000</v>
      </c>
    </row>
    <row r="578" spans="1:9" x14ac:dyDescent="0.3">
      <c r="A578" s="1">
        <v>43523</v>
      </c>
      <c r="B578" s="3">
        <v>14</v>
      </c>
      <c r="C578" s="2">
        <v>168000</v>
      </c>
      <c r="E578" t="s">
        <v>3</v>
      </c>
      <c r="F578" s="2">
        <f t="shared" si="9"/>
        <v>9044000</v>
      </c>
    </row>
    <row r="579" spans="1:9" x14ac:dyDescent="0.3">
      <c r="A579" s="1">
        <v>43523</v>
      </c>
      <c r="B579" s="3">
        <v>15</v>
      </c>
      <c r="C579" s="2">
        <v>168000</v>
      </c>
      <c r="E579" t="s">
        <v>3</v>
      </c>
      <c r="F579" s="2">
        <f t="shared" si="9"/>
        <v>9212000</v>
      </c>
    </row>
    <row r="580" spans="1:9" x14ac:dyDescent="0.3">
      <c r="A580" s="1">
        <v>43523</v>
      </c>
      <c r="B580" s="3">
        <v>16</v>
      </c>
      <c r="C580" s="2">
        <v>168000</v>
      </c>
      <c r="E580" t="s">
        <v>3</v>
      </c>
      <c r="F580" s="2">
        <f t="shared" ref="F580:F643" si="10">+F579+D580+C580</f>
        <v>9380000</v>
      </c>
    </row>
    <row r="581" spans="1:9" x14ac:dyDescent="0.3">
      <c r="A581" s="1">
        <v>43523</v>
      </c>
      <c r="B581" s="3">
        <v>17</v>
      </c>
      <c r="C581" s="2">
        <v>168000</v>
      </c>
      <c r="E581" t="s">
        <v>3</v>
      </c>
      <c r="F581" s="2">
        <f t="shared" si="10"/>
        <v>9548000</v>
      </c>
      <c r="I581" s="2">
        <f>SUM(C567:C581)</f>
        <v>2492000</v>
      </c>
    </row>
    <row r="582" spans="1:9" x14ac:dyDescent="0.3">
      <c r="A582" s="1">
        <v>43530</v>
      </c>
      <c r="B582" s="3">
        <v>1</v>
      </c>
      <c r="C582" s="2">
        <v>30000</v>
      </c>
      <c r="E582" t="s">
        <v>2</v>
      </c>
      <c r="F582" s="2">
        <f t="shared" si="10"/>
        <v>9578000</v>
      </c>
    </row>
    <row r="583" spans="1:9" x14ac:dyDescent="0.3">
      <c r="A583" s="1">
        <v>43530</v>
      </c>
      <c r="B583" s="3">
        <v>2</v>
      </c>
      <c r="C583" s="2">
        <v>20000</v>
      </c>
      <c r="E583" t="s">
        <v>2</v>
      </c>
      <c r="F583" s="2">
        <f t="shared" si="10"/>
        <v>9598000</v>
      </c>
    </row>
    <row r="584" spans="1:9" x14ac:dyDescent="0.3">
      <c r="A584" s="1">
        <v>43530</v>
      </c>
      <c r="B584" s="3">
        <v>3</v>
      </c>
      <c r="C584" s="2">
        <v>20000</v>
      </c>
      <c r="E584" t="s">
        <v>2</v>
      </c>
      <c r="F584" s="2">
        <f t="shared" si="10"/>
        <v>9618000</v>
      </c>
    </row>
    <row r="585" spans="1:9" x14ac:dyDescent="0.3">
      <c r="A585" s="1">
        <v>43530</v>
      </c>
      <c r="B585" s="3">
        <v>4</v>
      </c>
      <c r="C585" s="2">
        <v>100000</v>
      </c>
      <c r="E585" t="s">
        <v>2</v>
      </c>
      <c r="F585" s="2">
        <f t="shared" si="10"/>
        <v>9718000</v>
      </c>
    </row>
    <row r="586" spans="1:9" x14ac:dyDescent="0.3">
      <c r="A586" s="1">
        <v>43530</v>
      </c>
      <c r="B586" s="3">
        <v>5</v>
      </c>
      <c r="C586" s="2">
        <v>160000</v>
      </c>
      <c r="E586" t="s">
        <v>2</v>
      </c>
      <c r="F586" s="2">
        <f t="shared" si="10"/>
        <v>9878000</v>
      </c>
    </row>
    <row r="587" spans="1:9" x14ac:dyDescent="0.3">
      <c r="A587" s="1">
        <v>43530</v>
      </c>
      <c r="B587" s="3">
        <v>7</v>
      </c>
      <c r="C587" s="2">
        <v>20000</v>
      </c>
      <c r="E587" t="s">
        <v>2</v>
      </c>
      <c r="F587" s="2">
        <f t="shared" si="10"/>
        <v>9898000</v>
      </c>
    </row>
    <row r="588" spans="1:9" x14ac:dyDescent="0.3">
      <c r="A588" s="1">
        <v>43530</v>
      </c>
      <c r="B588" s="3">
        <v>8</v>
      </c>
      <c r="C588" s="2">
        <v>10000</v>
      </c>
      <c r="E588" t="s">
        <v>2</v>
      </c>
      <c r="F588" s="2">
        <f t="shared" si="10"/>
        <v>9908000</v>
      </c>
    </row>
    <row r="589" spans="1:9" x14ac:dyDescent="0.3">
      <c r="A589" s="1">
        <v>43530</v>
      </c>
      <c r="B589" s="3">
        <v>9</v>
      </c>
      <c r="C589" s="2">
        <v>20000</v>
      </c>
      <c r="E589" t="s">
        <v>2</v>
      </c>
      <c r="F589" s="2">
        <f t="shared" si="10"/>
        <v>9928000</v>
      </c>
    </row>
    <row r="590" spans="1:9" x14ac:dyDescent="0.3">
      <c r="A590" s="1">
        <v>43530</v>
      </c>
      <c r="B590" s="3">
        <v>11</v>
      </c>
      <c r="C590" s="2">
        <v>120000</v>
      </c>
      <c r="E590" t="s">
        <v>2</v>
      </c>
      <c r="F590" s="2">
        <f t="shared" si="10"/>
        <v>10048000</v>
      </c>
    </row>
    <row r="591" spans="1:9" x14ac:dyDescent="0.3">
      <c r="A591" s="1">
        <v>43530</v>
      </c>
      <c r="B591" s="3">
        <v>12</v>
      </c>
      <c r="C591" s="2">
        <v>50000</v>
      </c>
      <c r="E591" t="s">
        <v>2</v>
      </c>
      <c r="F591" s="2">
        <f t="shared" si="10"/>
        <v>10098000</v>
      </c>
    </row>
    <row r="592" spans="1:9" x14ac:dyDescent="0.3">
      <c r="A592" s="1">
        <v>43530</v>
      </c>
      <c r="B592" s="3">
        <v>13</v>
      </c>
      <c r="C592" s="2">
        <v>10000</v>
      </c>
      <c r="E592" t="s">
        <v>2</v>
      </c>
      <c r="F592" s="2">
        <f t="shared" si="10"/>
        <v>10108000</v>
      </c>
    </row>
    <row r="593" spans="1:9" x14ac:dyDescent="0.3">
      <c r="A593" s="1">
        <v>43530</v>
      </c>
      <c r="B593" s="3">
        <v>14</v>
      </c>
      <c r="C593" s="2">
        <v>50000</v>
      </c>
      <c r="E593" t="s">
        <v>2</v>
      </c>
      <c r="F593" s="2">
        <f t="shared" si="10"/>
        <v>10158000</v>
      </c>
    </row>
    <row r="594" spans="1:9" x14ac:dyDescent="0.3">
      <c r="A594" s="1">
        <v>43530</v>
      </c>
      <c r="B594" s="3">
        <v>15</v>
      </c>
      <c r="C594" s="2">
        <v>20000</v>
      </c>
      <c r="E594" t="s">
        <v>2</v>
      </c>
      <c r="F594" s="2">
        <f t="shared" si="10"/>
        <v>10178000</v>
      </c>
      <c r="I594" s="2">
        <f>SUM(C582:C594)</f>
        <v>630000</v>
      </c>
    </row>
    <row r="595" spans="1:9" x14ac:dyDescent="0.3">
      <c r="A595" s="1">
        <v>43530</v>
      </c>
      <c r="B595" s="3">
        <v>1</v>
      </c>
      <c r="C595" s="2">
        <v>168000</v>
      </c>
      <c r="E595" t="s">
        <v>3</v>
      </c>
      <c r="F595" s="2">
        <f t="shared" si="10"/>
        <v>10346000</v>
      </c>
    </row>
    <row r="596" spans="1:9" x14ac:dyDescent="0.3">
      <c r="A596" s="1">
        <v>43530</v>
      </c>
      <c r="B596" s="3">
        <v>2</v>
      </c>
      <c r="C596" s="2">
        <v>168000</v>
      </c>
      <c r="E596" t="s">
        <v>3</v>
      </c>
      <c r="F596" s="2">
        <f t="shared" si="10"/>
        <v>10514000</v>
      </c>
    </row>
    <row r="597" spans="1:9" x14ac:dyDescent="0.3">
      <c r="A597" s="1">
        <v>43530</v>
      </c>
      <c r="B597" s="3">
        <v>3</v>
      </c>
      <c r="C597" s="2">
        <v>168000</v>
      </c>
      <c r="E597" t="s">
        <v>3</v>
      </c>
      <c r="F597" s="2">
        <f t="shared" si="10"/>
        <v>10682000</v>
      </c>
    </row>
    <row r="598" spans="1:9" x14ac:dyDescent="0.3">
      <c r="A598" s="1">
        <v>43530</v>
      </c>
      <c r="B598" s="3">
        <v>4</v>
      </c>
      <c r="C598" s="2">
        <v>168000</v>
      </c>
      <c r="E598" t="s">
        <v>3</v>
      </c>
      <c r="F598" s="2">
        <f t="shared" si="10"/>
        <v>10850000</v>
      </c>
    </row>
    <row r="599" spans="1:9" x14ac:dyDescent="0.3">
      <c r="A599" s="1">
        <v>43530</v>
      </c>
      <c r="B599" s="3">
        <v>6</v>
      </c>
      <c r="C599" s="2">
        <v>168000</v>
      </c>
      <c r="E599" t="s">
        <v>3</v>
      </c>
      <c r="F599" s="2">
        <f t="shared" si="10"/>
        <v>11018000</v>
      </c>
    </row>
    <row r="600" spans="1:9" x14ac:dyDescent="0.3">
      <c r="A600" s="1">
        <v>43530</v>
      </c>
      <c r="B600" s="3">
        <v>7</v>
      </c>
      <c r="C600" s="2">
        <v>140000</v>
      </c>
      <c r="E600" t="s">
        <v>3</v>
      </c>
      <c r="F600" s="2">
        <f t="shared" si="10"/>
        <v>11158000</v>
      </c>
    </row>
    <row r="601" spans="1:9" x14ac:dyDescent="0.3">
      <c r="A601" s="1">
        <v>43530</v>
      </c>
      <c r="B601" s="3">
        <v>8</v>
      </c>
      <c r="C601" s="2">
        <v>168000</v>
      </c>
      <c r="E601" t="s">
        <v>3</v>
      </c>
      <c r="F601" s="2">
        <f t="shared" si="10"/>
        <v>11326000</v>
      </c>
    </row>
    <row r="602" spans="1:9" x14ac:dyDescent="0.3">
      <c r="A602" s="1">
        <v>43530</v>
      </c>
      <c r="B602" s="3">
        <v>9</v>
      </c>
      <c r="C602" s="2">
        <v>168000</v>
      </c>
      <c r="E602" t="s">
        <v>3</v>
      </c>
      <c r="F602" s="2">
        <f t="shared" si="10"/>
        <v>11494000</v>
      </c>
    </row>
    <row r="603" spans="1:9" x14ac:dyDescent="0.3">
      <c r="A603" s="1">
        <v>43530</v>
      </c>
      <c r="B603" s="3">
        <v>10</v>
      </c>
      <c r="C603" s="2">
        <v>168000</v>
      </c>
      <c r="E603" t="s">
        <v>3</v>
      </c>
      <c r="F603" s="2">
        <f t="shared" si="10"/>
        <v>11662000</v>
      </c>
    </row>
    <row r="604" spans="1:9" x14ac:dyDescent="0.3">
      <c r="A604" s="1">
        <v>43530</v>
      </c>
      <c r="B604" s="3">
        <v>12</v>
      </c>
      <c r="C604" s="2">
        <v>168000</v>
      </c>
      <c r="E604" t="s">
        <v>3</v>
      </c>
      <c r="F604" s="2">
        <f t="shared" si="10"/>
        <v>11830000</v>
      </c>
    </row>
    <row r="605" spans="1:9" x14ac:dyDescent="0.3">
      <c r="A605" s="1">
        <v>43530</v>
      </c>
      <c r="B605" s="3">
        <v>13</v>
      </c>
      <c r="C605" s="2">
        <v>168000</v>
      </c>
      <c r="E605" t="s">
        <v>3</v>
      </c>
      <c r="F605" s="2">
        <f t="shared" si="10"/>
        <v>11998000</v>
      </c>
    </row>
    <row r="606" spans="1:9" x14ac:dyDescent="0.3">
      <c r="A606" s="1">
        <v>43530</v>
      </c>
      <c r="B606" s="3">
        <v>14</v>
      </c>
      <c r="C606" s="2">
        <v>168000</v>
      </c>
      <c r="E606" t="s">
        <v>3</v>
      </c>
      <c r="F606" s="2">
        <f t="shared" si="10"/>
        <v>12166000</v>
      </c>
    </row>
    <row r="607" spans="1:9" x14ac:dyDescent="0.3">
      <c r="A607" s="1">
        <v>43530</v>
      </c>
      <c r="B607" s="3">
        <v>15</v>
      </c>
      <c r="C607" s="2">
        <v>168000</v>
      </c>
      <c r="E607" t="s">
        <v>3</v>
      </c>
      <c r="F607" s="2">
        <f t="shared" si="10"/>
        <v>12334000</v>
      </c>
    </row>
    <row r="608" spans="1:9" x14ac:dyDescent="0.3">
      <c r="A608" s="1">
        <v>43530</v>
      </c>
      <c r="B608" s="3">
        <v>16</v>
      </c>
      <c r="C608" s="2">
        <v>168000</v>
      </c>
      <c r="E608" t="s">
        <v>3</v>
      </c>
      <c r="F608" s="2">
        <f t="shared" si="10"/>
        <v>12502000</v>
      </c>
    </row>
    <row r="609" spans="1:9" x14ac:dyDescent="0.3">
      <c r="A609" s="1">
        <v>43530</v>
      </c>
      <c r="B609" s="3">
        <v>17</v>
      </c>
      <c r="C609" s="2">
        <v>168000</v>
      </c>
      <c r="E609" t="s">
        <v>3</v>
      </c>
      <c r="F609" s="2">
        <f t="shared" si="10"/>
        <v>12670000</v>
      </c>
    </row>
    <row r="610" spans="1:9" x14ac:dyDescent="0.3">
      <c r="A610" s="1">
        <v>43530</v>
      </c>
      <c r="B610" s="3">
        <v>18</v>
      </c>
      <c r="C610" s="2">
        <v>629000</v>
      </c>
      <c r="E610" t="s">
        <v>3</v>
      </c>
      <c r="F610" s="2">
        <f t="shared" si="10"/>
        <v>13299000</v>
      </c>
    </row>
    <row r="611" spans="1:9" x14ac:dyDescent="0.3">
      <c r="A611" s="1">
        <v>43530</v>
      </c>
      <c r="B611" s="3">
        <v>20</v>
      </c>
      <c r="C611" s="2">
        <v>629000</v>
      </c>
      <c r="E611" t="s">
        <v>3</v>
      </c>
      <c r="F611" s="2">
        <f t="shared" si="10"/>
        <v>13928000</v>
      </c>
    </row>
    <row r="612" spans="1:9" x14ac:dyDescent="0.3">
      <c r="A612" s="1">
        <v>43530</v>
      </c>
      <c r="B612" s="3">
        <v>21</v>
      </c>
      <c r="C612" s="2">
        <v>596000</v>
      </c>
      <c r="E612" t="s">
        <v>3</v>
      </c>
      <c r="F612" s="2">
        <f t="shared" si="10"/>
        <v>14524000</v>
      </c>
    </row>
    <row r="613" spans="1:9" x14ac:dyDescent="0.3">
      <c r="A613" s="1">
        <v>43530</v>
      </c>
      <c r="B613" s="3">
        <v>23</v>
      </c>
      <c r="C613" s="2">
        <v>657500</v>
      </c>
      <c r="E613" t="s">
        <v>3</v>
      </c>
      <c r="F613" s="2">
        <f t="shared" si="10"/>
        <v>15181500</v>
      </c>
      <c r="I613" s="2">
        <f>SUM(C595:C613)</f>
        <v>5003500</v>
      </c>
    </row>
    <row r="614" spans="1:9" x14ac:dyDescent="0.3">
      <c r="A614" s="1">
        <v>43530</v>
      </c>
      <c r="B614" s="3">
        <v>18</v>
      </c>
      <c r="C614" s="2">
        <v>50000</v>
      </c>
      <c r="E614" t="s">
        <v>2</v>
      </c>
      <c r="F614" s="2">
        <f t="shared" si="10"/>
        <v>15231500</v>
      </c>
    </row>
    <row r="615" spans="1:9" x14ac:dyDescent="0.3">
      <c r="A615" s="1">
        <v>43530</v>
      </c>
      <c r="B615" s="3">
        <v>20</v>
      </c>
      <c r="C615" s="2">
        <v>200000</v>
      </c>
      <c r="E615" t="s">
        <v>2</v>
      </c>
      <c r="F615" s="2">
        <f t="shared" si="10"/>
        <v>15431500</v>
      </c>
    </row>
    <row r="616" spans="1:9" x14ac:dyDescent="0.3">
      <c r="A616" s="1">
        <v>43530</v>
      </c>
      <c r="B616" s="3">
        <v>21</v>
      </c>
      <c r="C616" s="2">
        <v>100000</v>
      </c>
      <c r="E616" t="s">
        <v>2</v>
      </c>
      <c r="F616" s="2">
        <f t="shared" si="10"/>
        <v>15531500</v>
      </c>
    </row>
    <row r="617" spans="1:9" x14ac:dyDescent="0.3">
      <c r="A617" s="1">
        <v>43530</v>
      </c>
      <c r="B617" s="3">
        <v>23</v>
      </c>
      <c r="C617" s="2">
        <v>50000</v>
      </c>
      <c r="E617" t="s">
        <v>2</v>
      </c>
      <c r="F617" s="2">
        <f t="shared" si="10"/>
        <v>15581500</v>
      </c>
    </row>
    <row r="618" spans="1:9" x14ac:dyDescent="0.3">
      <c r="A618" s="1">
        <v>43530</v>
      </c>
      <c r="B618" s="3">
        <v>24</v>
      </c>
      <c r="C618" s="2">
        <v>200000</v>
      </c>
      <c r="E618" t="s">
        <v>2</v>
      </c>
      <c r="F618" s="2">
        <f t="shared" si="10"/>
        <v>15781500</v>
      </c>
    </row>
    <row r="619" spans="1:9" x14ac:dyDescent="0.3">
      <c r="A619" s="1">
        <v>43530</v>
      </c>
      <c r="B619" s="3">
        <v>25</v>
      </c>
      <c r="C619" s="2">
        <v>500000</v>
      </c>
      <c r="E619" t="s">
        <v>2</v>
      </c>
      <c r="F619" s="2">
        <f t="shared" si="10"/>
        <v>16281500</v>
      </c>
    </row>
    <row r="620" spans="1:9" x14ac:dyDescent="0.3">
      <c r="A620" s="1">
        <v>43530</v>
      </c>
      <c r="B620" s="3">
        <v>26</v>
      </c>
      <c r="C620" s="2">
        <v>100000</v>
      </c>
      <c r="E620" t="s">
        <v>2</v>
      </c>
      <c r="F620" s="2">
        <f t="shared" si="10"/>
        <v>16381500</v>
      </c>
      <c r="I620" s="2">
        <f>SUM(C614:C620)</f>
        <v>1200000</v>
      </c>
    </row>
    <row r="621" spans="1:9" x14ac:dyDescent="0.3">
      <c r="A621" s="4">
        <v>43537</v>
      </c>
      <c r="B621" s="5">
        <v>1</v>
      </c>
      <c r="C621" s="6"/>
      <c r="D621" s="6">
        <v>-70000</v>
      </c>
      <c r="E621" s="7" t="s">
        <v>11</v>
      </c>
      <c r="F621" s="2">
        <f t="shared" si="10"/>
        <v>16311500</v>
      </c>
    </row>
    <row r="622" spans="1:9" x14ac:dyDescent="0.3">
      <c r="A622" s="1">
        <v>43537</v>
      </c>
      <c r="B622" s="3">
        <v>2</v>
      </c>
      <c r="C622" s="2">
        <v>20000</v>
      </c>
      <c r="E622" t="s">
        <v>2</v>
      </c>
      <c r="F622" s="2">
        <f t="shared" si="10"/>
        <v>16331500</v>
      </c>
    </row>
    <row r="623" spans="1:9" x14ac:dyDescent="0.3">
      <c r="A623" s="1">
        <v>43537</v>
      </c>
      <c r="B623" s="3">
        <v>3</v>
      </c>
      <c r="C623" s="2">
        <v>20000</v>
      </c>
      <c r="E623" t="s">
        <v>2</v>
      </c>
      <c r="F623" s="2">
        <f t="shared" si="10"/>
        <v>16351500</v>
      </c>
    </row>
    <row r="624" spans="1:9" x14ac:dyDescent="0.3">
      <c r="A624" s="1">
        <v>43537</v>
      </c>
      <c r="B624" s="3">
        <v>4</v>
      </c>
      <c r="C624" s="2">
        <v>100000</v>
      </c>
      <c r="E624" t="s">
        <v>2</v>
      </c>
      <c r="F624" s="2">
        <f t="shared" si="10"/>
        <v>16451500</v>
      </c>
    </row>
    <row r="625" spans="1:9" x14ac:dyDescent="0.3">
      <c r="A625" s="1">
        <v>43537</v>
      </c>
      <c r="B625" s="3">
        <v>5</v>
      </c>
      <c r="C625" s="2">
        <v>160000</v>
      </c>
      <c r="E625" t="s">
        <v>2</v>
      </c>
      <c r="F625" s="2">
        <f t="shared" si="10"/>
        <v>16611500</v>
      </c>
    </row>
    <row r="626" spans="1:9" x14ac:dyDescent="0.3">
      <c r="A626" s="1">
        <v>43537</v>
      </c>
      <c r="B626" s="3">
        <v>7</v>
      </c>
      <c r="C626" s="2">
        <v>20000</v>
      </c>
      <c r="E626" t="s">
        <v>2</v>
      </c>
      <c r="F626" s="2">
        <f t="shared" si="10"/>
        <v>16631500</v>
      </c>
    </row>
    <row r="627" spans="1:9" x14ac:dyDescent="0.3">
      <c r="A627" s="1">
        <v>43537</v>
      </c>
      <c r="B627" s="3">
        <v>8</v>
      </c>
      <c r="C627" s="2">
        <v>10000</v>
      </c>
      <c r="E627" t="s">
        <v>2</v>
      </c>
      <c r="F627" s="2">
        <f t="shared" si="10"/>
        <v>16641500</v>
      </c>
    </row>
    <row r="628" spans="1:9" x14ac:dyDescent="0.3">
      <c r="A628" s="4">
        <v>43537</v>
      </c>
      <c r="B628" s="5">
        <v>9</v>
      </c>
      <c r="C628" s="6"/>
      <c r="D628" s="6">
        <v>-80000</v>
      </c>
      <c r="E628" s="7" t="s">
        <v>11</v>
      </c>
      <c r="F628" s="2">
        <f t="shared" si="10"/>
        <v>16561500</v>
      </c>
    </row>
    <row r="629" spans="1:9" x14ac:dyDescent="0.3">
      <c r="A629" s="1">
        <v>43537</v>
      </c>
      <c r="B629" s="3">
        <v>11</v>
      </c>
      <c r="C629" s="2">
        <v>120000</v>
      </c>
      <c r="E629" t="s">
        <v>2</v>
      </c>
      <c r="F629" s="2">
        <f t="shared" si="10"/>
        <v>16681500</v>
      </c>
    </row>
    <row r="630" spans="1:9" x14ac:dyDescent="0.3">
      <c r="A630" s="4">
        <v>43537</v>
      </c>
      <c r="B630" s="5">
        <v>12</v>
      </c>
      <c r="C630" s="6"/>
      <c r="D630" s="6">
        <v>-300000</v>
      </c>
      <c r="E630" s="7" t="s">
        <v>11</v>
      </c>
      <c r="F630" s="2">
        <f t="shared" si="10"/>
        <v>16381500</v>
      </c>
    </row>
    <row r="631" spans="1:9" x14ac:dyDescent="0.3">
      <c r="A631" s="1">
        <v>43537</v>
      </c>
      <c r="B631" s="3">
        <v>13</v>
      </c>
      <c r="C631" s="2">
        <v>10000</v>
      </c>
      <c r="E631" t="s">
        <v>2</v>
      </c>
      <c r="F631" s="2">
        <f t="shared" si="10"/>
        <v>16391500</v>
      </c>
    </row>
    <row r="632" spans="1:9" x14ac:dyDescent="0.3">
      <c r="A632" s="1">
        <v>43537</v>
      </c>
      <c r="B632" s="3">
        <v>14</v>
      </c>
      <c r="C632" s="2">
        <v>50000</v>
      </c>
      <c r="E632" t="s">
        <v>2</v>
      </c>
      <c r="F632" s="2">
        <f t="shared" si="10"/>
        <v>16441500</v>
      </c>
    </row>
    <row r="633" spans="1:9" x14ac:dyDescent="0.3">
      <c r="A633" s="1">
        <v>43537</v>
      </c>
      <c r="B633" s="3">
        <v>15</v>
      </c>
      <c r="C633" s="2">
        <v>20000</v>
      </c>
      <c r="E633" t="s">
        <v>2</v>
      </c>
      <c r="F633" s="2">
        <f t="shared" si="10"/>
        <v>16461500</v>
      </c>
    </row>
    <row r="634" spans="1:9" x14ac:dyDescent="0.3">
      <c r="A634" s="4">
        <v>43537</v>
      </c>
      <c r="B634" s="5">
        <v>17</v>
      </c>
      <c r="C634" s="6"/>
      <c r="D634" s="6">
        <v>-100000</v>
      </c>
      <c r="E634" s="7" t="s">
        <v>11</v>
      </c>
      <c r="F634" s="2">
        <f t="shared" si="10"/>
        <v>16361500</v>
      </c>
      <c r="I634" s="2">
        <f>SUM(C621:D634)</f>
        <v>-20000</v>
      </c>
    </row>
    <row r="635" spans="1:9" x14ac:dyDescent="0.3">
      <c r="A635" s="1">
        <v>43537</v>
      </c>
      <c r="B635" s="3">
        <v>1</v>
      </c>
      <c r="C635" s="2">
        <v>168000</v>
      </c>
      <c r="E635" t="s">
        <v>3</v>
      </c>
      <c r="F635" s="2">
        <f t="shared" si="10"/>
        <v>16529500</v>
      </c>
    </row>
    <row r="636" spans="1:9" x14ac:dyDescent="0.3">
      <c r="A636" s="1">
        <v>43537</v>
      </c>
      <c r="B636" s="3">
        <v>2</v>
      </c>
      <c r="C636" s="2">
        <v>168000</v>
      </c>
      <c r="E636" t="s">
        <v>3</v>
      </c>
      <c r="F636" s="2">
        <f t="shared" si="10"/>
        <v>16697500</v>
      </c>
    </row>
    <row r="637" spans="1:9" x14ac:dyDescent="0.3">
      <c r="A637" s="1">
        <v>43537</v>
      </c>
      <c r="B637" s="3">
        <v>3</v>
      </c>
      <c r="C637" s="2">
        <v>168000</v>
      </c>
      <c r="E637" t="s">
        <v>3</v>
      </c>
      <c r="F637" s="2">
        <f t="shared" si="10"/>
        <v>16865500</v>
      </c>
    </row>
    <row r="638" spans="1:9" x14ac:dyDescent="0.3">
      <c r="A638" s="1">
        <v>43537</v>
      </c>
      <c r="B638" s="3">
        <v>4</v>
      </c>
      <c r="C638" s="2">
        <v>168000</v>
      </c>
      <c r="E638" t="s">
        <v>3</v>
      </c>
      <c r="F638" s="2">
        <f t="shared" si="10"/>
        <v>17033500</v>
      </c>
    </row>
    <row r="639" spans="1:9" x14ac:dyDescent="0.3">
      <c r="A639" s="1">
        <v>43537</v>
      </c>
      <c r="B639" s="3">
        <v>6</v>
      </c>
      <c r="C639" s="2">
        <v>168000</v>
      </c>
      <c r="E639" t="s">
        <v>3</v>
      </c>
      <c r="F639" s="2">
        <f t="shared" si="10"/>
        <v>17201500</v>
      </c>
    </row>
    <row r="640" spans="1:9" x14ac:dyDescent="0.3">
      <c r="A640" s="1">
        <v>43537</v>
      </c>
      <c r="B640" s="3">
        <v>7</v>
      </c>
      <c r="C640" s="2">
        <v>140000</v>
      </c>
      <c r="E640" t="s">
        <v>3</v>
      </c>
      <c r="F640" s="2">
        <f t="shared" si="10"/>
        <v>17341500</v>
      </c>
    </row>
    <row r="641" spans="1:9" x14ac:dyDescent="0.3">
      <c r="A641" s="1">
        <v>43537</v>
      </c>
      <c r="B641" s="3">
        <v>8</v>
      </c>
      <c r="C641" s="2">
        <v>168000</v>
      </c>
      <c r="E641" t="s">
        <v>3</v>
      </c>
      <c r="F641" s="2">
        <f t="shared" si="10"/>
        <v>17509500</v>
      </c>
    </row>
    <row r="642" spans="1:9" x14ac:dyDescent="0.3">
      <c r="A642" s="1">
        <v>43537</v>
      </c>
      <c r="B642" s="3">
        <v>9</v>
      </c>
      <c r="C642" s="2">
        <v>168000</v>
      </c>
      <c r="E642" t="s">
        <v>3</v>
      </c>
      <c r="F642" s="2">
        <f t="shared" si="10"/>
        <v>17677500</v>
      </c>
    </row>
    <row r="643" spans="1:9" x14ac:dyDescent="0.3">
      <c r="A643" s="1">
        <v>43537</v>
      </c>
      <c r="B643" s="3">
        <v>10</v>
      </c>
      <c r="C643" s="2">
        <v>168000</v>
      </c>
      <c r="E643" t="s">
        <v>3</v>
      </c>
      <c r="F643" s="2">
        <f t="shared" si="10"/>
        <v>17845500</v>
      </c>
    </row>
    <row r="644" spans="1:9" x14ac:dyDescent="0.3">
      <c r="A644" s="1">
        <v>43537</v>
      </c>
      <c r="B644" s="3">
        <v>12</v>
      </c>
      <c r="C644" s="2">
        <v>168000</v>
      </c>
      <c r="E644" t="s">
        <v>3</v>
      </c>
      <c r="F644" s="2">
        <f t="shared" ref="F644:F707" si="11">+F643+D644+C644</f>
        <v>18013500</v>
      </c>
    </row>
    <row r="645" spans="1:9" x14ac:dyDescent="0.3">
      <c r="A645" s="1">
        <v>43537</v>
      </c>
      <c r="B645" s="3">
        <v>13</v>
      </c>
      <c r="C645" s="2">
        <v>168000</v>
      </c>
      <c r="E645" t="s">
        <v>3</v>
      </c>
      <c r="F645" s="2">
        <f t="shared" si="11"/>
        <v>18181500</v>
      </c>
    </row>
    <row r="646" spans="1:9" x14ac:dyDescent="0.3">
      <c r="A646" s="1">
        <v>43537</v>
      </c>
      <c r="B646" s="3">
        <v>14</v>
      </c>
      <c r="C646" s="2">
        <v>168000</v>
      </c>
      <c r="E646" t="s">
        <v>3</v>
      </c>
      <c r="F646" s="2">
        <f t="shared" si="11"/>
        <v>18349500</v>
      </c>
    </row>
    <row r="647" spans="1:9" x14ac:dyDescent="0.3">
      <c r="A647" s="1">
        <v>43537</v>
      </c>
      <c r="B647" s="3">
        <v>15</v>
      </c>
      <c r="C647" s="2">
        <v>168000</v>
      </c>
      <c r="E647" t="s">
        <v>3</v>
      </c>
      <c r="F647" s="2">
        <f t="shared" si="11"/>
        <v>18517500</v>
      </c>
    </row>
    <row r="648" spans="1:9" x14ac:dyDescent="0.3">
      <c r="A648" s="1">
        <v>43537</v>
      </c>
      <c r="B648" s="3">
        <v>16</v>
      </c>
      <c r="C648" s="2">
        <v>168000</v>
      </c>
      <c r="E648" t="s">
        <v>3</v>
      </c>
      <c r="F648" s="2">
        <f t="shared" si="11"/>
        <v>18685500</v>
      </c>
    </row>
    <row r="649" spans="1:9" x14ac:dyDescent="0.3">
      <c r="A649" s="1">
        <v>43537</v>
      </c>
      <c r="B649" s="3">
        <v>17</v>
      </c>
      <c r="C649" s="2">
        <v>168000</v>
      </c>
      <c r="E649" t="s">
        <v>3</v>
      </c>
      <c r="F649" s="2">
        <f t="shared" si="11"/>
        <v>18853500</v>
      </c>
      <c r="I649" s="2">
        <f>SUM(C635:D649)</f>
        <v>2492000</v>
      </c>
    </row>
    <row r="650" spans="1:9" x14ac:dyDescent="0.3">
      <c r="A650" s="1">
        <v>43544</v>
      </c>
      <c r="B650" s="3">
        <v>1</v>
      </c>
      <c r="C650" s="2">
        <v>30000</v>
      </c>
      <c r="E650" t="s">
        <v>2</v>
      </c>
      <c r="F650" s="2">
        <f t="shared" si="11"/>
        <v>18883500</v>
      </c>
    </row>
    <row r="651" spans="1:9" x14ac:dyDescent="0.3">
      <c r="A651" s="4">
        <v>43544</v>
      </c>
      <c r="B651" s="5">
        <v>2</v>
      </c>
      <c r="C651" s="6"/>
      <c r="D651" s="6">
        <v>-80000</v>
      </c>
      <c r="E651" s="7" t="s">
        <v>11</v>
      </c>
      <c r="F651" s="2">
        <f t="shared" si="11"/>
        <v>18803500</v>
      </c>
    </row>
    <row r="652" spans="1:9" x14ac:dyDescent="0.3">
      <c r="A652" s="4">
        <v>43544</v>
      </c>
      <c r="B652" s="5">
        <v>3</v>
      </c>
      <c r="C652" s="6"/>
      <c r="D652" s="6">
        <v>-80000</v>
      </c>
      <c r="E652" s="7" t="s">
        <v>11</v>
      </c>
      <c r="F652" s="2">
        <f t="shared" si="11"/>
        <v>18723500</v>
      </c>
    </row>
    <row r="653" spans="1:9" x14ac:dyDescent="0.3">
      <c r="A653" s="4">
        <v>43544</v>
      </c>
      <c r="B653" s="5">
        <v>4</v>
      </c>
      <c r="C653" s="6"/>
      <c r="D653" s="6">
        <v>-100000</v>
      </c>
      <c r="E653" s="7" t="s">
        <v>11</v>
      </c>
      <c r="F653" s="2">
        <f t="shared" si="11"/>
        <v>18623500</v>
      </c>
    </row>
    <row r="654" spans="1:9" x14ac:dyDescent="0.3">
      <c r="A654" s="4">
        <v>43544</v>
      </c>
      <c r="B654" s="5">
        <v>5</v>
      </c>
      <c r="C654" s="6"/>
      <c r="D654" s="6">
        <v>-840000</v>
      </c>
      <c r="E654" s="7" t="s">
        <v>11</v>
      </c>
      <c r="F654" s="2">
        <f t="shared" si="11"/>
        <v>17783500</v>
      </c>
    </row>
    <row r="655" spans="1:9" x14ac:dyDescent="0.3">
      <c r="A655" s="1">
        <v>43544</v>
      </c>
      <c r="B655" s="3">
        <v>7</v>
      </c>
      <c r="C655" s="2">
        <v>20000</v>
      </c>
      <c r="E655" t="s">
        <v>2</v>
      </c>
      <c r="F655" s="2">
        <f t="shared" si="11"/>
        <v>17803500</v>
      </c>
    </row>
    <row r="656" spans="1:9" x14ac:dyDescent="0.3">
      <c r="A656" s="4">
        <v>43544</v>
      </c>
      <c r="B656" s="5">
        <v>8</v>
      </c>
      <c r="C656" s="6"/>
      <c r="D656" s="6">
        <v>-40000</v>
      </c>
      <c r="E656" s="7" t="s">
        <v>11</v>
      </c>
      <c r="F656" s="2">
        <f t="shared" si="11"/>
        <v>17763500</v>
      </c>
    </row>
    <row r="657" spans="1:9" x14ac:dyDescent="0.3">
      <c r="A657" s="1">
        <v>43544</v>
      </c>
      <c r="B657" s="3">
        <v>9</v>
      </c>
      <c r="C657" s="2">
        <v>20000</v>
      </c>
      <c r="E657" t="s">
        <v>2</v>
      </c>
      <c r="F657" s="2">
        <f t="shared" si="11"/>
        <v>17783500</v>
      </c>
    </row>
    <row r="658" spans="1:9" x14ac:dyDescent="0.3">
      <c r="A658" s="1">
        <v>43544</v>
      </c>
      <c r="B658" s="3">
        <v>11</v>
      </c>
      <c r="C658" s="2">
        <v>120000</v>
      </c>
      <c r="E658" t="s">
        <v>2</v>
      </c>
      <c r="F658" s="2">
        <f t="shared" si="11"/>
        <v>17903500</v>
      </c>
    </row>
    <row r="659" spans="1:9" x14ac:dyDescent="0.3">
      <c r="A659" s="1">
        <v>43544</v>
      </c>
      <c r="B659" s="3">
        <v>12</v>
      </c>
      <c r="C659" s="2">
        <v>50000</v>
      </c>
      <c r="E659" t="s">
        <v>2</v>
      </c>
      <c r="F659" s="2">
        <f t="shared" si="11"/>
        <v>17953500</v>
      </c>
    </row>
    <row r="660" spans="1:9" x14ac:dyDescent="0.3">
      <c r="A660" s="1">
        <v>43544</v>
      </c>
      <c r="B660" s="3">
        <v>13</v>
      </c>
      <c r="C660" s="2">
        <v>10000</v>
      </c>
      <c r="E660" t="s">
        <v>2</v>
      </c>
      <c r="F660" s="2">
        <f t="shared" si="11"/>
        <v>17963500</v>
      </c>
    </row>
    <row r="661" spans="1:9" x14ac:dyDescent="0.3">
      <c r="A661" s="4">
        <v>43544</v>
      </c>
      <c r="B661" s="5">
        <v>14</v>
      </c>
      <c r="C661" s="6"/>
      <c r="D661" s="6">
        <v>-150000</v>
      </c>
      <c r="E661" s="7" t="s">
        <v>11</v>
      </c>
      <c r="F661" s="2">
        <f t="shared" si="11"/>
        <v>17813500</v>
      </c>
    </row>
    <row r="662" spans="1:9" x14ac:dyDescent="0.3">
      <c r="A662" s="1">
        <v>43544</v>
      </c>
      <c r="B662" s="3">
        <v>15</v>
      </c>
      <c r="C662" s="2">
        <v>20000</v>
      </c>
      <c r="E662" t="s">
        <v>2</v>
      </c>
      <c r="F662" s="2">
        <f t="shared" si="11"/>
        <v>17833500</v>
      </c>
    </row>
    <row r="663" spans="1:9" x14ac:dyDescent="0.3">
      <c r="A663" s="1">
        <v>43544</v>
      </c>
      <c r="B663" s="3">
        <v>17</v>
      </c>
      <c r="C663" s="2">
        <v>50000</v>
      </c>
      <c r="E663" t="s">
        <v>2</v>
      </c>
      <c r="F663" s="2">
        <f t="shared" si="11"/>
        <v>17883500</v>
      </c>
      <c r="I663" s="2">
        <f>SUM(C650:D663)</f>
        <v>-970000</v>
      </c>
    </row>
    <row r="664" spans="1:9" x14ac:dyDescent="0.3">
      <c r="A664" s="1">
        <v>43544</v>
      </c>
      <c r="B664" s="3">
        <v>1</v>
      </c>
      <c r="C664" s="2">
        <v>168000</v>
      </c>
      <c r="E664" t="s">
        <v>3</v>
      </c>
      <c r="F664" s="2">
        <f t="shared" si="11"/>
        <v>18051500</v>
      </c>
    </row>
    <row r="665" spans="1:9" x14ac:dyDescent="0.3">
      <c r="A665" s="1">
        <v>43544</v>
      </c>
      <c r="B665" s="3">
        <v>2</v>
      </c>
      <c r="C665" s="2">
        <v>168000</v>
      </c>
      <c r="E665" t="s">
        <v>3</v>
      </c>
      <c r="F665" s="2">
        <f t="shared" si="11"/>
        <v>18219500</v>
      </c>
    </row>
    <row r="666" spans="1:9" x14ac:dyDescent="0.3">
      <c r="A666" s="1">
        <v>43544</v>
      </c>
      <c r="B666" s="3">
        <v>3</v>
      </c>
      <c r="C666" s="2">
        <v>168000</v>
      </c>
      <c r="E666" t="s">
        <v>3</v>
      </c>
      <c r="F666" s="2">
        <f t="shared" si="11"/>
        <v>18387500</v>
      </c>
    </row>
    <row r="667" spans="1:9" x14ac:dyDescent="0.3">
      <c r="A667" s="1">
        <v>43544</v>
      </c>
      <c r="B667" s="3">
        <v>4</v>
      </c>
      <c r="C667" s="2">
        <v>168000</v>
      </c>
      <c r="E667" t="s">
        <v>3</v>
      </c>
      <c r="F667" s="2">
        <f t="shared" si="11"/>
        <v>18555500</v>
      </c>
    </row>
    <row r="668" spans="1:9" x14ac:dyDescent="0.3">
      <c r="A668" s="1">
        <v>43544</v>
      </c>
      <c r="B668" s="3">
        <v>6</v>
      </c>
      <c r="C668" s="2">
        <v>168000</v>
      </c>
      <c r="E668" t="s">
        <v>3</v>
      </c>
      <c r="F668" s="2">
        <f t="shared" si="11"/>
        <v>18723500</v>
      </c>
    </row>
    <row r="669" spans="1:9" x14ac:dyDescent="0.3">
      <c r="A669" s="1">
        <v>43544</v>
      </c>
      <c r="B669" s="3">
        <v>7</v>
      </c>
      <c r="C669" s="2">
        <v>140000</v>
      </c>
      <c r="E669" t="s">
        <v>3</v>
      </c>
      <c r="F669" s="2">
        <f t="shared" si="11"/>
        <v>18863500</v>
      </c>
    </row>
    <row r="670" spans="1:9" x14ac:dyDescent="0.3">
      <c r="A670" s="1">
        <v>43544</v>
      </c>
      <c r="B670" s="3">
        <v>8</v>
      </c>
      <c r="C670" s="2">
        <v>168000</v>
      </c>
      <c r="E670" t="s">
        <v>3</v>
      </c>
      <c r="F670" s="2">
        <f t="shared" si="11"/>
        <v>19031500</v>
      </c>
    </row>
    <row r="671" spans="1:9" x14ac:dyDescent="0.3">
      <c r="A671" s="1">
        <v>43544</v>
      </c>
      <c r="B671" s="3">
        <v>9</v>
      </c>
      <c r="C671" s="2">
        <v>168000</v>
      </c>
      <c r="E671" t="s">
        <v>3</v>
      </c>
      <c r="F671" s="2">
        <f t="shared" si="11"/>
        <v>19199500</v>
      </c>
    </row>
    <row r="672" spans="1:9" x14ac:dyDescent="0.3">
      <c r="A672" s="1">
        <v>43544</v>
      </c>
      <c r="B672" s="3">
        <v>10</v>
      </c>
      <c r="C672" s="2">
        <v>168000</v>
      </c>
      <c r="E672" t="s">
        <v>3</v>
      </c>
      <c r="F672" s="2">
        <f t="shared" si="11"/>
        <v>19367500</v>
      </c>
    </row>
    <row r="673" spans="1:9" x14ac:dyDescent="0.3">
      <c r="A673" s="1">
        <v>43544</v>
      </c>
      <c r="B673" s="3">
        <v>12</v>
      </c>
      <c r="C673" s="2">
        <v>168000</v>
      </c>
      <c r="E673" t="s">
        <v>3</v>
      </c>
      <c r="F673" s="2">
        <f t="shared" si="11"/>
        <v>19535500</v>
      </c>
    </row>
    <row r="674" spans="1:9" x14ac:dyDescent="0.3">
      <c r="A674" s="1">
        <v>43544</v>
      </c>
      <c r="B674" s="3">
        <v>13</v>
      </c>
      <c r="C674" s="2">
        <v>168000</v>
      </c>
      <c r="E674" t="s">
        <v>3</v>
      </c>
      <c r="F674" s="2">
        <f t="shared" si="11"/>
        <v>19703500</v>
      </c>
    </row>
    <row r="675" spans="1:9" x14ac:dyDescent="0.3">
      <c r="A675" s="1">
        <v>43544</v>
      </c>
      <c r="B675" s="3">
        <v>14</v>
      </c>
      <c r="C675" s="2">
        <v>168000</v>
      </c>
      <c r="E675" t="s">
        <v>3</v>
      </c>
      <c r="F675" s="2">
        <f t="shared" si="11"/>
        <v>19871500</v>
      </c>
    </row>
    <row r="676" spans="1:9" x14ac:dyDescent="0.3">
      <c r="A676" s="1">
        <v>43544</v>
      </c>
      <c r="B676" s="3">
        <v>15</v>
      </c>
      <c r="C676" s="2">
        <v>168000</v>
      </c>
      <c r="E676" t="s">
        <v>3</v>
      </c>
      <c r="F676" s="2">
        <f t="shared" si="11"/>
        <v>20039500</v>
      </c>
    </row>
    <row r="677" spans="1:9" x14ac:dyDescent="0.3">
      <c r="A677" s="1">
        <v>43544</v>
      </c>
      <c r="B677" s="3">
        <v>16</v>
      </c>
      <c r="C677" s="2">
        <v>168000</v>
      </c>
      <c r="E677" t="s">
        <v>3</v>
      </c>
      <c r="F677" s="2">
        <f t="shared" si="11"/>
        <v>20207500</v>
      </c>
    </row>
    <row r="678" spans="1:9" x14ac:dyDescent="0.3">
      <c r="A678" s="1">
        <v>43544</v>
      </c>
      <c r="B678" s="3">
        <v>17</v>
      </c>
      <c r="C678" s="2">
        <v>168000</v>
      </c>
      <c r="E678" t="s">
        <v>3</v>
      </c>
      <c r="F678" s="2">
        <f t="shared" si="11"/>
        <v>20375500</v>
      </c>
      <c r="I678" s="2">
        <f>SUM(C664:D678)</f>
        <v>2492000</v>
      </c>
    </row>
    <row r="679" spans="1:9" x14ac:dyDescent="0.3">
      <c r="A679" s="4">
        <v>43544</v>
      </c>
      <c r="B679" s="5">
        <v>18</v>
      </c>
      <c r="C679" s="6"/>
      <c r="D679" s="6">
        <v>-50000</v>
      </c>
      <c r="E679" s="7" t="s">
        <v>11</v>
      </c>
      <c r="F679" s="2">
        <f t="shared" si="11"/>
        <v>20325500</v>
      </c>
    </row>
    <row r="680" spans="1:9" x14ac:dyDescent="0.3">
      <c r="A680" s="4">
        <v>43551</v>
      </c>
      <c r="B680" s="5">
        <v>1</v>
      </c>
      <c r="C680" s="6"/>
      <c r="D680" s="6">
        <v>-70000</v>
      </c>
      <c r="E680" s="7" t="s">
        <v>11</v>
      </c>
      <c r="F680" s="2">
        <f t="shared" si="11"/>
        <v>20255500</v>
      </c>
    </row>
    <row r="681" spans="1:9" x14ac:dyDescent="0.3">
      <c r="A681" s="1">
        <v>43551</v>
      </c>
      <c r="B681" s="3">
        <v>2</v>
      </c>
      <c r="C681" s="2">
        <v>20000</v>
      </c>
      <c r="E681" t="s">
        <v>2</v>
      </c>
      <c r="F681" s="2">
        <f t="shared" si="11"/>
        <v>20275500</v>
      </c>
    </row>
    <row r="682" spans="1:9" x14ac:dyDescent="0.3">
      <c r="A682" s="1">
        <v>43551</v>
      </c>
      <c r="B682" s="3">
        <v>3</v>
      </c>
      <c r="C682" s="2">
        <v>20000</v>
      </c>
      <c r="E682" t="s">
        <v>2</v>
      </c>
      <c r="F682" s="2">
        <f t="shared" si="11"/>
        <v>20295500</v>
      </c>
    </row>
    <row r="683" spans="1:9" x14ac:dyDescent="0.3">
      <c r="A683" s="4">
        <v>43551</v>
      </c>
      <c r="B683" s="5">
        <v>4</v>
      </c>
      <c r="C683" s="6"/>
      <c r="D683" s="6">
        <v>-900000</v>
      </c>
      <c r="E683" s="7" t="s">
        <v>11</v>
      </c>
      <c r="F683" s="2">
        <f t="shared" si="11"/>
        <v>19395500</v>
      </c>
    </row>
    <row r="684" spans="1:9" x14ac:dyDescent="0.3">
      <c r="A684" s="1">
        <v>43551</v>
      </c>
      <c r="B684" s="3">
        <v>5</v>
      </c>
      <c r="C684" s="2">
        <v>160000</v>
      </c>
      <c r="E684" t="s">
        <v>2</v>
      </c>
      <c r="F684" s="2">
        <f t="shared" si="11"/>
        <v>19555500</v>
      </c>
    </row>
    <row r="685" spans="1:9" x14ac:dyDescent="0.3">
      <c r="A685" s="1">
        <v>43551</v>
      </c>
      <c r="B685" s="3">
        <v>7</v>
      </c>
      <c r="C685" s="2">
        <v>20000</v>
      </c>
      <c r="E685" t="s">
        <v>2</v>
      </c>
      <c r="F685" s="2">
        <f t="shared" si="11"/>
        <v>19575500</v>
      </c>
    </row>
    <row r="686" spans="1:9" x14ac:dyDescent="0.3">
      <c r="A686" s="1">
        <v>43551</v>
      </c>
      <c r="B686" s="3">
        <v>8</v>
      </c>
      <c r="C686" s="2">
        <v>10000</v>
      </c>
      <c r="E686" t="s">
        <v>2</v>
      </c>
      <c r="F686" s="2">
        <f t="shared" si="11"/>
        <v>19585500</v>
      </c>
    </row>
    <row r="687" spans="1:9" x14ac:dyDescent="0.3">
      <c r="A687" s="1">
        <v>43551</v>
      </c>
      <c r="B687" s="3">
        <v>9</v>
      </c>
      <c r="C687" s="2">
        <v>20000</v>
      </c>
      <c r="E687" t="s">
        <v>2</v>
      </c>
      <c r="F687" s="2">
        <f t="shared" si="11"/>
        <v>19605500</v>
      </c>
    </row>
    <row r="688" spans="1:9" x14ac:dyDescent="0.3">
      <c r="A688" s="1">
        <v>43551</v>
      </c>
      <c r="B688" s="3">
        <v>11</v>
      </c>
      <c r="C688" s="2">
        <v>120000</v>
      </c>
      <c r="E688" t="s">
        <v>2</v>
      </c>
      <c r="F688" s="2">
        <f t="shared" si="11"/>
        <v>19725500</v>
      </c>
    </row>
    <row r="689" spans="1:9" x14ac:dyDescent="0.3">
      <c r="A689" s="1">
        <v>43551</v>
      </c>
      <c r="B689" s="3">
        <v>12</v>
      </c>
      <c r="C689" s="2">
        <v>50000</v>
      </c>
      <c r="E689" t="s">
        <v>2</v>
      </c>
      <c r="F689" s="2">
        <f t="shared" si="11"/>
        <v>19775500</v>
      </c>
    </row>
    <row r="690" spans="1:9" x14ac:dyDescent="0.3">
      <c r="A690" s="1">
        <v>43551</v>
      </c>
      <c r="B690" s="3">
        <v>13</v>
      </c>
      <c r="C690" s="2">
        <v>10000</v>
      </c>
      <c r="E690" t="s">
        <v>2</v>
      </c>
      <c r="F690" s="2">
        <f t="shared" si="11"/>
        <v>19785500</v>
      </c>
    </row>
    <row r="691" spans="1:9" x14ac:dyDescent="0.3">
      <c r="A691" s="1">
        <v>43551</v>
      </c>
      <c r="B691" s="3">
        <v>14</v>
      </c>
      <c r="C691" s="2">
        <v>50000</v>
      </c>
      <c r="E691" t="s">
        <v>2</v>
      </c>
      <c r="F691" s="2">
        <f t="shared" si="11"/>
        <v>19835500</v>
      </c>
    </row>
    <row r="692" spans="1:9" x14ac:dyDescent="0.3">
      <c r="A692" s="4">
        <v>43551</v>
      </c>
      <c r="B692" s="5">
        <v>15</v>
      </c>
      <c r="C692" s="6"/>
      <c r="D692" s="6">
        <v>-80000</v>
      </c>
      <c r="E692" s="7" t="s">
        <v>11</v>
      </c>
      <c r="F692" s="2">
        <f t="shared" si="11"/>
        <v>19755500</v>
      </c>
    </row>
    <row r="693" spans="1:9" x14ac:dyDescent="0.3">
      <c r="A693" s="1">
        <v>43551</v>
      </c>
      <c r="B693" s="3">
        <v>17</v>
      </c>
      <c r="C693" s="2">
        <v>50000</v>
      </c>
      <c r="E693" t="s">
        <v>2</v>
      </c>
      <c r="F693" s="2">
        <f t="shared" si="11"/>
        <v>19805500</v>
      </c>
      <c r="I693" s="2">
        <f>SUM(C680:D693)</f>
        <v>-520000</v>
      </c>
    </row>
    <row r="694" spans="1:9" x14ac:dyDescent="0.3">
      <c r="A694" s="1">
        <v>43551</v>
      </c>
      <c r="B694" s="3">
        <v>1</v>
      </c>
      <c r="C694" s="2">
        <v>168000</v>
      </c>
      <c r="E694" t="s">
        <v>3</v>
      </c>
      <c r="F694" s="2">
        <f t="shared" si="11"/>
        <v>19973500</v>
      </c>
    </row>
    <row r="695" spans="1:9" x14ac:dyDescent="0.3">
      <c r="A695" s="1">
        <v>43551</v>
      </c>
      <c r="B695" s="3">
        <v>2</v>
      </c>
      <c r="C695" s="2">
        <v>168000</v>
      </c>
      <c r="E695" t="s">
        <v>3</v>
      </c>
      <c r="F695" s="2">
        <f t="shared" si="11"/>
        <v>20141500</v>
      </c>
    </row>
    <row r="696" spans="1:9" x14ac:dyDescent="0.3">
      <c r="A696" s="1">
        <v>43551</v>
      </c>
      <c r="B696" s="3">
        <v>3</v>
      </c>
      <c r="C696" s="2">
        <v>168000</v>
      </c>
      <c r="E696" t="s">
        <v>3</v>
      </c>
      <c r="F696" s="2">
        <f t="shared" si="11"/>
        <v>20309500</v>
      </c>
    </row>
    <row r="697" spans="1:9" x14ac:dyDescent="0.3">
      <c r="A697" s="1">
        <v>43551</v>
      </c>
      <c r="B697" s="3">
        <v>4</v>
      </c>
      <c r="C697" s="2">
        <v>168000</v>
      </c>
      <c r="E697" t="s">
        <v>3</v>
      </c>
      <c r="F697" s="2">
        <f t="shared" si="11"/>
        <v>20477500</v>
      </c>
    </row>
    <row r="698" spans="1:9" x14ac:dyDescent="0.3">
      <c r="A698" s="1">
        <v>43551</v>
      </c>
      <c r="B698" s="3">
        <v>6</v>
      </c>
      <c r="C698" s="2">
        <v>168000</v>
      </c>
      <c r="E698" t="s">
        <v>3</v>
      </c>
      <c r="F698" s="2">
        <f t="shared" si="11"/>
        <v>20645500</v>
      </c>
    </row>
    <row r="699" spans="1:9" x14ac:dyDescent="0.3">
      <c r="A699" s="1">
        <v>43551</v>
      </c>
      <c r="B699" s="3">
        <v>7</v>
      </c>
      <c r="C699" s="2">
        <v>140000</v>
      </c>
      <c r="E699" t="s">
        <v>3</v>
      </c>
      <c r="F699" s="2">
        <f t="shared" si="11"/>
        <v>20785500</v>
      </c>
    </row>
    <row r="700" spans="1:9" x14ac:dyDescent="0.3">
      <c r="A700" s="1">
        <v>43551</v>
      </c>
      <c r="B700" s="3">
        <v>8</v>
      </c>
      <c r="C700" s="2">
        <v>168000</v>
      </c>
      <c r="E700" t="s">
        <v>3</v>
      </c>
      <c r="F700" s="2">
        <f t="shared" si="11"/>
        <v>20953500</v>
      </c>
    </row>
    <row r="701" spans="1:9" x14ac:dyDescent="0.3">
      <c r="A701" s="1">
        <v>43551</v>
      </c>
      <c r="B701" s="3">
        <v>9</v>
      </c>
      <c r="C701" s="2">
        <v>168000</v>
      </c>
      <c r="E701" t="s">
        <v>3</v>
      </c>
      <c r="F701" s="2">
        <f t="shared" si="11"/>
        <v>21121500</v>
      </c>
    </row>
    <row r="702" spans="1:9" x14ac:dyDescent="0.3">
      <c r="A702" s="1">
        <v>43551</v>
      </c>
      <c r="B702" s="3">
        <v>10</v>
      </c>
      <c r="C702" s="2">
        <v>168000</v>
      </c>
      <c r="E702" t="s">
        <v>3</v>
      </c>
      <c r="F702" s="2">
        <f t="shared" si="11"/>
        <v>21289500</v>
      </c>
    </row>
    <row r="703" spans="1:9" x14ac:dyDescent="0.3">
      <c r="A703" s="1">
        <v>43551</v>
      </c>
      <c r="B703" s="3">
        <v>12</v>
      </c>
      <c r="C703" s="2">
        <v>168000</v>
      </c>
      <c r="E703" t="s">
        <v>3</v>
      </c>
      <c r="F703" s="2">
        <f t="shared" si="11"/>
        <v>21457500</v>
      </c>
    </row>
    <row r="704" spans="1:9" x14ac:dyDescent="0.3">
      <c r="A704" s="1">
        <v>43551</v>
      </c>
      <c r="B704" s="3">
        <v>13</v>
      </c>
      <c r="C704" s="2">
        <v>168000</v>
      </c>
      <c r="E704" t="s">
        <v>3</v>
      </c>
      <c r="F704" s="2">
        <f t="shared" si="11"/>
        <v>21625500</v>
      </c>
    </row>
    <row r="705" spans="1:9" x14ac:dyDescent="0.3">
      <c r="A705" s="1">
        <v>43551</v>
      </c>
      <c r="B705" s="3">
        <v>14</v>
      </c>
      <c r="C705" s="2">
        <v>168000</v>
      </c>
      <c r="E705" t="s">
        <v>3</v>
      </c>
      <c r="F705" s="2">
        <f t="shared" si="11"/>
        <v>21793500</v>
      </c>
    </row>
    <row r="706" spans="1:9" x14ac:dyDescent="0.3">
      <c r="A706" s="1">
        <v>43551</v>
      </c>
      <c r="B706" s="3">
        <v>15</v>
      </c>
      <c r="C706" s="2">
        <v>168000</v>
      </c>
      <c r="E706" t="s">
        <v>3</v>
      </c>
      <c r="F706" s="2">
        <f t="shared" si="11"/>
        <v>21961500</v>
      </c>
    </row>
    <row r="707" spans="1:9" x14ac:dyDescent="0.3">
      <c r="A707" s="1">
        <v>43551</v>
      </c>
      <c r="B707" s="3">
        <v>16</v>
      </c>
      <c r="C707" s="2">
        <v>168000</v>
      </c>
      <c r="E707" t="s">
        <v>3</v>
      </c>
      <c r="F707" s="2">
        <f t="shared" si="11"/>
        <v>22129500</v>
      </c>
    </row>
    <row r="708" spans="1:9" x14ac:dyDescent="0.3">
      <c r="A708" s="1">
        <v>43551</v>
      </c>
      <c r="B708" s="3">
        <v>17</v>
      </c>
      <c r="C708" s="2">
        <v>168000</v>
      </c>
      <c r="E708" t="s">
        <v>3</v>
      </c>
      <c r="F708" s="2">
        <f t="shared" ref="F708:F771" si="12">+F707+D708+C708</f>
        <v>22297500</v>
      </c>
      <c r="I708" s="2">
        <f>SUM(C694:D708)</f>
        <v>2492000</v>
      </c>
    </row>
    <row r="709" spans="1:9" x14ac:dyDescent="0.3">
      <c r="A709" s="1">
        <v>43558</v>
      </c>
      <c r="B709" s="3">
        <v>30</v>
      </c>
      <c r="C709" s="2">
        <v>100000</v>
      </c>
      <c r="E709" t="s">
        <v>1</v>
      </c>
      <c r="F709" s="2">
        <f t="shared" si="12"/>
        <v>22397500</v>
      </c>
    </row>
    <row r="710" spans="1:9" x14ac:dyDescent="0.3">
      <c r="A710" s="1">
        <v>43558</v>
      </c>
      <c r="B710" s="3">
        <v>1</v>
      </c>
      <c r="C710" s="2">
        <v>30000</v>
      </c>
      <c r="E710" t="s">
        <v>2</v>
      </c>
      <c r="F710" s="2">
        <f t="shared" si="12"/>
        <v>22427500</v>
      </c>
    </row>
    <row r="711" spans="1:9" x14ac:dyDescent="0.3">
      <c r="A711" s="1">
        <v>43558</v>
      </c>
      <c r="B711" s="3">
        <v>2</v>
      </c>
      <c r="C711" s="2">
        <v>20000</v>
      </c>
      <c r="E711" t="s">
        <v>2</v>
      </c>
      <c r="F711" s="2">
        <f t="shared" si="12"/>
        <v>22447500</v>
      </c>
    </row>
    <row r="712" spans="1:9" x14ac:dyDescent="0.3">
      <c r="A712" s="1">
        <v>43558</v>
      </c>
      <c r="B712" s="3">
        <v>3</v>
      </c>
      <c r="C712" s="2">
        <v>20000</v>
      </c>
      <c r="E712" t="s">
        <v>2</v>
      </c>
      <c r="F712" s="2">
        <f t="shared" si="12"/>
        <v>22467500</v>
      </c>
    </row>
    <row r="713" spans="1:9" x14ac:dyDescent="0.3">
      <c r="A713" s="1">
        <v>43558</v>
      </c>
      <c r="B713" s="3">
        <v>4</v>
      </c>
      <c r="C713" s="2">
        <v>100000</v>
      </c>
      <c r="E713" t="s">
        <v>2</v>
      </c>
      <c r="F713" s="2">
        <f t="shared" si="12"/>
        <v>22567500</v>
      </c>
    </row>
    <row r="714" spans="1:9" x14ac:dyDescent="0.3">
      <c r="A714" s="1">
        <v>43558</v>
      </c>
      <c r="B714" s="3">
        <v>5</v>
      </c>
      <c r="C714" s="2">
        <v>160000</v>
      </c>
      <c r="E714" t="s">
        <v>2</v>
      </c>
      <c r="F714" s="2">
        <f t="shared" si="12"/>
        <v>22727500</v>
      </c>
    </row>
    <row r="715" spans="1:9" x14ac:dyDescent="0.3">
      <c r="A715" s="1">
        <v>43558</v>
      </c>
      <c r="B715" s="3">
        <v>7</v>
      </c>
      <c r="C715" s="2">
        <v>20000</v>
      </c>
      <c r="E715" t="s">
        <v>2</v>
      </c>
      <c r="F715" s="2">
        <f t="shared" si="12"/>
        <v>22747500</v>
      </c>
    </row>
    <row r="716" spans="1:9" x14ac:dyDescent="0.3">
      <c r="A716" s="1">
        <v>43558</v>
      </c>
      <c r="B716" s="3">
        <v>8</v>
      </c>
      <c r="C716" s="2">
        <v>10000</v>
      </c>
      <c r="E716" t="s">
        <v>2</v>
      </c>
      <c r="F716" s="2">
        <f t="shared" si="12"/>
        <v>22757500</v>
      </c>
    </row>
    <row r="717" spans="1:9" x14ac:dyDescent="0.3">
      <c r="A717" s="1">
        <v>43558</v>
      </c>
      <c r="B717" s="3">
        <v>9</v>
      </c>
      <c r="C717" s="2">
        <v>20000</v>
      </c>
      <c r="E717" t="s">
        <v>2</v>
      </c>
      <c r="F717" s="2">
        <f t="shared" si="12"/>
        <v>22777500</v>
      </c>
    </row>
    <row r="718" spans="1:9" x14ac:dyDescent="0.3">
      <c r="A718" s="1">
        <v>43558</v>
      </c>
      <c r="B718" s="3">
        <v>11</v>
      </c>
      <c r="C718" s="2">
        <v>120000</v>
      </c>
      <c r="E718" t="s">
        <v>2</v>
      </c>
      <c r="F718" s="2">
        <f t="shared" si="12"/>
        <v>22897500</v>
      </c>
    </row>
    <row r="719" spans="1:9" x14ac:dyDescent="0.3">
      <c r="A719" s="1">
        <v>43558</v>
      </c>
      <c r="B719" s="3">
        <v>12</v>
      </c>
      <c r="C719" s="2">
        <v>50000</v>
      </c>
      <c r="E719" t="s">
        <v>2</v>
      </c>
      <c r="F719" s="2">
        <f t="shared" si="12"/>
        <v>22947500</v>
      </c>
    </row>
    <row r="720" spans="1:9" x14ac:dyDescent="0.3">
      <c r="A720" s="1">
        <v>43558</v>
      </c>
      <c r="B720" s="3">
        <v>13</v>
      </c>
      <c r="C720" s="2">
        <v>10000</v>
      </c>
      <c r="E720" t="s">
        <v>2</v>
      </c>
      <c r="F720" s="2">
        <f t="shared" si="12"/>
        <v>22957500</v>
      </c>
    </row>
    <row r="721" spans="1:9" x14ac:dyDescent="0.3">
      <c r="A721" s="1">
        <v>43558</v>
      </c>
      <c r="B721" s="3">
        <v>14</v>
      </c>
      <c r="C721" s="2">
        <v>50000</v>
      </c>
      <c r="E721" t="s">
        <v>2</v>
      </c>
      <c r="F721" s="2">
        <f t="shared" si="12"/>
        <v>23007500</v>
      </c>
    </row>
    <row r="722" spans="1:9" x14ac:dyDescent="0.3">
      <c r="A722" s="1">
        <v>43558</v>
      </c>
      <c r="B722" s="3">
        <v>15</v>
      </c>
      <c r="C722" s="2">
        <v>20000</v>
      </c>
      <c r="E722" t="s">
        <v>2</v>
      </c>
      <c r="F722" s="2">
        <f t="shared" si="12"/>
        <v>23027500</v>
      </c>
    </row>
    <row r="723" spans="1:9" x14ac:dyDescent="0.3">
      <c r="A723" s="1">
        <v>43558</v>
      </c>
      <c r="B723" s="3">
        <v>17</v>
      </c>
      <c r="C723" s="2">
        <v>50000</v>
      </c>
      <c r="E723" t="s">
        <v>2</v>
      </c>
      <c r="F723" s="2">
        <f t="shared" si="12"/>
        <v>23077500</v>
      </c>
      <c r="I723" s="2">
        <f>SUM(C710:D723)</f>
        <v>680000</v>
      </c>
    </row>
    <row r="724" spans="1:9" x14ac:dyDescent="0.3">
      <c r="A724" s="1">
        <v>43558</v>
      </c>
      <c r="B724" s="3">
        <v>18</v>
      </c>
      <c r="C724" s="2">
        <v>50000</v>
      </c>
      <c r="E724" t="s">
        <v>2</v>
      </c>
      <c r="F724" s="2">
        <f t="shared" si="12"/>
        <v>23127500</v>
      </c>
    </row>
    <row r="725" spans="1:9" x14ac:dyDescent="0.3">
      <c r="A725" s="1">
        <v>43558</v>
      </c>
      <c r="B725" s="3">
        <v>20</v>
      </c>
      <c r="C725" s="2">
        <v>100000</v>
      </c>
      <c r="E725" t="s">
        <v>2</v>
      </c>
      <c r="F725" s="2">
        <f t="shared" si="12"/>
        <v>23227500</v>
      </c>
    </row>
    <row r="726" spans="1:9" x14ac:dyDescent="0.3">
      <c r="A726" s="1">
        <v>43558</v>
      </c>
      <c r="B726" s="3">
        <v>21</v>
      </c>
      <c r="C726" s="2">
        <v>100000</v>
      </c>
      <c r="E726" t="s">
        <v>2</v>
      </c>
      <c r="F726" s="2">
        <f t="shared" si="12"/>
        <v>23327500</v>
      </c>
    </row>
    <row r="727" spans="1:9" x14ac:dyDescent="0.3">
      <c r="A727" s="1">
        <v>43558</v>
      </c>
      <c r="B727" s="3">
        <v>23</v>
      </c>
      <c r="C727" s="2">
        <v>50000</v>
      </c>
      <c r="E727" t="s">
        <v>2</v>
      </c>
      <c r="F727" s="2">
        <f t="shared" si="12"/>
        <v>23377500</v>
      </c>
    </row>
    <row r="728" spans="1:9" x14ac:dyDescent="0.3">
      <c r="A728" s="1">
        <v>43558</v>
      </c>
      <c r="B728" s="3">
        <v>24</v>
      </c>
      <c r="C728" s="2">
        <v>200000</v>
      </c>
      <c r="E728" t="s">
        <v>2</v>
      </c>
      <c r="F728" s="2">
        <f t="shared" si="12"/>
        <v>23577500</v>
      </c>
    </row>
    <row r="729" spans="1:9" x14ac:dyDescent="0.3">
      <c r="A729" s="1">
        <v>43558</v>
      </c>
      <c r="B729" s="3">
        <v>25</v>
      </c>
      <c r="C729" s="2">
        <v>500000</v>
      </c>
      <c r="E729" t="s">
        <v>2</v>
      </c>
      <c r="F729" s="2">
        <f t="shared" si="12"/>
        <v>24077500</v>
      </c>
    </row>
    <row r="730" spans="1:9" x14ac:dyDescent="0.3">
      <c r="A730" s="1">
        <v>43558</v>
      </c>
      <c r="B730" s="3">
        <v>26</v>
      </c>
      <c r="C730" s="2">
        <v>100000</v>
      </c>
      <c r="E730" t="s">
        <v>2</v>
      </c>
      <c r="F730" s="2">
        <f t="shared" si="12"/>
        <v>24177500</v>
      </c>
      <c r="I730" s="2">
        <f>SUM(C724:C730)</f>
        <v>1100000</v>
      </c>
    </row>
    <row r="731" spans="1:9" x14ac:dyDescent="0.3">
      <c r="A731" s="1">
        <v>43558</v>
      </c>
      <c r="B731" s="3">
        <v>1</v>
      </c>
      <c r="C731" s="2">
        <v>168000</v>
      </c>
      <c r="E731" t="s">
        <v>3</v>
      </c>
      <c r="F731" s="2">
        <f t="shared" si="12"/>
        <v>24345500</v>
      </c>
    </row>
    <row r="732" spans="1:9" x14ac:dyDescent="0.3">
      <c r="A732" s="1">
        <v>43558</v>
      </c>
      <c r="B732" s="3">
        <v>2</v>
      </c>
      <c r="C732" s="2">
        <v>168000</v>
      </c>
      <c r="E732" t="s">
        <v>3</v>
      </c>
      <c r="F732" s="2">
        <f t="shared" si="12"/>
        <v>24513500</v>
      </c>
    </row>
    <row r="733" spans="1:9" x14ac:dyDescent="0.3">
      <c r="A733" s="1">
        <v>43558</v>
      </c>
      <c r="B733" s="3">
        <v>3</v>
      </c>
      <c r="C733" s="2">
        <v>168000</v>
      </c>
      <c r="E733" t="s">
        <v>3</v>
      </c>
      <c r="F733" s="2">
        <f t="shared" si="12"/>
        <v>24681500</v>
      </c>
    </row>
    <row r="734" spans="1:9" x14ac:dyDescent="0.3">
      <c r="A734" s="1">
        <v>43558</v>
      </c>
      <c r="B734" s="3">
        <v>4</v>
      </c>
      <c r="C734" s="2">
        <v>168000</v>
      </c>
      <c r="E734" t="s">
        <v>3</v>
      </c>
      <c r="F734" s="2">
        <f t="shared" si="12"/>
        <v>24849500</v>
      </c>
    </row>
    <row r="735" spans="1:9" x14ac:dyDescent="0.3">
      <c r="A735" s="1">
        <v>43558</v>
      </c>
      <c r="B735" s="3">
        <v>6</v>
      </c>
      <c r="C735" s="2">
        <v>168000</v>
      </c>
      <c r="E735" t="s">
        <v>3</v>
      </c>
      <c r="F735" s="2">
        <f t="shared" si="12"/>
        <v>25017500</v>
      </c>
    </row>
    <row r="736" spans="1:9" x14ac:dyDescent="0.3">
      <c r="A736" s="1">
        <v>43558</v>
      </c>
      <c r="B736" s="3">
        <v>7</v>
      </c>
      <c r="C736" s="2">
        <v>140000</v>
      </c>
      <c r="E736" t="s">
        <v>3</v>
      </c>
      <c r="F736" s="2">
        <f t="shared" si="12"/>
        <v>25157500</v>
      </c>
    </row>
    <row r="737" spans="1:9" x14ac:dyDescent="0.3">
      <c r="A737" s="1">
        <v>43558</v>
      </c>
      <c r="B737" s="3">
        <v>8</v>
      </c>
      <c r="C737" s="2">
        <v>168000</v>
      </c>
      <c r="E737" t="s">
        <v>3</v>
      </c>
      <c r="F737" s="2">
        <f t="shared" si="12"/>
        <v>25325500</v>
      </c>
    </row>
    <row r="738" spans="1:9" x14ac:dyDescent="0.3">
      <c r="A738" s="1">
        <v>43558</v>
      </c>
      <c r="B738" s="3">
        <v>9</v>
      </c>
      <c r="C738" s="2">
        <v>168000</v>
      </c>
      <c r="E738" t="s">
        <v>3</v>
      </c>
      <c r="F738" s="2">
        <f t="shared" si="12"/>
        <v>25493500</v>
      </c>
    </row>
    <row r="739" spans="1:9" x14ac:dyDescent="0.3">
      <c r="A739" s="1">
        <v>43558</v>
      </c>
      <c r="B739" s="3">
        <v>10</v>
      </c>
      <c r="C739" s="2">
        <v>168000</v>
      </c>
      <c r="E739" t="s">
        <v>3</v>
      </c>
      <c r="F739" s="2">
        <f t="shared" si="12"/>
        <v>25661500</v>
      </c>
    </row>
    <row r="740" spans="1:9" x14ac:dyDescent="0.3">
      <c r="A740" s="1">
        <v>43558</v>
      </c>
      <c r="B740" s="3">
        <v>12</v>
      </c>
      <c r="C740" s="2">
        <v>168000</v>
      </c>
      <c r="E740" t="s">
        <v>3</v>
      </c>
      <c r="F740" s="2">
        <f t="shared" si="12"/>
        <v>25829500</v>
      </c>
    </row>
    <row r="741" spans="1:9" x14ac:dyDescent="0.3">
      <c r="A741" s="1">
        <v>43558</v>
      </c>
      <c r="B741" s="3">
        <v>13</v>
      </c>
      <c r="C741" s="2">
        <v>168000</v>
      </c>
      <c r="E741" t="s">
        <v>3</v>
      </c>
      <c r="F741" s="2">
        <f t="shared" si="12"/>
        <v>25997500</v>
      </c>
    </row>
    <row r="742" spans="1:9" x14ac:dyDescent="0.3">
      <c r="A742" s="1">
        <v>43558</v>
      </c>
      <c r="B742" s="3">
        <v>14</v>
      </c>
      <c r="C742" s="2">
        <v>168000</v>
      </c>
      <c r="E742" t="s">
        <v>3</v>
      </c>
      <c r="F742" s="2">
        <f t="shared" si="12"/>
        <v>26165500</v>
      </c>
    </row>
    <row r="743" spans="1:9" x14ac:dyDescent="0.3">
      <c r="A743" s="1">
        <v>43558</v>
      </c>
      <c r="B743" s="3">
        <v>15</v>
      </c>
      <c r="C743" s="2">
        <v>168000</v>
      </c>
      <c r="E743" t="s">
        <v>3</v>
      </c>
      <c r="F743" s="2">
        <f t="shared" si="12"/>
        <v>26333500</v>
      </c>
    </row>
    <row r="744" spans="1:9" x14ac:dyDescent="0.3">
      <c r="A744" s="1">
        <v>43558</v>
      </c>
      <c r="B744" s="3">
        <v>16</v>
      </c>
      <c r="C744" s="2">
        <v>168000</v>
      </c>
      <c r="E744" t="s">
        <v>3</v>
      </c>
      <c r="F744" s="2">
        <f t="shared" si="12"/>
        <v>26501500</v>
      </c>
    </row>
    <row r="745" spans="1:9" x14ac:dyDescent="0.3">
      <c r="A745" s="1">
        <v>43558</v>
      </c>
      <c r="B745" s="3">
        <v>17</v>
      </c>
      <c r="C745" s="2">
        <v>168000</v>
      </c>
      <c r="E745" t="s">
        <v>3</v>
      </c>
      <c r="F745" s="2">
        <f t="shared" si="12"/>
        <v>26669500</v>
      </c>
    </row>
    <row r="746" spans="1:9" x14ac:dyDescent="0.3">
      <c r="A746" s="1">
        <v>43558</v>
      </c>
      <c r="B746" s="3">
        <v>18</v>
      </c>
      <c r="C746" s="2">
        <v>614500</v>
      </c>
      <c r="E746" t="s">
        <v>3</v>
      </c>
      <c r="F746" s="2">
        <f t="shared" si="12"/>
        <v>27284000</v>
      </c>
    </row>
    <row r="747" spans="1:9" x14ac:dyDescent="0.3">
      <c r="A747" s="1">
        <v>43558</v>
      </c>
      <c r="B747" s="3">
        <v>20</v>
      </c>
      <c r="C747" s="2">
        <v>614500</v>
      </c>
      <c r="E747" t="s">
        <v>3</v>
      </c>
      <c r="F747" s="2">
        <f t="shared" si="12"/>
        <v>27898500</v>
      </c>
    </row>
    <row r="748" spans="1:9" x14ac:dyDescent="0.3">
      <c r="A748" s="1">
        <v>43558</v>
      </c>
      <c r="B748" s="3">
        <v>21</v>
      </c>
      <c r="C748" s="2">
        <v>584000</v>
      </c>
      <c r="E748" t="s">
        <v>3</v>
      </c>
      <c r="F748" s="2">
        <f t="shared" si="12"/>
        <v>28482500</v>
      </c>
    </row>
    <row r="749" spans="1:9" x14ac:dyDescent="0.3">
      <c r="A749" s="1">
        <v>43558</v>
      </c>
      <c r="B749" s="3">
        <v>23</v>
      </c>
      <c r="C749" s="2">
        <v>643000</v>
      </c>
      <c r="E749" t="s">
        <v>3</v>
      </c>
      <c r="F749" s="2">
        <f t="shared" si="12"/>
        <v>29125500</v>
      </c>
      <c r="I749" s="2">
        <f>SUM(C731:D749)</f>
        <v>4948000</v>
      </c>
    </row>
    <row r="750" spans="1:9" x14ac:dyDescent="0.3">
      <c r="A750" s="4">
        <v>43558</v>
      </c>
      <c r="B750" s="5">
        <v>16</v>
      </c>
      <c r="C750" s="6"/>
      <c r="D750" s="6">
        <v>-5000000</v>
      </c>
      <c r="E750" s="7" t="s">
        <v>11</v>
      </c>
      <c r="F750" s="2">
        <f t="shared" si="12"/>
        <v>24125500</v>
      </c>
    </row>
    <row r="751" spans="1:9" x14ac:dyDescent="0.3">
      <c r="A751" s="4">
        <v>43558</v>
      </c>
      <c r="B751" s="5">
        <v>13</v>
      </c>
      <c r="C751" s="6"/>
      <c r="D751" s="6">
        <v>-2970000</v>
      </c>
      <c r="E751" s="7" t="s">
        <v>0</v>
      </c>
      <c r="F751" s="2">
        <f t="shared" si="12"/>
        <v>21155500</v>
      </c>
    </row>
    <row r="752" spans="1:9" x14ac:dyDescent="0.3">
      <c r="A752" s="4">
        <v>43558</v>
      </c>
      <c r="B752" s="5">
        <v>20</v>
      </c>
      <c r="C752" s="6"/>
      <c r="D752" s="6">
        <v>-4950000</v>
      </c>
      <c r="E752" s="7" t="s">
        <v>0</v>
      </c>
      <c r="F752" s="2">
        <f t="shared" si="12"/>
        <v>16205500</v>
      </c>
    </row>
    <row r="753" spans="1:6" x14ac:dyDescent="0.3">
      <c r="A753" s="4">
        <v>43558</v>
      </c>
      <c r="B753" s="5">
        <v>16</v>
      </c>
      <c r="C753" s="6"/>
      <c r="D753" s="6">
        <v>-4950000</v>
      </c>
      <c r="E753" s="7" t="s">
        <v>0</v>
      </c>
      <c r="F753" s="2">
        <f t="shared" si="12"/>
        <v>11255500</v>
      </c>
    </row>
    <row r="754" spans="1:6" x14ac:dyDescent="0.3">
      <c r="A754" s="4">
        <v>43558</v>
      </c>
      <c r="B754" s="5">
        <v>8</v>
      </c>
      <c r="C754" s="6"/>
      <c r="D754" s="6">
        <v>-4950000</v>
      </c>
      <c r="E754" s="7" t="s">
        <v>0</v>
      </c>
      <c r="F754" s="2">
        <f t="shared" si="12"/>
        <v>6305500</v>
      </c>
    </row>
    <row r="755" spans="1:6" x14ac:dyDescent="0.3">
      <c r="A755" s="4">
        <v>43558</v>
      </c>
      <c r="B755" s="5">
        <v>12</v>
      </c>
      <c r="C755" s="6"/>
      <c r="D755" s="6">
        <v>-4950000</v>
      </c>
      <c r="E755" s="7" t="s">
        <v>0</v>
      </c>
      <c r="F755" s="2">
        <f t="shared" si="12"/>
        <v>1355500</v>
      </c>
    </row>
    <row r="756" spans="1:6" x14ac:dyDescent="0.3">
      <c r="A756" s="4">
        <v>43558</v>
      </c>
      <c r="B756" s="5">
        <v>18</v>
      </c>
      <c r="C756" s="6"/>
      <c r="D756" s="6">
        <v>-4950000</v>
      </c>
      <c r="E756" s="7" t="s">
        <v>0</v>
      </c>
      <c r="F756" s="2">
        <f t="shared" si="12"/>
        <v>-3594500</v>
      </c>
    </row>
    <row r="757" spans="1:6" x14ac:dyDescent="0.3">
      <c r="A757" s="4">
        <v>43558</v>
      </c>
      <c r="B757" s="5">
        <v>14</v>
      </c>
      <c r="C757" s="6"/>
      <c r="D757" s="6">
        <v>-4950000</v>
      </c>
      <c r="E757" s="7" t="s">
        <v>0</v>
      </c>
      <c r="F757" s="2">
        <f t="shared" si="12"/>
        <v>-8544500</v>
      </c>
    </row>
    <row r="758" spans="1:6" x14ac:dyDescent="0.3">
      <c r="A758" s="1">
        <v>43558</v>
      </c>
      <c r="B758" s="3">
        <v>19</v>
      </c>
      <c r="C758" s="2">
        <v>8100000</v>
      </c>
      <c r="E758" s="15" t="s">
        <v>2</v>
      </c>
      <c r="F758" s="2">
        <f t="shared" si="12"/>
        <v>-444500</v>
      </c>
    </row>
    <row r="759" spans="1:6" x14ac:dyDescent="0.3">
      <c r="A759" s="1">
        <v>43565</v>
      </c>
      <c r="B759" s="3">
        <v>1</v>
      </c>
      <c r="C759" s="2">
        <v>30000</v>
      </c>
      <c r="E759" t="s">
        <v>2</v>
      </c>
      <c r="F759" s="2">
        <f t="shared" si="12"/>
        <v>-414500</v>
      </c>
    </row>
    <row r="760" spans="1:6" x14ac:dyDescent="0.3">
      <c r="A760" s="1">
        <v>43565</v>
      </c>
      <c r="B760" s="3">
        <v>2</v>
      </c>
      <c r="C760" s="2">
        <v>20000</v>
      </c>
      <c r="E760" t="s">
        <v>2</v>
      </c>
      <c r="F760" s="2">
        <f t="shared" si="12"/>
        <v>-394500</v>
      </c>
    </row>
    <row r="761" spans="1:6" x14ac:dyDescent="0.3">
      <c r="A761" s="1">
        <v>43565</v>
      </c>
      <c r="B761" s="3">
        <v>3</v>
      </c>
      <c r="C761" s="2">
        <v>20000</v>
      </c>
      <c r="E761" t="s">
        <v>2</v>
      </c>
      <c r="F761" s="2">
        <f t="shared" si="12"/>
        <v>-374500</v>
      </c>
    </row>
    <row r="762" spans="1:6" x14ac:dyDescent="0.3">
      <c r="A762" s="1">
        <v>43565</v>
      </c>
      <c r="B762" s="3">
        <v>4</v>
      </c>
      <c r="C762" s="2">
        <v>100000</v>
      </c>
      <c r="E762" t="s">
        <v>2</v>
      </c>
      <c r="F762" s="2">
        <f t="shared" si="12"/>
        <v>-274500</v>
      </c>
    </row>
    <row r="763" spans="1:6" x14ac:dyDescent="0.3">
      <c r="A763" s="1">
        <v>43565</v>
      </c>
      <c r="B763" s="3">
        <v>5</v>
      </c>
      <c r="C763" s="2">
        <v>160000</v>
      </c>
      <c r="E763" t="s">
        <v>2</v>
      </c>
      <c r="F763" s="2">
        <f t="shared" si="12"/>
        <v>-114500</v>
      </c>
    </row>
    <row r="764" spans="1:6" x14ac:dyDescent="0.3">
      <c r="A764" s="1">
        <v>43565</v>
      </c>
      <c r="B764" s="3">
        <v>7</v>
      </c>
      <c r="C764" s="2">
        <v>20000</v>
      </c>
      <c r="E764" t="s">
        <v>2</v>
      </c>
      <c r="F764" s="2">
        <f t="shared" si="12"/>
        <v>-94500</v>
      </c>
    </row>
    <row r="765" spans="1:6" x14ac:dyDescent="0.3">
      <c r="A765" s="1">
        <v>43565</v>
      </c>
      <c r="B765" s="3">
        <v>8</v>
      </c>
      <c r="C765" s="2">
        <v>10000</v>
      </c>
      <c r="E765" t="s">
        <v>2</v>
      </c>
      <c r="F765" s="2">
        <f t="shared" si="12"/>
        <v>-84500</v>
      </c>
    </row>
    <row r="766" spans="1:6" x14ac:dyDescent="0.3">
      <c r="A766" s="1">
        <v>43565</v>
      </c>
      <c r="B766" s="3">
        <v>9</v>
      </c>
      <c r="C766" s="2">
        <v>20000</v>
      </c>
      <c r="E766" t="s">
        <v>2</v>
      </c>
      <c r="F766" s="2">
        <f t="shared" si="12"/>
        <v>-64500</v>
      </c>
    </row>
    <row r="767" spans="1:6" x14ac:dyDescent="0.3">
      <c r="A767" s="1">
        <v>43565</v>
      </c>
      <c r="B767" s="3">
        <v>11</v>
      </c>
      <c r="C767" s="2">
        <v>120000</v>
      </c>
      <c r="E767" t="s">
        <v>2</v>
      </c>
      <c r="F767" s="2">
        <f t="shared" si="12"/>
        <v>55500</v>
      </c>
    </row>
    <row r="768" spans="1:6" x14ac:dyDescent="0.3">
      <c r="A768" s="1">
        <v>43565</v>
      </c>
      <c r="B768" s="3">
        <v>12</v>
      </c>
      <c r="C768" s="2">
        <v>50000</v>
      </c>
      <c r="E768" t="s">
        <v>2</v>
      </c>
      <c r="F768" s="2">
        <f t="shared" si="12"/>
        <v>105500</v>
      </c>
    </row>
    <row r="769" spans="1:9" x14ac:dyDescent="0.3">
      <c r="A769" s="1">
        <v>43565</v>
      </c>
      <c r="B769" s="3">
        <v>13</v>
      </c>
      <c r="C769" s="2">
        <v>10000</v>
      </c>
      <c r="E769" t="s">
        <v>2</v>
      </c>
      <c r="F769" s="2">
        <f t="shared" si="12"/>
        <v>115500</v>
      </c>
    </row>
    <row r="770" spans="1:9" x14ac:dyDescent="0.3">
      <c r="A770" s="1">
        <v>43565</v>
      </c>
      <c r="B770" s="3">
        <v>14</v>
      </c>
      <c r="C770" s="2">
        <v>50000</v>
      </c>
      <c r="E770" t="s">
        <v>2</v>
      </c>
      <c r="F770" s="2">
        <f t="shared" si="12"/>
        <v>165500</v>
      </c>
    </row>
    <row r="771" spans="1:9" x14ac:dyDescent="0.3">
      <c r="A771" s="1">
        <v>43565</v>
      </c>
      <c r="B771" s="3">
        <v>15</v>
      </c>
      <c r="C771" s="2">
        <v>20000</v>
      </c>
      <c r="E771" t="s">
        <v>2</v>
      </c>
      <c r="F771" s="2">
        <f t="shared" si="12"/>
        <v>185500</v>
      </c>
    </row>
    <row r="772" spans="1:9" x14ac:dyDescent="0.3">
      <c r="A772" s="1">
        <v>43565</v>
      </c>
      <c r="B772" s="3">
        <v>17</v>
      </c>
      <c r="C772" s="2">
        <v>50000</v>
      </c>
      <c r="E772" t="s">
        <v>2</v>
      </c>
      <c r="F772" s="2">
        <f t="shared" ref="F772:F835" si="13">+F771+D772+C772</f>
        <v>235500</v>
      </c>
      <c r="I772" s="2">
        <f>SUM(C759:D772)</f>
        <v>680000</v>
      </c>
    </row>
    <row r="773" spans="1:9" x14ac:dyDescent="0.3">
      <c r="A773" s="1">
        <v>43565</v>
      </c>
      <c r="B773" s="3">
        <v>10</v>
      </c>
      <c r="C773" s="2">
        <v>168000</v>
      </c>
      <c r="E773" t="s">
        <v>3</v>
      </c>
      <c r="F773" s="2">
        <f t="shared" si="13"/>
        <v>403500</v>
      </c>
    </row>
    <row r="774" spans="1:9" x14ac:dyDescent="0.3">
      <c r="A774" s="1">
        <v>43565</v>
      </c>
      <c r="B774" s="3">
        <v>17</v>
      </c>
      <c r="C774" s="2">
        <v>168000</v>
      </c>
      <c r="E774" t="s">
        <v>3</v>
      </c>
      <c r="F774" s="2">
        <f t="shared" si="13"/>
        <v>571500</v>
      </c>
    </row>
    <row r="775" spans="1:9" x14ac:dyDescent="0.3">
      <c r="A775" s="1">
        <v>43565</v>
      </c>
      <c r="B775" s="3">
        <v>6</v>
      </c>
      <c r="C775" s="2">
        <v>168000</v>
      </c>
      <c r="E775" t="s">
        <v>3</v>
      </c>
      <c r="F775" s="2">
        <f t="shared" si="13"/>
        <v>739500</v>
      </c>
    </row>
    <row r="776" spans="1:9" x14ac:dyDescent="0.3">
      <c r="A776" s="1">
        <v>43565</v>
      </c>
      <c r="B776" s="3">
        <v>2</v>
      </c>
      <c r="C776" s="2">
        <v>168000</v>
      </c>
      <c r="E776" t="s">
        <v>3</v>
      </c>
      <c r="F776" s="2">
        <f t="shared" si="13"/>
        <v>907500</v>
      </c>
    </row>
    <row r="777" spans="1:9" x14ac:dyDescent="0.3">
      <c r="A777" s="1">
        <v>43565</v>
      </c>
      <c r="B777" s="3">
        <v>9</v>
      </c>
      <c r="C777" s="2">
        <v>168000</v>
      </c>
      <c r="E777" t="s">
        <v>3</v>
      </c>
      <c r="F777" s="2">
        <f t="shared" si="13"/>
        <v>1075500</v>
      </c>
    </row>
    <row r="778" spans="1:9" x14ac:dyDescent="0.3">
      <c r="A778" s="1">
        <v>43565</v>
      </c>
      <c r="B778" s="3">
        <v>4</v>
      </c>
      <c r="C778" s="2">
        <v>168000</v>
      </c>
      <c r="E778" t="s">
        <v>3</v>
      </c>
      <c r="F778" s="2">
        <f t="shared" si="13"/>
        <v>1243500</v>
      </c>
    </row>
    <row r="779" spans="1:9" x14ac:dyDescent="0.3">
      <c r="A779" s="1">
        <v>43565</v>
      </c>
      <c r="B779" s="3">
        <v>8</v>
      </c>
      <c r="C779" s="2">
        <v>280000</v>
      </c>
      <c r="E779" t="s">
        <v>3</v>
      </c>
      <c r="F779" s="2">
        <f t="shared" si="13"/>
        <v>1523500</v>
      </c>
    </row>
    <row r="780" spans="1:9" x14ac:dyDescent="0.3">
      <c r="A780" s="1">
        <v>43565</v>
      </c>
      <c r="B780" s="3">
        <v>12</v>
      </c>
      <c r="C780" s="2">
        <v>280000</v>
      </c>
      <c r="E780" t="s">
        <v>3</v>
      </c>
      <c r="F780" s="2">
        <f t="shared" si="13"/>
        <v>1803500</v>
      </c>
    </row>
    <row r="781" spans="1:9" x14ac:dyDescent="0.3">
      <c r="A781" s="1">
        <v>43565</v>
      </c>
      <c r="B781" s="3">
        <v>13</v>
      </c>
      <c r="C781" s="2">
        <v>168000</v>
      </c>
      <c r="E781" t="s">
        <v>3</v>
      </c>
      <c r="F781" s="2">
        <f t="shared" si="13"/>
        <v>1971500</v>
      </c>
    </row>
    <row r="782" spans="1:9" x14ac:dyDescent="0.3">
      <c r="A782" s="1">
        <v>43565</v>
      </c>
      <c r="B782" s="3">
        <v>14</v>
      </c>
      <c r="C782" s="2">
        <v>280000</v>
      </c>
      <c r="E782" t="s">
        <v>3</v>
      </c>
      <c r="F782" s="2">
        <f t="shared" si="13"/>
        <v>2251500</v>
      </c>
    </row>
    <row r="783" spans="1:9" x14ac:dyDescent="0.3">
      <c r="A783" s="1">
        <v>43565</v>
      </c>
      <c r="B783" s="3">
        <v>16</v>
      </c>
      <c r="C783" s="2">
        <v>280000</v>
      </c>
      <c r="E783" t="s">
        <v>3</v>
      </c>
      <c r="F783" s="2">
        <f t="shared" si="13"/>
        <v>2531500</v>
      </c>
      <c r="I783" s="2">
        <f>SUM(C773:D783)</f>
        <v>2296000</v>
      </c>
    </row>
    <row r="784" spans="1:9" x14ac:dyDescent="0.3">
      <c r="A784" s="4">
        <v>43565</v>
      </c>
      <c r="B784" s="5">
        <v>30</v>
      </c>
      <c r="C784" s="6"/>
      <c r="D784" s="6">
        <v>-4950000</v>
      </c>
      <c r="E784" s="7" t="s">
        <v>0</v>
      </c>
      <c r="F784" s="2">
        <f t="shared" si="13"/>
        <v>-2418500</v>
      </c>
    </row>
    <row r="785" spans="1:6" x14ac:dyDescent="0.3">
      <c r="A785" s="4">
        <v>43565</v>
      </c>
      <c r="B785" s="5">
        <v>7</v>
      </c>
      <c r="C785" s="6"/>
      <c r="D785" s="6">
        <v>-2970000</v>
      </c>
      <c r="E785" s="7" t="s">
        <v>0</v>
      </c>
      <c r="F785" s="2">
        <f t="shared" si="13"/>
        <v>-5388500</v>
      </c>
    </row>
    <row r="786" spans="1:6" x14ac:dyDescent="0.3">
      <c r="A786" s="1">
        <v>43565</v>
      </c>
      <c r="B786" s="3">
        <v>19</v>
      </c>
      <c r="C786" s="2">
        <v>4900000</v>
      </c>
      <c r="E786" t="s">
        <v>2</v>
      </c>
      <c r="F786" s="2">
        <f t="shared" si="13"/>
        <v>-488500</v>
      </c>
    </row>
    <row r="787" spans="1:6" x14ac:dyDescent="0.3">
      <c r="A787" s="1">
        <v>43573</v>
      </c>
      <c r="B787" s="3">
        <v>1</v>
      </c>
      <c r="C787" s="2">
        <v>30000</v>
      </c>
      <c r="E787" t="s">
        <v>2</v>
      </c>
      <c r="F787" s="2">
        <f t="shared" si="13"/>
        <v>-458500</v>
      </c>
    </row>
    <row r="788" spans="1:6" x14ac:dyDescent="0.3">
      <c r="A788" s="1">
        <v>43573</v>
      </c>
      <c r="B788" s="3">
        <v>2</v>
      </c>
      <c r="C788" s="2">
        <v>20000</v>
      </c>
      <c r="E788" t="s">
        <v>2</v>
      </c>
      <c r="F788" s="2">
        <f t="shared" si="13"/>
        <v>-438500</v>
      </c>
    </row>
    <row r="789" spans="1:6" x14ac:dyDescent="0.3">
      <c r="A789" s="4">
        <v>43573</v>
      </c>
      <c r="B789" s="5">
        <v>3</v>
      </c>
      <c r="C789" s="6"/>
      <c r="D789" s="6">
        <v>-80000</v>
      </c>
      <c r="E789" s="7" t="s">
        <v>11</v>
      </c>
      <c r="F789" s="2">
        <f t="shared" si="13"/>
        <v>-518500</v>
      </c>
    </row>
    <row r="790" spans="1:6" x14ac:dyDescent="0.3">
      <c r="A790" s="1">
        <v>43573</v>
      </c>
      <c r="B790" s="3">
        <v>4</v>
      </c>
      <c r="C790" s="2">
        <v>100000</v>
      </c>
      <c r="E790" t="s">
        <v>2</v>
      </c>
      <c r="F790" s="2">
        <f t="shared" si="13"/>
        <v>-418500</v>
      </c>
    </row>
    <row r="791" spans="1:6" x14ac:dyDescent="0.3">
      <c r="A791" s="4">
        <v>43573</v>
      </c>
      <c r="B791" s="5">
        <v>5</v>
      </c>
      <c r="C791" s="6"/>
      <c r="D791" s="6">
        <v>-940000</v>
      </c>
      <c r="E791" s="7" t="s">
        <v>11</v>
      </c>
      <c r="F791" s="2">
        <f t="shared" si="13"/>
        <v>-1358500</v>
      </c>
    </row>
    <row r="792" spans="1:6" x14ac:dyDescent="0.3">
      <c r="A792" s="4">
        <v>43573</v>
      </c>
      <c r="B792" s="5">
        <v>6</v>
      </c>
      <c r="C792" s="6"/>
      <c r="D792" s="6">
        <v>-1500000</v>
      </c>
      <c r="E792" s="7" t="s">
        <v>11</v>
      </c>
      <c r="F792" s="2">
        <f t="shared" si="13"/>
        <v>-2858500</v>
      </c>
    </row>
    <row r="793" spans="1:6" x14ac:dyDescent="0.3">
      <c r="A793" s="1">
        <v>43573</v>
      </c>
      <c r="B793" s="3">
        <v>7</v>
      </c>
      <c r="C793" s="2">
        <v>20000</v>
      </c>
      <c r="E793" t="s">
        <v>2</v>
      </c>
      <c r="F793" s="2">
        <f t="shared" si="13"/>
        <v>-2838500</v>
      </c>
    </row>
    <row r="794" spans="1:6" x14ac:dyDescent="0.3">
      <c r="A794" s="4">
        <v>43573</v>
      </c>
      <c r="B794" s="5">
        <v>8</v>
      </c>
      <c r="C794" s="6"/>
      <c r="D794" s="6">
        <v>-40000</v>
      </c>
      <c r="E794" s="7" t="s">
        <v>11</v>
      </c>
      <c r="F794" s="2">
        <f t="shared" si="13"/>
        <v>-2878500</v>
      </c>
    </row>
    <row r="795" spans="1:6" x14ac:dyDescent="0.3">
      <c r="A795" s="4">
        <v>43573</v>
      </c>
      <c r="B795" s="5">
        <v>9</v>
      </c>
      <c r="C795" s="6"/>
      <c r="D795" s="6">
        <v>-80000</v>
      </c>
      <c r="E795" s="7" t="s">
        <v>11</v>
      </c>
      <c r="F795" s="2">
        <f t="shared" si="13"/>
        <v>-2958500</v>
      </c>
    </row>
    <row r="796" spans="1:6" x14ac:dyDescent="0.3">
      <c r="A796" s="1">
        <v>43573</v>
      </c>
      <c r="B796" s="3">
        <v>11</v>
      </c>
      <c r="C796" s="2">
        <v>120000</v>
      </c>
      <c r="E796" t="s">
        <v>2</v>
      </c>
      <c r="F796" s="2">
        <f t="shared" si="13"/>
        <v>-2838500</v>
      </c>
    </row>
    <row r="797" spans="1:6" x14ac:dyDescent="0.3">
      <c r="A797" s="1">
        <v>43573</v>
      </c>
      <c r="B797" s="3">
        <v>12</v>
      </c>
      <c r="C797" s="2">
        <v>50000</v>
      </c>
      <c r="E797" t="s">
        <v>2</v>
      </c>
      <c r="F797" s="2">
        <f t="shared" si="13"/>
        <v>-2788500</v>
      </c>
    </row>
    <row r="798" spans="1:6" x14ac:dyDescent="0.3">
      <c r="A798" s="1">
        <v>43573</v>
      </c>
      <c r="B798" s="3">
        <v>13</v>
      </c>
      <c r="C798" s="2">
        <v>10000</v>
      </c>
      <c r="E798" t="s">
        <v>2</v>
      </c>
      <c r="F798" s="2">
        <f t="shared" si="13"/>
        <v>-2778500</v>
      </c>
    </row>
    <row r="799" spans="1:6" x14ac:dyDescent="0.3">
      <c r="A799" s="4">
        <v>43573</v>
      </c>
      <c r="B799" s="5">
        <v>14</v>
      </c>
      <c r="C799" s="6"/>
      <c r="D799" s="6">
        <v>-150000</v>
      </c>
      <c r="E799" s="7" t="s">
        <v>11</v>
      </c>
      <c r="F799" s="2">
        <f t="shared" si="13"/>
        <v>-2928500</v>
      </c>
    </row>
    <row r="800" spans="1:6" x14ac:dyDescent="0.3">
      <c r="A800" s="1">
        <v>43573</v>
      </c>
      <c r="B800" s="3">
        <v>15</v>
      </c>
      <c r="C800" s="2">
        <v>20000</v>
      </c>
      <c r="E800" t="s">
        <v>2</v>
      </c>
      <c r="F800" s="2">
        <f t="shared" si="13"/>
        <v>-2908500</v>
      </c>
    </row>
    <row r="801" spans="1:9" x14ac:dyDescent="0.3">
      <c r="A801" s="1">
        <v>43573</v>
      </c>
      <c r="B801" s="3">
        <v>17</v>
      </c>
      <c r="C801" s="2">
        <v>50000</v>
      </c>
      <c r="E801" t="s">
        <v>2</v>
      </c>
      <c r="F801" s="2">
        <f t="shared" si="13"/>
        <v>-2858500</v>
      </c>
      <c r="I801" s="2">
        <f>SUM(C787:D801)</f>
        <v>-2370000</v>
      </c>
    </row>
    <row r="802" spans="1:9" x14ac:dyDescent="0.3">
      <c r="A802" s="1">
        <v>43573</v>
      </c>
      <c r="B802" s="3">
        <v>17</v>
      </c>
      <c r="C802" s="2">
        <v>168000</v>
      </c>
      <c r="E802" t="s">
        <v>3</v>
      </c>
      <c r="F802" s="2">
        <f t="shared" si="13"/>
        <v>-2690500</v>
      </c>
    </row>
    <row r="803" spans="1:9" x14ac:dyDescent="0.3">
      <c r="A803" s="1">
        <v>43573</v>
      </c>
      <c r="B803" s="3">
        <v>6</v>
      </c>
      <c r="C803" s="2">
        <v>168000</v>
      </c>
      <c r="E803" t="s">
        <v>3</v>
      </c>
      <c r="F803" s="2">
        <f t="shared" si="13"/>
        <v>-2522500</v>
      </c>
    </row>
    <row r="804" spans="1:9" x14ac:dyDescent="0.3">
      <c r="A804" s="1">
        <v>43573</v>
      </c>
      <c r="B804" s="3">
        <v>2</v>
      </c>
      <c r="C804" s="2">
        <v>168000</v>
      </c>
      <c r="E804" t="s">
        <v>3</v>
      </c>
      <c r="F804" s="2">
        <f t="shared" si="13"/>
        <v>-2354500</v>
      </c>
    </row>
    <row r="805" spans="1:9" x14ac:dyDescent="0.3">
      <c r="A805" s="1">
        <v>43573</v>
      </c>
      <c r="B805" s="3">
        <v>9</v>
      </c>
      <c r="C805" s="2">
        <v>168000</v>
      </c>
      <c r="E805" t="s">
        <v>3</v>
      </c>
      <c r="F805" s="2">
        <f t="shared" si="13"/>
        <v>-2186500</v>
      </c>
    </row>
    <row r="806" spans="1:9" x14ac:dyDescent="0.3">
      <c r="A806" s="1">
        <v>43573</v>
      </c>
      <c r="B806" s="3">
        <v>4</v>
      </c>
      <c r="C806" s="2">
        <v>168000</v>
      </c>
      <c r="E806" t="s">
        <v>3</v>
      </c>
      <c r="F806" s="2">
        <f t="shared" si="13"/>
        <v>-2018500</v>
      </c>
    </row>
    <row r="807" spans="1:9" x14ac:dyDescent="0.3">
      <c r="A807" s="1">
        <v>43573</v>
      </c>
      <c r="B807" s="3">
        <v>8</v>
      </c>
      <c r="C807" s="2">
        <v>280000</v>
      </c>
      <c r="E807" t="s">
        <v>3</v>
      </c>
      <c r="F807" s="2">
        <f t="shared" si="13"/>
        <v>-1738500</v>
      </c>
    </row>
    <row r="808" spans="1:9" x14ac:dyDescent="0.3">
      <c r="A808" s="1">
        <v>43573</v>
      </c>
      <c r="B808" s="3">
        <v>12</v>
      </c>
      <c r="C808" s="2">
        <v>280000</v>
      </c>
      <c r="E808" t="s">
        <v>3</v>
      </c>
      <c r="F808" s="2">
        <f t="shared" si="13"/>
        <v>-1458500</v>
      </c>
    </row>
    <row r="809" spans="1:9" x14ac:dyDescent="0.3">
      <c r="A809" s="1">
        <v>43573</v>
      </c>
      <c r="B809" s="3">
        <v>13</v>
      </c>
      <c r="C809" s="2">
        <v>168000</v>
      </c>
      <c r="E809" t="s">
        <v>3</v>
      </c>
      <c r="F809" s="2">
        <f t="shared" si="13"/>
        <v>-1290500</v>
      </c>
    </row>
    <row r="810" spans="1:9" x14ac:dyDescent="0.3">
      <c r="A810" s="1">
        <v>43573</v>
      </c>
      <c r="B810" s="3">
        <v>14</v>
      </c>
      <c r="C810" s="2">
        <v>280000</v>
      </c>
      <c r="E810" t="s">
        <v>3</v>
      </c>
      <c r="F810" s="2">
        <f t="shared" si="13"/>
        <v>-1010500</v>
      </c>
    </row>
    <row r="811" spans="1:9" x14ac:dyDescent="0.3">
      <c r="A811" s="1">
        <v>43573</v>
      </c>
      <c r="B811" s="3">
        <v>16</v>
      </c>
      <c r="C811" s="2">
        <v>280000</v>
      </c>
      <c r="E811" t="s">
        <v>3</v>
      </c>
      <c r="F811" s="2">
        <f t="shared" si="13"/>
        <v>-730500</v>
      </c>
    </row>
    <row r="812" spans="1:9" x14ac:dyDescent="0.3">
      <c r="A812" s="1">
        <v>43573</v>
      </c>
      <c r="B812" s="3">
        <v>7</v>
      </c>
      <c r="C812" s="2">
        <v>168000</v>
      </c>
      <c r="E812" t="s">
        <v>3</v>
      </c>
      <c r="F812" s="2">
        <f t="shared" si="13"/>
        <v>-562500</v>
      </c>
      <c r="I812" s="2">
        <f>SUM(C802:D812)</f>
        <v>2296000</v>
      </c>
    </row>
    <row r="813" spans="1:9" x14ac:dyDescent="0.3">
      <c r="A813" s="4">
        <v>43573</v>
      </c>
      <c r="B813" s="5">
        <v>10</v>
      </c>
      <c r="C813" s="6"/>
      <c r="D813" s="6">
        <v>-4950000</v>
      </c>
      <c r="E813" s="7" t="s">
        <v>0</v>
      </c>
      <c r="F813" s="2">
        <f t="shared" si="13"/>
        <v>-5512500</v>
      </c>
    </row>
    <row r="814" spans="1:9" x14ac:dyDescent="0.3">
      <c r="A814" s="1">
        <v>43573</v>
      </c>
      <c r="B814" s="3">
        <v>19</v>
      </c>
      <c r="C814" s="2">
        <v>5050000</v>
      </c>
      <c r="E814" t="s">
        <v>2</v>
      </c>
      <c r="F814" s="2">
        <f t="shared" si="13"/>
        <v>-462500</v>
      </c>
    </row>
    <row r="815" spans="1:9" x14ac:dyDescent="0.3">
      <c r="A815" s="1">
        <v>43579</v>
      </c>
      <c r="B815" s="3">
        <v>1</v>
      </c>
      <c r="C815" s="2">
        <v>30000</v>
      </c>
      <c r="E815" t="s">
        <v>2</v>
      </c>
      <c r="F815" s="2">
        <f t="shared" si="13"/>
        <v>-432500</v>
      </c>
    </row>
    <row r="816" spans="1:9" x14ac:dyDescent="0.3">
      <c r="A816" s="1">
        <v>43579</v>
      </c>
      <c r="B816" s="3">
        <v>2</v>
      </c>
      <c r="C816" s="2">
        <v>20000</v>
      </c>
      <c r="E816" t="s">
        <v>2</v>
      </c>
      <c r="F816" s="2">
        <f t="shared" si="13"/>
        <v>-412500</v>
      </c>
    </row>
    <row r="817" spans="1:6" x14ac:dyDescent="0.3">
      <c r="A817" s="1">
        <v>43579</v>
      </c>
      <c r="B817" s="3">
        <v>3</v>
      </c>
      <c r="C817" s="2">
        <v>20000</v>
      </c>
      <c r="E817" t="s">
        <v>2</v>
      </c>
      <c r="F817" s="2">
        <f t="shared" si="13"/>
        <v>-392500</v>
      </c>
    </row>
    <row r="818" spans="1:6" x14ac:dyDescent="0.3">
      <c r="A818" s="1">
        <v>43579</v>
      </c>
      <c r="B818" s="3">
        <v>5</v>
      </c>
      <c r="C818" s="2">
        <v>60000</v>
      </c>
      <c r="E818" t="s">
        <v>2</v>
      </c>
      <c r="F818" s="2">
        <f t="shared" si="13"/>
        <v>-332500</v>
      </c>
    </row>
    <row r="819" spans="1:6" x14ac:dyDescent="0.3">
      <c r="A819" s="1">
        <v>43579</v>
      </c>
      <c r="B819" s="3">
        <v>7</v>
      </c>
      <c r="C819" s="2">
        <v>20000</v>
      </c>
      <c r="E819" t="s">
        <v>2</v>
      </c>
      <c r="F819" s="2">
        <f t="shared" si="13"/>
        <v>-312500</v>
      </c>
    </row>
    <row r="820" spans="1:6" x14ac:dyDescent="0.3">
      <c r="A820" s="1">
        <v>43579</v>
      </c>
      <c r="B820" s="3">
        <v>8</v>
      </c>
      <c r="C820" s="2">
        <v>10000</v>
      </c>
      <c r="E820" t="s">
        <v>2</v>
      </c>
      <c r="F820" s="2">
        <f t="shared" si="13"/>
        <v>-302500</v>
      </c>
    </row>
    <row r="821" spans="1:6" x14ac:dyDescent="0.3">
      <c r="A821" s="1">
        <v>43579</v>
      </c>
      <c r="B821" s="3">
        <v>9</v>
      </c>
      <c r="C821" s="2">
        <v>20000</v>
      </c>
      <c r="E821" t="s">
        <v>2</v>
      </c>
      <c r="F821" s="2">
        <f t="shared" si="13"/>
        <v>-282500</v>
      </c>
    </row>
    <row r="822" spans="1:6" x14ac:dyDescent="0.3">
      <c r="A822" s="1">
        <v>43579</v>
      </c>
      <c r="B822" s="3">
        <v>11</v>
      </c>
      <c r="C822" s="2">
        <v>120000</v>
      </c>
      <c r="E822" t="s">
        <v>2</v>
      </c>
      <c r="F822" s="2">
        <f t="shared" si="13"/>
        <v>-162500</v>
      </c>
    </row>
    <row r="823" spans="1:6" x14ac:dyDescent="0.3">
      <c r="A823" s="1">
        <v>43579</v>
      </c>
      <c r="B823" s="3">
        <v>12</v>
      </c>
      <c r="C823" s="2">
        <v>50000</v>
      </c>
      <c r="E823" t="s">
        <v>2</v>
      </c>
      <c r="F823" s="2">
        <f t="shared" si="13"/>
        <v>-112500</v>
      </c>
    </row>
    <row r="824" spans="1:6" x14ac:dyDescent="0.3">
      <c r="A824" s="1">
        <v>43579</v>
      </c>
      <c r="B824" s="3">
        <v>13</v>
      </c>
      <c r="C824" s="2">
        <v>10000</v>
      </c>
      <c r="E824" t="s">
        <v>2</v>
      </c>
      <c r="F824" s="2">
        <f t="shared" si="13"/>
        <v>-102500</v>
      </c>
    </row>
    <row r="825" spans="1:6" x14ac:dyDescent="0.3">
      <c r="A825" s="1">
        <v>43579</v>
      </c>
      <c r="B825" s="3">
        <v>14</v>
      </c>
      <c r="C825" s="2">
        <v>50000</v>
      </c>
      <c r="E825" t="s">
        <v>2</v>
      </c>
      <c r="F825" s="2">
        <f t="shared" si="13"/>
        <v>-52500</v>
      </c>
    </row>
    <row r="826" spans="1:6" x14ac:dyDescent="0.3">
      <c r="A826" s="1">
        <v>43579</v>
      </c>
      <c r="B826" s="3">
        <v>15</v>
      </c>
      <c r="C826" s="2">
        <v>20000</v>
      </c>
      <c r="E826" t="s">
        <v>2</v>
      </c>
      <c r="F826" s="2">
        <f t="shared" si="13"/>
        <v>-32500</v>
      </c>
    </row>
    <row r="827" spans="1:6" x14ac:dyDescent="0.3">
      <c r="A827" s="1">
        <v>43579</v>
      </c>
      <c r="B827" s="3">
        <v>17</v>
      </c>
      <c r="C827" s="2">
        <v>50000</v>
      </c>
      <c r="E827" t="s">
        <v>2</v>
      </c>
      <c r="F827" s="2">
        <f t="shared" si="13"/>
        <v>17500</v>
      </c>
    </row>
    <row r="828" spans="1:6" x14ac:dyDescent="0.3">
      <c r="A828" s="4">
        <v>43579</v>
      </c>
      <c r="B828" s="5">
        <v>6</v>
      </c>
      <c r="C828" s="6"/>
      <c r="D828" s="6">
        <v>-800000</v>
      </c>
      <c r="E828" s="7" t="s">
        <v>11</v>
      </c>
      <c r="F828" s="2">
        <f t="shared" si="13"/>
        <v>-782500</v>
      </c>
    </row>
    <row r="829" spans="1:6" x14ac:dyDescent="0.3">
      <c r="A829" s="4">
        <v>43579</v>
      </c>
      <c r="B829" s="5">
        <v>18</v>
      </c>
      <c r="C829" s="6"/>
      <c r="D829" s="6">
        <v>-100000</v>
      </c>
      <c r="E829" s="7" t="s">
        <v>11</v>
      </c>
      <c r="F829" s="2">
        <f t="shared" si="13"/>
        <v>-882500</v>
      </c>
    </row>
    <row r="830" spans="1:6" x14ac:dyDescent="0.3">
      <c r="A830" s="4">
        <v>43579</v>
      </c>
      <c r="B830" s="5">
        <v>20</v>
      </c>
      <c r="C830" s="6"/>
      <c r="D830" s="6">
        <v>-300000</v>
      </c>
      <c r="E830" s="7" t="s">
        <v>11</v>
      </c>
      <c r="F830" s="2">
        <f t="shared" si="13"/>
        <v>-1182500</v>
      </c>
    </row>
    <row r="831" spans="1:6" x14ac:dyDescent="0.3">
      <c r="A831" s="1">
        <v>43579</v>
      </c>
      <c r="B831" s="3">
        <v>17</v>
      </c>
      <c r="C831" s="2">
        <v>168000</v>
      </c>
      <c r="E831" t="s">
        <v>3</v>
      </c>
      <c r="F831" s="2">
        <f t="shared" si="13"/>
        <v>-1014500</v>
      </c>
    </row>
    <row r="832" spans="1:6" x14ac:dyDescent="0.3">
      <c r="A832" s="1">
        <v>43579</v>
      </c>
      <c r="B832" s="3">
        <v>6</v>
      </c>
      <c r="C832" s="2">
        <v>168000</v>
      </c>
      <c r="E832" t="s">
        <v>3</v>
      </c>
      <c r="F832" s="2">
        <f t="shared" si="13"/>
        <v>-846500</v>
      </c>
    </row>
    <row r="833" spans="1:9" x14ac:dyDescent="0.3">
      <c r="A833" s="1">
        <v>43579</v>
      </c>
      <c r="B833" s="3">
        <v>2</v>
      </c>
      <c r="C833" s="2">
        <v>168000</v>
      </c>
      <c r="E833" t="s">
        <v>3</v>
      </c>
      <c r="F833" s="2">
        <f t="shared" si="13"/>
        <v>-678500</v>
      </c>
    </row>
    <row r="834" spans="1:9" x14ac:dyDescent="0.3">
      <c r="A834" s="1">
        <v>43579</v>
      </c>
      <c r="B834" s="3">
        <v>9</v>
      </c>
      <c r="C834" s="2">
        <v>168000</v>
      </c>
      <c r="E834" t="s">
        <v>3</v>
      </c>
      <c r="F834" s="2">
        <f t="shared" si="13"/>
        <v>-510500</v>
      </c>
    </row>
    <row r="835" spans="1:9" x14ac:dyDescent="0.3">
      <c r="A835" s="1">
        <v>43579</v>
      </c>
      <c r="B835" s="3">
        <v>4</v>
      </c>
      <c r="C835" s="2">
        <v>168000</v>
      </c>
      <c r="E835" t="s">
        <v>3</v>
      </c>
      <c r="F835" s="2">
        <f t="shared" si="13"/>
        <v>-342500</v>
      </c>
    </row>
    <row r="836" spans="1:9" x14ac:dyDescent="0.3">
      <c r="A836" s="1">
        <v>43579</v>
      </c>
      <c r="B836" s="3">
        <v>8</v>
      </c>
      <c r="C836" s="2">
        <v>280000</v>
      </c>
      <c r="E836" t="s">
        <v>3</v>
      </c>
      <c r="F836" s="2">
        <f t="shared" ref="F836:F899" si="14">+F835+D836+C836</f>
        <v>-62500</v>
      </c>
    </row>
    <row r="837" spans="1:9" x14ac:dyDescent="0.3">
      <c r="A837" s="1">
        <v>43579</v>
      </c>
      <c r="B837" s="3">
        <v>12</v>
      </c>
      <c r="C837" s="2">
        <v>280000</v>
      </c>
      <c r="E837" t="s">
        <v>3</v>
      </c>
      <c r="F837" s="2">
        <f t="shared" si="14"/>
        <v>217500</v>
      </c>
    </row>
    <row r="838" spans="1:9" x14ac:dyDescent="0.3">
      <c r="A838" s="1">
        <v>43579</v>
      </c>
      <c r="B838" s="3">
        <v>13</v>
      </c>
      <c r="C838" s="2">
        <v>168000</v>
      </c>
      <c r="E838" t="s">
        <v>3</v>
      </c>
      <c r="F838" s="2">
        <f t="shared" si="14"/>
        <v>385500</v>
      </c>
    </row>
    <row r="839" spans="1:9" x14ac:dyDescent="0.3">
      <c r="A839" s="1">
        <v>43579</v>
      </c>
      <c r="B839" s="3">
        <v>14</v>
      </c>
      <c r="C839" s="2">
        <v>280000</v>
      </c>
      <c r="E839" t="s">
        <v>3</v>
      </c>
      <c r="F839" s="2">
        <f t="shared" si="14"/>
        <v>665500</v>
      </c>
    </row>
    <row r="840" spans="1:9" x14ac:dyDescent="0.3">
      <c r="A840" s="1">
        <v>43579</v>
      </c>
      <c r="B840" s="3">
        <v>16</v>
      </c>
      <c r="C840" s="2">
        <v>280000</v>
      </c>
      <c r="E840" t="s">
        <v>3</v>
      </c>
      <c r="F840" s="2">
        <f t="shared" si="14"/>
        <v>945500</v>
      </c>
    </row>
    <row r="841" spans="1:9" x14ac:dyDescent="0.3">
      <c r="A841" s="1">
        <v>43579</v>
      </c>
      <c r="B841" s="3">
        <v>7</v>
      </c>
      <c r="C841" s="2">
        <v>168000</v>
      </c>
      <c r="E841" t="s">
        <v>3</v>
      </c>
      <c r="F841" s="2">
        <f t="shared" si="14"/>
        <v>1113500</v>
      </c>
    </row>
    <row r="842" spans="1:9" x14ac:dyDescent="0.3">
      <c r="A842" s="1">
        <v>43579</v>
      </c>
      <c r="B842" s="3">
        <v>10</v>
      </c>
      <c r="C842" s="2">
        <v>280000</v>
      </c>
      <c r="E842" t="s">
        <v>3</v>
      </c>
      <c r="F842" s="2">
        <f t="shared" si="14"/>
        <v>1393500</v>
      </c>
      <c r="I842" s="2">
        <f>SUM(C815:D842)</f>
        <v>1856000</v>
      </c>
    </row>
    <row r="843" spans="1:9" x14ac:dyDescent="0.3">
      <c r="A843" s="1">
        <v>43587</v>
      </c>
      <c r="B843" s="3">
        <v>1</v>
      </c>
      <c r="C843" s="2">
        <v>30000</v>
      </c>
      <c r="E843" t="s">
        <v>2</v>
      </c>
      <c r="F843" s="2">
        <f t="shared" si="14"/>
        <v>1423500</v>
      </c>
    </row>
    <row r="844" spans="1:9" x14ac:dyDescent="0.3">
      <c r="A844" s="1">
        <v>43587</v>
      </c>
      <c r="B844" s="3">
        <v>2</v>
      </c>
      <c r="C844" s="2">
        <v>20000</v>
      </c>
      <c r="E844" t="s">
        <v>2</v>
      </c>
      <c r="F844" s="2">
        <f t="shared" si="14"/>
        <v>1443500</v>
      </c>
    </row>
    <row r="845" spans="1:9" x14ac:dyDescent="0.3">
      <c r="A845" s="1">
        <v>43587</v>
      </c>
      <c r="B845" s="3">
        <v>3</v>
      </c>
      <c r="C845" s="2">
        <v>20000</v>
      </c>
      <c r="E845" t="s">
        <v>2</v>
      </c>
      <c r="F845" s="2">
        <f t="shared" si="14"/>
        <v>1463500</v>
      </c>
    </row>
    <row r="846" spans="1:9" x14ac:dyDescent="0.3">
      <c r="A846" s="1">
        <v>43587</v>
      </c>
      <c r="B846" s="3">
        <v>4</v>
      </c>
      <c r="C846" s="2">
        <v>100000</v>
      </c>
      <c r="E846" t="s">
        <v>2</v>
      </c>
      <c r="F846" s="2">
        <f t="shared" si="14"/>
        <v>1563500</v>
      </c>
    </row>
    <row r="847" spans="1:9" x14ac:dyDescent="0.3">
      <c r="A847" s="1">
        <v>43587</v>
      </c>
      <c r="B847" s="3">
        <v>5</v>
      </c>
      <c r="C847" s="2">
        <v>60000</v>
      </c>
      <c r="E847" t="s">
        <v>2</v>
      </c>
      <c r="F847" s="2">
        <f t="shared" si="14"/>
        <v>1623500</v>
      </c>
    </row>
    <row r="848" spans="1:9" x14ac:dyDescent="0.3">
      <c r="A848" s="1">
        <v>43587</v>
      </c>
      <c r="B848" s="3">
        <v>7</v>
      </c>
      <c r="C848" s="2">
        <v>20000</v>
      </c>
      <c r="E848" t="s">
        <v>2</v>
      </c>
      <c r="F848" s="2">
        <f t="shared" si="14"/>
        <v>1643500</v>
      </c>
    </row>
    <row r="849" spans="1:9" x14ac:dyDescent="0.3">
      <c r="A849" s="1">
        <v>43587</v>
      </c>
      <c r="B849" s="3">
        <v>8</v>
      </c>
      <c r="C849" s="2">
        <v>10000</v>
      </c>
      <c r="E849" t="s">
        <v>2</v>
      </c>
      <c r="F849" s="2">
        <f t="shared" si="14"/>
        <v>1653500</v>
      </c>
    </row>
    <row r="850" spans="1:9" x14ac:dyDescent="0.3">
      <c r="A850" s="1">
        <v>43587</v>
      </c>
      <c r="B850" s="3">
        <v>9</v>
      </c>
      <c r="C850" s="2">
        <v>20000</v>
      </c>
      <c r="E850" t="s">
        <v>2</v>
      </c>
      <c r="F850" s="2">
        <f t="shared" si="14"/>
        <v>1673500</v>
      </c>
    </row>
    <row r="851" spans="1:9" x14ac:dyDescent="0.3">
      <c r="A851" s="1">
        <v>43587</v>
      </c>
      <c r="B851" s="3">
        <v>11</v>
      </c>
      <c r="C851" s="2">
        <v>120000</v>
      </c>
      <c r="E851" t="s">
        <v>2</v>
      </c>
      <c r="F851" s="2">
        <f t="shared" si="14"/>
        <v>1793500</v>
      </c>
    </row>
    <row r="852" spans="1:9" x14ac:dyDescent="0.3">
      <c r="A852" s="1">
        <v>43587</v>
      </c>
      <c r="B852" s="3">
        <v>12</v>
      </c>
      <c r="C852" s="2">
        <v>50000</v>
      </c>
      <c r="E852" t="s">
        <v>2</v>
      </c>
      <c r="F852" s="2">
        <f t="shared" si="14"/>
        <v>1843500</v>
      </c>
    </row>
    <row r="853" spans="1:9" x14ac:dyDescent="0.3">
      <c r="A853" s="1">
        <v>43587</v>
      </c>
      <c r="B853" s="3">
        <v>13</v>
      </c>
      <c r="C853" s="2">
        <v>10000</v>
      </c>
      <c r="E853" t="s">
        <v>2</v>
      </c>
      <c r="F853" s="2">
        <f t="shared" si="14"/>
        <v>1853500</v>
      </c>
    </row>
    <row r="854" spans="1:9" x14ac:dyDescent="0.3">
      <c r="A854" s="1">
        <v>43587</v>
      </c>
      <c r="B854" s="3">
        <v>14</v>
      </c>
      <c r="C854" s="2">
        <v>50000</v>
      </c>
      <c r="E854" t="s">
        <v>2</v>
      </c>
      <c r="F854" s="2">
        <f t="shared" si="14"/>
        <v>1903500</v>
      </c>
    </row>
    <row r="855" spans="1:9" x14ac:dyDescent="0.3">
      <c r="A855" s="1">
        <v>43587</v>
      </c>
      <c r="B855" s="3">
        <v>15</v>
      </c>
      <c r="C855" s="2">
        <v>20000</v>
      </c>
      <c r="E855" t="s">
        <v>2</v>
      </c>
      <c r="F855" s="2">
        <f t="shared" si="14"/>
        <v>1923500</v>
      </c>
    </row>
    <row r="856" spans="1:9" x14ac:dyDescent="0.3">
      <c r="A856" s="4">
        <v>43587</v>
      </c>
      <c r="B856" s="5">
        <v>17</v>
      </c>
      <c r="C856" s="6"/>
      <c r="D856" s="6">
        <v>-350000</v>
      </c>
      <c r="E856" s="7" t="s">
        <v>11</v>
      </c>
      <c r="F856" s="2">
        <f t="shared" si="14"/>
        <v>1573500</v>
      </c>
      <c r="I856" s="2">
        <f>SUM(C843:D856)</f>
        <v>180000</v>
      </c>
    </row>
    <row r="857" spans="1:9" x14ac:dyDescent="0.3">
      <c r="A857" s="4">
        <v>43587</v>
      </c>
      <c r="B857" s="5">
        <v>6</v>
      </c>
      <c r="C857" s="6"/>
      <c r="D857" s="6">
        <v>-3200000</v>
      </c>
      <c r="E857" s="7" t="s">
        <v>11</v>
      </c>
      <c r="F857" s="2">
        <f t="shared" si="14"/>
        <v>-1626500</v>
      </c>
    </row>
    <row r="858" spans="1:9" x14ac:dyDescent="0.3">
      <c r="A858" s="1">
        <v>43587</v>
      </c>
      <c r="B858" s="3">
        <v>17</v>
      </c>
      <c r="C858" s="2">
        <v>168000</v>
      </c>
      <c r="E858" t="s">
        <v>3</v>
      </c>
      <c r="F858" s="2">
        <f t="shared" si="14"/>
        <v>-1458500</v>
      </c>
    </row>
    <row r="859" spans="1:9" x14ac:dyDescent="0.3">
      <c r="A859" s="1">
        <v>43587</v>
      </c>
      <c r="B859" s="3">
        <v>6</v>
      </c>
      <c r="C859" s="2">
        <v>168000</v>
      </c>
      <c r="E859" t="s">
        <v>3</v>
      </c>
      <c r="F859" s="2">
        <f t="shared" si="14"/>
        <v>-1290500</v>
      </c>
    </row>
    <row r="860" spans="1:9" x14ac:dyDescent="0.3">
      <c r="A860" s="1">
        <v>43587</v>
      </c>
      <c r="B860" s="3">
        <v>2</v>
      </c>
      <c r="C860" s="2">
        <v>168000</v>
      </c>
      <c r="E860" t="s">
        <v>3</v>
      </c>
      <c r="F860" s="2">
        <f t="shared" si="14"/>
        <v>-1122500</v>
      </c>
    </row>
    <row r="861" spans="1:9" x14ac:dyDescent="0.3">
      <c r="A861" s="1">
        <v>43587</v>
      </c>
      <c r="B861" s="3">
        <v>9</v>
      </c>
      <c r="C861" s="2">
        <v>168000</v>
      </c>
      <c r="E861" t="s">
        <v>3</v>
      </c>
      <c r="F861" s="2">
        <f t="shared" si="14"/>
        <v>-954500</v>
      </c>
    </row>
    <row r="862" spans="1:9" x14ac:dyDescent="0.3">
      <c r="A862" s="1">
        <v>43587</v>
      </c>
      <c r="B862" s="3">
        <v>4</v>
      </c>
      <c r="C862" s="2">
        <v>168000</v>
      </c>
      <c r="E862" t="s">
        <v>3</v>
      </c>
      <c r="F862" s="2">
        <f t="shared" si="14"/>
        <v>-786500</v>
      </c>
    </row>
    <row r="863" spans="1:9" x14ac:dyDescent="0.3">
      <c r="A863" s="1">
        <v>43587</v>
      </c>
      <c r="B863" s="3">
        <v>8</v>
      </c>
      <c r="C863" s="2">
        <v>280000</v>
      </c>
      <c r="E863" t="s">
        <v>3</v>
      </c>
      <c r="F863" s="2">
        <f t="shared" si="14"/>
        <v>-506500</v>
      </c>
    </row>
    <row r="864" spans="1:9" x14ac:dyDescent="0.3">
      <c r="A864" s="1">
        <v>43587</v>
      </c>
      <c r="B864" s="3">
        <v>12</v>
      </c>
      <c r="C864" s="2">
        <v>280000</v>
      </c>
      <c r="E864" t="s">
        <v>3</v>
      </c>
      <c r="F864" s="2">
        <f t="shared" si="14"/>
        <v>-226500</v>
      </c>
    </row>
    <row r="865" spans="1:9" x14ac:dyDescent="0.3">
      <c r="A865" s="1">
        <v>43587</v>
      </c>
      <c r="B865" s="3">
        <v>13</v>
      </c>
      <c r="C865" s="2">
        <v>168000</v>
      </c>
      <c r="E865" t="s">
        <v>3</v>
      </c>
      <c r="F865" s="2">
        <f t="shared" si="14"/>
        <v>-58500</v>
      </c>
    </row>
    <row r="866" spans="1:9" x14ac:dyDescent="0.3">
      <c r="A866" s="1">
        <v>43587</v>
      </c>
      <c r="B866" s="3">
        <v>14</v>
      </c>
      <c r="C866" s="2">
        <v>280000</v>
      </c>
      <c r="E866" t="s">
        <v>3</v>
      </c>
      <c r="F866" s="2">
        <f t="shared" si="14"/>
        <v>221500</v>
      </c>
    </row>
    <row r="867" spans="1:9" x14ac:dyDescent="0.3">
      <c r="A867" s="1">
        <v>43587</v>
      </c>
      <c r="B867" s="3">
        <v>16</v>
      </c>
      <c r="C867" s="2">
        <v>280000</v>
      </c>
      <c r="E867" t="s">
        <v>3</v>
      </c>
      <c r="F867" s="2">
        <f t="shared" si="14"/>
        <v>501500</v>
      </c>
    </row>
    <row r="868" spans="1:9" x14ac:dyDescent="0.3">
      <c r="A868" s="1">
        <v>43587</v>
      </c>
      <c r="B868" s="3">
        <v>7</v>
      </c>
      <c r="C868" s="2">
        <v>168000</v>
      </c>
      <c r="E868" t="s">
        <v>3</v>
      </c>
      <c r="F868" s="2">
        <f t="shared" si="14"/>
        <v>669500</v>
      </c>
    </row>
    <row r="869" spans="1:9" x14ac:dyDescent="0.3">
      <c r="A869" s="1">
        <v>43587</v>
      </c>
      <c r="B869" s="3">
        <v>10</v>
      </c>
      <c r="C869" s="2">
        <v>280000</v>
      </c>
      <c r="E869" t="s">
        <v>3</v>
      </c>
      <c r="F869" s="2">
        <f t="shared" si="14"/>
        <v>949500</v>
      </c>
    </row>
    <row r="870" spans="1:9" x14ac:dyDescent="0.3">
      <c r="A870" s="1">
        <v>43587</v>
      </c>
      <c r="B870" s="3">
        <v>21</v>
      </c>
      <c r="C870" s="2">
        <v>572000</v>
      </c>
      <c r="E870" t="s">
        <v>3</v>
      </c>
      <c r="F870" s="2">
        <f t="shared" si="14"/>
        <v>1521500</v>
      </c>
    </row>
    <row r="871" spans="1:9" x14ac:dyDescent="0.3">
      <c r="A871" s="1">
        <v>43587</v>
      </c>
      <c r="B871" s="3">
        <v>23</v>
      </c>
      <c r="C871" s="2">
        <v>29000</v>
      </c>
      <c r="E871" t="s">
        <v>3</v>
      </c>
      <c r="F871" s="2">
        <f t="shared" si="14"/>
        <v>1550500</v>
      </c>
    </row>
    <row r="872" spans="1:9" x14ac:dyDescent="0.3">
      <c r="A872" s="1">
        <v>43587</v>
      </c>
      <c r="B872" s="3">
        <v>20</v>
      </c>
      <c r="C872" s="2">
        <v>620000</v>
      </c>
      <c r="E872" t="s">
        <v>3</v>
      </c>
      <c r="F872" s="2">
        <f t="shared" si="14"/>
        <v>2170500</v>
      </c>
    </row>
    <row r="873" spans="1:9" x14ac:dyDescent="0.3">
      <c r="A873" s="1">
        <v>43587</v>
      </c>
      <c r="B873" s="3">
        <v>18</v>
      </c>
      <c r="C873" s="2">
        <v>620000</v>
      </c>
      <c r="E873" t="s">
        <v>3</v>
      </c>
      <c r="F873" s="2">
        <f t="shared" si="14"/>
        <v>2790500</v>
      </c>
    </row>
    <row r="874" spans="1:9" x14ac:dyDescent="0.3">
      <c r="A874" s="1">
        <v>43587</v>
      </c>
      <c r="B874" s="3">
        <v>30</v>
      </c>
      <c r="C874" s="2">
        <v>620000</v>
      </c>
      <c r="E874" t="s">
        <v>3</v>
      </c>
      <c r="F874" s="2">
        <f t="shared" si="14"/>
        <v>3410500</v>
      </c>
      <c r="I874" s="2">
        <f>SUM(C857:D874)</f>
        <v>1837000</v>
      </c>
    </row>
    <row r="875" spans="1:9" x14ac:dyDescent="0.3">
      <c r="A875" s="1">
        <v>43587</v>
      </c>
      <c r="B875" s="3">
        <v>18</v>
      </c>
      <c r="C875" s="2">
        <v>50000</v>
      </c>
      <c r="E875" t="s">
        <v>2</v>
      </c>
      <c r="F875" s="2">
        <f t="shared" si="14"/>
        <v>3460500</v>
      </c>
    </row>
    <row r="876" spans="1:9" x14ac:dyDescent="0.3">
      <c r="A876" s="1">
        <v>43587</v>
      </c>
      <c r="B876" s="3">
        <v>20</v>
      </c>
      <c r="C876" s="2">
        <v>100000</v>
      </c>
      <c r="E876" t="s">
        <v>2</v>
      </c>
      <c r="F876" s="2">
        <f t="shared" si="14"/>
        <v>3560500</v>
      </c>
    </row>
    <row r="877" spans="1:9" x14ac:dyDescent="0.3">
      <c r="A877" s="1">
        <v>43587</v>
      </c>
      <c r="B877" s="3">
        <v>21</v>
      </c>
      <c r="C877" s="2">
        <v>100000</v>
      </c>
      <c r="E877" t="s">
        <v>2</v>
      </c>
      <c r="F877" s="2">
        <f t="shared" si="14"/>
        <v>3660500</v>
      </c>
    </row>
    <row r="878" spans="1:9" x14ac:dyDescent="0.3">
      <c r="A878" s="1">
        <v>43587</v>
      </c>
      <c r="B878" s="3">
        <v>23</v>
      </c>
      <c r="C878" s="2">
        <v>100000</v>
      </c>
      <c r="E878" t="s">
        <v>2</v>
      </c>
      <c r="F878" s="2">
        <f t="shared" si="14"/>
        <v>3760500</v>
      </c>
    </row>
    <row r="879" spans="1:9" x14ac:dyDescent="0.3">
      <c r="A879" s="1">
        <v>43587</v>
      </c>
      <c r="B879" s="3">
        <v>24</v>
      </c>
      <c r="C879" s="2">
        <v>100000</v>
      </c>
      <c r="E879" t="s">
        <v>2</v>
      </c>
      <c r="F879" s="2">
        <f t="shared" si="14"/>
        <v>3860500</v>
      </c>
    </row>
    <row r="880" spans="1:9" x14ac:dyDescent="0.3">
      <c r="A880" s="1">
        <v>43587</v>
      </c>
      <c r="B880" s="3">
        <v>25</v>
      </c>
      <c r="C880" s="2">
        <v>500000</v>
      </c>
      <c r="E880" t="s">
        <v>2</v>
      </c>
      <c r="F880" s="2">
        <f t="shared" si="14"/>
        <v>4360500</v>
      </c>
    </row>
    <row r="881" spans="1:9" x14ac:dyDescent="0.3">
      <c r="A881" s="1">
        <v>43587</v>
      </c>
      <c r="B881" s="3">
        <v>26</v>
      </c>
      <c r="C881" s="2">
        <v>100000</v>
      </c>
      <c r="E881" t="s">
        <v>2</v>
      </c>
      <c r="F881" s="2">
        <f t="shared" si="14"/>
        <v>4460500</v>
      </c>
    </row>
    <row r="882" spans="1:9" x14ac:dyDescent="0.3">
      <c r="A882" s="1">
        <v>43587</v>
      </c>
      <c r="B882" s="3">
        <v>30</v>
      </c>
      <c r="C882" s="2">
        <v>50000</v>
      </c>
      <c r="E882" t="s">
        <v>2</v>
      </c>
      <c r="F882" s="2">
        <f t="shared" si="14"/>
        <v>4510500</v>
      </c>
      <c r="I882" s="2">
        <f>SUM(C875:D882)</f>
        <v>1100000</v>
      </c>
    </row>
    <row r="883" spans="1:9" x14ac:dyDescent="0.3">
      <c r="A883" s="1">
        <v>43593</v>
      </c>
      <c r="B883" s="3">
        <v>1</v>
      </c>
      <c r="C883" s="2">
        <v>30000</v>
      </c>
      <c r="E883" t="s">
        <v>2</v>
      </c>
      <c r="F883" s="2">
        <f t="shared" si="14"/>
        <v>4540500</v>
      </c>
    </row>
    <row r="884" spans="1:9" x14ac:dyDescent="0.3">
      <c r="A884" s="1">
        <v>43593</v>
      </c>
      <c r="B884" s="3">
        <v>2</v>
      </c>
      <c r="C884" s="2">
        <v>20000</v>
      </c>
      <c r="E884" t="s">
        <v>2</v>
      </c>
      <c r="F884" s="2">
        <f t="shared" si="14"/>
        <v>4560500</v>
      </c>
    </row>
    <row r="885" spans="1:9" x14ac:dyDescent="0.3">
      <c r="A885" s="4">
        <v>43593</v>
      </c>
      <c r="B885" s="5">
        <v>3</v>
      </c>
      <c r="C885" s="6"/>
      <c r="D885" s="6">
        <v>-30000</v>
      </c>
      <c r="E885" s="7" t="s">
        <v>11</v>
      </c>
      <c r="F885" s="2">
        <f t="shared" si="14"/>
        <v>4530500</v>
      </c>
    </row>
    <row r="886" spans="1:9" x14ac:dyDescent="0.3">
      <c r="A886" s="1">
        <v>43593</v>
      </c>
      <c r="B886" s="3">
        <v>5</v>
      </c>
      <c r="C886" s="2">
        <v>60000</v>
      </c>
      <c r="E886" t="s">
        <v>2</v>
      </c>
      <c r="F886" s="2">
        <f t="shared" si="14"/>
        <v>4590500</v>
      </c>
    </row>
    <row r="887" spans="1:9" x14ac:dyDescent="0.3">
      <c r="A887" s="1">
        <v>43593</v>
      </c>
      <c r="B887" s="3">
        <v>7</v>
      </c>
      <c r="C887" s="2">
        <v>20000</v>
      </c>
      <c r="E887" t="s">
        <v>2</v>
      </c>
      <c r="F887" s="2">
        <f t="shared" si="14"/>
        <v>4610500</v>
      </c>
    </row>
    <row r="888" spans="1:9" x14ac:dyDescent="0.3">
      <c r="A888" s="1">
        <v>43593</v>
      </c>
      <c r="B888" s="3">
        <v>8</v>
      </c>
      <c r="C888" s="2">
        <v>10000</v>
      </c>
      <c r="E888" t="s">
        <v>2</v>
      </c>
      <c r="F888" s="2">
        <f t="shared" si="14"/>
        <v>4620500</v>
      </c>
    </row>
    <row r="889" spans="1:9" x14ac:dyDescent="0.3">
      <c r="A889" s="1">
        <v>43593</v>
      </c>
      <c r="B889" s="3">
        <v>9</v>
      </c>
      <c r="C889" s="2">
        <v>20000</v>
      </c>
      <c r="E889" t="s">
        <v>2</v>
      </c>
      <c r="F889" s="2">
        <f t="shared" si="14"/>
        <v>4640500</v>
      </c>
    </row>
    <row r="890" spans="1:9" x14ac:dyDescent="0.3">
      <c r="A890" s="1">
        <v>43593</v>
      </c>
      <c r="B890" s="3">
        <v>11</v>
      </c>
      <c r="C890" s="2">
        <v>120000</v>
      </c>
      <c r="E890" t="s">
        <v>2</v>
      </c>
      <c r="F890" s="2">
        <f t="shared" si="14"/>
        <v>4760500</v>
      </c>
    </row>
    <row r="891" spans="1:9" x14ac:dyDescent="0.3">
      <c r="A891" s="1">
        <v>43593</v>
      </c>
      <c r="B891" s="3">
        <v>12</v>
      </c>
      <c r="C891" s="2">
        <v>50000</v>
      </c>
      <c r="E891" t="s">
        <v>2</v>
      </c>
      <c r="F891" s="2">
        <f t="shared" si="14"/>
        <v>4810500</v>
      </c>
    </row>
    <row r="892" spans="1:9" x14ac:dyDescent="0.3">
      <c r="A892" s="1">
        <v>43593</v>
      </c>
      <c r="B892" s="3">
        <v>13</v>
      </c>
      <c r="C892" s="2">
        <v>10000</v>
      </c>
      <c r="E892" t="s">
        <v>2</v>
      </c>
      <c r="F892" s="2">
        <f t="shared" si="14"/>
        <v>4820500</v>
      </c>
    </row>
    <row r="893" spans="1:9" x14ac:dyDescent="0.3">
      <c r="A893" s="1">
        <v>43593</v>
      </c>
      <c r="B893" s="3">
        <v>14</v>
      </c>
      <c r="C893" s="2">
        <v>50000</v>
      </c>
      <c r="E893" t="s">
        <v>2</v>
      </c>
      <c r="F893" s="2">
        <f t="shared" si="14"/>
        <v>4870500</v>
      </c>
    </row>
    <row r="894" spans="1:9" x14ac:dyDescent="0.3">
      <c r="A894" s="1">
        <v>43593</v>
      </c>
      <c r="B894" s="3">
        <v>15</v>
      </c>
      <c r="C894" s="2">
        <v>20000</v>
      </c>
      <c r="E894" t="s">
        <v>2</v>
      </c>
      <c r="F894" s="2">
        <f t="shared" si="14"/>
        <v>4890500</v>
      </c>
    </row>
    <row r="895" spans="1:9" x14ac:dyDescent="0.3">
      <c r="A895" s="1">
        <v>43593</v>
      </c>
      <c r="B895" s="3">
        <v>17</v>
      </c>
      <c r="C895" s="2">
        <v>50000</v>
      </c>
      <c r="E895" t="s">
        <v>2</v>
      </c>
      <c r="F895" s="2">
        <f t="shared" si="14"/>
        <v>4940500</v>
      </c>
      <c r="I895" s="2">
        <f>SUM(C883:D895)</f>
        <v>430000</v>
      </c>
    </row>
    <row r="896" spans="1:9" x14ac:dyDescent="0.3">
      <c r="A896" s="1">
        <v>43593</v>
      </c>
      <c r="B896" s="3">
        <v>6</v>
      </c>
      <c r="C896" s="2">
        <v>168000</v>
      </c>
      <c r="E896" t="s">
        <v>3</v>
      </c>
      <c r="F896" s="2">
        <f t="shared" si="14"/>
        <v>5108500</v>
      </c>
    </row>
    <row r="897" spans="1:9" x14ac:dyDescent="0.3">
      <c r="A897" s="1">
        <v>43593</v>
      </c>
      <c r="B897" s="3">
        <v>2</v>
      </c>
      <c r="C897" s="2">
        <v>168000</v>
      </c>
      <c r="E897" t="s">
        <v>3</v>
      </c>
      <c r="F897" s="2">
        <f t="shared" si="14"/>
        <v>5276500</v>
      </c>
    </row>
    <row r="898" spans="1:9" x14ac:dyDescent="0.3">
      <c r="A898" s="1">
        <v>43593</v>
      </c>
      <c r="B898" s="3">
        <v>9</v>
      </c>
      <c r="C898" s="2">
        <v>168000</v>
      </c>
      <c r="E898" t="s">
        <v>3</v>
      </c>
      <c r="F898" s="2">
        <f t="shared" si="14"/>
        <v>5444500</v>
      </c>
    </row>
    <row r="899" spans="1:9" x14ac:dyDescent="0.3">
      <c r="A899" s="1">
        <v>43593</v>
      </c>
      <c r="B899" s="3">
        <v>4</v>
      </c>
      <c r="C899" s="2">
        <v>168000</v>
      </c>
      <c r="E899" t="s">
        <v>3</v>
      </c>
      <c r="F899" s="2">
        <f t="shared" si="14"/>
        <v>5612500</v>
      </c>
    </row>
    <row r="900" spans="1:9" x14ac:dyDescent="0.3">
      <c r="A900" s="1">
        <v>43593</v>
      </c>
      <c r="B900" s="3">
        <v>8</v>
      </c>
      <c r="C900" s="2">
        <v>280000</v>
      </c>
      <c r="E900" t="s">
        <v>3</v>
      </c>
      <c r="F900" s="2">
        <f t="shared" ref="F900:F963" si="15">+F899+D900+C900</f>
        <v>5892500</v>
      </c>
    </row>
    <row r="901" spans="1:9" x14ac:dyDescent="0.3">
      <c r="A901" s="1">
        <v>43593</v>
      </c>
      <c r="B901" s="3">
        <v>12</v>
      </c>
      <c r="C901" s="2">
        <v>280000</v>
      </c>
      <c r="E901" t="s">
        <v>3</v>
      </c>
      <c r="F901" s="2">
        <f t="shared" si="15"/>
        <v>6172500</v>
      </c>
    </row>
    <row r="902" spans="1:9" x14ac:dyDescent="0.3">
      <c r="A902" s="1">
        <v>43593</v>
      </c>
      <c r="B902" s="3">
        <v>13</v>
      </c>
      <c r="C902" s="2">
        <v>168000</v>
      </c>
      <c r="E902" t="s">
        <v>3</v>
      </c>
      <c r="F902" s="2">
        <f t="shared" si="15"/>
        <v>6340500</v>
      </c>
    </row>
    <row r="903" spans="1:9" x14ac:dyDescent="0.3">
      <c r="A903" s="1">
        <v>43593</v>
      </c>
      <c r="B903" s="3">
        <v>14</v>
      </c>
      <c r="C903" s="2">
        <v>280000</v>
      </c>
      <c r="E903" t="s">
        <v>3</v>
      </c>
      <c r="F903" s="2">
        <f t="shared" si="15"/>
        <v>6620500</v>
      </c>
    </row>
    <row r="904" spans="1:9" x14ac:dyDescent="0.3">
      <c r="A904" s="1">
        <v>43593</v>
      </c>
      <c r="B904" s="3">
        <v>16</v>
      </c>
      <c r="C904" s="2">
        <v>280000</v>
      </c>
      <c r="E904" t="s">
        <v>3</v>
      </c>
      <c r="F904" s="2">
        <f t="shared" si="15"/>
        <v>6900500</v>
      </c>
    </row>
    <row r="905" spans="1:9" x14ac:dyDescent="0.3">
      <c r="A905" s="1">
        <v>43593</v>
      </c>
      <c r="B905" s="3">
        <v>7</v>
      </c>
      <c r="C905" s="2">
        <v>168000</v>
      </c>
      <c r="E905" t="s">
        <v>3</v>
      </c>
      <c r="F905" s="2">
        <f t="shared" si="15"/>
        <v>7068500</v>
      </c>
    </row>
    <row r="906" spans="1:9" x14ac:dyDescent="0.3">
      <c r="A906" s="1">
        <v>43593</v>
      </c>
      <c r="B906" s="3">
        <v>10</v>
      </c>
      <c r="C906" s="2">
        <v>280000</v>
      </c>
      <c r="E906" t="s">
        <v>3</v>
      </c>
      <c r="F906" s="2">
        <f t="shared" si="15"/>
        <v>7348500</v>
      </c>
      <c r="I906" s="2">
        <f>SUM(C896:D906)</f>
        <v>2408000</v>
      </c>
    </row>
    <row r="907" spans="1:9" x14ac:dyDescent="0.3">
      <c r="A907" s="4">
        <v>43593</v>
      </c>
      <c r="B907" s="5">
        <v>26</v>
      </c>
      <c r="C907" s="6"/>
      <c r="D907" s="6">
        <v>-500000</v>
      </c>
      <c r="E907" s="7" t="s">
        <v>11</v>
      </c>
      <c r="F907" s="2">
        <f t="shared" si="15"/>
        <v>6848500</v>
      </c>
      <c r="I907" s="2">
        <f>SUM(C896:D907)</f>
        <v>1908000</v>
      </c>
    </row>
    <row r="908" spans="1:9" x14ac:dyDescent="0.3">
      <c r="A908" s="4">
        <v>43593</v>
      </c>
      <c r="B908" s="5">
        <v>15</v>
      </c>
      <c r="C908" s="6"/>
      <c r="D908" s="6">
        <v>-4950000</v>
      </c>
      <c r="E908" s="7" t="s">
        <v>0</v>
      </c>
      <c r="F908" s="2">
        <f t="shared" si="15"/>
        <v>1898500</v>
      </c>
    </row>
    <row r="909" spans="1:9" x14ac:dyDescent="0.3">
      <c r="A909" s="4">
        <v>43600</v>
      </c>
      <c r="B909" s="5">
        <v>1</v>
      </c>
      <c r="C909" s="6"/>
      <c r="D909" s="6">
        <v>-270000</v>
      </c>
      <c r="E909" s="7" t="s">
        <v>11</v>
      </c>
      <c r="F909" s="2">
        <f t="shared" si="15"/>
        <v>1628500</v>
      </c>
    </row>
    <row r="910" spans="1:9" x14ac:dyDescent="0.3">
      <c r="A910" s="4">
        <v>43600</v>
      </c>
      <c r="B910" s="5">
        <v>2</v>
      </c>
      <c r="C910" s="6"/>
      <c r="D910" s="6">
        <v>-180000</v>
      </c>
      <c r="E910" s="7" t="s">
        <v>11</v>
      </c>
      <c r="F910" s="2">
        <f t="shared" si="15"/>
        <v>1448500</v>
      </c>
    </row>
    <row r="911" spans="1:9" x14ac:dyDescent="0.3">
      <c r="A911" s="1">
        <v>43600</v>
      </c>
      <c r="B911" s="3">
        <v>3</v>
      </c>
      <c r="C911" s="2">
        <v>20000</v>
      </c>
      <c r="E911" t="s">
        <v>2</v>
      </c>
      <c r="F911" s="2">
        <f t="shared" si="15"/>
        <v>1468500</v>
      </c>
    </row>
    <row r="912" spans="1:9" x14ac:dyDescent="0.3">
      <c r="A912" s="4">
        <v>43600</v>
      </c>
      <c r="B912" s="5">
        <v>4</v>
      </c>
      <c r="C912" s="6"/>
      <c r="D912" s="6">
        <v>-900000</v>
      </c>
      <c r="E912" s="7" t="s">
        <v>11</v>
      </c>
      <c r="F912" s="2">
        <f t="shared" si="15"/>
        <v>568500</v>
      </c>
    </row>
    <row r="913" spans="1:9" x14ac:dyDescent="0.3">
      <c r="A913" s="4">
        <v>43600</v>
      </c>
      <c r="B913" s="5">
        <v>5</v>
      </c>
      <c r="C913" s="6"/>
      <c r="D913" s="6">
        <v>-140000</v>
      </c>
      <c r="E913" s="7" t="s">
        <v>11</v>
      </c>
      <c r="F913" s="2">
        <f t="shared" si="15"/>
        <v>428500</v>
      </c>
    </row>
    <row r="914" spans="1:9" x14ac:dyDescent="0.3">
      <c r="A914" s="4">
        <v>43600</v>
      </c>
      <c r="B914" s="5">
        <v>7</v>
      </c>
      <c r="C914" s="6"/>
      <c r="D914" s="6">
        <v>-480000</v>
      </c>
      <c r="E914" s="7" t="s">
        <v>11</v>
      </c>
      <c r="F914" s="2">
        <f t="shared" si="15"/>
        <v>-51500</v>
      </c>
    </row>
    <row r="915" spans="1:9" x14ac:dyDescent="0.3">
      <c r="A915" s="4">
        <v>43600</v>
      </c>
      <c r="B915" s="5">
        <v>8</v>
      </c>
      <c r="C915" s="6"/>
      <c r="D915" s="6">
        <v>-40000</v>
      </c>
      <c r="E915" s="7" t="s">
        <v>11</v>
      </c>
      <c r="F915" s="2">
        <f t="shared" si="15"/>
        <v>-91500</v>
      </c>
    </row>
    <row r="916" spans="1:9" x14ac:dyDescent="0.3">
      <c r="A916" s="4">
        <v>43600</v>
      </c>
      <c r="B916" s="5">
        <v>9</v>
      </c>
      <c r="C916" s="6"/>
      <c r="D916" s="6">
        <v>-80000</v>
      </c>
      <c r="E916" s="7" t="s">
        <v>11</v>
      </c>
      <c r="F916" s="2">
        <f t="shared" si="15"/>
        <v>-171500</v>
      </c>
    </row>
    <row r="917" spans="1:9" x14ac:dyDescent="0.3">
      <c r="A917" s="1">
        <v>43600</v>
      </c>
      <c r="B917" s="3">
        <v>11</v>
      </c>
      <c r="C917" s="2">
        <v>120000</v>
      </c>
      <c r="E917" t="s">
        <v>2</v>
      </c>
      <c r="F917" s="2">
        <f t="shared" si="15"/>
        <v>-51500</v>
      </c>
    </row>
    <row r="918" spans="1:9" x14ac:dyDescent="0.3">
      <c r="A918" s="4">
        <v>43600</v>
      </c>
      <c r="B918" s="5">
        <v>12</v>
      </c>
      <c r="C918" s="6"/>
      <c r="D918" s="6">
        <f>-500000</f>
        <v>-500000</v>
      </c>
      <c r="E918" s="7" t="s">
        <v>11</v>
      </c>
      <c r="F918" s="2">
        <f t="shared" si="15"/>
        <v>-551500</v>
      </c>
    </row>
    <row r="919" spans="1:9" x14ac:dyDescent="0.3">
      <c r="A919" s="1">
        <v>43600</v>
      </c>
      <c r="B919" s="3">
        <v>13</v>
      </c>
      <c r="C919" s="2">
        <v>10000</v>
      </c>
      <c r="E919" t="s">
        <v>2</v>
      </c>
      <c r="F919" s="2">
        <f t="shared" si="15"/>
        <v>-541500</v>
      </c>
    </row>
    <row r="920" spans="1:9" x14ac:dyDescent="0.3">
      <c r="A920" s="4">
        <v>43600</v>
      </c>
      <c r="B920" s="5">
        <v>14</v>
      </c>
      <c r="C920" s="6"/>
      <c r="D920" s="6">
        <v>-200000</v>
      </c>
      <c r="E920" s="7" t="s">
        <v>11</v>
      </c>
      <c r="F920" s="2">
        <f t="shared" si="15"/>
        <v>-741500</v>
      </c>
    </row>
    <row r="921" spans="1:9" x14ac:dyDescent="0.3">
      <c r="A921" s="4">
        <v>43600</v>
      </c>
      <c r="B921" s="5">
        <v>15</v>
      </c>
      <c r="C921" s="6"/>
      <c r="D921" s="6">
        <v>-180000</v>
      </c>
      <c r="E921" s="7" t="s">
        <v>11</v>
      </c>
      <c r="F921" s="2">
        <f t="shared" si="15"/>
        <v>-921500</v>
      </c>
    </row>
    <row r="922" spans="1:9" x14ac:dyDescent="0.3">
      <c r="A922" s="1">
        <v>43600</v>
      </c>
      <c r="B922" s="3">
        <v>17</v>
      </c>
      <c r="C922" s="2">
        <v>50000</v>
      </c>
      <c r="E922" t="s">
        <v>2</v>
      </c>
      <c r="F922" s="2">
        <f t="shared" si="15"/>
        <v>-871500</v>
      </c>
      <c r="I922" s="2">
        <f>SUM(C909:D922)</f>
        <v>-2770000</v>
      </c>
    </row>
    <row r="923" spans="1:9" x14ac:dyDescent="0.3">
      <c r="A923" s="4">
        <v>43600</v>
      </c>
      <c r="B923" s="5">
        <v>18</v>
      </c>
      <c r="C923" s="6"/>
      <c r="D923" s="6">
        <v>-50000</v>
      </c>
      <c r="E923" s="7" t="s">
        <v>11</v>
      </c>
      <c r="F923" s="2">
        <f t="shared" si="15"/>
        <v>-921500</v>
      </c>
    </row>
    <row r="924" spans="1:9" x14ac:dyDescent="0.3">
      <c r="A924" s="4">
        <v>43600</v>
      </c>
      <c r="B924" s="5">
        <v>25</v>
      </c>
      <c r="C924" s="6"/>
      <c r="D924" s="6">
        <v>-2500000</v>
      </c>
      <c r="E924" s="7" t="s">
        <v>11</v>
      </c>
      <c r="F924" s="2">
        <f t="shared" si="15"/>
        <v>-3421500</v>
      </c>
    </row>
    <row r="925" spans="1:9" x14ac:dyDescent="0.3">
      <c r="A925" s="4">
        <v>43600</v>
      </c>
      <c r="B925" s="5">
        <v>20</v>
      </c>
      <c r="C925" s="6"/>
      <c r="D925" s="6">
        <v>-300000</v>
      </c>
      <c r="E925" s="7" t="s">
        <v>11</v>
      </c>
      <c r="F925" s="2">
        <f t="shared" si="15"/>
        <v>-3721500</v>
      </c>
    </row>
    <row r="926" spans="1:9" x14ac:dyDescent="0.3">
      <c r="A926" s="1">
        <v>43600</v>
      </c>
      <c r="B926" s="3">
        <v>2</v>
      </c>
      <c r="C926" s="2">
        <v>168000</v>
      </c>
      <c r="E926" t="s">
        <v>3</v>
      </c>
      <c r="F926" s="2">
        <f t="shared" si="15"/>
        <v>-3553500</v>
      </c>
    </row>
    <row r="927" spans="1:9" x14ac:dyDescent="0.3">
      <c r="A927" s="1">
        <v>43600</v>
      </c>
      <c r="B927" s="3">
        <v>9</v>
      </c>
      <c r="C927" s="2">
        <v>168000</v>
      </c>
      <c r="E927" t="s">
        <v>3</v>
      </c>
      <c r="F927" s="2">
        <f t="shared" si="15"/>
        <v>-3385500</v>
      </c>
    </row>
    <row r="928" spans="1:9" x14ac:dyDescent="0.3">
      <c r="A928" s="1">
        <v>43600</v>
      </c>
      <c r="B928" s="3">
        <v>4</v>
      </c>
      <c r="C928" s="2">
        <v>168000</v>
      </c>
      <c r="E928" t="s">
        <v>3</v>
      </c>
      <c r="F928" s="2">
        <f t="shared" si="15"/>
        <v>-3217500</v>
      </c>
    </row>
    <row r="929" spans="1:9" x14ac:dyDescent="0.3">
      <c r="A929" s="1">
        <v>43600</v>
      </c>
      <c r="B929" s="3">
        <v>8</v>
      </c>
      <c r="C929" s="2">
        <v>280000</v>
      </c>
      <c r="E929" t="s">
        <v>3</v>
      </c>
      <c r="F929" s="2">
        <f t="shared" si="15"/>
        <v>-2937500</v>
      </c>
    </row>
    <row r="930" spans="1:9" x14ac:dyDescent="0.3">
      <c r="A930" s="1">
        <v>43600</v>
      </c>
      <c r="B930" s="3">
        <v>12</v>
      </c>
      <c r="C930" s="2">
        <v>280000</v>
      </c>
      <c r="E930" t="s">
        <v>3</v>
      </c>
      <c r="F930" s="2">
        <f t="shared" si="15"/>
        <v>-2657500</v>
      </c>
    </row>
    <row r="931" spans="1:9" x14ac:dyDescent="0.3">
      <c r="A931" s="1">
        <v>43600</v>
      </c>
      <c r="B931" s="3">
        <v>13</v>
      </c>
      <c r="C931" s="2">
        <v>168000</v>
      </c>
      <c r="E931" t="s">
        <v>3</v>
      </c>
      <c r="F931" s="2">
        <f t="shared" si="15"/>
        <v>-2489500</v>
      </c>
    </row>
    <row r="932" spans="1:9" x14ac:dyDescent="0.3">
      <c r="A932" s="1">
        <v>43600</v>
      </c>
      <c r="B932" s="3">
        <v>14</v>
      </c>
      <c r="C932" s="2">
        <v>280000</v>
      </c>
      <c r="E932" t="s">
        <v>3</v>
      </c>
      <c r="F932" s="2">
        <f t="shared" si="15"/>
        <v>-2209500</v>
      </c>
    </row>
    <row r="933" spans="1:9" x14ac:dyDescent="0.3">
      <c r="A933" s="1">
        <v>43600</v>
      </c>
      <c r="B933" s="3">
        <v>16</v>
      </c>
      <c r="C933" s="2">
        <v>280000</v>
      </c>
      <c r="E933" t="s">
        <v>3</v>
      </c>
      <c r="F933" s="2">
        <f t="shared" si="15"/>
        <v>-1929500</v>
      </c>
    </row>
    <row r="934" spans="1:9" x14ac:dyDescent="0.3">
      <c r="A934" s="1">
        <v>43600</v>
      </c>
      <c r="B934" s="3">
        <v>7</v>
      </c>
      <c r="C934" s="2">
        <v>168000</v>
      </c>
      <c r="E934" t="s">
        <v>3</v>
      </c>
      <c r="F934" s="2">
        <f t="shared" si="15"/>
        <v>-1761500</v>
      </c>
    </row>
    <row r="935" spans="1:9" x14ac:dyDescent="0.3">
      <c r="A935" s="1">
        <v>43600</v>
      </c>
      <c r="B935" s="3">
        <v>10</v>
      </c>
      <c r="C935" s="2">
        <v>280000</v>
      </c>
      <c r="E935" t="s">
        <v>3</v>
      </c>
      <c r="F935" s="2">
        <f t="shared" si="15"/>
        <v>-1481500</v>
      </c>
    </row>
    <row r="936" spans="1:9" x14ac:dyDescent="0.3">
      <c r="A936" s="1">
        <v>43600</v>
      </c>
      <c r="B936" s="3">
        <v>15</v>
      </c>
      <c r="C936" s="2">
        <v>280000</v>
      </c>
      <c r="E936" t="s">
        <v>3</v>
      </c>
      <c r="F936" s="2">
        <f t="shared" si="15"/>
        <v>-1201500</v>
      </c>
      <c r="I936" s="2">
        <f>SUM(C926:D936)</f>
        <v>2520000</v>
      </c>
    </row>
    <row r="937" spans="1:9" x14ac:dyDescent="0.3">
      <c r="A937" s="4">
        <v>43600</v>
      </c>
      <c r="B937" s="5">
        <v>26</v>
      </c>
      <c r="C937" s="6"/>
      <c r="D937" s="6">
        <v>-6930000</v>
      </c>
      <c r="E937" s="7" t="s">
        <v>0</v>
      </c>
      <c r="F937" s="2">
        <f t="shared" si="15"/>
        <v>-8131500</v>
      </c>
    </row>
    <row r="938" spans="1:9" x14ac:dyDescent="0.3">
      <c r="A938" s="4">
        <v>43600</v>
      </c>
      <c r="B938" s="5">
        <v>6</v>
      </c>
      <c r="C938" s="6"/>
      <c r="D938" s="6">
        <v>-4950000</v>
      </c>
      <c r="E938" s="7" t="s">
        <v>0</v>
      </c>
      <c r="F938" s="2">
        <f t="shared" si="15"/>
        <v>-13081500</v>
      </c>
    </row>
    <row r="939" spans="1:9" x14ac:dyDescent="0.3">
      <c r="A939" s="4">
        <v>43600</v>
      </c>
      <c r="B939" s="5">
        <v>17</v>
      </c>
      <c r="C939" s="6"/>
      <c r="D939" s="6">
        <v>-4950000</v>
      </c>
      <c r="E939" s="7" t="s">
        <v>0</v>
      </c>
      <c r="F939" s="2">
        <f t="shared" si="15"/>
        <v>-18031500</v>
      </c>
    </row>
    <row r="940" spans="1:9" x14ac:dyDescent="0.3">
      <c r="A940" s="1">
        <v>43600</v>
      </c>
      <c r="B940" s="3">
        <v>19</v>
      </c>
      <c r="C940" s="2">
        <v>18100000</v>
      </c>
      <c r="E940" t="s">
        <v>2</v>
      </c>
      <c r="F940" s="2">
        <f t="shared" si="15"/>
        <v>68500</v>
      </c>
    </row>
    <row r="941" spans="1:9" x14ac:dyDescent="0.3">
      <c r="A941" s="1">
        <v>43607</v>
      </c>
      <c r="B941" s="3">
        <v>1</v>
      </c>
      <c r="C941" s="2">
        <v>30000</v>
      </c>
      <c r="E941" t="s">
        <v>2</v>
      </c>
      <c r="F941" s="2">
        <f t="shared" si="15"/>
        <v>98500</v>
      </c>
    </row>
    <row r="942" spans="1:9" x14ac:dyDescent="0.3">
      <c r="A942" s="1">
        <v>43607</v>
      </c>
      <c r="B942" s="3">
        <v>2</v>
      </c>
      <c r="C942" s="2">
        <v>20000</v>
      </c>
      <c r="E942" t="s">
        <v>2</v>
      </c>
      <c r="F942" s="2">
        <f t="shared" si="15"/>
        <v>118500</v>
      </c>
    </row>
    <row r="943" spans="1:9" x14ac:dyDescent="0.3">
      <c r="A943" s="1">
        <v>43607</v>
      </c>
      <c r="B943" s="3">
        <v>3</v>
      </c>
      <c r="C943" s="2">
        <v>20000</v>
      </c>
      <c r="E943" t="s">
        <v>2</v>
      </c>
      <c r="F943" s="2">
        <f t="shared" si="15"/>
        <v>138500</v>
      </c>
    </row>
    <row r="944" spans="1:9" x14ac:dyDescent="0.3">
      <c r="A944" s="1">
        <v>43607</v>
      </c>
      <c r="B944" s="3">
        <v>4</v>
      </c>
      <c r="C944" s="2">
        <v>100000</v>
      </c>
      <c r="E944" t="s">
        <v>2</v>
      </c>
      <c r="F944" s="2">
        <f t="shared" si="15"/>
        <v>238500</v>
      </c>
    </row>
    <row r="945" spans="1:9" x14ac:dyDescent="0.3">
      <c r="A945" s="1">
        <v>43607</v>
      </c>
      <c r="B945" s="3">
        <v>5</v>
      </c>
      <c r="C945" s="2">
        <v>60000</v>
      </c>
      <c r="E945" t="s">
        <v>2</v>
      </c>
      <c r="F945" s="2">
        <f t="shared" si="15"/>
        <v>298500</v>
      </c>
    </row>
    <row r="946" spans="1:9" x14ac:dyDescent="0.3">
      <c r="A946" s="1">
        <v>43607</v>
      </c>
      <c r="B946" s="3">
        <v>7</v>
      </c>
      <c r="C946" s="2">
        <v>20000</v>
      </c>
      <c r="E946" t="s">
        <v>2</v>
      </c>
      <c r="F946" s="2">
        <f t="shared" si="15"/>
        <v>318500</v>
      </c>
    </row>
    <row r="947" spans="1:9" x14ac:dyDescent="0.3">
      <c r="A947" s="1">
        <v>43607</v>
      </c>
      <c r="B947" s="3">
        <v>8</v>
      </c>
      <c r="C947" s="2">
        <v>10000</v>
      </c>
      <c r="E947" t="s">
        <v>2</v>
      </c>
      <c r="F947" s="2">
        <f t="shared" si="15"/>
        <v>328500</v>
      </c>
    </row>
    <row r="948" spans="1:9" x14ac:dyDescent="0.3">
      <c r="A948" s="1">
        <v>43607</v>
      </c>
      <c r="B948" s="3">
        <v>9</v>
      </c>
      <c r="C948" s="2">
        <v>20000</v>
      </c>
      <c r="E948" t="s">
        <v>2</v>
      </c>
      <c r="F948" s="2">
        <f t="shared" si="15"/>
        <v>348500</v>
      </c>
    </row>
    <row r="949" spans="1:9" x14ac:dyDescent="0.3">
      <c r="A949" s="1">
        <v>43607</v>
      </c>
      <c r="B949" s="3">
        <v>11</v>
      </c>
      <c r="C949" s="2">
        <v>120000</v>
      </c>
      <c r="E949" t="s">
        <v>2</v>
      </c>
      <c r="F949" s="2">
        <f t="shared" si="15"/>
        <v>468500</v>
      </c>
    </row>
    <row r="950" spans="1:9" x14ac:dyDescent="0.3">
      <c r="A950" s="1">
        <v>43607</v>
      </c>
      <c r="B950" s="3">
        <v>12</v>
      </c>
      <c r="C950" s="2">
        <v>50000</v>
      </c>
      <c r="E950" t="s">
        <v>2</v>
      </c>
      <c r="F950" s="2">
        <f t="shared" si="15"/>
        <v>518500</v>
      </c>
    </row>
    <row r="951" spans="1:9" x14ac:dyDescent="0.3">
      <c r="A951" s="1">
        <v>43607</v>
      </c>
      <c r="B951" s="3">
        <v>13</v>
      </c>
      <c r="C951" s="2">
        <v>10000</v>
      </c>
      <c r="E951" t="s">
        <v>2</v>
      </c>
      <c r="F951" s="2">
        <f t="shared" si="15"/>
        <v>528500</v>
      </c>
    </row>
    <row r="952" spans="1:9" x14ac:dyDescent="0.3">
      <c r="A952" s="1">
        <v>43607</v>
      </c>
      <c r="B952" s="3">
        <v>14</v>
      </c>
      <c r="C952" s="2">
        <v>50000</v>
      </c>
      <c r="E952" t="s">
        <v>2</v>
      </c>
      <c r="F952" s="2">
        <f t="shared" si="15"/>
        <v>578500</v>
      </c>
    </row>
    <row r="953" spans="1:9" x14ac:dyDescent="0.3">
      <c r="A953" s="1">
        <v>43607</v>
      </c>
      <c r="B953" s="3">
        <v>15</v>
      </c>
      <c r="C953" s="2">
        <v>10000</v>
      </c>
      <c r="E953" t="s">
        <v>2</v>
      </c>
      <c r="F953" s="2">
        <f t="shared" si="15"/>
        <v>588500</v>
      </c>
    </row>
    <row r="954" spans="1:9" x14ac:dyDescent="0.3">
      <c r="A954" s="1">
        <v>43607</v>
      </c>
      <c r="B954" s="3">
        <v>17</v>
      </c>
      <c r="C954" s="2">
        <v>50000</v>
      </c>
      <c r="E954" t="s">
        <v>2</v>
      </c>
      <c r="F954" s="2">
        <f t="shared" si="15"/>
        <v>638500</v>
      </c>
      <c r="I954" s="2">
        <f>SUM(C941:D954)</f>
        <v>570000</v>
      </c>
    </row>
    <row r="955" spans="1:9" x14ac:dyDescent="0.3">
      <c r="A955" s="1">
        <v>43607</v>
      </c>
      <c r="B955" s="3">
        <v>2</v>
      </c>
      <c r="C955" s="2">
        <v>168000</v>
      </c>
      <c r="E955" t="s">
        <v>3</v>
      </c>
      <c r="F955" s="2">
        <f t="shared" si="15"/>
        <v>806500</v>
      </c>
    </row>
    <row r="956" spans="1:9" x14ac:dyDescent="0.3">
      <c r="A956" s="1">
        <v>43607</v>
      </c>
      <c r="B956" s="3">
        <v>9</v>
      </c>
      <c r="C956" s="2">
        <v>168000</v>
      </c>
      <c r="E956" t="s">
        <v>3</v>
      </c>
      <c r="F956" s="2">
        <f t="shared" si="15"/>
        <v>974500</v>
      </c>
    </row>
    <row r="957" spans="1:9" x14ac:dyDescent="0.3">
      <c r="A957" s="1">
        <v>43607</v>
      </c>
      <c r="B957" s="3">
        <v>4</v>
      </c>
      <c r="C957" s="2">
        <v>168000</v>
      </c>
      <c r="E957" t="s">
        <v>3</v>
      </c>
      <c r="F957" s="2">
        <f t="shared" si="15"/>
        <v>1142500</v>
      </c>
    </row>
    <row r="958" spans="1:9" x14ac:dyDescent="0.3">
      <c r="A958" s="1">
        <v>43607</v>
      </c>
      <c r="B958" s="3">
        <v>8</v>
      </c>
      <c r="C958" s="2">
        <v>280000</v>
      </c>
      <c r="E958" t="s">
        <v>3</v>
      </c>
      <c r="F958" s="2">
        <f t="shared" si="15"/>
        <v>1422500</v>
      </c>
    </row>
    <row r="959" spans="1:9" x14ac:dyDescent="0.3">
      <c r="A959" s="1">
        <v>43607</v>
      </c>
      <c r="B959" s="3">
        <v>12</v>
      </c>
      <c r="C959" s="2">
        <v>280000</v>
      </c>
      <c r="E959" t="s">
        <v>3</v>
      </c>
      <c r="F959" s="2">
        <f t="shared" si="15"/>
        <v>1702500</v>
      </c>
    </row>
    <row r="960" spans="1:9" x14ac:dyDescent="0.3">
      <c r="A960" s="1">
        <v>43607</v>
      </c>
      <c r="B960" s="3">
        <v>13</v>
      </c>
      <c r="C960" s="2">
        <v>168000</v>
      </c>
      <c r="E960" t="s">
        <v>3</v>
      </c>
      <c r="F960" s="2">
        <f t="shared" si="15"/>
        <v>1870500</v>
      </c>
    </row>
    <row r="961" spans="1:9" x14ac:dyDescent="0.3">
      <c r="A961" s="1">
        <v>43607</v>
      </c>
      <c r="B961" s="3">
        <v>14</v>
      </c>
      <c r="C961" s="2">
        <v>280000</v>
      </c>
      <c r="E961" t="s">
        <v>3</v>
      </c>
      <c r="F961" s="2">
        <f t="shared" si="15"/>
        <v>2150500</v>
      </c>
    </row>
    <row r="962" spans="1:9" x14ac:dyDescent="0.3">
      <c r="A962" s="1">
        <v>43607</v>
      </c>
      <c r="B962" s="3">
        <v>16</v>
      </c>
      <c r="C962" s="2">
        <v>280000</v>
      </c>
      <c r="E962" t="s">
        <v>3</v>
      </c>
      <c r="F962" s="2">
        <f t="shared" si="15"/>
        <v>2430500</v>
      </c>
    </row>
    <row r="963" spans="1:9" x14ac:dyDescent="0.3">
      <c r="A963" s="1">
        <v>43607</v>
      </c>
      <c r="B963" s="3">
        <v>7</v>
      </c>
      <c r="C963" s="2">
        <v>168000</v>
      </c>
      <c r="E963" t="s">
        <v>3</v>
      </c>
      <c r="F963" s="2">
        <f t="shared" si="15"/>
        <v>2598500</v>
      </c>
    </row>
    <row r="964" spans="1:9" x14ac:dyDescent="0.3">
      <c r="A964" s="1">
        <v>43607</v>
      </c>
      <c r="B964" s="3">
        <v>10</v>
      </c>
      <c r="C964" s="2">
        <v>280000</v>
      </c>
      <c r="E964" t="s">
        <v>3</v>
      </c>
      <c r="F964" s="2">
        <f t="shared" ref="F964:F1027" si="16">+F963+D964+C964</f>
        <v>2878500</v>
      </c>
    </row>
    <row r="965" spans="1:9" x14ac:dyDescent="0.3">
      <c r="A965" s="1">
        <v>43607</v>
      </c>
      <c r="B965" s="3">
        <v>15</v>
      </c>
      <c r="C965" s="2">
        <v>280000</v>
      </c>
      <c r="E965" t="s">
        <v>3</v>
      </c>
      <c r="F965" s="2">
        <f t="shared" si="16"/>
        <v>3158500</v>
      </c>
    </row>
    <row r="966" spans="1:9" x14ac:dyDescent="0.3">
      <c r="A966" s="1">
        <v>43607</v>
      </c>
      <c r="B966" s="3">
        <v>17</v>
      </c>
      <c r="C966" s="2">
        <v>280000</v>
      </c>
      <c r="E966" t="s">
        <v>3</v>
      </c>
      <c r="F966" s="2">
        <f t="shared" si="16"/>
        <v>3438500</v>
      </c>
    </row>
    <row r="967" spans="1:9" x14ac:dyDescent="0.3">
      <c r="A967" s="1">
        <v>43607</v>
      </c>
      <c r="B967" s="3">
        <v>6</v>
      </c>
      <c r="C967" s="2">
        <v>280000</v>
      </c>
      <c r="E967" t="s">
        <v>3</v>
      </c>
      <c r="F967" s="2">
        <f t="shared" si="16"/>
        <v>3718500</v>
      </c>
      <c r="I967" s="2">
        <f>SUM(C955:D967)</f>
        <v>3080000</v>
      </c>
    </row>
    <row r="968" spans="1:9" x14ac:dyDescent="0.3">
      <c r="A968" s="4">
        <v>43607</v>
      </c>
      <c r="B968" s="5"/>
      <c r="C968" s="6"/>
      <c r="D968" s="6">
        <v>-3000000</v>
      </c>
      <c r="E968" s="7" t="s">
        <v>15</v>
      </c>
      <c r="F968" s="2">
        <f t="shared" si="16"/>
        <v>718500</v>
      </c>
    </row>
    <row r="969" spans="1:9" x14ac:dyDescent="0.3">
      <c r="A969" s="4">
        <v>43607</v>
      </c>
      <c r="B969" s="5"/>
      <c r="C969" s="6"/>
      <c r="D969" s="6">
        <v>-150000</v>
      </c>
      <c r="E969" s="7" t="s">
        <v>13</v>
      </c>
      <c r="F969" s="2">
        <f t="shared" si="16"/>
        <v>568500</v>
      </c>
      <c r="I969" t="s">
        <v>16</v>
      </c>
    </row>
    <row r="970" spans="1:9" x14ac:dyDescent="0.3">
      <c r="A970" s="1">
        <v>43635</v>
      </c>
      <c r="B970" s="3">
        <v>21</v>
      </c>
      <c r="C970" s="2">
        <v>560000</v>
      </c>
      <c r="E970" t="s">
        <v>3</v>
      </c>
      <c r="F970" s="2">
        <f t="shared" si="16"/>
        <v>1128500</v>
      </c>
    </row>
    <row r="971" spans="1:9" x14ac:dyDescent="0.3">
      <c r="A971" s="1">
        <v>43635</v>
      </c>
      <c r="B971" s="3">
        <v>23</v>
      </c>
      <c r="C971" s="2">
        <v>1229000</v>
      </c>
      <c r="E971" t="s">
        <v>3</v>
      </c>
      <c r="F971" s="2">
        <f t="shared" si="16"/>
        <v>2357500</v>
      </c>
    </row>
    <row r="972" spans="1:9" x14ac:dyDescent="0.3">
      <c r="A972" s="1">
        <v>43635</v>
      </c>
      <c r="B972" s="3">
        <v>20</v>
      </c>
      <c r="C972" s="2">
        <v>608000</v>
      </c>
      <c r="E972" t="s">
        <v>3</v>
      </c>
      <c r="F972" s="2">
        <f t="shared" si="16"/>
        <v>2965500</v>
      </c>
    </row>
    <row r="973" spans="1:9" x14ac:dyDescent="0.3">
      <c r="A973" s="1">
        <v>43635</v>
      </c>
      <c r="B973" s="3">
        <v>18</v>
      </c>
      <c r="C973" s="2">
        <v>608000</v>
      </c>
      <c r="E973" t="s">
        <v>3</v>
      </c>
      <c r="F973" s="2">
        <f t="shared" si="16"/>
        <v>3573500</v>
      </c>
    </row>
    <row r="974" spans="1:9" x14ac:dyDescent="0.3">
      <c r="A974" s="1">
        <v>43635</v>
      </c>
      <c r="B974" s="3">
        <v>30</v>
      </c>
      <c r="C974" s="2">
        <v>608000</v>
      </c>
      <c r="E974" t="s">
        <v>3</v>
      </c>
      <c r="F974" s="2">
        <f t="shared" si="16"/>
        <v>4181500</v>
      </c>
    </row>
    <row r="975" spans="1:9" x14ac:dyDescent="0.3">
      <c r="A975" s="1">
        <v>43635</v>
      </c>
      <c r="B975" s="3">
        <v>26</v>
      </c>
      <c r="C975" s="2">
        <v>868000</v>
      </c>
      <c r="E975" t="s">
        <v>3</v>
      </c>
      <c r="F975" s="2">
        <f t="shared" si="16"/>
        <v>5049500</v>
      </c>
      <c r="I975" s="2">
        <f>SUM(C970:D975)</f>
        <v>4481000</v>
      </c>
    </row>
    <row r="976" spans="1:9" x14ac:dyDescent="0.3">
      <c r="A976" s="1">
        <v>43642</v>
      </c>
      <c r="B976" s="3">
        <v>1</v>
      </c>
      <c r="C976" s="2">
        <v>50000</v>
      </c>
      <c r="E976" t="s">
        <v>2</v>
      </c>
      <c r="F976" s="2">
        <f t="shared" si="16"/>
        <v>5099500</v>
      </c>
    </row>
    <row r="977" spans="1:6" x14ac:dyDescent="0.3">
      <c r="A977" s="1">
        <v>43642</v>
      </c>
      <c r="B977" s="3">
        <v>2</v>
      </c>
      <c r="C977" s="2">
        <v>50000</v>
      </c>
      <c r="E977" t="s">
        <v>2</v>
      </c>
      <c r="F977" s="2">
        <f t="shared" si="16"/>
        <v>5149500</v>
      </c>
    </row>
    <row r="978" spans="1:6" x14ac:dyDescent="0.3">
      <c r="A978" s="1">
        <v>43642</v>
      </c>
      <c r="B978" s="3">
        <v>3</v>
      </c>
      <c r="C978" s="2">
        <v>20000</v>
      </c>
      <c r="E978" t="s">
        <v>2</v>
      </c>
      <c r="F978" s="2">
        <f t="shared" si="16"/>
        <v>5169500</v>
      </c>
    </row>
    <row r="979" spans="1:6" x14ac:dyDescent="0.3">
      <c r="A979" s="1">
        <v>43642</v>
      </c>
      <c r="B979" s="3">
        <v>4</v>
      </c>
      <c r="C979" s="2">
        <v>100000</v>
      </c>
      <c r="E979" t="s">
        <v>2</v>
      </c>
      <c r="F979" s="2">
        <f t="shared" si="16"/>
        <v>5269500</v>
      </c>
    </row>
    <row r="980" spans="1:6" x14ac:dyDescent="0.3">
      <c r="A980" s="1">
        <v>43642</v>
      </c>
      <c r="B980" s="3">
        <v>5</v>
      </c>
      <c r="C980" s="2">
        <v>60000</v>
      </c>
      <c r="E980" t="s">
        <v>2</v>
      </c>
      <c r="F980" s="2">
        <f t="shared" si="16"/>
        <v>5329500</v>
      </c>
    </row>
    <row r="981" spans="1:6" x14ac:dyDescent="0.3">
      <c r="A981" s="1">
        <v>43642</v>
      </c>
      <c r="B981" s="3">
        <v>6</v>
      </c>
      <c r="C981" s="2">
        <v>550000</v>
      </c>
      <c r="E981" t="s">
        <v>2</v>
      </c>
      <c r="F981" s="2">
        <f t="shared" si="16"/>
        <v>5879500</v>
      </c>
    </row>
    <row r="982" spans="1:6" x14ac:dyDescent="0.3">
      <c r="A982" s="1">
        <v>43642</v>
      </c>
      <c r="B982" s="3">
        <v>7</v>
      </c>
      <c r="C982" s="2">
        <v>20000</v>
      </c>
      <c r="E982" t="s">
        <v>2</v>
      </c>
      <c r="F982" s="2">
        <f t="shared" si="16"/>
        <v>5899500</v>
      </c>
    </row>
    <row r="983" spans="1:6" x14ac:dyDescent="0.3">
      <c r="A983" s="1">
        <v>43642</v>
      </c>
      <c r="B983" s="3">
        <v>8</v>
      </c>
      <c r="C983" s="2">
        <v>10000</v>
      </c>
      <c r="E983" t="s">
        <v>2</v>
      </c>
      <c r="F983" s="2">
        <f t="shared" si="16"/>
        <v>5909500</v>
      </c>
    </row>
    <row r="984" spans="1:6" x14ac:dyDescent="0.3">
      <c r="A984" s="1">
        <v>43642</v>
      </c>
      <c r="B984" s="3">
        <v>9</v>
      </c>
      <c r="C984" s="2">
        <v>20000</v>
      </c>
      <c r="E984" t="s">
        <v>2</v>
      </c>
      <c r="F984" s="2">
        <f t="shared" si="16"/>
        <v>5929500</v>
      </c>
    </row>
    <row r="985" spans="1:6" x14ac:dyDescent="0.3">
      <c r="A985" s="1">
        <v>43642</v>
      </c>
      <c r="B985" s="3">
        <v>10</v>
      </c>
      <c r="C985" s="2">
        <v>20000</v>
      </c>
      <c r="E985" t="s">
        <v>2</v>
      </c>
      <c r="F985" s="2">
        <f t="shared" si="16"/>
        <v>5949500</v>
      </c>
    </row>
    <row r="986" spans="1:6" x14ac:dyDescent="0.3">
      <c r="A986" s="1">
        <v>43642</v>
      </c>
      <c r="B986" s="3">
        <v>11</v>
      </c>
      <c r="C986" s="2">
        <v>150000</v>
      </c>
      <c r="E986" t="s">
        <v>2</v>
      </c>
      <c r="F986" s="2">
        <f t="shared" si="16"/>
        <v>6099500</v>
      </c>
    </row>
    <row r="987" spans="1:6" x14ac:dyDescent="0.3">
      <c r="A987" s="1">
        <v>43642</v>
      </c>
      <c r="B987" s="3">
        <v>12</v>
      </c>
      <c r="C987" s="2">
        <v>50000</v>
      </c>
      <c r="E987" t="s">
        <v>2</v>
      </c>
      <c r="F987" s="2">
        <f t="shared" si="16"/>
        <v>6149500</v>
      </c>
    </row>
    <row r="988" spans="1:6" x14ac:dyDescent="0.3">
      <c r="A988" s="1">
        <v>43642</v>
      </c>
      <c r="B988" s="3">
        <v>13</v>
      </c>
      <c r="C988" s="2">
        <v>10000</v>
      </c>
      <c r="E988" t="s">
        <v>2</v>
      </c>
      <c r="F988" s="2">
        <f t="shared" si="16"/>
        <v>6159500</v>
      </c>
    </row>
    <row r="989" spans="1:6" x14ac:dyDescent="0.3">
      <c r="A989" s="1">
        <v>43642</v>
      </c>
      <c r="B989" s="3">
        <v>14</v>
      </c>
      <c r="C989" s="2">
        <v>30000</v>
      </c>
      <c r="E989" t="s">
        <v>2</v>
      </c>
      <c r="F989" s="2">
        <f t="shared" si="16"/>
        <v>6189500</v>
      </c>
    </row>
    <row r="990" spans="1:6" x14ac:dyDescent="0.3">
      <c r="A990" s="1">
        <v>43642</v>
      </c>
      <c r="B990" s="3">
        <v>15</v>
      </c>
      <c r="C990" s="2">
        <v>20000</v>
      </c>
      <c r="E990" t="s">
        <v>2</v>
      </c>
      <c r="F990" s="2">
        <f t="shared" si="16"/>
        <v>6209500</v>
      </c>
    </row>
    <row r="991" spans="1:6" x14ac:dyDescent="0.3">
      <c r="A991" s="1">
        <v>43642</v>
      </c>
      <c r="B991" s="3">
        <v>16</v>
      </c>
      <c r="C991" s="2">
        <v>200000</v>
      </c>
      <c r="E991" t="s">
        <v>2</v>
      </c>
      <c r="F991" s="2">
        <f t="shared" si="16"/>
        <v>6409500</v>
      </c>
    </row>
    <row r="992" spans="1:6" x14ac:dyDescent="0.3">
      <c r="A992" s="1">
        <v>43642</v>
      </c>
      <c r="B992" s="3">
        <v>17</v>
      </c>
      <c r="C992" s="2">
        <v>50000</v>
      </c>
      <c r="E992" t="s">
        <v>2</v>
      </c>
      <c r="F992" s="2">
        <f t="shared" si="16"/>
        <v>6459500</v>
      </c>
    </row>
    <row r="993" spans="1:9" x14ac:dyDescent="0.3">
      <c r="A993" s="4">
        <v>43642</v>
      </c>
      <c r="B993" s="5">
        <v>21</v>
      </c>
      <c r="C993" s="6"/>
      <c r="D993" s="6">
        <v>-300000</v>
      </c>
      <c r="E993" s="7" t="s">
        <v>11</v>
      </c>
      <c r="F993" s="2">
        <f t="shared" si="16"/>
        <v>6159500</v>
      </c>
      <c r="I993" s="2">
        <f>SUM(C976:D993)</f>
        <v>1110000</v>
      </c>
    </row>
    <row r="994" spans="1:9" x14ac:dyDescent="0.3">
      <c r="A994" s="1">
        <v>43642</v>
      </c>
      <c r="B994" s="3">
        <v>9</v>
      </c>
      <c r="C994" s="2">
        <v>168000</v>
      </c>
      <c r="E994" t="s">
        <v>3</v>
      </c>
      <c r="F994" s="2">
        <f t="shared" si="16"/>
        <v>6327500</v>
      </c>
    </row>
    <row r="995" spans="1:9" x14ac:dyDescent="0.3">
      <c r="A995" s="1">
        <v>43642</v>
      </c>
      <c r="B995" s="3">
        <v>4</v>
      </c>
      <c r="C995" s="2">
        <v>168000</v>
      </c>
      <c r="E995" t="s">
        <v>3</v>
      </c>
      <c r="F995" s="2">
        <f t="shared" si="16"/>
        <v>6495500</v>
      </c>
    </row>
    <row r="996" spans="1:9" x14ac:dyDescent="0.3">
      <c r="A996" s="1">
        <v>43642</v>
      </c>
      <c r="B996" s="3">
        <v>8</v>
      </c>
      <c r="C996" s="2">
        <v>280000</v>
      </c>
      <c r="E996" t="s">
        <v>3</v>
      </c>
      <c r="F996" s="2">
        <f t="shared" si="16"/>
        <v>6775500</v>
      </c>
    </row>
    <row r="997" spans="1:9" x14ac:dyDescent="0.3">
      <c r="A997" s="1">
        <v>43642</v>
      </c>
      <c r="B997" s="3">
        <v>12</v>
      </c>
      <c r="C997" s="2">
        <v>280000</v>
      </c>
      <c r="E997" t="s">
        <v>3</v>
      </c>
      <c r="F997" s="2">
        <f t="shared" si="16"/>
        <v>7055500</v>
      </c>
    </row>
    <row r="998" spans="1:9" x14ac:dyDescent="0.3">
      <c r="A998" s="1">
        <v>43642</v>
      </c>
      <c r="B998" s="3">
        <v>13</v>
      </c>
      <c r="C998" s="2">
        <v>168000</v>
      </c>
      <c r="E998" t="s">
        <v>3</v>
      </c>
      <c r="F998" s="2">
        <f t="shared" si="16"/>
        <v>7223500</v>
      </c>
    </row>
    <row r="999" spans="1:9" x14ac:dyDescent="0.3">
      <c r="A999" s="1">
        <v>43642</v>
      </c>
      <c r="B999" s="3">
        <v>14</v>
      </c>
      <c r="C999" s="2">
        <v>280000</v>
      </c>
      <c r="E999" t="s">
        <v>3</v>
      </c>
      <c r="F999" s="2">
        <f t="shared" si="16"/>
        <v>7503500</v>
      </c>
    </row>
    <row r="1000" spans="1:9" x14ac:dyDescent="0.3">
      <c r="A1000" s="1">
        <v>43642</v>
      </c>
      <c r="B1000" s="3">
        <v>16</v>
      </c>
      <c r="C1000" s="2">
        <v>280000</v>
      </c>
      <c r="E1000" t="s">
        <v>3</v>
      </c>
      <c r="F1000" s="2">
        <f t="shared" si="16"/>
        <v>7783500</v>
      </c>
    </row>
    <row r="1001" spans="1:9" x14ac:dyDescent="0.3">
      <c r="A1001" s="1">
        <v>43642</v>
      </c>
      <c r="B1001" s="3">
        <v>7</v>
      </c>
      <c r="C1001" s="2">
        <v>168000</v>
      </c>
      <c r="E1001" t="s">
        <v>3</v>
      </c>
      <c r="F1001" s="2">
        <f t="shared" si="16"/>
        <v>7951500</v>
      </c>
    </row>
    <row r="1002" spans="1:9" x14ac:dyDescent="0.3">
      <c r="A1002" s="1">
        <v>43642</v>
      </c>
      <c r="B1002" s="3">
        <v>10</v>
      </c>
      <c r="C1002" s="2">
        <v>280000</v>
      </c>
      <c r="E1002" t="s">
        <v>3</v>
      </c>
      <c r="F1002" s="2">
        <f t="shared" si="16"/>
        <v>8231500</v>
      </c>
    </row>
    <row r="1003" spans="1:9" x14ac:dyDescent="0.3">
      <c r="A1003" s="1">
        <v>43642</v>
      </c>
      <c r="B1003" s="3">
        <v>15</v>
      </c>
      <c r="C1003" s="2">
        <v>280000</v>
      </c>
      <c r="E1003" t="s">
        <v>3</v>
      </c>
      <c r="F1003" s="2">
        <f t="shared" si="16"/>
        <v>8511500</v>
      </c>
    </row>
    <row r="1004" spans="1:9" x14ac:dyDescent="0.3">
      <c r="A1004" s="1">
        <v>43642</v>
      </c>
      <c r="B1004" s="3">
        <v>17</v>
      </c>
      <c r="C1004" s="2">
        <v>280000</v>
      </c>
      <c r="E1004" t="s">
        <v>3</v>
      </c>
      <c r="F1004" s="2">
        <f t="shared" si="16"/>
        <v>8791500</v>
      </c>
    </row>
    <row r="1005" spans="1:9" x14ac:dyDescent="0.3">
      <c r="A1005" s="1">
        <v>43642</v>
      </c>
      <c r="B1005" s="3">
        <v>6</v>
      </c>
      <c r="C1005" s="2">
        <v>280000</v>
      </c>
      <c r="E1005" t="s">
        <v>3</v>
      </c>
      <c r="F1005" s="2">
        <f t="shared" si="16"/>
        <v>9071500</v>
      </c>
      <c r="I1005" s="2">
        <f>SUM(C994:D1005)</f>
        <v>2912000</v>
      </c>
    </row>
    <row r="1006" spans="1:9" x14ac:dyDescent="0.3">
      <c r="A1006" s="1">
        <v>43649</v>
      </c>
      <c r="B1006" s="3">
        <v>1</v>
      </c>
      <c r="C1006" s="2">
        <v>50000</v>
      </c>
      <c r="E1006" t="s">
        <v>2</v>
      </c>
      <c r="F1006" s="2">
        <f t="shared" si="16"/>
        <v>9121500</v>
      </c>
    </row>
    <row r="1007" spans="1:9" x14ac:dyDescent="0.3">
      <c r="A1007" s="1">
        <v>43649</v>
      </c>
      <c r="B1007" s="3">
        <v>2</v>
      </c>
      <c r="C1007" s="2">
        <v>50000</v>
      </c>
      <c r="E1007" t="s">
        <v>2</v>
      </c>
      <c r="F1007" s="2">
        <f t="shared" si="16"/>
        <v>9171500</v>
      </c>
    </row>
    <row r="1008" spans="1:9" x14ac:dyDescent="0.3">
      <c r="A1008" s="1">
        <v>43649</v>
      </c>
      <c r="B1008" s="3">
        <v>3</v>
      </c>
      <c r="C1008" s="2">
        <v>20000</v>
      </c>
      <c r="E1008" t="s">
        <v>2</v>
      </c>
      <c r="F1008" s="2">
        <f t="shared" si="16"/>
        <v>9191500</v>
      </c>
    </row>
    <row r="1009" spans="1:9" x14ac:dyDescent="0.3">
      <c r="A1009" s="1">
        <v>43649</v>
      </c>
      <c r="B1009" s="3">
        <v>4</v>
      </c>
      <c r="C1009" s="2">
        <v>100000</v>
      </c>
      <c r="E1009" t="s">
        <v>2</v>
      </c>
      <c r="F1009" s="2">
        <f t="shared" si="16"/>
        <v>9291500</v>
      </c>
    </row>
    <row r="1010" spans="1:9" x14ac:dyDescent="0.3">
      <c r="A1010" s="1">
        <v>43649</v>
      </c>
      <c r="B1010" s="3">
        <v>5</v>
      </c>
      <c r="C1010" s="2">
        <v>60000</v>
      </c>
      <c r="E1010" t="s">
        <v>2</v>
      </c>
      <c r="F1010" s="2">
        <f t="shared" si="16"/>
        <v>9351500</v>
      </c>
    </row>
    <row r="1011" spans="1:9" x14ac:dyDescent="0.3">
      <c r="A1011" s="1">
        <v>43649</v>
      </c>
      <c r="B1011" s="3">
        <v>6</v>
      </c>
      <c r="C1011" s="2">
        <v>550000</v>
      </c>
      <c r="E1011" t="s">
        <v>2</v>
      </c>
      <c r="F1011" s="2">
        <f t="shared" si="16"/>
        <v>9901500</v>
      </c>
    </row>
    <row r="1012" spans="1:9" x14ac:dyDescent="0.3">
      <c r="A1012" s="1">
        <v>43649</v>
      </c>
      <c r="B1012" s="3">
        <v>7</v>
      </c>
      <c r="C1012" s="2">
        <v>20000</v>
      </c>
      <c r="E1012" t="s">
        <v>2</v>
      </c>
      <c r="F1012" s="2">
        <f t="shared" si="16"/>
        <v>9921500</v>
      </c>
    </row>
    <row r="1013" spans="1:9" x14ac:dyDescent="0.3">
      <c r="A1013" s="1">
        <v>43649</v>
      </c>
      <c r="B1013" s="3">
        <v>8</v>
      </c>
      <c r="C1013" s="2">
        <v>10000</v>
      </c>
      <c r="E1013" t="s">
        <v>2</v>
      </c>
      <c r="F1013" s="2">
        <f t="shared" si="16"/>
        <v>9931500</v>
      </c>
    </row>
    <row r="1014" spans="1:9" x14ac:dyDescent="0.3">
      <c r="A1014" s="1">
        <v>43649</v>
      </c>
      <c r="B1014" s="3">
        <v>9</v>
      </c>
      <c r="C1014" s="2">
        <v>20000</v>
      </c>
      <c r="E1014" t="s">
        <v>2</v>
      </c>
      <c r="F1014" s="2">
        <f t="shared" si="16"/>
        <v>9951500</v>
      </c>
    </row>
    <row r="1015" spans="1:9" x14ac:dyDescent="0.3">
      <c r="A1015" s="1">
        <v>43649</v>
      </c>
      <c r="B1015" s="3">
        <v>10</v>
      </c>
      <c r="C1015" s="2">
        <v>250000</v>
      </c>
      <c r="E1015" t="s">
        <v>2</v>
      </c>
      <c r="F1015" s="2">
        <f t="shared" si="16"/>
        <v>10201500</v>
      </c>
    </row>
    <row r="1016" spans="1:9" x14ac:dyDescent="0.3">
      <c r="A1016" s="1">
        <v>43649</v>
      </c>
      <c r="B1016" s="3">
        <v>11</v>
      </c>
      <c r="C1016" s="2">
        <v>150000</v>
      </c>
      <c r="E1016" t="s">
        <v>2</v>
      </c>
      <c r="F1016" s="2">
        <f t="shared" si="16"/>
        <v>10351500</v>
      </c>
    </row>
    <row r="1017" spans="1:9" x14ac:dyDescent="0.3">
      <c r="A1017" s="1">
        <v>43649</v>
      </c>
      <c r="B1017" s="3">
        <v>12</v>
      </c>
      <c r="C1017" s="2">
        <v>50000</v>
      </c>
      <c r="E1017" t="s">
        <v>2</v>
      </c>
      <c r="F1017" s="2">
        <f t="shared" si="16"/>
        <v>10401500</v>
      </c>
    </row>
    <row r="1018" spans="1:9" x14ac:dyDescent="0.3">
      <c r="A1018" s="1">
        <v>43649</v>
      </c>
      <c r="B1018" s="3">
        <v>13</v>
      </c>
      <c r="C1018" s="2">
        <v>10000</v>
      </c>
      <c r="E1018" t="s">
        <v>2</v>
      </c>
      <c r="F1018" s="2">
        <f t="shared" si="16"/>
        <v>10411500</v>
      </c>
    </row>
    <row r="1019" spans="1:9" x14ac:dyDescent="0.3">
      <c r="A1019" s="1">
        <v>43649</v>
      </c>
      <c r="B1019" s="3">
        <v>14</v>
      </c>
      <c r="C1019" s="2">
        <v>30000</v>
      </c>
      <c r="E1019" t="s">
        <v>2</v>
      </c>
      <c r="F1019" s="2">
        <f t="shared" si="16"/>
        <v>10441500</v>
      </c>
    </row>
    <row r="1020" spans="1:9" x14ac:dyDescent="0.3">
      <c r="A1020" s="1">
        <v>43649</v>
      </c>
      <c r="B1020" s="3">
        <v>15</v>
      </c>
      <c r="C1020" s="2">
        <v>20000</v>
      </c>
      <c r="E1020" t="s">
        <v>2</v>
      </c>
      <c r="F1020" s="2">
        <f t="shared" si="16"/>
        <v>10461500</v>
      </c>
    </row>
    <row r="1021" spans="1:9" x14ac:dyDescent="0.3">
      <c r="A1021" s="1">
        <v>43649</v>
      </c>
      <c r="B1021" s="3">
        <v>16</v>
      </c>
      <c r="C1021" s="2">
        <v>200000</v>
      </c>
      <c r="E1021" t="s">
        <v>2</v>
      </c>
      <c r="F1021" s="2">
        <f t="shared" si="16"/>
        <v>10661500</v>
      </c>
    </row>
    <row r="1022" spans="1:9" x14ac:dyDescent="0.3">
      <c r="A1022" s="1">
        <v>43649</v>
      </c>
      <c r="B1022" s="3">
        <v>17</v>
      </c>
      <c r="C1022" s="2">
        <v>50000</v>
      </c>
      <c r="E1022" t="s">
        <v>2</v>
      </c>
      <c r="F1022" s="2">
        <f t="shared" si="16"/>
        <v>10711500</v>
      </c>
      <c r="I1022" s="2">
        <f>SUM(C1006:D1022)</f>
        <v>1640000</v>
      </c>
    </row>
    <row r="1023" spans="1:9" x14ac:dyDescent="0.3">
      <c r="A1023" s="1">
        <v>43649</v>
      </c>
      <c r="B1023" s="3">
        <v>18</v>
      </c>
      <c r="C1023" s="2">
        <v>50000</v>
      </c>
      <c r="E1023" t="s">
        <v>2</v>
      </c>
      <c r="F1023" s="2">
        <f t="shared" si="16"/>
        <v>10761500</v>
      </c>
    </row>
    <row r="1024" spans="1:9" x14ac:dyDescent="0.3">
      <c r="A1024" s="1">
        <v>43649</v>
      </c>
      <c r="B1024" s="3">
        <v>20</v>
      </c>
      <c r="C1024" s="2">
        <v>100000</v>
      </c>
      <c r="E1024" t="s">
        <v>2</v>
      </c>
      <c r="F1024" s="2">
        <f t="shared" si="16"/>
        <v>10861500</v>
      </c>
    </row>
    <row r="1025" spans="1:9" x14ac:dyDescent="0.3">
      <c r="A1025" s="1">
        <v>43649</v>
      </c>
      <c r="B1025" s="3">
        <v>21</v>
      </c>
      <c r="C1025" s="2">
        <v>100000</v>
      </c>
      <c r="E1025" t="s">
        <v>2</v>
      </c>
      <c r="F1025" s="2">
        <f t="shared" si="16"/>
        <v>10961500</v>
      </c>
    </row>
    <row r="1026" spans="1:9" x14ac:dyDescent="0.3">
      <c r="A1026" s="1">
        <v>43649</v>
      </c>
      <c r="B1026" s="3">
        <v>23</v>
      </c>
      <c r="C1026" s="2">
        <v>100000</v>
      </c>
      <c r="E1026" t="s">
        <v>2</v>
      </c>
      <c r="F1026" s="2">
        <f t="shared" si="16"/>
        <v>11061500</v>
      </c>
    </row>
    <row r="1027" spans="1:9" x14ac:dyDescent="0.3">
      <c r="A1027" s="1">
        <v>43649</v>
      </c>
      <c r="B1027" s="3">
        <v>24</v>
      </c>
      <c r="C1027" s="2">
        <v>100000</v>
      </c>
      <c r="E1027" t="s">
        <v>2</v>
      </c>
      <c r="F1027" s="2">
        <f t="shared" si="16"/>
        <v>11161500</v>
      </c>
    </row>
    <row r="1028" spans="1:9" x14ac:dyDescent="0.3">
      <c r="A1028" s="1">
        <v>43649</v>
      </c>
      <c r="B1028" s="3">
        <v>25</v>
      </c>
      <c r="C1028" s="2">
        <v>400000</v>
      </c>
      <c r="E1028" t="s">
        <v>2</v>
      </c>
      <c r="F1028" s="2">
        <f t="shared" ref="F1028:F1091" si="17">+F1027+D1028+C1028</f>
        <v>11561500</v>
      </c>
    </row>
    <row r="1029" spans="1:9" x14ac:dyDescent="0.3">
      <c r="A1029" s="1">
        <v>43649</v>
      </c>
      <c r="B1029" s="3">
        <v>26</v>
      </c>
      <c r="C1029" s="2">
        <v>100000</v>
      </c>
      <c r="E1029" t="s">
        <v>2</v>
      </c>
      <c r="F1029" s="2">
        <f t="shared" si="17"/>
        <v>11661500</v>
      </c>
    </row>
    <row r="1030" spans="1:9" x14ac:dyDescent="0.3">
      <c r="A1030" s="1">
        <v>43649</v>
      </c>
      <c r="B1030" s="3">
        <v>27</v>
      </c>
      <c r="C1030" s="2">
        <v>200000</v>
      </c>
      <c r="E1030" t="s">
        <v>2</v>
      </c>
      <c r="F1030" s="2">
        <f t="shared" si="17"/>
        <v>11861500</v>
      </c>
    </row>
    <row r="1031" spans="1:9" x14ac:dyDescent="0.3">
      <c r="A1031" s="1">
        <v>43649</v>
      </c>
      <c r="B1031" s="3">
        <v>30</v>
      </c>
      <c r="C1031" s="2">
        <v>50000</v>
      </c>
      <c r="E1031" t="s">
        <v>2</v>
      </c>
      <c r="F1031" s="2">
        <f t="shared" si="17"/>
        <v>11911500</v>
      </c>
      <c r="I1031" s="2">
        <f>SUM(C1023:D1031)</f>
        <v>1200000</v>
      </c>
    </row>
    <row r="1032" spans="1:9" x14ac:dyDescent="0.3">
      <c r="A1032" s="1">
        <v>43649</v>
      </c>
      <c r="B1032" s="3">
        <v>4</v>
      </c>
      <c r="C1032" s="2">
        <v>168000</v>
      </c>
      <c r="E1032" t="s">
        <v>3</v>
      </c>
      <c r="F1032" s="2">
        <f t="shared" si="17"/>
        <v>12079500</v>
      </c>
    </row>
    <row r="1033" spans="1:9" x14ac:dyDescent="0.3">
      <c r="A1033" s="1">
        <v>43649</v>
      </c>
      <c r="B1033" s="3">
        <v>8</v>
      </c>
      <c r="C1033" s="2">
        <v>280000</v>
      </c>
      <c r="E1033" t="s">
        <v>3</v>
      </c>
      <c r="F1033" s="2">
        <f t="shared" si="17"/>
        <v>12359500</v>
      </c>
    </row>
    <row r="1034" spans="1:9" x14ac:dyDescent="0.3">
      <c r="A1034" s="1">
        <v>43649</v>
      </c>
      <c r="B1034" s="3">
        <v>12</v>
      </c>
      <c r="C1034" s="2">
        <v>280000</v>
      </c>
      <c r="E1034" t="s">
        <v>3</v>
      </c>
      <c r="F1034" s="2">
        <f t="shared" si="17"/>
        <v>12639500</v>
      </c>
    </row>
    <row r="1035" spans="1:9" x14ac:dyDescent="0.3">
      <c r="A1035" s="1">
        <v>43649</v>
      </c>
      <c r="B1035" s="3">
        <v>13</v>
      </c>
      <c r="C1035" s="2">
        <v>168000</v>
      </c>
      <c r="E1035" t="s">
        <v>3</v>
      </c>
      <c r="F1035" s="2">
        <f t="shared" si="17"/>
        <v>12807500</v>
      </c>
    </row>
    <row r="1036" spans="1:9" x14ac:dyDescent="0.3">
      <c r="A1036" s="1">
        <v>43649</v>
      </c>
      <c r="B1036" s="3">
        <v>14</v>
      </c>
      <c r="C1036" s="2">
        <v>280000</v>
      </c>
      <c r="E1036" t="s">
        <v>3</v>
      </c>
      <c r="F1036" s="2">
        <f t="shared" si="17"/>
        <v>13087500</v>
      </c>
    </row>
    <row r="1037" spans="1:9" x14ac:dyDescent="0.3">
      <c r="A1037" s="1">
        <v>43649</v>
      </c>
      <c r="B1037" s="3">
        <v>16</v>
      </c>
      <c r="C1037" s="2">
        <v>280000</v>
      </c>
      <c r="E1037" t="s">
        <v>3</v>
      </c>
      <c r="F1037" s="2">
        <f t="shared" si="17"/>
        <v>13367500</v>
      </c>
    </row>
    <row r="1038" spans="1:9" x14ac:dyDescent="0.3">
      <c r="A1038" s="1">
        <v>43649</v>
      </c>
      <c r="B1038" s="3">
        <v>7</v>
      </c>
      <c r="C1038" s="2">
        <v>168000</v>
      </c>
      <c r="E1038" t="s">
        <v>3</v>
      </c>
      <c r="F1038" s="2">
        <f t="shared" si="17"/>
        <v>13535500</v>
      </c>
    </row>
    <row r="1039" spans="1:9" x14ac:dyDescent="0.3">
      <c r="A1039" s="1">
        <v>43649</v>
      </c>
      <c r="B1039" s="3">
        <v>10</v>
      </c>
      <c r="C1039" s="2">
        <v>280000</v>
      </c>
      <c r="E1039" t="s">
        <v>3</v>
      </c>
      <c r="F1039" s="2">
        <f t="shared" si="17"/>
        <v>13815500</v>
      </c>
    </row>
    <row r="1040" spans="1:9" x14ac:dyDescent="0.3">
      <c r="A1040" s="1">
        <v>43649</v>
      </c>
      <c r="B1040" s="3">
        <v>15</v>
      </c>
      <c r="C1040" s="2">
        <v>280000</v>
      </c>
      <c r="E1040" t="s">
        <v>3</v>
      </c>
      <c r="F1040" s="2">
        <f t="shared" si="17"/>
        <v>14095500</v>
      </c>
    </row>
    <row r="1041" spans="1:9" x14ac:dyDescent="0.3">
      <c r="A1041" s="1">
        <v>43649</v>
      </c>
      <c r="B1041" s="3">
        <v>17</v>
      </c>
      <c r="C1041" s="2">
        <v>280000</v>
      </c>
      <c r="E1041" t="s">
        <v>3</v>
      </c>
      <c r="F1041" s="2">
        <f t="shared" si="17"/>
        <v>14375500</v>
      </c>
    </row>
    <row r="1042" spans="1:9" x14ac:dyDescent="0.3">
      <c r="A1042" s="1">
        <v>43649</v>
      </c>
      <c r="B1042" s="3">
        <v>6</v>
      </c>
      <c r="C1042" s="2">
        <v>280000</v>
      </c>
      <c r="E1042" t="s">
        <v>3</v>
      </c>
      <c r="F1042" s="2">
        <f t="shared" si="17"/>
        <v>14655500</v>
      </c>
    </row>
    <row r="1043" spans="1:9" x14ac:dyDescent="0.3">
      <c r="A1043" s="1">
        <v>43649</v>
      </c>
      <c r="B1043" s="3">
        <v>21</v>
      </c>
      <c r="C1043" s="2">
        <v>548000</v>
      </c>
      <c r="E1043" t="s">
        <v>3</v>
      </c>
      <c r="F1043" s="2">
        <f t="shared" si="17"/>
        <v>15203500</v>
      </c>
    </row>
    <row r="1044" spans="1:9" x14ac:dyDescent="0.3">
      <c r="A1044" s="1">
        <v>43649</v>
      </c>
      <c r="B1044" s="3">
        <v>20</v>
      </c>
      <c r="C1044" s="2">
        <v>596000</v>
      </c>
      <c r="E1044" t="s">
        <v>3</v>
      </c>
      <c r="F1044" s="2">
        <f t="shared" si="17"/>
        <v>15799500</v>
      </c>
    </row>
    <row r="1045" spans="1:9" x14ac:dyDescent="0.3">
      <c r="A1045" s="1">
        <v>43649</v>
      </c>
      <c r="B1045" s="3">
        <v>18</v>
      </c>
      <c r="C1045" s="2">
        <v>596000</v>
      </c>
      <c r="E1045" t="s">
        <v>3</v>
      </c>
      <c r="F1045" s="2">
        <f t="shared" si="17"/>
        <v>16395500</v>
      </c>
    </row>
    <row r="1046" spans="1:9" x14ac:dyDescent="0.3">
      <c r="A1046" s="1">
        <v>43649</v>
      </c>
      <c r="B1046" s="3">
        <v>30</v>
      </c>
      <c r="C1046" s="2">
        <v>596000</v>
      </c>
      <c r="E1046" t="s">
        <v>3</v>
      </c>
      <c r="F1046" s="2">
        <f t="shared" si="17"/>
        <v>16991500</v>
      </c>
    </row>
    <row r="1047" spans="1:9" x14ac:dyDescent="0.3">
      <c r="A1047" s="1">
        <v>43649</v>
      </c>
      <c r="B1047" s="3">
        <v>26</v>
      </c>
      <c r="C1047" s="2">
        <v>851500</v>
      </c>
      <c r="E1047" t="s">
        <v>3</v>
      </c>
      <c r="F1047" s="2">
        <f t="shared" si="17"/>
        <v>17843000</v>
      </c>
      <c r="I1047" s="2">
        <f>SUM(C1032:D1047)</f>
        <v>5931500</v>
      </c>
    </row>
    <row r="1048" spans="1:9" x14ac:dyDescent="0.3">
      <c r="A1048" s="4">
        <v>43649</v>
      </c>
      <c r="B1048" s="5">
        <v>25</v>
      </c>
      <c r="C1048" s="6"/>
      <c r="D1048" s="6">
        <v>-4950000</v>
      </c>
      <c r="E1048" s="7" t="s">
        <v>0</v>
      </c>
      <c r="F1048" s="2">
        <f t="shared" si="17"/>
        <v>12893000</v>
      </c>
    </row>
    <row r="1049" spans="1:9" x14ac:dyDescent="0.3">
      <c r="A1049" s="4">
        <v>43649</v>
      </c>
      <c r="B1049" s="5">
        <v>3</v>
      </c>
      <c r="C1049" s="6"/>
      <c r="D1049" s="6">
        <v>-4950000</v>
      </c>
      <c r="E1049" s="7" t="s">
        <v>0</v>
      </c>
      <c r="F1049" s="2">
        <f t="shared" si="17"/>
        <v>7943000</v>
      </c>
    </row>
    <row r="1050" spans="1:9" x14ac:dyDescent="0.3">
      <c r="A1050" s="1">
        <v>43656</v>
      </c>
      <c r="B1050" s="3">
        <v>1</v>
      </c>
      <c r="C1050" s="2">
        <v>50000</v>
      </c>
      <c r="E1050" t="s">
        <v>2</v>
      </c>
      <c r="F1050" s="2">
        <f t="shared" si="17"/>
        <v>7993000</v>
      </c>
    </row>
    <row r="1051" spans="1:9" x14ac:dyDescent="0.3">
      <c r="A1051" s="1">
        <v>43656</v>
      </c>
      <c r="B1051" s="3">
        <v>2</v>
      </c>
      <c r="C1051" s="2">
        <v>50000</v>
      </c>
      <c r="E1051" t="s">
        <v>2</v>
      </c>
      <c r="F1051" s="2">
        <f t="shared" si="17"/>
        <v>8043000</v>
      </c>
    </row>
    <row r="1052" spans="1:9" x14ac:dyDescent="0.3">
      <c r="A1052" s="4">
        <v>43656</v>
      </c>
      <c r="B1052" s="5">
        <v>3</v>
      </c>
      <c r="C1052" s="6"/>
      <c r="D1052" s="6">
        <v>-30000</v>
      </c>
      <c r="E1052" s="7" t="s">
        <v>11</v>
      </c>
      <c r="F1052" s="2">
        <f t="shared" si="17"/>
        <v>8013000</v>
      </c>
    </row>
    <row r="1053" spans="1:9" x14ac:dyDescent="0.3">
      <c r="A1053" s="1">
        <v>43656</v>
      </c>
      <c r="B1053" s="3">
        <v>4</v>
      </c>
      <c r="C1053" s="2">
        <v>100000</v>
      </c>
      <c r="E1053" t="s">
        <v>2</v>
      </c>
      <c r="F1053" s="2">
        <f t="shared" si="17"/>
        <v>8113000</v>
      </c>
    </row>
    <row r="1054" spans="1:9" x14ac:dyDescent="0.3">
      <c r="A1054" s="1">
        <v>43656</v>
      </c>
      <c r="B1054" s="3">
        <v>5</v>
      </c>
      <c r="C1054" s="2">
        <v>120000</v>
      </c>
      <c r="E1054" t="s">
        <v>2</v>
      </c>
      <c r="F1054" s="2">
        <f t="shared" si="17"/>
        <v>8233000</v>
      </c>
    </row>
    <row r="1055" spans="1:9" x14ac:dyDescent="0.3">
      <c r="A1055" s="1">
        <v>43656</v>
      </c>
      <c r="B1055" s="3">
        <v>6</v>
      </c>
      <c r="C1055" s="2">
        <v>550000</v>
      </c>
      <c r="E1055" t="s">
        <v>2</v>
      </c>
      <c r="F1055" s="2">
        <f t="shared" si="17"/>
        <v>8783000</v>
      </c>
    </row>
    <row r="1056" spans="1:9" x14ac:dyDescent="0.3">
      <c r="A1056" s="1">
        <v>43656</v>
      </c>
      <c r="B1056" s="3">
        <v>7</v>
      </c>
      <c r="C1056" s="2">
        <v>20000</v>
      </c>
      <c r="E1056" t="s">
        <v>2</v>
      </c>
      <c r="F1056" s="2">
        <f t="shared" si="17"/>
        <v>8803000</v>
      </c>
    </row>
    <row r="1057" spans="1:9" x14ac:dyDescent="0.3">
      <c r="A1057" s="1">
        <v>43656</v>
      </c>
      <c r="B1057" s="3">
        <v>8</v>
      </c>
      <c r="C1057" s="2">
        <v>10000</v>
      </c>
      <c r="E1057" t="s">
        <v>2</v>
      </c>
      <c r="F1057" s="2">
        <f t="shared" si="17"/>
        <v>8813000</v>
      </c>
    </row>
    <row r="1058" spans="1:9" x14ac:dyDescent="0.3">
      <c r="A1058" s="4">
        <v>43656</v>
      </c>
      <c r="B1058" s="5">
        <v>9</v>
      </c>
      <c r="C1058" s="6"/>
      <c r="D1058" s="6">
        <v>-80000</v>
      </c>
      <c r="E1058" s="7" t="s">
        <v>11</v>
      </c>
      <c r="F1058" s="2">
        <f t="shared" si="17"/>
        <v>8733000</v>
      </c>
    </row>
    <row r="1059" spans="1:9" x14ac:dyDescent="0.3">
      <c r="A1059" s="1">
        <v>43656</v>
      </c>
      <c r="B1059" s="3">
        <v>10</v>
      </c>
      <c r="C1059" s="2">
        <v>250000</v>
      </c>
      <c r="E1059" t="s">
        <v>2</v>
      </c>
      <c r="F1059" s="2">
        <f t="shared" si="17"/>
        <v>8983000</v>
      </c>
    </row>
    <row r="1060" spans="1:9" x14ac:dyDescent="0.3">
      <c r="A1060" s="1">
        <v>43656</v>
      </c>
      <c r="B1060" s="3">
        <v>11</v>
      </c>
      <c r="C1060" s="2">
        <v>150000</v>
      </c>
      <c r="E1060" t="s">
        <v>2</v>
      </c>
      <c r="F1060" s="2">
        <f t="shared" si="17"/>
        <v>9133000</v>
      </c>
    </row>
    <row r="1061" spans="1:9" x14ac:dyDescent="0.3">
      <c r="A1061" s="1">
        <v>43656</v>
      </c>
      <c r="B1061" s="3">
        <v>12</v>
      </c>
      <c r="C1061" s="2">
        <v>50000</v>
      </c>
      <c r="E1061" t="s">
        <v>2</v>
      </c>
      <c r="F1061" s="2">
        <f t="shared" si="17"/>
        <v>9183000</v>
      </c>
    </row>
    <row r="1062" spans="1:9" x14ac:dyDescent="0.3">
      <c r="A1062" s="1">
        <v>43656</v>
      </c>
      <c r="B1062" s="3">
        <v>13</v>
      </c>
      <c r="C1062" s="2">
        <v>10000</v>
      </c>
      <c r="E1062" t="s">
        <v>2</v>
      </c>
      <c r="F1062" s="2">
        <f t="shared" si="17"/>
        <v>9193000</v>
      </c>
    </row>
    <row r="1063" spans="1:9" x14ac:dyDescent="0.3">
      <c r="A1063" s="1">
        <v>43656</v>
      </c>
      <c r="B1063" s="3">
        <v>14</v>
      </c>
      <c r="C1063" s="2">
        <v>30000</v>
      </c>
      <c r="E1063" t="s">
        <v>2</v>
      </c>
      <c r="F1063" s="2">
        <f t="shared" si="17"/>
        <v>9223000</v>
      </c>
    </row>
    <row r="1064" spans="1:9" x14ac:dyDescent="0.3">
      <c r="A1064" s="4">
        <v>43656</v>
      </c>
      <c r="B1064" s="5">
        <v>15</v>
      </c>
      <c r="C1064" s="6"/>
      <c r="D1064" s="6">
        <v>-80000</v>
      </c>
      <c r="E1064" s="7" t="s">
        <v>11</v>
      </c>
      <c r="F1064" s="2">
        <f t="shared" si="17"/>
        <v>9143000</v>
      </c>
    </row>
    <row r="1065" spans="1:9" x14ac:dyDescent="0.3">
      <c r="A1065" s="1">
        <v>43656</v>
      </c>
      <c r="B1065" s="3">
        <v>16</v>
      </c>
      <c r="C1065" s="2">
        <v>200000</v>
      </c>
      <c r="E1065" t="s">
        <v>2</v>
      </c>
      <c r="F1065" s="2">
        <f t="shared" si="17"/>
        <v>9343000</v>
      </c>
    </row>
    <row r="1066" spans="1:9" x14ac:dyDescent="0.3">
      <c r="A1066" s="1">
        <v>43656</v>
      </c>
      <c r="B1066" s="3">
        <v>17</v>
      </c>
      <c r="C1066" s="2">
        <v>50000</v>
      </c>
      <c r="E1066" t="s">
        <v>2</v>
      </c>
      <c r="F1066" s="2">
        <f t="shared" si="17"/>
        <v>9393000</v>
      </c>
      <c r="I1066" s="2">
        <f>SUM(C1050:D1066)</f>
        <v>1450000</v>
      </c>
    </row>
    <row r="1067" spans="1:9" x14ac:dyDescent="0.3">
      <c r="A1067" s="1">
        <v>43656</v>
      </c>
      <c r="B1067" s="3">
        <v>8</v>
      </c>
      <c r="C1067" s="2">
        <v>280000</v>
      </c>
      <c r="E1067" t="s">
        <v>3</v>
      </c>
      <c r="F1067" s="2">
        <f t="shared" si="17"/>
        <v>9673000</v>
      </c>
    </row>
    <row r="1068" spans="1:9" x14ac:dyDescent="0.3">
      <c r="A1068" s="1">
        <v>43656</v>
      </c>
      <c r="B1068" s="3">
        <v>12</v>
      </c>
      <c r="C1068" s="2">
        <v>280000</v>
      </c>
      <c r="E1068" t="s">
        <v>3</v>
      </c>
      <c r="F1068" s="2">
        <f t="shared" si="17"/>
        <v>9953000</v>
      </c>
    </row>
    <row r="1069" spans="1:9" x14ac:dyDescent="0.3">
      <c r="A1069" s="1">
        <v>43656</v>
      </c>
      <c r="B1069" s="3">
        <v>13</v>
      </c>
      <c r="C1069" s="2">
        <v>168000</v>
      </c>
      <c r="E1069" t="s">
        <v>3</v>
      </c>
      <c r="F1069" s="2">
        <f t="shared" si="17"/>
        <v>10121000</v>
      </c>
    </row>
    <row r="1070" spans="1:9" x14ac:dyDescent="0.3">
      <c r="A1070" s="1">
        <v>43656</v>
      </c>
      <c r="B1070" s="3">
        <v>14</v>
      </c>
      <c r="C1070" s="2">
        <v>280000</v>
      </c>
      <c r="E1070" t="s">
        <v>3</v>
      </c>
      <c r="F1070" s="2">
        <f t="shared" si="17"/>
        <v>10401000</v>
      </c>
    </row>
    <row r="1071" spans="1:9" x14ac:dyDescent="0.3">
      <c r="A1071" s="1">
        <v>43656</v>
      </c>
      <c r="B1071" s="3">
        <v>16</v>
      </c>
      <c r="C1071" s="2">
        <v>280000</v>
      </c>
      <c r="E1071" t="s">
        <v>3</v>
      </c>
      <c r="F1071" s="2">
        <f t="shared" si="17"/>
        <v>10681000</v>
      </c>
    </row>
    <row r="1072" spans="1:9" x14ac:dyDescent="0.3">
      <c r="A1072" s="1">
        <v>43656</v>
      </c>
      <c r="B1072" s="3">
        <v>7</v>
      </c>
      <c r="C1072" s="2">
        <v>168000</v>
      </c>
      <c r="E1072" t="s">
        <v>3</v>
      </c>
      <c r="F1072" s="2">
        <f t="shared" si="17"/>
        <v>10849000</v>
      </c>
    </row>
    <row r="1073" spans="1:9" x14ac:dyDescent="0.3">
      <c r="A1073" s="1">
        <v>43656</v>
      </c>
      <c r="B1073" s="3">
        <v>10</v>
      </c>
      <c r="C1073" s="2">
        <v>280000</v>
      </c>
      <c r="E1073" t="s">
        <v>3</v>
      </c>
      <c r="F1073" s="2">
        <f t="shared" si="17"/>
        <v>11129000</v>
      </c>
    </row>
    <row r="1074" spans="1:9" x14ac:dyDescent="0.3">
      <c r="A1074" s="1">
        <v>43656</v>
      </c>
      <c r="B1074" s="3">
        <v>15</v>
      </c>
      <c r="C1074" s="2">
        <v>280000</v>
      </c>
      <c r="E1074" t="s">
        <v>3</v>
      </c>
      <c r="F1074" s="2">
        <f t="shared" si="17"/>
        <v>11409000</v>
      </c>
    </row>
    <row r="1075" spans="1:9" x14ac:dyDescent="0.3">
      <c r="A1075" s="1">
        <v>43656</v>
      </c>
      <c r="B1075" s="3">
        <v>17</v>
      </c>
      <c r="C1075" s="2">
        <v>280000</v>
      </c>
      <c r="E1075" t="s">
        <v>3</v>
      </c>
      <c r="F1075" s="2">
        <f t="shared" si="17"/>
        <v>11689000</v>
      </c>
    </row>
    <row r="1076" spans="1:9" x14ac:dyDescent="0.3">
      <c r="A1076" s="1">
        <v>43656</v>
      </c>
      <c r="B1076" s="3">
        <v>6</v>
      </c>
      <c r="C1076" s="2">
        <v>280000</v>
      </c>
      <c r="E1076" t="s">
        <v>3</v>
      </c>
      <c r="F1076" s="2">
        <f t="shared" si="17"/>
        <v>11969000</v>
      </c>
    </row>
    <row r="1077" spans="1:9" x14ac:dyDescent="0.3">
      <c r="A1077" s="1">
        <v>43656</v>
      </c>
      <c r="B1077" s="3">
        <v>3</v>
      </c>
      <c r="C1077" s="2">
        <v>280000</v>
      </c>
      <c r="E1077" t="s">
        <v>3</v>
      </c>
      <c r="F1077" s="2">
        <f t="shared" si="17"/>
        <v>12249000</v>
      </c>
      <c r="I1077" s="2">
        <f>SUM(C1067:D1077)</f>
        <v>2856000</v>
      </c>
    </row>
    <row r="1078" spans="1:9" x14ac:dyDescent="0.3">
      <c r="A1078" s="4">
        <v>43656</v>
      </c>
      <c r="B1078" s="5">
        <v>9</v>
      </c>
      <c r="C1078" s="6"/>
      <c r="D1078" s="6">
        <v>-4950000</v>
      </c>
      <c r="E1078" s="7" t="s">
        <v>0</v>
      </c>
      <c r="F1078" s="2">
        <f t="shared" si="17"/>
        <v>7299000</v>
      </c>
    </row>
    <row r="1079" spans="1:9" x14ac:dyDescent="0.3">
      <c r="A1079" s="4">
        <v>43656</v>
      </c>
      <c r="B1079" s="5">
        <v>23</v>
      </c>
      <c r="C1079" s="6"/>
      <c r="D1079" s="6">
        <v>-6930000</v>
      </c>
      <c r="E1079" s="7" t="s">
        <v>0</v>
      </c>
      <c r="F1079" s="2">
        <f t="shared" si="17"/>
        <v>369000</v>
      </c>
    </row>
    <row r="1080" spans="1:9" x14ac:dyDescent="0.3">
      <c r="A1080" s="1">
        <v>43663</v>
      </c>
      <c r="B1080" s="3">
        <v>1</v>
      </c>
      <c r="C1080" s="2">
        <v>50000</v>
      </c>
      <c r="E1080" t="s">
        <v>2</v>
      </c>
      <c r="F1080" s="2">
        <f t="shared" si="17"/>
        <v>419000</v>
      </c>
    </row>
    <row r="1081" spans="1:9" x14ac:dyDescent="0.3">
      <c r="A1081" s="1">
        <v>43663</v>
      </c>
      <c r="B1081" s="3">
        <v>2</v>
      </c>
      <c r="C1081" s="2">
        <v>50000</v>
      </c>
      <c r="E1081" t="s">
        <v>2</v>
      </c>
      <c r="F1081" s="2">
        <f t="shared" si="17"/>
        <v>469000</v>
      </c>
    </row>
    <row r="1082" spans="1:9" x14ac:dyDescent="0.3">
      <c r="A1082" s="1">
        <v>43663</v>
      </c>
      <c r="B1082" s="3">
        <v>3</v>
      </c>
      <c r="C1082" s="2">
        <v>20000</v>
      </c>
      <c r="E1082" t="s">
        <v>2</v>
      </c>
      <c r="F1082" s="2">
        <f t="shared" si="17"/>
        <v>489000</v>
      </c>
    </row>
    <row r="1083" spans="1:9" x14ac:dyDescent="0.3">
      <c r="A1083" s="4">
        <v>43663</v>
      </c>
      <c r="B1083" s="5">
        <v>4</v>
      </c>
      <c r="C1083" s="6"/>
      <c r="D1083" s="6">
        <v>-100000</v>
      </c>
      <c r="E1083" s="7" t="s">
        <v>11</v>
      </c>
      <c r="F1083" s="2">
        <f t="shared" si="17"/>
        <v>389000</v>
      </c>
    </row>
    <row r="1084" spans="1:9" x14ac:dyDescent="0.3">
      <c r="A1084" s="1">
        <v>43663</v>
      </c>
      <c r="B1084" s="3">
        <v>5</v>
      </c>
      <c r="C1084" s="2">
        <v>120000</v>
      </c>
      <c r="E1084" t="s">
        <v>2</v>
      </c>
      <c r="F1084" s="2">
        <f t="shared" si="17"/>
        <v>509000</v>
      </c>
    </row>
    <row r="1085" spans="1:9" x14ac:dyDescent="0.3">
      <c r="A1085" s="1">
        <v>43663</v>
      </c>
      <c r="B1085" s="3">
        <v>7</v>
      </c>
      <c r="C1085" s="2">
        <v>20000</v>
      </c>
      <c r="E1085" t="s">
        <v>2</v>
      </c>
      <c r="F1085" s="2">
        <f t="shared" si="17"/>
        <v>529000</v>
      </c>
    </row>
    <row r="1086" spans="1:9" x14ac:dyDescent="0.3">
      <c r="A1086" s="1">
        <v>43663</v>
      </c>
      <c r="B1086" s="3">
        <v>8</v>
      </c>
      <c r="C1086" s="2">
        <v>10000</v>
      </c>
      <c r="E1086" t="s">
        <v>2</v>
      </c>
      <c r="F1086" s="2">
        <f t="shared" si="17"/>
        <v>539000</v>
      </c>
    </row>
    <row r="1087" spans="1:9" x14ac:dyDescent="0.3">
      <c r="A1087" s="1">
        <v>43663</v>
      </c>
      <c r="B1087" s="3">
        <v>9</v>
      </c>
      <c r="C1087" s="2">
        <v>20000</v>
      </c>
      <c r="E1087" t="s">
        <v>2</v>
      </c>
      <c r="F1087" s="2">
        <f t="shared" si="17"/>
        <v>559000</v>
      </c>
    </row>
    <row r="1088" spans="1:9" x14ac:dyDescent="0.3">
      <c r="A1088" s="1">
        <v>43663</v>
      </c>
      <c r="B1088" s="3">
        <v>10</v>
      </c>
      <c r="C1088" s="2">
        <v>250000</v>
      </c>
      <c r="E1088" t="s">
        <v>2</v>
      </c>
      <c r="F1088" s="2">
        <f t="shared" si="17"/>
        <v>809000</v>
      </c>
    </row>
    <row r="1089" spans="1:9" x14ac:dyDescent="0.3">
      <c r="A1089" s="1">
        <v>43663</v>
      </c>
      <c r="B1089" s="3">
        <v>11</v>
      </c>
      <c r="C1089" s="2">
        <v>150000</v>
      </c>
      <c r="E1089" t="s">
        <v>2</v>
      </c>
      <c r="F1089" s="2">
        <f t="shared" si="17"/>
        <v>959000</v>
      </c>
    </row>
    <row r="1090" spans="1:9" x14ac:dyDescent="0.3">
      <c r="A1090" s="1">
        <v>43663</v>
      </c>
      <c r="B1090" s="3">
        <v>12</v>
      </c>
      <c r="C1090" s="2">
        <v>50000</v>
      </c>
      <c r="E1090" t="s">
        <v>2</v>
      </c>
      <c r="F1090" s="2">
        <f t="shared" si="17"/>
        <v>1009000</v>
      </c>
    </row>
    <row r="1091" spans="1:9" x14ac:dyDescent="0.3">
      <c r="A1091" s="1">
        <v>43663</v>
      </c>
      <c r="B1091" s="3">
        <v>13</v>
      </c>
      <c r="C1091" s="2">
        <v>10000</v>
      </c>
      <c r="E1091" t="s">
        <v>2</v>
      </c>
      <c r="F1091" s="2">
        <f t="shared" si="17"/>
        <v>1019000</v>
      </c>
    </row>
    <row r="1092" spans="1:9" x14ac:dyDescent="0.3">
      <c r="A1092" s="1">
        <v>43663</v>
      </c>
      <c r="B1092" s="3">
        <v>14</v>
      </c>
      <c r="C1092" s="2">
        <v>30000</v>
      </c>
      <c r="E1092" t="s">
        <v>2</v>
      </c>
      <c r="F1092" s="2">
        <f t="shared" ref="F1092:F1155" si="18">+F1091+D1092+C1092</f>
        <v>1049000</v>
      </c>
    </row>
    <row r="1093" spans="1:9" x14ac:dyDescent="0.3">
      <c r="A1093" s="1">
        <v>43663</v>
      </c>
      <c r="B1093" s="3">
        <v>15</v>
      </c>
      <c r="C1093" s="2">
        <v>20000</v>
      </c>
      <c r="E1093" t="s">
        <v>2</v>
      </c>
      <c r="F1093" s="2">
        <f t="shared" si="18"/>
        <v>1069000</v>
      </c>
    </row>
    <row r="1094" spans="1:9" x14ac:dyDescent="0.3">
      <c r="A1094" s="1">
        <v>43663</v>
      </c>
      <c r="B1094" s="3">
        <v>16</v>
      </c>
      <c r="C1094" s="2">
        <v>200000</v>
      </c>
      <c r="E1094" t="s">
        <v>2</v>
      </c>
      <c r="F1094" s="2">
        <f t="shared" si="18"/>
        <v>1269000</v>
      </c>
    </row>
    <row r="1095" spans="1:9" x14ac:dyDescent="0.3">
      <c r="A1095" s="1">
        <v>43663</v>
      </c>
      <c r="B1095" s="3">
        <v>17</v>
      </c>
      <c r="C1095" s="2">
        <v>50000</v>
      </c>
      <c r="E1095" t="s">
        <v>2</v>
      </c>
      <c r="F1095" s="2">
        <f t="shared" si="18"/>
        <v>1319000</v>
      </c>
    </row>
    <row r="1096" spans="1:9" x14ac:dyDescent="0.3">
      <c r="A1096" s="4">
        <v>43663</v>
      </c>
      <c r="B1096" s="5">
        <v>18</v>
      </c>
      <c r="C1096" s="6"/>
      <c r="D1096" s="6">
        <v>-50000</v>
      </c>
      <c r="E1096" s="7" t="s">
        <v>11</v>
      </c>
      <c r="F1096" s="2">
        <f t="shared" si="18"/>
        <v>1269000</v>
      </c>
      <c r="I1096" s="2">
        <f>SUM(C1080:D1096)</f>
        <v>900000</v>
      </c>
    </row>
    <row r="1097" spans="1:9" x14ac:dyDescent="0.3">
      <c r="A1097" s="1">
        <v>43663</v>
      </c>
      <c r="B1097" s="3">
        <v>8</v>
      </c>
      <c r="C1097" s="2">
        <v>280000</v>
      </c>
      <c r="E1097" t="s">
        <v>3</v>
      </c>
      <c r="F1097" s="2">
        <f t="shared" si="18"/>
        <v>1549000</v>
      </c>
    </row>
    <row r="1098" spans="1:9" x14ac:dyDescent="0.3">
      <c r="A1098" s="1">
        <v>43663</v>
      </c>
      <c r="B1098" s="3">
        <v>12</v>
      </c>
      <c r="C1098" s="2">
        <v>280000</v>
      </c>
      <c r="E1098" t="s">
        <v>3</v>
      </c>
      <c r="F1098" s="2">
        <f t="shared" si="18"/>
        <v>1829000</v>
      </c>
    </row>
    <row r="1099" spans="1:9" x14ac:dyDescent="0.3">
      <c r="A1099" s="1">
        <v>43663</v>
      </c>
      <c r="B1099" s="3">
        <v>13</v>
      </c>
      <c r="C1099" s="2">
        <v>168000</v>
      </c>
      <c r="E1099" t="s">
        <v>3</v>
      </c>
      <c r="F1099" s="2">
        <f t="shared" si="18"/>
        <v>1997000</v>
      </c>
    </row>
    <row r="1100" spans="1:9" x14ac:dyDescent="0.3">
      <c r="A1100" s="1">
        <v>43663</v>
      </c>
      <c r="B1100" s="3">
        <v>14</v>
      </c>
      <c r="C1100" s="2">
        <v>280000</v>
      </c>
      <c r="E1100" t="s">
        <v>3</v>
      </c>
      <c r="F1100" s="2">
        <f t="shared" si="18"/>
        <v>2277000</v>
      </c>
    </row>
    <row r="1101" spans="1:9" x14ac:dyDescent="0.3">
      <c r="A1101" s="1">
        <v>43663</v>
      </c>
      <c r="B1101" s="3">
        <v>16</v>
      </c>
      <c r="C1101" s="2">
        <v>280000</v>
      </c>
      <c r="E1101" t="s">
        <v>3</v>
      </c>
      <c r="F1101" s="2">
        <f t="shared" si="18"/>
        <v>2557000</v>
      </c>
    </row>
    <row r="1102" spans="1:9" x14ac:dyDescent="0.3">
      <c r="A1102" s="1">
        <v>43663</v>
      </c>
      <c r="B1102" s="3">
        <v>7</v>
      </c>
      <c r="C1102" s="2">
        <v>168000</v>
      </c>
      <c r="E1102" t="s">
        <v>3</v>
      </c>
      <c r="F1102" s="2">
        <f t="shared" si="18"/>
        <v>2725000</v>
      </c>
    </row>
    <row r="1103" spans="1:9" x14ac:dyDescent="0.3">
      <c r="A1103" s="1">
        <v>43663</v>
      </c>
      <c r="B1103" s="3">
        <v>10</v>
      </c>
      <c r="C1103" s="2">
        <v>280000</v>
      </c>
      <c r="E1103" t="s">
        <v>3</v>
      </c>
      <c r="F1103" s="2">
        <f t="shared" si="18"/>
        <v>3005000</v>
      </c>
    </row>
    <row r="1104" spans="1:9" x14ac:dyDescent="0.3">
      <c r="A1104" s="1">
        <v>43663</v>
      </c>
      <c r="B1104" s="3">
        <v>15</v>
      </c>
      <c r="C1104" s="2">
        <v>280000</v>
      </c>
      <c r="E1104" t="s">
        <v>3</v>
      </c>
      <c r="F1104" s="2">
        <f t="shared" si="18"/>
        <v>3285000</v>
      </c>
    </row>
    <row r="1105" spans="1:9" x14ac:dyDescent="0.3">
      <c r="A1105" s="1">
        <v>43663</v>
      </c>
      <c r="B1105" s="3">
        <v>17</v>
      </c>
      <c r="C1105" s="2">
        <v>280000</v>
      </c>
      <c r="E1105" t="s">
        <v>3</v>
      </c>
      <c r="F1105" s="2">
        <f t="shared" si="18"/>
        <v>3565000</v>
      </c>
    </row>
    <row r="1106" spans="1:9" x14ac:dyDescent="0.3">
      <c r="A1106" s="1">
        <v>43663</v>
      </c>
      <c r="B1106" s="3">
        <v>6</v>
      </c>
      <c r="C1106" s="2">
        <v>280000</v>
      </c>
      <c r="E1106" t="s">
        <v>3</v>
      </c>
      <c r="F1106" s="2">
        <f t="shared" si="18"/>
        <v>3845000</v>
      </c>
    </row>
    <row r="1107" spans="1:9" x14ac:dyDescent="0.3">
      <c r="A1107" s="1">
        <v>43663</v>
      </c>
      <c r="B1107" s="3">
        <v>3</v>
      </c>
      <c r="C1107" s="2">
        <v>280000</v>
      </c>
      <c r="E1107" t="s">
        <v>3</v>
      </c>
      <c r="F1107" s="2">
        <f t="shared" si="18"/>
        <v>4125000</v>
      </c>
    </row>
    <row r="1108" spans="1:9" x14ac:dyDescent="0.3">
      <c r="A1108" s="1">
        <v>43663</v>
      </c>
      <c r="B1108" s="3">
        <v>9</v>
      </c>
      <c r="C1108" s="2">
        <v>280000</v>
      </c>
      <c r="E1108" t="s">
        <v>3</v>
      </c>
      <c r="F1108" s="2">
        <f t="shared" si="18"/>
        <v>4405000</v>
      </c>
      <c r="I1108" s="2">
        <f>SUM(C1097:D1108)</f>
        <v>3136000</v>
      </c>
    </row>
    <row r="1109" spans="1:9" x14ac:dyDescent="0.3">
      <c r="A1109" s="1">
        <v>43670</v>
      </c>
      <c r="B1109" s="3">
        <v>1</v>
      </c>
      <c r="C1109" s="2">
        <v>50000</v>
      </c>
      <c r="E1109" t="s">
        <v>2</v>
      </c>
      <c r="F1109" s="2">
        <f t="shared" si="18"/>
        <v>4455000</v>
      </c>
    </row>
    <row r="1110" spans="1:9" x14ac:dyDescent="0.3">
      <c r="A1110" s="1">
        <v>43670</v>
      </c>
      <c r="B1110" s="3">
        <v>2</v>
      </c>
      <c r="C1110" s="2">
        <v>50000</v>
      </c>
      <c r="E1110" t="s">
        <v>2</v>
      </c>
      <c r="F1110" s="2">
        <f t="shared" si="18"/>
        <v>4505000</v>
      </c>
    </row>
    <row r="1111" spans="1:9" x14ac:dyDescent="0.3">
      <c r="A1111" s="1">
        <v>43670</v>
      </c>
      <c r="B1111" s="3">
        <v>3</v>
      </c>
      <c r="C1111" s="2">
        <v>20000</v>
      </c>
      <c r="E1111" t="s">
        <v>2</v>
      </c>
      <c r="F1111" s="2">
        <f t="shared" si="18"/>
        <v>4525000</v>
      </c>
    </row>
    <row r="1112" spans="1:9" x14ac:dyDescent="0.3">
      <c r="A1112" s="1">
        <v>43670</v>
      </c>
      <c r="B1112" s="3">
        <v>4</v>
      </c>
      <c r="C1112" s="2">
        <v>100000</v>
      </c>
      <c r="E1112" t="s">
        <v>2</v>
      </c>
      <c r="F1112" s="2">
        <f t="shared" si="18"/>
        <v>4625000</v>
      </c>
    </row>
    <row r="1113" spans="1:9" x14ac:dyDescent="0.3">
      <c r="A1113" s="1">
        <v>43670</v>
      </c>
      <c r="B1113" s="3">
        <v>5</v>
      </c>
      <c r="C1113" s="2">
        <v>120000</v>
      </c>
      <c r="E1113" t="s">
        <v>2</v>
      </c>
      <c r="F1113" s="2">
        <f t="shared" si="18"/>
        <v>4745000</v>
      </c>
    </row>
    <row r="1114" spans="1:9" x14ac:dyDescent="0.3">
      <c r="A1114" s="1">
        <v>43670</v>
      </c>
      <c r="B1114" s="3">
        <v>6</v>
      </c>
      <c r="C1114" s="2">
        <v>100000</v>
      </c>
      <c r="E1114" t="s">
        <v>2</v>
      </c>
      <c r="F1114" s="2">
        <f t="shared" si="18"/>
        <v>4845000</v>
      </c>
    </row>
    <row r="1115" spans="1:9" x14ac:dyDescent="0.3">
      <c r="A1115" s="1">
        <v>43670</v>
      </c>
      <c r="B1115" s="3">
        <v>7</v>
      </c>
      <c r="C1115" s="2">
        <v>20000</v>
      </c>
      <c r="E1115" t="s">
        <v>2</v>
      </c>
      <c r="F1115" s="2">
        <f t="shared" si="18"/>
        <v>4865000</v>
      </c>
    </row>
    <row r="1116" spans="1:9" x14ac:dyDescent="0.3">
      <c r="A1116" s="4">
        <v>43670</v>
      </c>
      <c r="B1116" s="5">
        <v>8</v>
      </c>
      <c r="C1116" s="6"/>
      <c r="D1116" s="6">
        <v>-40000</v>
      </c>
      <c r="E1116" s="7" t="s">
        <v>11</v>
      </c>
      <c r="F1116" s="2">
        <f t="shared" si="18"/>
        <v>4825000</v>
      </c>
    </row>
    <row r="1117" spans="1:9" x14ac:dyDescent="0.3">
      <c r="A1117" s="1">
        <v>43670</v>
      </c>
      <c r="B1117" s="3">
        <v>9</v>
      </c>
      <c r="C1117" s="2">
        <v>20000</v>
      </c>
      <c r="E1117" t="s">
        <v>2</v>
      </c>
      <c r="F1117" s="2">
        <f t="shared" si="18"/>
        <v>4845000</v>
      </c>
    </row>
    <row r="1118" spans="1:9" x14ac:dyDescent="0.3">
      <c r="A1118" s="1">
        <v>43670</v>
      </c>
      <c r="B1118" s="3">
        <v>10</v>
      </c>
      <c r="C1118" s="2">
        <v>250000</v>
      </c>
      <c r="E1118" t="s">
        <v>2</v>
      </c>
      <c r="F1118" s="2">
        <f t="shared" si="18"/>
        <v>5095000</v>
      </c>
    </row>
    <row r="1119" spans="1:9" x14ac:dyDescent="0.3">
      <c r="A1119" s="1">
        <v>43670</v>
      </c>
      <c r="B1119" s="3">
        <v>11</v>
      </c>
      <c r="C1119" s="2">
        <v>150000</v>
      </c>
      <c r="E1119" t="s">
        <v>2</v>
      </c>
      <c r="F1119" s="2">
        <f t="shared" si="18"/>
        <v>5245000</v>
      </c>
    </row>
    <row r="1120" spans="1:9" x14ac:dyDescent="0.3">
      <c r="A1120" s="1">
        <v>43670</v>
      </c>
      <c r="B1120" s="3">
        <v>12</v>
      </c>
      <c r="C1120" s="2">
        <v>50000</v>
      </c>
      <c r="E1120" t="s">
        <v>2</v>
      </c>
      <c r="F1120" s="2">
        <f t="shared" si="18"/>
        <v>5295000</v>
      </c>
    </row>
    <row r="1121" spans="1:9" x14ac:dyDescent="0.3">
      <c r="A1121" s="1">
        <v>43670</v>
      </c>
      <c r="B1121" s="3">
        <v>13</v>
      </c>
      <c r="C1121" s="2">
        <v>10000</v>
      </c>
      <c r="E1121" t="s">
        <v>2</v>
      </c>
      <c r="F1121" s="2">
        <f t="shared" si="18"/>
        <v>5305000</v>
      </c>
    </row>
    <row r="1122" spans="1:9" x14ac:dyDescent="0.3">
      <c r="A1122" s="4">
        <v>43670</v>
      </c>
      <c r="B1122" s="5">
        <v>14</v>
      </c>
      <c r="C1122" s="6"/>
      <c r="D1122" s="6">
        <v>-170000</v>
      </c>
      <c r="E1122" s="7" t="s">
        <v>11</v>
      </c>
      <c r="F1122" s="2">
        <f t="shared" si="18"/>
        <v>5135000</v>
      </c>
    </row>
    <row r="1123" spans="1:9" x14ac:dyDescent="0.3">
      <c r="A1123" s="1">
        <v>43670</v>
      </c>
      <c r="B1123" s="3">
        <v>15</v>
      </c>
      <c r="C1123" s="2">
        <v>20000</v>
      </c>
      <c r="E1123" t="s">
        <v>2</v>
      </c>
      <c r="F1123" s="2">
        <f t="shared" si="18"/>
        <v>5155000</v>
      </c>
    </row>
    <row r="1124" spans="1:9" x14ac:dyDescent="0.3">
      <c r="A1124" s="1">
        <v>43670</v>
      </c>
      <c r="B1124" s="3">
        <v>16</v>
      </c>
      <c r="C1124" s="2">
        <v>200000</v>
      </c>
      <c r="E1124" t="s">
        <v>2</v>
      </c>
      <c r="F1124" s="2">
        <f t="shared" si="18"/>
        <v>5355000</v>
      </c>
    </row>
    <row r="1125" spans="1:9" x14ac:dyDescent="0.3">
      <c r="A1125" s="4">
        <v>43670</v>
      </c>
      <c r="B1125" s="5">
        <v>17</v>
      </c>
      <c r="C1125" s="6"/>
      <c r="D1125" s="6">
        <v>-250000</v>
      </c>
      <c r="E1125" s="7" t="s">
        <v>11</v>
      </c>
      <c r="F1125" s="2">
        <f t="shared" si="18"/>
        <v>5105000</v>
      </c>
      <c r="I1125" s="2">
        <f>SUM(C1109:D1125)</f>
        <v>700000</v>
      </c>
    </row>
    <row r="1126" spans="1:9" x14ac:dyDescent="0.3">
      <c r="A1126" s="1">
        <v>43670</v>
      </c>
      <c r="B1126" s="3">
        <v>8</v>
      </c>
      <c r="C1126" s="2">
        <v>280000</v>
      </c>
      <c r="E1126" t="s">
        <v>3</v>
      </c>
      <c r="F1126" s="2">
        <f t="shared" si="18"/>
        <v>5385000</v>
      </c>
    </row>
    <row r="1127" spans="1:9" x14ac:dyDescent="0.3">
      <c r="A1127" s="1">
        <v>43670</v>
      </c>
      <c r="B1127" s="3">
        <v>12</v>
      </c>
      <c r="C1127" s="2">
        <v>280000</v>
      </c>
      <c r="E1127" t="s">
        <v>3</v>
      </c>
      <c r="F1127" s="2">
        <f t="shared" si="18"/>
        <v>5665000</v>
      </c>
    </row>
    <row r="1128" spans="1:9" x14ac:dyDescent="0.3">
      <c r="A1128" s="1">
        <v>43670</v>
      </c>
      <c r="B1128" s="3">
        <v>13</v>
      </c>
      <c r="C1128" s="2">
        <v>168000</v>
      </c>
      <c r="E1128" t="s">
        <v>3</v>
      </c>
      <c r="F1128" s="2">
        <f t="shared" si="18"/>
        <v>5833000</v>
      </c>
    </row>
    <row r="1129" spans="1:9" x14ac:dyDescent="0.3">
      <c r="A1129" s="1">
        <v>43670</v>
      </c>
      <c r="B1129" s="3">
        <v>14</v>
      </c>
      <c r="C1129" s="2">
        <v>280000</v>
      </c>
      <c r="E1129" t="s">
        <v>3</v>
      </c>
      <c r="F1129" s="2">
        <f t="shared" si="18"/>
        <v>6113000</v>
      </c>
    </row>
    <row r="1130" spans="1:9" x14ac:dyDescent="0.3">
      <c r="A1130" s="1">
        <v>43670</v>
      </c>
      <c r="B1130" s="3">
        <v>16</v>
      </c>
      <c r="C1130" s="2">
        <v>280000</v>
      </c>
      <c r="E1130" t="s">
        <v>3</v>
      </c>
      <c r="F1130" s="2">
        <f t="shared" si="18"/>
        <v>6393000</v>
      </c>
    </row>
    <row r="1131" spans="1:9" x14ac:dyDescent="0.3">
      <c r="A1131" s="1">
        <v>43670</v>
      </c>
      <c r="B1131" s="3">
        <v>7</v>
      </c>
      <c r="C1131" s="2">
        <v>168000</v>
      </c>
      <c r="E1131" t="s">
        <v>3</v>
      </c>
      <c r="F1131" s="2">
        <f t="shared" si="18"/>
        <v>6561000</v>
      </c>
    </row>
    <row r="1132" spans="1:9" x14ac:dyDescent="0.3">
      <c r="A1132" s="1">
        <v>43670</v>
      </c>
      <c r="B1132" s="3">
        <v>10</v>
      </c>
      <c r="C1132" s="2">
        <v>280000</v>
      </c>
      <c r="E1132" t="s">
        <v>3</v>
      </c>
      <c r="F1132" s="2">
        <f t="shared" si="18"/>
        <v>6841000</v>
      </c>
    </row>
    <row r="1133" spans="1:9" x14ac:dyDescent="0.3">
      <c r="A1133" s="1">
        <v>43670</v>
      </c>
      <c r="B1133" s="3">
        <v>15</v>
      </c>
      <c r="C1133" s="2">
        <v>280000</v>
      </c>
      <c r="E1133" t="s">
        <v>3</v>
      </c>
      <c r="F1133" s="2">
        <f t="shared" si="18"/>
        <v>7121000</v>
      </c>
    </row>
    <row r="1134" spans="1:9" x14ac:dyDescent="0.3">
      <c r="A1134" s="1">
        <v>43670</v>
      </c>
      <c r="B1134" s="3">
        <v>17</v>
      </c>
      <c r="C1134" s="2">
        <v>280000</v>
      </c>
      <c r="E1134" t="s">
        <v>3</v>
      </c>
      <c r="F1134" s="2">
        <f t="shared" si="18"/>
        <v>7401000</v>
      </c>
    </row>
    <row r="1135" spans="1:9" x14ac:dyDescent="0.3">
      <c r="A1135" s="1">
        <v>43670</v>
      </c>
      <c r="B1135" s="3">
        <v>6</v>
      </c>
      <c r="C1135" s="2">
        <v>280000</v>
      </c>
      <c r="E1135" t="s">
        <v>3</v>
      </c>
      <c r="F1135" s="2">
        <f t="shared" si="18"/>
        <v>7681000</v>
      </c>
    </row>
    <row r="1136" spans="1:9" x14ac:dyDescent="0.3">
      <c r="A1136" s="1">
        <v>43670</v>
      </c>
      <c r="B1136" s="3">
        <v>3</v>
      </c>
      <c r="C1136" s="2">
        <v>280000</v>
      </c>
      <c r="E1136" t="s">
        <v>3</v>
      </c>
      <c r="F1136" s="2">
        <f t="shared" si="18"/>
        <v>7961000</v>
      </c>
    </row>
    <row r="1137" spans="1:9" x14ac:dyDescent="0.3">
      <c r="A1137" s="1">
        <v>43670</v>
      </c>
      <c r="B1137" s="3">
        <v>9</v>
      </c>
      <c r="C1137" s="2">
        <v>280000</v>
      </c>
      <c r="E1137" t="s">
        <v>3</v>
      </c>
      <c r="F1137" s="2">
        <f t="shared" si="18"/>
        <v>8241000</v>
      </c>
      <c r="I1137" s="2">
        <f>SUM(C1126:D1137)</f>
        <v>3136000</v>
      </c>
    </row>
    <row r="1138" spans="1:9" x14ac:dyDescent="0.3">
      <c r="A1138" s="1">
        <v>43678</v>
      </c>
      <c r="B1138" s="3">
        <v>1</v>
      </c>
      <c r="C1138" s="2">
        <v>50000</v>
      </c>
      <c r="E1138" t="s">
        <v>2</v>
      </c>
      <c r="F1138" s="2">
        <f t="shared" si="18"/>
        <v>8291000</v>
      </c>
    </row>
    <row r="1139" spans="1:9" x14ac:dyDescent="0.3">
      <c r="A1139" s="4">
        <v>43678</v>
      </c>
      <c r="B1139" s="5">
        <v>2</v>
      </c>
      <c r="C1139" s="6"/>
      <c r="D1139" s="6">
        <v>-50000</v>
      </c>
      <c r="E1139" s="7" t="s">
        <v>11</v>
      </c>
      <c r="F1139" s="2">
        <f t="shared" si="18"/>
        <v>8241000</v>
      </c>
    </row>
    <row r="1140" spans="1:9" x14ac:dyDescent="0.3">
      <c r="A1140" s="4">
        <v>43678</v>
      </c>
      <c r="B1140" s="5">
        <v>3</v>
      </c>
      <c r="C1140" s="6"/>
      <c r="D1140" s="6">
        <v>-30000</v>
      </c>
      <c r="E1140" s="7" t="s">
        <v>11</v>
      </c>
      <c r="F1140" s="2">
        <f t="shared" si="18"/>
        <v>8211000</v>
      </c>
    </row>
    <row r="1141" spans="1:9" x14ac:dyDescent="0.3">
      <c r="A1141" s="1">
        <v>43678</v>
      </c>
      <c r="B1141" s="3">
        <v>4</v>
      </c>
      <c r="C1141" s="2">
        <v>100000</v>
      </c>
      <c r="E1141" t="s">
        <v>2</v>
      </c>
      <c r="F1141" s="2">
        <f t="shared" si="18"/>
        <v>8311000</v>
      </c>
    </row>
    <row r="1142" spans="1:9" x14ac:dyDescent="0.3">
      <c r="A1142" s="1">
        <v>43678</v>
      </c>
      <c r="B1142" s="3">
        <v>5</v>
      </c>
      <c r="C1142" s="2">
        <v>270000</v>
      </c>
      <c r="E1142" t="s">
        <v>2</v>
      </c>
      <c r="F1142" s="2">
        <f t="shared" si="18"/>
        <v>8581000</v>
      </c>
    </row>
    <row r="1143" spans="1:9" x14ac:dyDescent="0.3">
      <c r="A1143" s="1">
        <v>43678</v>
      </c>
      <c r="B1143" s="3">
        <v>6</v>
      </c>
      <c r="C1143" s="2">
        <v>100000</v>
      </c>
      <c r="E1143" t="s">
        <v>2</v>
      </c>
      <c r="F1143" s="2">
        <f t="shared" si="18"/>
        <v>8681000</v>
      </c>
    </row>
    <row r="1144" spans="1:9" x14ac:dyDescent="0.3">
      <c r="A1144" s="1">
        <v>43678</v>
      </c>
      <c r="B1144" s="3">
        <v>7</v>
      </c>
      <c r="C1144" s="2">
        <v>20000</v>
      </c>
      <c r="E1144" t="s">
        <v>2</v>
      </c>
      <c r="F1144" s="2">
        <f t="shared" si="18"/>
        <v>8701000</v>
      </c>
    </row>
    <row r="1145" spans="1:9" x14ac:dyDescent="0.3">
      <c r="A1145" s="1">
        <v>43678</v>
      </c>
      <c r="B1145" s="3">
        <v>8</v>
      </c>
      <c r="C1145" s="2">
        <v>10000</v>
      </c>
      <c r="E1145" t="s">
        <v>2</v>
      </c>
      <c r="F1145" s="2">
        <f t="shared" si="18"/>
        <v>8711000</v>
      </c>
    </row>
    <row r="1146" spans="1:9" x14ac:dyDescent="0.3">
      <c r="A1146" s="1">
        <v>43678</v>
      </c>
      <c r="B1146" s="3">
        <v>9</v>
      </c>
      <c r="C1146" s="2">
        <v>20000</v>
      </c>
      <c r="E1146" t="s">
        <v>2</v>
      </c>
      <c r="F1146" s="2">
        <f t="shared" si="18"/>
        <v>8731000</v>
      </c>
    </row>
    <row r="1147" spans="1:9" x14ac:dyDescent="0.3">
      <c r="A1147" s="1">
        <v>43678</v>
      </c>
      <c r="B1147" s="3">
        <v>10</v>
      </c>
      <c r="C1147" s="2">
        <v>250000</v>
      </c>
      <c r="E1147" t="s">
        <v>2</v>
      </c>
      <c r="F1147" s="2">
        <f t="shared" si="18"/>
        <v>8981000</v>
      </c>
    </row>
    <row r="1148" spans="1:9" x14ac:dyDescent="0.3">
      <c r="A1148" s="1">
        <v>43678</v>
      </c>
      <c r="B1148" s="3">
        <v>11</v>
      </c>
      <c r="C1148" s="2">
        <v>150000</v>
      </c>
      <c r="E1148" t="s">
        <v>2</v>
      </c>
      <c r="F1148" s="2">
        <f t="shared" si="18"/>
        <v>9131000</v>
      </c>
    </row>
    <row r="1149" spans="1:9" x14ac:dyDescent="0.3">
      <c r="A1149" s="1">
        <v>43678</v>
      </c>
      <c r="B1149" s="3">
        <v>12</v>
      </c>
      <c r="C1149" s="2">
        <v>50000</v>
      </c>
      <c r="E1149" t="s">
        <v>2</v>
      </c>
      <c r="F1149" s="2">
        <f t="shared" si="18"/>
        <v>9181000</v>
      </c>
    </row>
    <row r="1150" spans="1:9" x14ac:dyDescent="0.3">
      <c r="A1150" s="1">
        <v>43678</v>
      </c>
      <c r="B1150" s="3">
        <v>13</v>
      </c>
      <c r="C1150" s="2">
        <v>10000</v>
      </c>
      <c r="E1150" t="s">
        <v>2</v>
      </c>
      <c r="F1150" s="2">
        <f t="shared" si="18"/>
        <v>9191000</v>
      </c>
    </row>
    <row r="1151" spans="1:9" x14ac:dyDescent="0.3">
      <c r="A1151" s="1">
        <v>43678</v>
      </c>
      <c r="B1151" s="3">
        <v>14</v>
      </c>
      <c r="C1151" s="2">
        <v>30000</v>
      </c>
      <c r="E1151" t="s">
        <v>2</v>
      </c>
      <c r="F1151" s="2">
        <f t="shared" si="18"/>
        <v>9221000</v>
      </c>
    </row>
    <row r="1152" spans="1:9" x14ac:dyDescent="0.3">
      <c r="A1152" s="1">
        <v>43678</v>
      </c>
      <c r="B1152" s="3">
        <v>15</v>
      </c>
      <c r="C1152" s="2">
        <v>20000</v>
      </c>
      <c r="E1152" t="s">
        <v>2</v>
      </c>
      <c r="F1152" s="2">
        <f t="shared" si="18"/>
        <v>9241000</v>
      </c>
    </row>
    <row r="1153" spans="1:9" x14ac:dyDescent="0.3">
      <c r="A1153" s="1">
        <v>43678</v>
      </c>
      <c r="B1153" s="3">
        <v>16</v>
      </c>
      <c r="C1153" s="2">
        <v>200000</v>
      </c>
      <c r="E1153" t="s">
        <v>2</v>
      </c>
      <c r="F1153" s="2">
        <f t="shared" si="18"/>
        <v>9441000</v>
      </c>
    </row>
    <row r="1154" spans="1:9" x14ac:dyDescent="0.3">
      <c r="A1154" s="1">
        <v>43678</v>
      </c>
      <c r="B1154" s="3">
        <v>17</v>
      </c>
      <c r="C1154" s="2">
        <v>50000</v>
      </c>
      <c r="E1154" t="s">
        <v>2</v>
      </c>
      <c r="F1154" s="2">
        <f t="shared" si="18"/>
        <v>9491000</v>
      </c>
      <c r="I1154" s="2">
        <f>SUM(C1138:D1154)</f>
        <v>1250000</v>
      </c>
    </row>
    <row r="1155" spans="1:9" x14ac:dyDescent="0.3">
      <c r="A1155" s="1">
        <v>43678</v>
      </c>
      <c r="B1155" s="3">
        <v>8</v>
      </c>
      <c r="C1155" s="2">
        <v>280000</v>
      </c>
      <c r="E1155" t="s">
        <v>3</v>
      </c>
      <c r="F1155" s="2">
        <f t="shared" si="18"/>
        <v>9771000</v>
      </c>
    </row>
    <row r="1156" spans="1:9" x14ac:dyDescent="0.3">
      <c r="A1156" s="1">
        <v>43678</v>
      </c>
      <c r="B1156" s="3">
        <v>12</v>
      </c>
      <c r="C1156" s="2">
        <v>280000</v>
      </c>
      <c r="E1156" t="s">
        <v>3</v>
      </c>
      <c r="F1156" s="2">
        <f t="shared" ref="F1156:F1219" si="19">+F1155+D1156+C1156</f>
        <v>10051000</v>
      </c>
    </row>
    <row r="1157" spans="1:9" x14ac:dyDescent="0.3">
      <c r="A1157" s="1">
        <v>43678</v>
      </c>
      <c r="B1157" s="3">
        <v>13</v>
      </c>
      <c r="C1157" s="2">
        <v>168000</v>
      </c>
      <c r="E1157" t="s">
        <v>3</v>
      </c>
      <c r="F1157" s="2">
        <f t="shared" si="19"/>
        <v>10219000</v>
      </c>
    </row>
    <row r="1158" spans="1:9" x14ac:dyDescent="0.3">
      <c r="A1158" s="1">
        <v>43678</v>
      </c>
      <c r="B1158" s="3">
        <v>14</v>
      </c>
      <c r="C1158" s="2">
        <v>280000</v>
      </c>
      <c r="E1158" t="s">
        <v>3</v>
      </c>
      <c r="F1158" s="2">
        <f t="shared" si="19"/>
        <v>10499000</v>
      </c>
    </row>
    <row r="1159" spans="1:9" x14ac:dyDescent="0.3">
      <c r="A1159" s="1">
        <v>43678</v>
      </c>
      <c r="B1159" s="3">
        <v>16</v>
      </c>
      <c r="C1159" s="2">
        <v>280000</v>
      </c>
      <c r="E1159" t="s">
        <v>3</v>
      </c>
      <c r="F1159" s="2">
        <f t="shared" si="19"/>
        <v>10779000</v>
      </c>
    </row>
    <row r="1160" spans="1:9" x14ac:dyDescent="0.3">
      <c r="A1160" s="1">
        <v>43678</v>
      </c>
      <c r="B1160" s="3">
        <v>7</v>
      </c>
      <c r="C1160" s="2">
        <v>168000</v>
      </c>
      <c r="E1160" t="s">
        <v>3</v>
      </c>
      <c r="F1160" s="2">
        <f t="shared" si="19"/>
        <v>10947000</v>
      </c>
    </row>
    <row r="1161" spans="1:9" x14ac:dyDescent="0.3">
      <c r="A1161" s="1">
        <v>43678</v>
      </c>
      <c r="B1161" s="3">
        <v>10</v>
      </c>
      <c r="C1161" s="2">
        <v>280000</v>
      </c>
      <c r="E1161" t="s">
        <v>3</v>
      </c>
      <c r="F1161" s="2">
        <f t="shared" si="19"/>
        <v>11227000</v>
      </c>
    </row>
    <row r="1162" spans="1:9" x14ac:dyDescent="0.3">
      <c r="A1162" s="1">
        <v>43678</v>
      </c>
      <c r="B1162" s="3">
        <v>15</v>
      </c>
      <c r="C1162" s="2">
        <v>280000</v>
      </c>
      <c r="E1162" t="s">
        <v>3</v>
      </c>
      <c r="F1162" s="2">
        <f t="shared" si="19"/>
        <v>11507000</v>
      </c>
    </row>
    <row r="1163" spans="1:9" x14ac:dyDescent="0.3">
      <c r="A1163" s="1">
        <v>43678</v>
      </c>
      <c r="B1163" s="3">
        <v>17</v>
      </c>
      <c r="C1163" s="2">
        <v>280000</v>
      </c>
      <c r="E1163" t="s">
        <v>3</v>
      </c>
      <c r="F1163" s="2">
        <f t="shared" si="19"/>
        <v>11787000</v>
      </c>
    </row>
    <row r="1164" spans="1:9" x14ac:dyDescent="0.3">
      <c r="A1164" s="1">
        <v>43678</v>
      </c>
      <c r="B1164" s="3">
        <v>6</v>
      </c>
      <c r="C1164" s="2">
        <v>280000</v>
      </c>
      <c r="E1164" t="s">
        <v>3</v>
      </c>
      <c r="F1164" s="2">
        <f t="shared" si="19"/>
        <v>12067000</v>
      </c>
    </row>
    <row r="1165" spans="1:9" x14ac:dyDescent="0.3">
      <c r="A1165" s="1">
        <v>43678</v>
      </c>
      <c r="B1165" s="3">
        <v>3</v>
      </c>
      <c r="C1165" s="2">
        <v>280000</v>
      </c>
      <c r="E1165" t="s">
        <v>3</v>
      </c>
      <c r="F1165" s="2">
        <f t="shared" si="19"/>
        <v>12347000</v>
      </c>
    </row>
    <row r="1166" spans="1:9" x14ac:dyDescent="0.3">
      <c r="A1166" s="1">
        <v>43678</v>
      </c>
      <c r="B1166" s="3">
        <v>9</v>
      </c>
      <c r="C1166" s="2">
        <v>280000</v>
      </c>
      <c r="E1166" t="s">
        <v>3</v>
      </c>
      <c r="F1166" s="2">
        <f t="shared" si="19"/>
        <v>12627000</v>
      </c>
      <c r="I1166" s="2">
        <f>SUM(C1155:D1166)</f>
        <v>3136000</v>
      </c>
    </row>
    <row r="1167" spans="1:9" x14ac:dyDescent="0.3">
      <c r="A1167" s="1">
        <v>43684</v>
      </c>
      <c r="B1167" s="3">
        <v>1</v>
      </c>
      <c r="C1167" s="2">
        <v>50000</v>
      </c>
      <c r="E1167" t="s">
        <v>2</v>
      </c>
      <c r="F1167" s="2">
        <f t="shared" si="19"/>
        <v>12677000</v>
      </c>
    </row>
    <row r="1168" spans="1:9" x14ac:dyDescent="0.3">
      <c r="A1168" s="1">
        <v>43684</v>
      </c>
      <c r="B1168" s="3">
        <v>2</v>
      </c>
      <c r="C1168" s="2">
        <v>50000</v>
      </c>
      <c r="E1168" t="s">
        <v>2</v>
      </c>
      <c r="F1168" s="2">
        <f t="shared" si="19"/>
        <v>12727000</v>
      </c>
    </row>
    <row r="1169" spans="1:9" x14ac:dyDescent="0.3">
      <c r="A1169" s="1">
        <v>43684</v>
      </c>
      <c r="B1169" s="3">
        <v>3</v>
      </c>
      <c r="C1169" s="2">
        <v>20000</v>
      </c>
      <c r="E1169" t="s">
        <v>2</v>
      </c>
      <c r="F1169" s="2">
        <f t="shared" si="19"/>
        <v>12747000</v>
      </c>
    </row>
    <row r="1170" spans="1:9" x14ac:dyDescent="0.3">
      <c r="A1170" s="4">
        <v>43684</v>
      </c>
      <c r="B1170" s="5">
        <v>4</v>
      </c>
      <c r="C1170" s="6"/>
      <c r="D1170" s="6">
        <v>-200000</v>
      </c>
      <c r="E1170" s="7" t="s">
        <v>11</v>
      </c>
      <c r="F1170" s="2">
        <f t="shared" si="19"/>
        <v>12547000</v>
      </c>
    </row>
    <row r="1171" spans="1:9" x14ac:dyDescent="0.3">
      <c r="A1171" s="1">
        <v>43684</v>
      </c>
      <c r="B1171" s="3">
        <v>5</v>
      </c>
      <c r="C1171" s="2">
        <v>270000</v>
      </c>
      <c r="E1171" t="s">
        <v>2</v>
      </c>
      <c r="F1171" s="2">
        <f t="shared" si="19"/>
        <v>12817000</v>
      </c>
    </row>
    <row r="1172" spans="1:9" x14ac:dyDescent="0.3">
      <c r="A1172" s="1">
        <v>43684</v>
      </c>
      <c r="B1172" s="3">
        <v>6</v>
      </c>
      <c r="C1172" s="2">
        <v>100000</v>
      </c>
      <c r="E1172" t="s">
        <v>2</v>
      </c>
      <c r="F1172" s="2">
        <f t="shared" si="19"/>
        <v>12917000</v>
      </c>
    </row>
    <row r="1173" spans="1:9" x14ac:dyDescent="0.3">
      <c r="A1173" s="4">
        <v>43684</v>
      </c>
      <c r="B1173" s="5">
        <v>7</v>
      </c>
      <c r="C1173" s="6"/>
      <c r="D1173" s="6">
        <v>-80000</v>
      </c>
      <c r="E1173" s="7" t="s">
        <v>11</v>
      </c>
      <c r="F1173" s="2">
        <f t="shared" si="19"/>
        <v>12837000</v>
      </c>
    </row>
    <row r="1174" spans="1:9" x14ac:dyDescent="0.3">
      <c r="A1174" s="1">
        <v>43684</v>
      </c>
      <c r="B1174" s="3">
        <v>8</v>
      </c>
      <c r="C1174" s="2">
        <v>10000</v>
      </c>
      <c r="E1174" t="s">
        <v>2</v>
      </c>
      <c r="F1174" s="2">
        <f t="shared" si="19"/>
        <v>12847000</v>
      </c>
    </row>
    <row r="1175" spans="1:9" x14ac:dyDescent="0.3">
      <c r="A1175" s="1">
        <v>43684</v>
      </c>
      <c r="B1175" s="3">
        <v>9</v>
      </c>
      <c r="C1175" s="2">
        <v>20000</v>
      </c>
      <c r="E1175" t="s">
        <v>2</v>
      </c>
      <c r="F1175" s="2">
        <f t="shared" si="19"/>
        <v>12867000</v>
      </c>
    </row>
    <row r="1176" spans="1:9" x14ac:dyDescent="0.3">
      <c r="A1176" s="1">
        <v>43684</v>
      </c>
      <c r="B1176" s="3">
        <v>10</v>
      </c>
      <c r="C1176" s="2">
        <v>250000</v>
      </c>
      <c r="E1176" t="s">
        <v>2</v>
      </c>
      <c r="F1176" s="2">
        <f t="shared" si="19"/>
        <v>13117000</v>
      </c>
    </row>
    <row r="1177" spans="1:9" x14ac:dyDescent="0.3">
      <c r="A1177" s="1">
        <v>43684</v>
      </c>
      <c r="B1177" s="3">
        <v>11</v>
      </c>
      <c r="C1177" s="2">
        <v>150000</v>
      </c>
      <c r="E1177" t="s">
        <v>2</v>
      </c>
      <c r="F1177" s="2">
        <f t="shared" si="19"/>
        <v>13267000</v>
      </c>
    </row>
    <row r="1178" spans="1:9" x14ac:dyDescent="0.3">
      <c r="A1178" s="4">
        <v>43684</v>
      </c>
      <c r="B1178" s="5">
        <v>12</v>
      </c>
      <c r="C1178" s="6"/>
      <c r="D1178" s="6">
        <v>-400000</v>
      </c>
      <c r="E1178" s="7" t="s">
        <v>11</v>
      </c>
      <c r="F1178" s="2">
        <f t="shared" si="19"/>
        <v>12867000</v>
      </c>
    </row>
    <row r="1179" spans="1:9" x14ac:dyDescent="0.3">
      <c r="A1179" s="1">
        <v>43684</v>
      </c>
      <c r="B1179" s="3">
        <v>13</v>
      </c>
      <c r="C1179" s="2">
        <v>10000</v>
      </c>
      <c r="E1179" t="s">
        <v>2</v>
      </c>
      <c r="F1179" s="2">
        <f t="shared" si="19"/>
        <v>12877000</v>
      </c>
    </row>
    <row r="1180" spans="1:9" x14ac:dyDescent="0.3">
      <c r="A1180" s="1">
        <v>43684</v>
      </c>
      <c r="B1180" s="3">
        <v>14</v>
      </c>
      <c r="C1180" s="2">
        <v>30000</v>
      </c>
      <c r="E1180" t="s">
        <v>2</v>
      </c>
      <c r="F1180" s="2">
        <f t="shared" si="19"/>
        <v>12907000</v>
      </c>
    </row>
    <row r="1181" spans="1:9" x14ac:dyDescent="0.3">
      <c r="A1181" s="1">
        <v>43684</v>
      </c>
      <c r="B1181" s="3">
        <v>15</v>
      </c>
      <c r="C1181" s="2">
        <v>20000</v>
      </c>
      <c r="E1181" t="s">
        <v>2</v>
      </c>
      <c r="F1181" s="2">
        <f t="shared" si="19"/>
        <v>12927000</v>
      </c>
    </row>
    <row r="1182" spans="1:9" x14ac:dyDescent="0.3">
      <c r="A1182" s="1">
        <v>43684</v>
      </c>
      <c r="B1182" s="3">
        <v>16</v>
      </c>
      <c r="C1182" s="2">
        <v>200000</v>
      </c>
      <c r="E1182" t="s">
        <v>2</v>
      </c>
      <c r="F1182" s="2">
        <f t="shared" si="19"/>
        <v>13127000</v>
      </c>
    </row>
    <row r="1183" spans="1:9" x14ac:dyDescent="0.3">
      <c r="A1183" s="1">
        <v>43684</v>
      </c>
      <c r="B1183" s="3">
        <v>17</v>
      </c>
      <c r="C1183" s="2">
        <v>50000</v>
      </c>
      <c r="E1183" t="s">
        <v>2</v>
      </c>
      <c r="F1183" s="2">
        <f t="shared" si="19"/>
        <v>13177000</v>
      </c>
      <c r="I1183" s="2">
        <f>SUM(C1167:D1183)</f>
        <v>550000</v>
      </c>
    </row>
    <row r="1184" spans="1:9" x14ac:dyDescent="0.3">
      <c r="A1184" s="1">
        <v>43684</v>
      </c>
      <c r="B1184" s="3">
        <v>8</v>
      </c>
      <c r="C1184" s="2">
        <v>280000</v>
      </c>
      <c r="E1184" t="s">
        <v>3</v>
      </c>
      <c r="F1184" s="2">
        <f t="shared" si="19"/>
        <v>13457000</v>
      </c>
    </row>
    <row r="1185" spans="1:6" x14ac:dyDescent="0.3">
      <c r="A1185" s="1">
        <v>43684</v>
      </c>
      <c r="B1185" s="3">
        <v>12</v>
      </c>
      <c r="C1185" s="2">
        <v>280000</v>
      </c>
      <c r="E1185" t="s">
        <v>3</v>
      </c>
      <c r="F1185" s="2">
        <f t="shared" si="19"/>
        <v>13737000</v>
      </c>
    </row>
    <row r="1186" spans="1:6" x14ac:dyDescent="0.3">
      <c r="A1186" s="1">
        <v>43684</v>
      </c>
      <c r="B1186" s="3">
        <v>13</v>
      </c>
      <c r="C1186" s="2">
        <v>168000</v>
      </c>
      <c r="E1186" t="s">
        <v>3</v>
      </c>
      <c r="F1186" s="2">
        <f t="shared" si="19"/>
        <v>13905000</v>
      </c>
    </row>
    <row r="1187" spans="1:6" x14ac:dyDescent="0.3">
      <c r="A1187" s="1">
        <v>43684</v>
      </c>
      <c r="B1187" s="3">
        <v>14</v>
      </c>
      <c r="C1187" s="2">
        <v>280000</v>
      </c>
      <c r="E1187" t="s">
        <v>3</v>
      </c>
      <c r="F1187" s="2">
        <f t="shared" si="19"/>
        <v>14185000</v>
      </c>
    </row>
    <row r="1188" spans="1:6" x14ac:dyDescent="0.3">
      <c r="A1188" s="1">
        <v>43684</v>
      </c>
      <c r="B1188" s="3">
        <v>16</v>
      </c>
      <c r="C1188" s="2">
        <v>280000</v>
      </c>
      <c r="E1188" t="s">
        <v>3</v>
      </c>
      <c r="F1188" s="2">
        <f t="shared" si="19"/>
        <v>14465000</v>
      </c>
    </row>
    <row r="1189" spans="1:6" x14ac:dyDescent="0.3">
      <c r="A1189" s="1">
        <v>43684</v>
      </c>
      <c r="B1189" s="3">
        <v>7</v>
      </c>
      <c r="C1189" s="2">
        <v>168000</v>
      </c>
      <c r="E1189" t="s">
        <v>3</v>
      </c>
      <c r="F1189" s="2">
        <f t="shared" si="19"/>
        <v>14633000</v>
      </c>
    </row>
    <row r="1190" spans="1:6" x14ac:dyDescent="0.3">
      <c r="A1190" s="1">
        <v>43684</v>
      </c>
      <c r="B1190" s="3">
        <v>10</v>
      </c>
      <c r="C1190" s="2">
        <v>280000</v>
      </c>
      <c r="E1190" t="s">
        <v>3</v>
      </c>
      <c r="F1190" s="2">
        <f t="shared" si="19"/>
        <v>14913000</v>
      </c>
    </row>
    <row r="1191" spans="1:6" x14ac:dyDescent="0.3">
      <c r="A1191" s="1">
        <v>43684</v>
      </c>
      <c r="B1191" s="3">
        <v>15</v>
      </c>
      <c r="C1191" s="2">
        <v>280000</v>
      </c>
      <c r="E1191" t="s">
        <v>3</v>
      </c>
      <c r="F1191" s="2">
        <f t="shared" si="19"/>
        <v>15193000</v>
      </c>
    </row>
    <row r="1192" spans="1:6" x14ac:dyDescent="0.3">
      <c r="A1192" s="1">
        <v>43684</v>
      </c>
      <c r="B1192" s="3">
        <v>17</v>
      </c>
      <c r="C1192" s="2">
        <v>280000</v>
      </c>
      <c r="E1192" t="s">
        <v>3</v>
      </c>
      <c r="F1192" s="2">
        <f t="shared" si="19"/>
        <v>15473000</v>
      </c>
    </row>
    <row r="1193" spans="1:6" x14ac:dyDescent="0.3">
      <c r="A1193" s="1">
        <v>43684</v>
      </c>
      <c r="B1193" s="3">
        <v>6</v>
      </c>
      <c r="C1193" s="2">
        <v>280000</v>
      </c>
      <c r="E1193" t="s">
        <v>3</v>
      </c>
      <c r="F1193" s="2">
        <f t="shared" si="19"/>
        <v>15753000</v>
      </c>
    </row>
    <row r="1194" spans="1:6" x14ac:dyDescent="0.3">
      <c r="A1194" s="1">
        <v>43684</v>
      </c>
      <c r="B1194" s="3">
        <v>3</v>
      </c>
      <c r="C1194" s="2">
        <v>280000</v>
      </c>
      <c r="E1194" t="s">
        <v>3</v>
      </c>
      <c r="F1194" s="2">
        <f t="shared" si="19"/>
        <v>16033000</v>
      </c>
    </row>
    <row r="1195" spans="1:6" x14ac:dyDescent="0.3">
      <c r="A1195" s="1">
        <v>43684</v>
      </c>
      <c r="B1195" s="3">
        <v>9</v>
      </c>
      <c r="C1195" s="2">
        <v>280000</v>
      </c>
      <c r="E1195" t="s">
        <v>3</v>
      </c>
      <c r="F1195" s="2">
        <f t="shared" si="19"/>
        <v>16313000</v>
      </c>
    </row>
    <row r="1196" spans="1:6" x14ac:dyDescent="0.3">
      <c r="A1196" s="1">
        <v>43684</v>
      </c>
      <c r="B1196" s="3">
        <v>21</v>
      </c>
      <c r="C1196" s="2">
        <v>536000</v>
      </c>
      <c r="E1196" t="s">
        <v>3</v>
      </c>
      <c r="F1196" s="2">
        <f t="shared" si="19"/>
        <v>16849000</v>
      </c>
    </row>
    <row r="1197" spans="1:6" x14ac:dyDescent="0.3">
      <c r="A1197" s="1">
        <v>43684</v>
      </c>
      <c r="B1197" s="3">
        <v>20</v>
      </c>
      <c r="C1197" s="2">
        <v>584000</v>
      </c>
      <c r="E1197" t="s">
        <v>3</v>
      </c>
      <c r="F1197" s="2">
        <f t="shared" si="19"/>
        <v>17433000</v>
      </c>
    </row>
    <row r="1198" spans="1:6" x14ac:dyDescent="0.3">
      <c r="A1198" s="1">
        <v>43684</v>
      </c>
      <c r="B1198" s="3">
        <v>18</v>
      </c>
      <c r="C1198" s="2">
        <v>584000</v>
      </c>
      <c r="E1198" t="s">
        <v>3</v>
      </c>
      <c r="F1198" s="2">
        <f t="shared" si="19"/>
        <v>18017000</v>
      </c>
    </row>
    <row r="1199" spans="1:6" x14ac:dyDescent="0.3">
      <c r="A1199" s="1">
        <v>43684</v>
      </c>
      <c r="B1199" s="3">
        <v>30</v>
      </c>
      <c r="C1199" s="2">
        <v>584000</v>
      </c>
      <c r="E1199" t="s">
        <v>3</v>
      </c>
      <c r="F1199" s="2">
        <f t="shared" si="19"/>
        <v>18601000</v>
      </c>
    </row>
    <row r="1200" spans="1:6" x14ac:dyDescent="0.3">
      <c r="A1200" s="1">
        <v>43684</v>
      </c>
      <c r="B1200" s="3">
        <v>26</v>
      </c>
      <c r="C1200" s="2">
        <v>834500</v>
      </c>
      <c r="E1200" t="s">
        <v>3</v>
      </c>
      <c r="F1200" s="2">
        <f t="shared" si="19"/>
        <v>19435500</v>
      </c>
    </row>
    <row r="1201" spans="1:9" x14ac:dyDescent="0.3">
      <c r="A1201" s="1">
        <v>43684</v>
      </c>
      <c r="B1201" s="3">
        <v>25</v>
      </c>
      <c r="C1201" s="2">
        <v>620000</v>
      </c>
      <c r="E1201" t="s">
        <v>3</v>
      </c>
      <c r="F1201" s="2">
        <f t="shared" si="19"/>
        <v>20055500</v>
      </c>
    </row>
    <row r="1202" spans="1:9" x14ac:dyDescent="0.3">
      <c r="A1202" s="1">
        <v>43684</v>
      </c>
      <c r="B1202" s="3">
        <v>23</v>
      </c>
      <c r="C1202" s="2">
        <v>868000</v>
      </c>
      <c r="E1202" t="s">
        <v>3</v>
      </c>
      <c r="F1202" s="2">
        <f t="shared" si="19"/>
        <v>20923500</v>
      </c>
      <c r="I1202" s="2">
        <f>SUM(C1184:D1202)</f>
        <v>7746500</v>
      </c>
    </row>
    <row r="1203" spans="1:9" x14ac:dyDescent="0.3">
      <c r="A1203" s="4">
        <v>43684</v>
      </c>
      <c r="B1203" s="5">
        <v>4</v>
      </c>
      <c r="C1203" s="6"/>
      <c r="D1203" s="6">
        <v>-4950000</v>
      </c>
      <c r="E1203" s="7" t="s">
        <v>0</v>
      </c>
      <c r="F1203" s="2">
        <f t="shared" si="19"/>
        <v>15973500</v>
      </c>
    </row>
    <row r="1204" spans="1:9" x14ac:dyDescent="0.3">
      <c r="A1204" s="4">
        <v>43684</v>
      </c>
      <c r="B1204" s="5">
        <v>19</v>
      </c>
      <c r="C1204" s="6"/>
      <c r="D1204" s="6">
        <v>-8000000</v>
      </c>
      <c r="E1204" s="7" t="s">
        <v>11</v>
      </c>
      <c r="F1204" s="2">
        <f t="shared" si="19"/>
        <v>7973500</v>
      </c>
    </row>
    <row r="1205" spans="1:9" x14ac:dyDescent="0.3">
      <c r="A1205" s="1">
        <v>43691</v>
      </c>
      <c r="B1205" s="3">
        <v>1</v>
      </c>
      <c r="C1205" s="2">
        <v>50000</v>
      </c>
      <c r="E1205" t="s">
        <v>2</v>
      </c>
      <c r="F1205" s="2">
        <f t="shared" si="19"/>
        <v>8023500</v>
      </c>
    </row>
    <row r="1206" spans="1:9" x14ac:dyDescent="0.3">
      <c r="A1206" s="1">
        <v>43691</v>
      </c>
      <c r="B1206" s="3">
        <v>2</v>
      </c>
      <c r="C1206" s="2">
        <v>50000</v>
      </c>
      <c r="E1206" t="s">
        <v>2</v>
      </c>
      <c r="F1206" s="2">
        <f t="shared" si="19"/>
        <v>8073500</v>
      </c>
    </row>
    <row r="1207" spans="1:9" x14ac:dyDescent="0.3">
      <c r="A1207" s="1">
        <v>43691</v>
      </c>
      <c r="B1207" s="3">
        <v>3</v>
      </c>
      <c r="C1207" s="2">
        <v>20000</v>
      </c>
      <c r="E1207" t="s">
        <v>2</v>
      </c>
      <c r="F1207" s="2">
        <f t="shared" si="19"/>
        <v>8093500</v>
      </c>
    </row>
    <row r="1208" spans="1:9" x14ac:dyDescent="0.3">
      <c r="A1208" s="1">
        <v>43691</v>
      </c>
      <c r="B1208" s="3">
        <v>4</v>
      </c>
      <c r="C1208" s="2">
        <v>100000</v>
      </c>
      <c r="E1208" t="s">
        <v>2</v>
      </c>
      <c r="F1208" s="2">
        <f t="shared" si="19"/>
        <v>8193500</v>
      </c>
    </row>
    <row r="1209" spans="1:9" x14ac:dyDescent="0.3">
      <c r="A1209" s="4">
        <v>43691</v>
      </c>
      <c r="B1209" s="5">
        <v>5</v>
      </c>
      <c r="C1209" s="6"/>
      <c r="D1209" s="6">
        <v>-530000</v>
      </c>
      <c r="E1209" s="7" t="s">
        <v>11</v>
      </c>
      <c r="F1209" s="2">
        <f t="shared" si="19"/>
        <v>7663500</v>
      </c>
    </row>
    <row r="1210" spans="1:9" x14ac:dyDescent="0.3">
      <c r="A1210" s="1">
        <v>43691</v>
      </c>
      <c r="B1210" s="3">
        <v>6</v>
      </c>
      <c r="C1210" s="2">
        <v>100000</v>
      </c>
      <c r="E1210" t="s">
        <v>2</v>
      </c>
      <c r="F1210" s="2">
        <f t="shared" si="19"/>
        <v>7763500</v>
      </c>
    </row>
    <row r="1211" spans="1:9" x14ac:dyDescent="0.3">
      <c r="A1211" s="1">
        <v>43691</v>
      </c>
      <c r="B1211" s="3">
        <v>7</v>
      </c>
      <c r="C1211" s="2">
        <v>20000</v>
      </c>
      <c r="E1211" t="s">
        <v>2</v>
      </c>
      <c r="F1211" s="2">
        <f t="shared" si="19"/>
        <v>7783500</v>
      </c>
    </row>
    <row r="1212" spans="1:9" x14ac:dyDescent="0.3">
      <c r="A1212" s="1">
        <v>43691</v>
      </c>
      <c r="B1212" s="3">
        <v>8</v>
      </c>
      <c r="C1212" s="2">
        <v>10000</v>
      </c>
      <c r="E1212" t="s">
        <v>2</v>
      </c>
      <c r="F1212" s="2">
        <f t="shared" si="19"/>
        <v>7793500</v>
      </c>
    </row>
    <row r="1213" spans="1:9" x14ac:dyDescent="0.3">
      <c r="A1213" s="1">
        <v>43691</v>
      </c>
      <c r="B1213" s="3">
        <v>9</v>
      </c>
      <c r="C1213" s="2">
        <v>20000</v>
      </c>
      <c r="E1213" t="s">
        <v>2</v>
      </c>
      <c r="F1213" s="2">
        <f t="shared" si="19"/>
        <v>7813500</v>
      </c>
    </row>
    <row r="1214" spans="1:9" x14ac:dyDescent="0.3">
      <c r="A1214" s="1">
        <v>43691</v>
      </c>
      <c r="B1214" s="3">
        <v>10</v>
      </c>
      <c r="C1214" s="2">
        <v>250000</v>
      </c>
      <c r="E1214" t="s">
        <v>2</v>
      </c>
      <c r="F1214" s="2">
        <f t="shared" si="19"/>
        <v>8063500</v>
      </c>
    </row>
    <row r="1215" spans="1:9" x14ac:dyDescent="0.3">
      <c r="A1215" s="1">
        <v>43691</v>
      </c>
      <c r="B1215" s="3">
        <v>11</v>
      </c>
      <c r="C1215" s="2">
        <v>150000</v>
      </c>
      <c r="E1215" t="s">
        <v>2</v>
      </c>
      <c r="F1215" s="2">
        <f t="shared" si="19"/>
        <v>8213500</v>
      </c>
    </row>
    <row r="1216" spans="1:9" x14ac:dyDescent="0.3">
      <c r="A1216" s="1">
        <v>43691</v>
      </c>
      <c r="B1216" s="3">
        <v>12</v>
      </c>
      <c r="C1216" s="2">
        <v>50000</v>
      </c>
      <c r="E1216" t="s">
        <v>2</v>
      </c>
      <c r="F1216" s="2">
        <f t="shared" si="19"/>
        <v>8263500</v>
      </c>
    </row>
    <row r="1217" spans="1:9" x14ac:dyDescent="0.3">
      <c r="A1217" s="1">
        <v>43691</v>
      </c>
      <c r="B1217" s="3">
        <v>13</v>
      </c>
      <c r="C1217" s="2">
        <v>10000</v>
      </c>
      <c r="E1217" t="s">
        <v>2</v>
      </c>
      <c r="F1217" s="2">
        <f t="shared" si="19"/>
        <v>8273500</v>
      </c>
    </row>
    <row r="1218" spans="1:9" x14ac:dyDescent="0.3">
      <c r="A1218" s="1">
        <v>43691</v>
      </c>
      <c r="B1218" s="3">
        <v>14</v>
      </c>
      <c r="C1218" s="2">
        <v>30000</v>
      </c>
      <c r="E1218" t="s">
        <v>2</v>
      </c>
      <c r="F1218" s="2">
        <f t="shared" si="19"/>
        <v>8303500</v>
      </c>
    </row>
    <row r="1219" spans="1:9" x14ac:dyDescent="0.3">
      <c r="A1219" s="1">
        <v>43691</v>
      </c>
      <c r="B1219" s="3">
        <v>15</v>
      </c>
      <c r="C1219" s="2">
        <v>20000</v>
      </c>
      <c r="E1219" t="s">
        <v>2</v>
      </c>
      <c r="F1219" s="2">
        <f t="shared" si="19"/>
        <v>8323500</v>
      </c>
    </row>
    <row r="1220" spans="1:9" x14ac:dyDescent="0.3">
      <c r="A1220" s="1">
        <v>43691</v>
      </c>
      <c r="B1220" s="3">
        <v>16</v>
      </c>
      <c r="C1220" s="2">
        <v>200000</v>
      </c>
      <c r="E1220" t="s">
        <v>2</v>
      </c>
      <c r="F1220" s="2">
        <f t="shared" ref="F1220:F1283" si="20">+F1219+D1220+C1220</f>
        <v>8523500</v>
      </c>
    </row>
    <row r="1221" spans="1:9" x14ac:dyDescent="0.3">
      <c r="A1221" s="1">
        <v>43691</v>
      </c>
      <c r="B1221" s="3">
        <v>17</v>
      </c>
      <c r="C1221" s="2">
        <v>50000</v>
      </c>
      <c r="E1221" t="s">
        <v>2</v>
      </c>
      <c r="F1221" s="2">
        <f t="shared" si="20"/>
        <v>8573500</v>
      </c>
    </row>
    <row r="1222" spans="1:9" x14ac:dyDescent="0.3">
      <c r="A1222" s="4">
        <v>43691</v>
      </c>
      <c r="B1222" s="5">
        <v>20</v>
      </c>
      <c r="C1222" s="6"/>
      <c r="D1222" s="6">
        <v>-100000</v>
      </c>
      <c r="E1222" s="7" t="s">
        <v>11</v>
      </c>
      <c r="F1222" s="2">
        <f t="shared" si="20"/>
        <v>8473500</v>
      </c>
      <c r="I1222" s="2">
        <f>SUM(C1205:D1222)</f>
        <v>500000</v>
      </c>
    </row>
    <row r="1223" spans="1:9" x14ac:dyDescent="0.3">
      <c r="A1223" s="1">
        <v>43691</v>
      </c>
      <c r="B1223" s="3">
        <v>8</v>
      </c>
      <c r="C1223" s="2">
        <v>280000</v>
      </c>
      <c r="E1223" t="s">
        <v>3</v>
      </c>
      <c r="F1223" s="2">
        <f t="shared" si="20"/>
        <v>8753500</v>
      </c>
    </row>
    <row r="1224" spans="1:9" x14ac:dyDescent="0.3">
      <c r="A1224" s="1">
        <v>43691</v>
      </c>
      <c r="B1224" s="3">
        <v>12</v>
      </c>
      <c r="C1224" s="2">
        <v>280000</v>
      </c>
      <c r="E1224" t="s">
        <v>3</v>
      </c>
      <c r="F1224" s="2">
        <f t="shared" si="20"/>
        <v>9033500</v>
      </c>
    </row>
    <row r="1225" spans="1:9" x14ac:dyDescent="0.3">
      <c r="A1225" s="1">
        <v>43691</v>
      </c>
      <c r="B1225" s="3">
        <v>13</v>
      </c>
      <c r="C1225" s="2">
        <v>168000</v>
      </c>
      <c r="E1225" t="s">
        <v>3</v>
      </c>
      <c r="F1225" s="2">
        <f t="shared" si="20"/>
        <v>9201500</v>
      </c>
    </row>
    <row r="1226" spans="1:9" x14ac:dyDescent="0.3">
      <c r="A1226" s="1">
        <v>43691</v>
      </c>
      <c r="B1226" s="3">
        <v>14</v>
      </c>
      <c r="C1226" s="2">
        <v>280000</v>
      </c>
      <c r="E1226" t="s">
        <v>3</v>
      </c>
      <c r="F1226" s="2">
        <f t="shared" si="20"/>
        <v>9481500</v>
      </c>
    </row>
    <row r="1227" spans="1:9" x14ac:dyDescent="0.3">
      <c r="A1227" s="1">
        <v>43691</v>
      </c>
      <c r="B1227" s="3">
        <v>16</v>
      </c>
      <c r="C1227" s="2">
        <v>280000</v>
      </c>
      <c r="E1227" t="s">
        <v>3</v>
      </c>
      <c r="F1227" s="2">
        <f t="shared" si="20"/>
        <v>9761500</v>
      </c>
    </row>
    <row r="1228" spans="1:9" x14ac:dyDescent="0.3">
      <c r="A1228" s="1">
        <v>43691</v>
      </c>
      <c r="B1228" s="3">
        <v>7</v>
      </c>
      <c r="C1228" s="2">
        <v>168000</v>
      </c>
      <c r="E1228" t="s">
        <v>3</v>
      </c>
      <c r="F1228" s="2">
        <f t="shared" si="20"/>
        <v>9929500</v>
      </c>
    </row>
    <row r="1229" spans="1:9" x14ac:dyDescent="0.3">
      <c r="A1229" s="1">
        <v>43691</v>
      </c>
      <c r="B1229" s="3">
        <v>10</v>
      </c>
      <c r="C1229" s="2">
        <v>280000</v>
      </c>
      <c r="E1229" t="s">
        <v>3</v>
      </c>
      <c r="F1229" s="2">
        <f t="shared" si="20"/>
        <v>10209500</v>
      </c>
    </row>
    <row r="1230" spans="1:9" x14ac:dyDescent="0.3">
      <c r="A1230" s="1">
        <v>43691</v>
      </c>
      <c r="B1230" s="3">
        <v>15</v>
      </c>
      <c r="C1230" s="2">
        <v>280000</v>
      </c>
      <c r="E1230" t="s">
        <v>3</v>
      </c>
      <c r="F1230" s="2">
        <f t="shared" si="20"/>
        <v>10489500</v>
      </c>
    </row>
    <row r="1231" spans="1:9" x14ac:dyDescent="0.3">
      <c r="A1231" s="1">
        <v>43691</v>
      </c>
      <c r="B1231" s="3">
        <v>17</v>
      </c>
      <c r="C1231" s="2">
        <v>280000</v>
      </c>
      <c r="E1231" t="s">
        <v>3</v>
      </c>
      <c r="F1231" s="2">
        <f t="shared" si="20"/>
        <v>10769500</v>
      </c>
    </row>
    <row r="1232" spans="1:9" x14ac:dyDescent="0.3">
      <c r="A1232" s="1">
        <v>43691</v>
      </c>
      <c r="B1232" s="3">
        <v>6</v>
      </c>
      <c r="C1232" s="2">
        <v>280000</v>
      </c>
      <c r="E1232" t="s">
        <v>3</v>
      </c>
      <c r="F1232" s="2">
        <f t="shared" si="20"/>
        <v>11049500</v>
      </c>
    </row>
    <row r="1233" spans="1:9" x14ac:dyDescent="0.3">
      <c r="A1233" s="1">
        <v>43691</v>
      </c>
      <c r="B1233" s="3">
        <v>3</v>
      </c>
      <c r="C1233" s="2">
        <v>280000</v>
      </c>
      <c r="E1233" t="s">
        <v>3</v>
      </c>
      <c r="F1233" s="2">
        <f t="shared" si="20"/>
        <v>11329500</v>
      </c>
    </row>
    <row r="1234" spans="1:9" x14ac:dyDescent="0.3">
      <c r="A1234" s="1">
        <v>43691</v>
      </c>
      <c r="B1234" s="3">
        <v>9</v>
      </c>
      <c r="C1234" s="2">
        <v>280000</v>
      </c>
      <c r="E1234" t="s">
        <v>3</v>
      </c>
      <c r="F1234" s="2">
        <f t="shared" si="20"/>
        <v>11609500</v>
      </c>
    </row>
    <row r="1235" spans="1:9" x14ac:dyDescent="0.3">
      <c r="A1235" s="1">
        <v>43691</v>
      </c>
      <c r="B1235" s="3">
        <v>4</v>
      </c>
      <c r="C1235" s="2">
        <v>280000</v>
      </c>
      <c r="E1235" t="s">
        <v>3</v>
      </c>
      <c r="F1235" s="2">
        <f t="shared" si="20"/>
        <v>11889500</v>
      </c>
      <c r="I1235" s="2">
        <f>SUM(C1223:D1235)</f>
        <v>3416000</v>
      </c>
    </row>
    <row r="1236" spans="1:9" x14ac:dyDescent="0.3">
      <c r="A1236" s="1">
        <v>43698</v>
      </c>
      <c r="B1236" s="3">
        <v>1</v>
      </c>
      <c r="C1236" s="2">
        <v>50000</v>
      </c>
      <c r="E1236" t="s">
        <v>2</v>
      </c>
      <c r="F1236" s="2">
        <f t="shared" si="20"/>
        <v>11939500</v>
      </c>
    </row>
    <row r="1237" spans="1:9" x14ac:dyDescent="0.3">
      <c r="A1237" s="1">
        <v>43698</v>
      </c>
      <c r="B1237" s="3">
        <v>2</v>
      </c>
      <c r="C1237" s="2">
        <v>50000</v>
      </c>
      <c r="E1237" t="s">
        <v>2</v>
      </c>
      <c r="F1237" s="2">
        <f t="shared" si="20"/>
        <v>11989500</v>
      </c>
    </row>
    <row r="1238" spans="1:9" x14ac:dyDescent="0.3">
      <c r="A1238" s="4">
        <v>43698</v>
      </c>
      <c r="B1238" s="5">
        <v>3</v>
      </c>
      <c r="C1238" s="6"/>
      <c r="D1238" s="6">
        <v>-80000</v>
      </c>
      <c r="E1238" s="7" t="s">
        <v>11</v>
      </c>
      <c r="F1238" s="2">
        <f t="shared" si="20"/>
        <v>11909500</v>
      </c>
    </row>
    <row r="1239" spans="1:9" x14ac:dyDescent="0.3">
      <c r="A1239" s="1">
        <v>43698</v>
      </c>
      <c r="B1239" s="3">
        <v>5</v>
      </c>
      <c r="C1239" s="2">
        <v>70000</v>
      </c>
      <c r="E1239" t="s">
        <v>2</v>
      </c>
      <c r="F1239" s="2">
        <f t="shared" si="20"/>
        <v>11979500</v>
      </c>
    </row>
    <row r="1240" spans="1:9" x14ac:dyDescent="0.3">
      <c r="A1240" s="1">
        <v>43698</v>
      </c>
      <c r="B1240" s="3">
        <v>6</v>
      </c>
      <c r="C1240" s="2">
        <v>100000</v>
      </c>
      <c r="E1240" t="s">
        <v>2</v>
      </c>
      <c r="F1240" s="2">
        <f t="shared" si="20"/>
        <v>12079500</v>
      </c>
    </row>
    <row r="1241" spans="1:9" x14ac:dyDescent="0.3">
      <c r="A1241" s="1">
        <v>43698</v>
      </c>
      <c r="B1241" s="3">
        <v>7</v>
      </c>
      <c r="C1241" s="2">
        <v>20000</v>
      </c>
      <c r="E1241" t="s">
        <v>2</v>
      </c>
      <c r="F1241" s="2">
        <f t="shared" si="20"/>
        <v>12099500</v>
      </c>
    </row>
    <row r="1242" spans="1:9" x14ac:dyDescent="0.3">
      <c r="A1242" s="1">
        <v>43698</v>
      </c>
      <c r="B1242" s="3">
        <v>8</v>
      </c>
      <c r="C1242" s="2">
        <v>10000</v>
      </c>
      <c r="E1242" t="s">
        <v>2</v>
      </c>
      <c r="F1242" s="2">
        <f t="shared" si="20"/>
        <v>12109500</v>
      </c>
    </row>
    <row r="1243" spans="1:9" x14ac:dyDescent="0.3">
      <c r="A1243" s="4">
        <v>43698</v>
      </c>
      <c r="B1243" s="5">
        <v>9</v>
      </c>
      <c r="C1243" s="6"/>
      <c r="D1243" s="6">
        <v>-80000</v>
      </c>
      <c r="E1243" s="7" t="s">
        <v>11</v>
      </c>
      <c r="F1243" s="2">
        <f t="shared" si="20"/>
        <v>12029500</v>
      </c>
    </row>
    <row r="1244" spans="1:9" x14ac:dyDescent="0.3">
      <c r="A1244" s="1">
        <v>43698</v>
      </c>
      <c r="B1244" s="3">
        <v>10</v>
      </c>
      <c r="C1244" s="2">
        <v>250000</v>
      </c>
      <c r="E1244" t="s">
        <v>2</v>
      </c>
      <c r="F1244" s="2">
        <f t="shared" si="20"/>
        <v>12279500</v>
      </c>
    </row>
    <row r="1245" spans="1:9" x14ac:dyDescent="0.3">
      <c r="A1245" s="1">
        <v>43698</v>
      </c>
      <c r="B1245" s="3">
        <v>11</v>
      </c>
      <c r="C1245" s="2">
        <v>150000</v>
      </c>
      <c r="E1245" t="s">
        <v>2</v>
      </c>
      <c r="F1245" s="2">
        <f t="shared" si="20"/>
        <v>12429500</v>
      </c>
    </row>
    <row r="1246" spans="1:9" x14ac:dyDescent="0.3">
      <c r="A1246" s="1">
        <v>43698</v>
      </c>
      <c r="B1246" s="3">
        <v>12</v>
      </c>
      <c r="C1246" s="2">
        <v>50000</v>
      </c>
      <c r="E1246" t="s">
        <v>2</v>
      </c>
      <c r="F1246" s="2">
        <f t="shared" si="20"/>
        <v>12479500</v>
      </c>
    </row>
    <row r="1247" spans="1:9" x14ac:dyDescent="0.3">
      <c r="A1247" s="1">
        <v>43698</v>
      </c>
      <c r="B1247" s="3">
        <v>13</v>
      </c>
      <c r="C1247" s="2">
        <v>10000</v>
      </c>
      <c r="E1247" t="s">
        <v>2</v>
      </c>
      <c r="F1247" s="2">
        <f t="shared" si="20"/>
        <v>12489500</v>
      </c>
    </row>
    <row r="1248" spans="1:9" x14ac:dyDescent="0.3">
      <c r="A1248" s="4">
        <v>43698</v>
      </c>
      <c r="B1248" s="5">
        <v>14</v>
      </c>
      <c r="C1248" s="6"/>
      <c r="D1248" s="6">
        <v>-120000</v>
      </c>
      <c r="E1248" s="7" t="s">
        <v>11</v>
      </c>
      <c r="F1248" s="2">
        <f t="shared" si="20"/>
        <v>12369500</v>
      </c>
    </row>
    <row r="1249" spans="1:9" x14ac:dyDescent="0.3">
      <c r="A1249" s="1">
        <v>43698</v>
      </c>
      <c r="B1249" s="3">
        <v>15</v>
      </c>
      <c r="C1249" s="2">
        <v>20000</v>
      </c>
      <c r="E1249" t="s">
        <v>2</v>
      </c>
      <c r="F1249" s="2">
        <f t="shared" si="20"/>
        <v>12389500</v>
      </c>
    </row>
    <row r="1250" spans="1:9" x14ac:dyDescent="0.3">
      <c r="A1250" s="1">
        <v>43698</v>
      </c>
      <c r="B1250" s="3">
        <v>16</v>
      </c>
      <c r="C1250" s="2">
        <v>200000</v>
      </c>
      <c r="E1250" t="s">
        <v>2</v>
      </c>
      <c r="F1250" s="2">
        <f t="shared" si="20"/>
        <v>12589500</v>
      </c>
    </row>
    <row r="1251" spans="1:9" x14ac:dyDescent="0.3">
      <c r="A1251" s="4">
        <v>43698</v>
      </c>
      <c r="B1251" s="5">
        <v>17</v>
      </c>
      <c r="C1251" s="6"/>
      <c r="D1251" s="6">
        <v>-350000</v>
      </c>
      <c r="E1251" s="7" t="s">
        <v>11</v>
      </c>
      <c r="F1251" s="2">
        <f t="shared" si="20"/>
        <v>12239500</v>
      </c>
      <c r="I1251" s="2">
        <f>SUM(C1236:D1251)</f>
        <v>350000</v>
      </c>
    </row>
    <row r="1252" spans="1:9" x14ac:dyDescent="0.3">
      <c r="A1252" s="1">
        <v>43698</v>
      </c>
      <c r="B1252" s="3">
        <v>21</v>
      </c>
      <c r="C1252" s="2">
        <v>100000</v>
      </c>
      <c r="E1252" t="s">
        <v>2</v>
      </c>
      <c r="F1252" s="2">
        <f t="shared" si="20"/>
        <v>12339500</v>
      </c>
    </row>
    <row r="1253" spans="1:9" x14ac:dyDescent="0.3">
      <c r="A1253" s="1">
        <v>43698</v>
      </c>
      <c r="B1253" s="3">
        <v>22</v>
      </c>
      <c r="C1253" s="2">
        <v>50000</v>
      </c>
      <c r="E1253" t="s">
        <v>2</v>
      </c>
      <c r="F1253" s="2">
        <f t="shared" si="20"/>
        <v>12389500</v>
      </c>
    </row>
    <row r="1254" spans="1:9" x14ac:dyDescent="0.3">
      <c r="A1254" s="1">
        <v>43698</v>
      </c>
      <c r="B1254" s="3">
        <v>23</v>
      </c>
      <c r="C1254" s="2">
        <v>100000</v>
      </c>
      <c r="E1254" t="s">
        <v>2</v>
      </c>
      <c r="F1254" s="2">
        <f t="shared" si="20"/>
        <v>12489500</v>
      </c>
    </row>
    <row r="1255" spans="1:9" x14ac:dyDescent="0.3">
      <c r="A1255" s="1">
        <v>43698</v>
      </c>
      <c r="B1255" s="3">
        <v>24</v>
      </c>
      <c r="C1255" s="2">
        <v>50000</v>
      </c>
      <c r="E1255" t="s">
        <v>2</v>
      </c>
      <c r="F1255" s="2">
        <f t="shared" si="20"/>
        <v>12539500</v>
      </c>
    </row>
    <row r="1256" spans="1:9" x14ac:dyDescent="0.3">
      <c r="A1256" s="1">
        <v>43698</v>
      </c>
      <c r="B1256" s="3">
        <v>25</v>
      </c>
      <c r="C1256" s="2">
        <v>400000</v>
      </c>
      <c r="E1256" t="s">
        <v>2</v>
      </c>
      <c r="F1256" s="2">
        <f t="shared" si="20"/>
        <v>12939500</v>
      </c>
      <c r="I1256" s="2">
        <f>SUM(C1252:D1256)</f>
        <v>700000</v>
      </c>
    </row>
    <row r="1257" spans="1:9" x14ac:dyDescent="0.3">
      <c r="A1257" s="1">
        <v>43698</v>
      </c>
      <c r="B1257" s="3">
        <v>8</v>
      </c>
      <c r="C1257" s="2">
        <v>280000</v>
      </c>
      <c r="E1257" t="s">
        <v>3</v>
      </c>
      <c r="F1257" s="2">
        <f t="shared" si="20"/>
        <v>13219500</v>
      </c>
    </row>
    <row r="1258" spans="1:9" x14ac:dyDescent="0.3">
      <c r="A1258" s="1">
        <v>43698</v>
      </c>
      <c r="B1258" s="3">
        <v>12</v>
      </c>
      <c r="C1258" s="2">
        <v>280000</v>
      </c>
      <c r="E1258" t="s">
        <v>3</v>
      </c>
      <c r="F1258" s="2">
        <f t="shared" si="20"/>
        <v>13499500</v>
      </c>
    </row>
    <row r="1259" spans="1:9" x14ac:dyDescent="0.3">
      <c r="A1259" s="1">
        <v>43698</v>
      </c>
      <c r="B1259" s="3">
        <v>13</v>
      </c>
      <c r="C1259" s="2">
        <v>168000</v>
      </c>
      <c r="E1259" t="s">
        <v>3</v>
      </c>
      <c r="F1259" s="2">
        <f t="shared" si="20"/>
        <v>13667500</v>
      </c>
    </row>
    <row r="1260" spans="1:9" x14ac:dyDescent="0.3">
      <c r="A1260" s="1">
        <v>43698</v>
      </c>
      <c r="B1260" s="3">
        <v>14</v>
      </c>
      <c r="C1260" s="2">
        <v>280000</v>
      </c>
      <c r="E1260" t="s">
        <v>3</v>
      </c>
      <c r="F1260" s="2">
        <f t="shared" si="20"/>
        <v>13947500</v>
      </c>
    </row>
    <row r="1261" spans="1:9" x14ac:dyDescent="0.3">
      <c r="A1261" s="1">
        <v>43698</v>
      </c>
      <c r="B1261" s="3">
        <v>16</v>
      </c>
      <c r="C1261" s="2">
        <v>280000</v>
      </c>
      <c r="E1261" t="s">
        <v>3</v>
      </c>
      <c r="F1261" s="2">
        <f t="shared" si="20"/>
        <v>14227500</v>
      </c>
    </row>
    <row r="1262" spans="1:9" x14ac:dyDescent="0.3">
      <c r="A1262" s="1">
        <v>43698</v>
      </c>
      <c r="B1262" s="3">
        <v>7</v>
      </c>
      <c r="C1262" s="2">
        <v>168000</v>
      </c>
      <c r="E1262" t="s">
        <v>3</v>
      </c>
      <c r="F1262" s="2">
        <f t="shared" si="20"/>
        <v>14395500</v>
      </c>
    </row>
    <row r="1263" spans="1:9" x14ac:dyDescent="0.3">
      <c r="A1263" s="1">
        <v>43698</v>
      </c>
      <c r="B1263" s="3">
        <v>10</v>
      </c>
      <c r="C1263" s="2">
        <v>280000</v>
      </c>
      <c r="E1263" t="s">
        <v>3</v>
      </c>
      <c r="F1263" s="2">
        <f t="shared" si="20"/>
        <v>14675500</v>
      </c>
    </row>
    <row r="1264" spans="1:9" x14ac:dyDescent="0.3">
      <c r="A1264" s="1">
        <v>43698</v>
      </c>
      <c r="B1264" s="3">
        <v>15</v>
      </c>
      <c r="C1264" s="2">
        <v>280000</v>
      </c>
      <c r="E1264" t="s">
        <v>3</v>
      </c>
      <c r="F1264" s="2">
        <f t="shared" si="20"/>
        <v>14955500</v>
      </c>
    </row>
    <row r="1265" spans="1:9" x14ac:dyDescent="0.3">
      <c r="A1265" s="1">
        <v>43698</v>
      </c>
      <c r="B1265" s="3">
        <v>17</v>
      </c>
      <c r="C1265" s="2">
        <v>280000</v>
      </c>
      <c r="E1265" t="s">
        <v>3</v>
      </c>
      <c r="F1265" s="2">
        <f t="shared" si="20"/>
        <v>15235500</v>
      </c>
    </row>
    <row r="1266" spans="1:9" x14ac:dyDescent="0.3">
      <c r="A1266" s="1">
        <v>43698</v>
      </c>
      <c r="B1266" s="3">
        <v>6</v>
      </c>
      <c r="C1266" s="2">
        <v>280000</v>
      </c>
      <c r="E1266" t="s">
        <v>3</v>
      </c>
      <c r="F1266" s="2">
        <f t="shared" si="20"/>
        <v>15515500</v>
      </c>
    </row>
    <row r="1267" spans="1:9" x14ac:dyDescent="0.3">
      <c r="A1267" s="1">
        <v>43698</v>
      </c>
      <c r="B1267" s="3">
        <v>3</v>
      </c>
      <c r="C1267" s="2">
        <v>280000</v>
      </c>
      <c r="E1267" t="s">
        <v>3</v>
      </c>
      <c r="F1267" s="2">
        <f t="shared" si="20"/>
        <v>15795500</v>
      </c>
    </row>
    <row r="1268" spans="1:9" x14ac:dyDescent="0.3">
      <c r="A1268" s="1">
        <v>43698</v>
      </c>
      <c r="B1268" s="3">
        <v>9</v>
      </c>
      <c r="C1268" s="2">
        <v>280000</v>
      </c>
      <c r="E1268" t="s">
        <v>3</v>
      </c>
      <c r="F1268" s="2">
        <f t="shared" si="20"/>
        <v>16075500</v>
      </c>
    </row>
    <row r="1269" spans="1:9" x14ac:dyDescent="0.3">
      <c r="A1269" s="1">
        <v>43698</v>
      </c>
      <c r="B1269" s="3">
        <v>4</v>
      </c>
      <c r="C1269" s="2">
        <v>280000</v>
      </c>
      <c r="E1269" t="s">
        <v>3</v>
      </c>
      <c r="F1269" s="2">
        <f t="shared" si="20"/>
        <v>16355500</v>
      </c>
      <c r="I1269" s="2">
        <f>SUM(C1257:D1269)</f>
        <v>3416000</v>
      </c>
    </row>
    <row r="1270" spans="1:9" x14ac:dyDescent="0.3">
      <c r="A1270" s="4">
        <v>43698</v>
      </c>
      <c r="B1270" s="5">
        <v>19</v>
      </c>
      <c r="C1270" s="6"/>
      <c r="D1270" s="6">
        <v>-7000000</v>
      </c>
      <c r="E1270" s="7" t="s">
        <v>11</v>
      </c>
      <c r="F1270" s="2">
        <f t="shared" si="20"/>
        <v>9355500</v>
      </c>
    </row>
    <row r="1271" spans="1:9" x14ac:dyDescent="0.3">
      <c r="A1271" s="1">
        <v>43705</v>
      </c>
      <c r="B1271" s="3">
        <v>1</v>
      </c>
      <c r="C1271" s="2">
        <v>50000</v>
      </c>
      <c r="E1271" t="s">
        <v>2</v>
      </c>
      <c r="F1271" s="2">
        <f t="shared" si="20"/>
        <v>9405500</v>
      </c>
    </row>
    <row r="1272" spans="1:9" x14ac:dyDescent="0.3">
      <c r="A1272" s="1">
        <v>43705</v>
      </c>
      <c r="B1272" s="3">
        <v>2</v>
      </c>
      <c r="C1272" s="2">
        <v>50000</v>
      </c>
      <c r="E1272" t="s">
        <v>2</v>
      </c>
      <c r="F1272" s="2">
        <f t="shared" si="20"/>
        <v>9455500</v>
      </c>
    </row>
    <row r="1273" spans="1:9" x14ac:dyDescent="0.3">
      <c r="A1273" s="1">
        <v>43705</v>
      </c>
      <c r="B1273" s="3">
        <v>3</v>
      </c>
      <c r="C1273" s="2">
        <v>20000</v>
      </c>
      <c r="E1273" t="s">
        <v>2</v>
      </c>
      <c r="F1273" s="2">
        <f t="shared" si="20"/>
        <v>9475500</v>
      </c>
    </row>
    <row r="1274" spans="1:9" x14ac:dyDescent="0.3">
      <c r="A1274" s="1">
        <v>43705</v>
      </c>
      <c r="B1274" s="3">
        <v>4</v>
      </c>
      <c r="C1274" s="2">
        <v>100000</v>
      </c>
      <c r="E1274" t="s">
        <v>2</v>
      </c>
      <c r="F1274" s="2">
        <f t="shared" si="20"/>
        <v>9575500</v>
      </c>
    </row>
    <row r="1275" spans="1:9" x14ac:dyDescent="0.3">
      <c r="A1275" s="1">
        <v>43705</v>
      </c>
      <c r="B1275" s="3">
        <v>5</v>
      </c>
      <c r="C1275" s="2">
        <v>70000</v>
      </c>
      <c r="E1275" t="s">
        <v>2</v>
      </c>
      <c r="F1275" s="2">
        <f t="shared" si="20"/>
        <v>9645500</v>
      </c>
    </row>
    <row r="1276" spans="1:9" x14ac:dyDescent="0.3">
      <c r="A1276" s="4">
        <v>43705</v>
      </c>
      <c r="B1276" s="5">
        <v>6</v>
      </c>
      <c r="C1276" s="6"/>
      <c r="D1276" s="6">
        <v>-300000</v>
      </c>
      <c r="E1276" s="7" t="s">
        <v>11</v>
      </c>
      <c r="F1276" s="2">
        <f t="shared" si="20"/>
        <v>9345500</v>
      </c>
    </row>
    <row r="1277" spans="1:9" x14ac:dyDescent="0.3">
      <c r="A1277" s="1">
        <v>43705</v>
      </c>
      <c r="B1277" s="3">
        <v>7</v>
      </c>
      <c r="C1277" s="2">
        <v>20000</v>
      </c>
      <c r="E1277" t="s">
        <v>2</v>
      </c>
      <c r="F1277" s="2">
        <f t="shared" si="20"/>
        <v>9365500</v>
      </c>
    </row>
    <row r="1278" spans="1:9" x14ac:dyDescent="0.3">
      <c r="A1278" s="4">
        <v>43705</v>
      </c>
      <c r="B1278" s="5">
        <v>8</v>
      </c>
      <c r="C1278" s="6"/>
      <c r="D1278" s="6">
        <v>-40000</v>
      </c>
      <c r="E1278" s="7" t="s">
        <v>11</v>
      </c>
      <c r="F1278" s="2">
        <f t="shared" si="20"/>
        <v>9325500</v>
      </c>
    </row>
    <row r="1279" spans="1:9" x14ac:dyDescent="0.3">
      <c r="A1279" s="1">
        <v>43705</v>
      </c>
      <c r="B1279" s="3">
        <v>9</v>
      </c>
      <c r="C1279" s="2">
        <v>20000</v>
      </c>
      <c r="E1279" t="s">
        <v>2</v>
      </c>
      <c r="F1279" s="2">
        <f t="shared" si="20"/>
        <v>9345500</v>
      </c>
    </row>
    <row r="1280" spans="1:9" x14ac:dyDescent="0.3">
      <c r="A1280" s="1">
        <v>43705</v>
      </c>
      <c r="B1280" s="3">
        <v>10</v>
      </c>
      <c r="C1280" s="2">
        <v>250000</v>
      </c>
      <c r="E1280" t="s">
        <v>2</v>
      </c>
      <c r="F1280" s="2">
        <f t="shared" si="20"/>
        <v>9595500</v>
      </c>
    </row>
    <row r="1281" spans="1:9" x14ac:dyDescent="0.3">
      <c r="A1281" s="1">
        <v>43705</v>
      </c>
      <c r="B1281" s="3">
        <v>11</v>
      </c>
      <c r="C1281" s="2">
        <v>150000</v>
      </c>
      <c r="E1281" t="s">
        <v>2</v>
      </c>
      <c r="F1281" s="2">
        <f t="shared" si="20"/>
        <v>9745500</v>
      </c>
    </row>
    <row r="1282" spans="1:9" x14ac:dyDescent="0.3">
      <c r="A1282" s="1">
        <v>43705</v>
      </c>
      <c r="B1282" s="3">
        <v>12</v>
      </c>
      <c r="C1282" s="2">
        <v>50000</v>
      </c>
      <c r="E1282" t="s">
        <v>2</v>
      </c>
      <c r="F1282" s="2">
        <f t="shared" si="20"/>
        <v>9795500</v>
      </c>
    </row>
    <row r="1283" spans="1:9" x14ac:dyDescent="0.3">
      <c r="A1283" s="1">
        <v>43705</v>
      </c>
      <c r="B1283" s="3">
        <v>13</v>
      </c>
      <c r="C1283" s="2">
        <v>10000</v>
      </c>
      <c r="E1283" t="s">
        <v>2</v>
      </c>
      <c r="F1283" s="2">
        <f t="shared" si="20"/>
        <v>9805500</v>
      </c>
    </row>
    <row r="1284" spans="1:9" x14ac:dyDescent="0.3">
      <c r="A1284" s="1">
        <v>43705</v>
      </c>
      <c r="B1284" s="3">
        <v>14</v>
      </c>
      <c r="C1284" s="2">
        <v>30000</v>
      </c>
      <c r="E1284" t="s">
        <v>2</v>
      </c>
      <c r="F1284" s="2">
        <f t="shared" ref="F1284:F1347" si="21">+F1283+D1284+C1284</f>
        <v>9835500</v>
      </c>
    </row>
    <row r="1285" spans="1:9" x14ac:dyDescent="0.3">
      <c r="A1285" s="4">
        <v>43705</v>
      </c>
      <c r="B1285" s="5">
        <v>15</v>
      </c>
      <c r="C1285" s="6"/>
      <c r="D1285" s="6">
        <v>-130000</v>
      </c>
      <c r="E1285" s="7" t="s">
        <v>11</v>
      </c>
      <c r="F1285" s="2">
        <f t="shared" si="21"/>
        <v>9705500</v>
      </c>
    </row>
    <row r="1286" spans="1:9" x14ac:dyDescent="0.3">
      <c r="A1286" s="1">
        <v>43705</v>
      </c>
      <c r="B1286" s="3">
        <v>16</v>
      </c>
      <c r="C1286" s="2">
        <v>200000</v>
      </c>
      <c r="E1286" t="s">
        <v>2</v>
      </c>
      <c r="F1286" s="2">
        <f t="shared" si="21"/>
        <v>9905500</v>
      </c>
    </row>
    <row r="1287" spans="1:9" x14ac:dyDescent="0.3">
      <c r="A1287" s="1">
        <v>43705</v>
      </c>
      <c r="B1287" s="3">
        <v>17</v>
      </c>
      <c r="C1287" s="2">
        <v>50000</v>
      </c>
      <c r="E1287" t="s">
        <v>2</v>
      </c>
      <c r="F1287" s="2">
        <f t="shared" si="21"/>
        <v>9955500</v>
      </c>
    </row>
    <row r="1288" spans="1:9" x14ac:dyDescent="0.3">
      <c r="A1288" s="4">
        <v>43705</v>
      </c>
      <c r="B1288" s="5">
        <v>21</v>
      </c>
      <c r="C1288" s="6"/>
      <c r="D1288" s="6">
        <v>-300000</v>
      </c>
      <c r="E1288" s="7" t="s">
        <v>11</v>
      </c>
      <c r="F1288" s="2">
        <f t="shared" si="21"/>
        <v>9655500</v>
      </c>
    </row>
    <row r="1289" spans="1:9" x14ac:dyDescent="0.3">
      <c r="A1289" s="4">
        <v>43705</v>
      </c>
      <c r="B1289" s="5">
        <v>26</v>
      </c>
      <c r="C1289" s="6"/>
      <c r="D1289" s="6">
        <v>-200000</v>
      </c>
      <c r="E1289" s="7" t="s">
        <v>11</v>
      </c>
      <c r="F1289" s="2">
        <f t="shared" si="21"/>
        <v>9455500</v>
      </c>
      <c r="I1289" s="2">
        <f>SUM(C1271:D1289)</f>
        <v>100000</v>
      </c>
    </row>
    <row r="1290" spans="1:9" x14ac:dyDescent="0.3">
      <c r="A1290" s="1">
        <v>43705</v>
      </c>
      <c r="B1290" s="3">
        <v>8</v>
      </c>
      <c r="C1290" s="2">
        <v>280000</v>
      </c>
      <c r="E1290" t="s">
        <v>3</v>
      </c>
      <c r="F1290" s="2">
        <f t="shared" si="21"/>
        <v>9735500</v>
      </c>
    </row>
    <row r="1291" spans="1:9" x14ac:dyDescent="0.3">
      <c r="A1291" s="1">
        <v>43705</v>
      </c>
      <c r="B1291" s="3">
        <v>12</v>
      </c>
      <c r="C1291" s="2">
        <v>280000</v>
      </c>
      <c r="E1291" t="s">
        <v>3</v>
      </c>
      <c r="F1291" s="2">
        <f t="shared" si="21"/>
        <v>10015500</v>
      </c>
    </row>
    <row r="1292" spans="1:9" x14ac:dyDescent="0.3">
      <c r="A1292" s="1">
        <v>43705</v>
      </c>
      <c r="B1292" s="3">
        <v>13</v>
      </c>
      <c r="C1292" s="2">
        <v>168000</v>
      </c>
      <c r="E1292" t="s">
        <v>3</v>
      </c>
      <c r="F1292" s="2">
        <f t="shared" si="21"/>
        <v>10183500</v>
      </c>
    </row>
    <row r="1293" spans="1:9" x14ac:dyDescent="0.3">
      <c r="A1293" s="1">
        <v>43705</v>
      </c>
      <c r="B1293" s="3">
        <v>14</v>
      </c>
      <c r="C1293" s="2">
        <v>280000</v>
      </c>
      <c r="E1293" t="s">
        <v>3</v>
      </c>
      <c r="F1293" s="2">
        <f t="shared" si="21"/>
        <v>10463500</v>
      </c>
    </row>
    <row r="1294" spans="1:9" x14ac:dyDescent="0.3">
      <c r="A1294" s="1">
        <v>43705</v>
      </c>
      <c r="B1294" s="3">
        <v>16</v>
      </c>
      <c r="C1294" s="2">
        <v>280000</v>
      </c>
      <c r="E1294" t="s">
        <v>3</v>
      </c>
      <c r="F1294" s="2">
        <f t="shared" si="21"/>
        <v>10743500</v>
      </c>
    </row>
    <row r="1295" spans="1:9" x14ac:dyDescent="0.3">
      <c r="A1295" s="1">
        <v>43705</v>
      </c>
      <c r="B1295" s="3">
        <v>7</v>
      </c>
      <c r="C1295" s="2">
        <v>168000</v>
      </c>
      <c r="E1295" t="s">
        <v>3</v>
      </c>
      <c r="F1295" s="2">
        <f t="shared" si="21"/>
        <v>10911500</v>
      </c>
    </row>
    <row r="1296" spans="1:9" x14ac:dyDescent="0.3">
      <c r="A1296" s="1">
        <v>43705</v>
      </c>
      <c r="B1296" s="3">
        <v>10</v>
      </c>
      <c r="C1296" s="2">
        <v>280000</v>
      </c>
      <c r="E1296" t="s">
        <v>3</v>
      </c>
      <c r="F1296" s="2">
        <f t="shared" si="21"/>
        <v>11191500</v>
      </c>
    </row>
    <row r="1297" spans="1:9" x14ac:dyDescent="0.3">
      <c r="A1297" s="1">
        <v>43705</v>
      </c>
      <c r="B1297" s="3">
        <v>15</v>
      </c>
      <c r="C1297" s="2">
        <v>280000</v>
      </c>
      <c r="E1297" t="s">
        <v>3</v>
      </c>
      <c r="F1297" s="2">
        <f t="shared" si="21"/>
        <v>11471500</v>
      </c>
    </row>
    <row r="1298" spans="1:9" x14ac:dyDescent="0.3">
      <c r="A1298" s="1">
        <v>43705</v>
      </c>
      <c r="B1298" s="3">
        <v>17</v>
      </c>
      <c r="C1298" s="2">
        <v>280000</v>
      </c>
      <c r="E1298" t="s">
        <v>3</v>
      </c>
      <c r="F1298" s="2">
        <f t="shared" si="21"/>
        <v>11751500</v>
      </c>
    </row>
    <row r="1299" spans="1:9" x14ac:dyDescent="0.3">
      <c r="A1299" s="1">
        <v>43705</v>
      </c>
      <c r="B1299" s="3">
        <v>6</v>
      </c>
      <c r="C1299" s="2">
        <v>280000</v>
      </c>
      <c r="E1299" t="s">
        <v>3</v>
      </c>
      <c r="F1299" s="2">
        <f t="shared" si="21"/>
        <v>12031500</v>
      </c>
    </row>
    <row r="1300" spans="1:9" x14ac:dyDescent="0.3">
      <c r="A1300" s="1">
        <v>43705</v>
      </c>
      <c r="B1300" s="3">
        <v>3</v>
      </c>
      <c r="C1300" s="2">
        <v>280000</v>
      </c>
      <c r="E1300" t="s">
        <v>3</v>
      </c>
      <c r="F1300" s="2">
        <f t="shared" si="21"/>
        <v>12311500</v>
      </c>
    </row>
    <row r="1301" spans="1:9" x14ac:dyDescent="0.3">
      <c r="A1301" s="1">
        <v>43705</v>
      </c>
      <c r="B1301" s="3">
        <v>9</v>
      </c>
      <c r="C1301" s="2">
        <v>280000</v>
      </c>
      <c r="E1301" t="s">
        <v>3</v>
      </c>
      <c r="F1301" s="2">
        <f t="shared" si="21"/>
        <v>12591500</v>
      </c>
    </row>
    <row r="1302" spans="1:9" x14ac:dyDescent="0.3">
      <c r="A1302" s="1">
        <v>43705</v>
      </c>
      <c r="B1302" s="3">
        <v>4</v>
      </c>
      <c r="C1302" s="2">
        <v>280000</v>
      </c>
      <c r="E1302" t="s">
        <v>3</v>
      </c>
      <c r="F1302" s="2">
        <f t="shared" si="21"/>
        <v>12871500</v>
      </c>
      <c r="I1302" s="2">
        <f>SUM(C1290:D1302)</f>
        <v>3416000</v>
      </c>
    </row>
    <row r="1303" spans="1:9" x14ac:dyDescent="0.3">
      <c r="A1303" s="1">
        <v>43712</v>
      </c>
      <c r="B1303" s="3">
        <v>1</v>
      </c>
      <c r="C1303" s="2">
        <v>50000</v>
      </c>
      <c r="E1303" t="s">
        <v>2</v>
      </c>
      <c r="F1303" s="2">
        <f t="shared" si="21"/>
        <v>12921500</v>
      </c>
    </row>
    <row r="1304" spans="1:9" x14ac:dyDescent="0.3">
      <c r="A1304" s="1">
        <v>43712</v>
      </c>
      <c r="B1304" s="3">
        <v>2</v>
      </c>
      <c r="C1304" s="2">
        <v>50000</v>
      </c>
      <c r="E1304" t="s">
        <v>2</v>
      </c>
      <c r="F1304" s="2">
        <f t="shared" si="21"/>
        <v>12971500</v>
      </c>
    </row>
    <row r="1305" spans="1:9" x14ac:dyDescent="0.3">
      <c r="A1305" s="1">
        <v>43712</v>
      </c>
      <c r="B1305" s="3">
        <v>3</v>
      </c>
      <c r="C1305" s="2">
        <v>20000</v>
      </c>
      <c r="E1305" t="s">
        <v>2</v>
      </c>
      <c r="F1305" s="2">
        <f t="shared" si="21"/>
        <v>12991500</v>
      </c>
    </row>
    <row r="1306" spans="1:9" x14ac:dyDescent="0.3">
      <c r="A1306" s="4">
        <v>43712</v>
      </c>
      <c r="B1306" s="5">
        <v>4</v>
      </c>
      <c r="C1306" s="6"/>
      <c r="D1306" s="6">
        <v>-400000</v>
      </c>
      <c r="E1306" s="7" t="s">
        <v>11</v>
      </c>
      <c r="F1306" s="2">
        <f t="shared" si="21"/>
        <v>12591500</v>
      </c>
    </row>
    <row r="1307" spans="1:9" x14ac:dyDescent="0.3">
      <c r="A1307" s="1">
        <v>43712</v>
      </c>
      <c r="B1307" s="3">
        <v>5</v>
      </c>
      <c r="C1307" s="2">
        <v>170000</v>
      </c>
      <c r="E1307" t="s">
        <v>2</v>
      </c>
      <c r="F1307" s="2">
        <f t="shared" si="21"/>
        <v>12761500</v>
      </c>
    </row>
    <row r="1308" spans="1:9" x14ac:dyDescent="0.3">
      <c r="A1308" s="4">
        <v>43712</v>
      </c>
      <c r="B1308" s="5">
        <v>6</v>
      </c>
      <c r="C1308" s="6"/>
      <c r="D1308" s="6">
        <v>-1700000</v>
      </c>
      <c r="E1308" s="7" t="s">
        <v>11</v>
      </c>
      <c r="F1308" s="2">
        <f t="shared" si="21"/>
        <v>11061500</v>
      </c>
    </row>
    <row r="1309" spans="1:9" x14ac:dyDescent="0.3">
      <c r="A1309" s="1">
        <v>43712</v>
      </c>
      <c r="B1309" s="3">
        <v>7</v>
      </c>
      <c r="C1309" s="2">
        <v>20000</v>
      </c>
      <c r="E1309" t="s">
        <v>2</v>
      </c>
      <c r="F1309" s="2">
        <f t="shared" si="21"/>
        <v>11081500</v>
      </c>
    </row>
    <row r="1310" spans="1:9" x14ac:dyDescent="0.3">
      <c r="A1310" s="1">
        <v>43712</v>
      </c>
      <c r="B1310" s="3">
        <v>8</v>
      </c>
      <c r="C1310" s="2">
        <v>10000</v>
      </c>
      <c r="E1310" t="s">
        <v>2</v>
      </c>
      <c r="F1310" s="2">
        <f t="shared" si="21"/>
        <v>11091500</v>
      </c>
    </row>
    <row r="1311" spans="1:9" x14ac:dyDescent="0.3">
      <c r="A1311" s="1">
        <v>43712</v>
      </c>
      <c r="B1311" s="3">
        <v>9</v>
      </c>
      <c r="C1311" s="2">
        <v>20000</v>
      </c>
      <c r="E1311" t="s">
        <v>2</v>
      </c>
      <c r="F1311" s="2">
        <f t="shared" si="21"/>
        <v>11111500</v>
      </c>
    </row>
    <row r="1312" spans="1:9" x14ac:dyDescent="0.3">
      <c r="A1312" s="1">
        <v>43712</v>
      </c>
      <c r="B1312" s="3">
        <v>10</v>
      </c>
      <c r="C1312" s="2">
        <v>250000</v>
      </c>
      <c r="E1312" t="s">
        <v>2</v>
      </c>
      <c r="F1312" s="2">
        <f t="shared" si="21"/>
        <v>11361500</v>
      </c>
    </row>
    <row r="1313" spans="1:9" x14ac:dyDescent="0.3">
      <c r="A1313" s="1">
        <v>43712</v>
      </c>
      <c r="B1313" s="3">
        <v>11</v>
      </c>
      <c r="C1313" s="2">
        <v>150000</v>
      </c>
      <c r="E1313" t="s">
        <v>2</v>
      </c>
      <c r="F1313" s="2">
        <f t="shared" si="21"/>
        <v>11511500</v>
      </c>
    </row>
    <row r="1314" spans="1:9" x14ac:dyDescent="0.3">
      <c r="A1314" s="1">
        <v>43712</v>
      </c>
      <c r="B1314" s="3">
        <v>12</v>
      </c>
      <c r="C1314" s="2">
        <v>50000</v>
      </c>
      <c r="E1314" t="s">
        <v>2</v>
      </c>
      <c r="F1314" s="2">
        <f t="shared" si="21"/>
        <v>11561500</v>
      </c>
    </row>
    <row r="1315" spans="1:9" x14ac:dyDescent="0.3">
      <c r="A1315" s="1">
        <v>43712</v>
      </c>
      <c r="B1315" s="3">
        <v>13</v>
      </c>
      <c r="C1315" s="2">
        <v>10000</v>
      </c>
      <c r="E1315" t="s">
        <v>2</v>
      </c>
      <c r="F1315" s="2">
        <f t="shared" si="21"/>
        <v>11571500</v>
      </c>
    </row>
    <row r="1316" spans="1:9" x14ac:dyDescent="0.3">
      <c r="A1316" s="1">
        <v>43712</v>
      </c>
      <c r="B1316" s="3">
        <v>14</v>
      </c>
      <c r="C1316" s="2">
        <v>30000</v>
      </c>
      <c r="E1316" t="s">
        <v>2</v>
      </c>
      <c r="F1316" s="2">
        <f t="shared" si="21"/>
        <v>11601500</v>
      </c>
    </row>
    <row r="1317" spans="1:9" x14ac:dyDescent="0.3">
      <c r="A1317" s="1">
        <v>43712</v>
      </c>
      <c r="B1317" s="3">
        <v>15</v>
      </c>
      <c r="C1317" s="2">
        <v>20000</v>
      </c>
      <c r="E1317" t="s">
        <v>2</v>
      </c>
      <c r="F1317" s="2">
        <f t="shared" si="21"/>
        <v>11621500</v>
      </c>
    </row>
    <row r="1318" spans="1:9" x14ac:dyDescent="0.3">
      <c r="A1318" s="1">
        <v>43712</v>
      </c>
      <c r="B1318" s="3">
        <v>16</v>
      </c>
      <c r="C1318" s="2">
        <v>200000</v>
      </c>
      <c r="E1318" t="s">
        <v>2</v>
      </c>
      <c r="F1318" s="2">
        <f t="shared" si="21"/>
        <v>11821500</v>
      </c>
    </row>
    <row r="1319" spans="1:9" x14ac:dyDescent="0.3">
      <c r="A1319" s="1">
        <v>43712</v>
      </c>
      <c r="B1319" s="3">
        <v>17</v>
      </c>
      <c r="C1319" s="2">
        <v>50000</v>
      </c>
      <c r="E1319" t="s">
        <v>2</v>
      </c>
      <c r="F1319" s="2">
        <f t="shared" si="21"/>
        <v>11871500</v>
      </c>
      <c r="I1319" s="2">
        <f>SUM(C1303:D1319)</f>
        <v>-1000000</v>
      </c>
    </row>
    <row r="1320" spans="1:9" x14ac:dyDescent="0.3">
      <c r="A1320" s="4">
        <v>43712</v>
      </c>
      <c r="B1320" s="5">
        <v>23</v>
      </c>
      <c r="C1320" s="6"/>
      <c r="D1320" s="6">
        <v>-500000</v>
      </c>
      <c r="E1320" s="7" t="s">
        <v>11</v>
      </c>
      <c r="F1320" s="2">
        <f t="shared" si="21"/>
        <v>11371500</v>
      </c>
    </row>
    <row r="1321" spans="1:9" x14ac:dyDescent="0.3">
      <c r="A1321" s="1">
        <v>43712</v>
      </c>
      <c r="B1321" s="3">
        <v>21</v>
      </c>
      <c r="C1321" s="2">
        <v>524000</v>
      </c>
      <c r="E1321" t="s">
        <v>3</v>
      </c>
      <c r="F1321" s="2">
        <f t="shared" si="21"/>
        <v>11895500</v>
      </c>
    </row>
    <row r="1322" spans="1:9" x14ac:dyDescent="0.3">
      <c r="A1322" s="1">
        <v>43712</v>
      </c>
      <c r="B1322" s="3">
        <v>8</v>
      </c>
      <c r="C1322" s="2">
        <v>280000</v>
      </c>
      <c r="E1322" t="s">
        <v>3</v>
      </c>
      <c r="F1322" s="2">
        <f t="shared" si="21"/>
        <v>12175500</v>
      </c>
    </row>
    <row r="1323" spans="1:9" x14ac:dyDescent="0.3">
      <c r="A1323" s="1">
        <v>43712</v>
      </c>
      <c r="B1323" s="3">
        <v>12</v>
      </c>
      <c r="C1323" s="2">
        <v>280000</v>
      </c>
      <c r="E1323" t="s">
        <v>3</v>
      </c>
      <c r="F1323" s="2">
        <f t="shared" si="21"/>
        <v>12455500</v>
      </c>
    </row>
    <row r="1324" spans="1:9" x14ac:dyDescent="0.3">
      <c r="A1324" s="1">
        <v>43712</v>
      </c>
      <c r="B1324" s="3">
        <v>13</v>
      </c>
      <c r="C1324" s="2">
        <v>168000</v>
      </c>
      <c r="E1324" t="s">
        <v>3</v>
      </c>
      <c r="F1324" s="2">
        <f t="shared" si="21"/>
        <v>12623500</v>
      </c>
    </row>
    <row r="1325" spans="1:9" x14ac:dyDescent="0.3">
      <c r="A1325" s="1">
        <v>43712</v>
      </c>
      <c r="B1325" s="3">
        <v>14</v>
      </c>
      <c r="C1325" s="2">
        <v>280000</v>
      </c>
      <c r="E1325" t="s">
        <v>3</v>
      </c>
      <c r="F1325" s="2">
        <f t="shared" si="21"/>
        <v>12903500</v>
      </c>
    </row>
    <row r="1326" spans="1:9" x14ac:dyDescent="0.3">
      <c r="A1326" s="1">
        <v>43712</v>
      </c>
      <c r="B1326" s="3">
        <v>16</v>
      </c>
      <c r="C1326" s="2">
        <v>280000</v>
      </c>
      <c r="E1326" t="s">
        <v>3</v>
      </c>
      <c r="F1326" s="2">
        <f t="shared" si="21"/>
        <v>13183500</v>
      </c>
    </row>
    <row r="1327" spans="1:9" x14ac:dyDescent="0.3">
      <c r="A1327" s="1">
        <v>43712</v>
      </c>
      <c r="B1327" s="3">
        <v>7</v>
      </c>
      <c r="C1327" s="2">
        <v>168000</v>
      </c>
      <c r="E1327" t="s">
        <v>3</v>
      </c>
      <c r="F1327" s="2">
        <f t="shared" si="21"/>
        <v>13351500</v>
      </c>
    </row>
    <row r="1328" spans="1:9" x14ac:dyDescent="0.3">
      <c r="A1328" s="1">
        <v>43712</v>
      </c>
      <c r="B1328" s="3">
        <v>10</v>
      </c>
      <c r="C1328" s="2">
        <v>280000</v>
      </c>
      <c r="E1328" t="s">
        <v>3</v>
      </c>
      <c r="F1328" s="2">
        <f t="shared" si="21"/>
        <v>13631500</v>
      </c>
    </row>
    <row r="1329" spans="1:9" x14ac:dyDescent="0.3">
      <c r="A1329" s="1">
        <v>43712</v>
      </c>
      <c r="B1329" s="3">
        <v>20</v>
      </c>
      <c r="C1329" s="2">
        <v>572000</v>
      </c>
      <c r="E1329" t="s">
        <v>3</v>
      </c>
      <c r="F1329" s="2">
        <f t="shared" si="21"/>
        <v>14203500</v>
      </c>
    </row>
    <row r="1330" spans="1:9" x14ac:dyDescent="0.3">
      <c r="A1330" s="1">
        <v>43712</v>
      </c>
      <c r="B1330" s="3">
        <v>18</v>
      </c>
      <c r="C1330" s="2">
        <v>572000</v>
      </c>
      <c r="E1330" t="s">
        <v>3</v>
      </c>
      <c r="F1330" s="2">
        <f t="shared" si="21"/>
        <v>14775500</v>
      </c>
    </row>
    <row r="1331" spans="1:9" x14ac:dyDescent="0.3">
      <c r="A1331" s="1">
        <v>43712</v>
      </c>
      <c r="B1331" s="3">
        <v>30</v>
      </c>
      <c r="C1331" s="2">
        <v>572000</v>
      </c>
      <c r="E1331" t="s">
        <v>3</v>
      </c>
      <c r="F1331" s="2">
        <f t="shared" si="21"/>
        <v>15347500</v>
      </c>
    </row>
    <row r="1332" spans="1:9" x14ac:dyDescent="0.3">
      <c r="A1332" s="1">
        <v>43712</v>
      </c>
      <c r="B1332" s="3">
        <v>15</v>
      </c>
      <c r="C1332" s="2">
        <v>280000</v>
      </c>
      <c r="E1332" t="s">
        <v>3</v>
      </c>
      <c r="F1332" s="2">
        <f t="shared" si="21"/>
        <v>15627500</v>
      </c>
    </row>
    <row r="1333" spans="1:9" x14ac:dyDescent="0.3">
      <c r="A1333" s="1">
        <v>43712</v>
      </c>
      <c r="B1333" s="3">
        <v>17</v>
      </c>
      <c r="C1333" s="2">
        <v>280000</v>
      </c>
      <c r="E1333" t="s">
        <v>3</v>
      </c>
      <c r="F1333" s="2">
        <f t="shared" si="21"/>
        <v>15907500</v>
      </c>
    </row>
    <row r="1334" spans="1:9" x14ac:dyDescent="0.3">
      <c r="A1334" s="1">
        <v>43712</v>
      </c>
      <c r="B1334" s="3">
        <v>6</v>
      </c>
      <c r="C1334" s="2">
        <v>280000</v>
      </c>
      <c r="E1334" t="s">
        <v>3</v>
      </c>
      <c r="F1334" s="2">
        <f t="shared" si="21"/>
        <v>16187500</v>
      </c>
    </row>
    <row r="1335" spans="1:9" x14ac:dyDescent="0.3">
      <c r="A1335" s="1">
        <v>43712</v>
      </c>
      <c r="B1335" s="3">
        <v>26</v>
      </c>
      <c r="C1335" s="2">
        <v>817500</v>
      </c>
      <c r="E1335" t="s">
        <v>3</v>
      </c>
      <c r="F1335" s="2">
        <f t="shared" si="21"/>
        <v>17005000</v>
      </c>
    </row>
    <row r="1336" spans="1:9" x14ac:dyDescent="0.3">
      <c r="A1336" s="1">
        <v>43712</v>
      </c>
      <c r="B1336" s="3">
        <v>3</v>
      </c>
      <c r="C1336" s="2">
        <v>280000</v>
      </c>
      <c r="E1336" t="s">
        <v>3</v>
      </c>
      <c r="F1336" s="2">
        <f t="shared" si="21"/>
        <v>17285000</v>
      </c>
    </row>
    <row r="1337" spans="1:9" x14ac:dyDescent="0.3">
      <c r="A1337" s="1">
        <v>43712</v>
      </c>
      <c r="B1337" s="3">
        <v>9</v>
      </c>
      <c r="C1337" s="2">
        <v>280000</v>
      </c>
      <c r="E1337" t="s">
        <v>3</v>
      </c>
      <c r="F1337" s="2">
        <f t="shared" si="21"/>
        <v>17565000</v>
      </c>
    </row>
    <row r="1338" spans="1:9" x14ac:dyDescent="0.3">
      <c r="A1338" s="1">
        <v>43712</v>
      </c>
      <c r="B1338" s="3">
        <v>25</v>
      </c>
      <c r="C1338" s="2">
        <v>608000</v>
      </c>
      <c r="E1338" t="s">
        <v>3</v>
      </c>
      <c r="F1338" s="2">
        <f t="shared" si="21"/>
        <v>18173000</v>
      </c>
    </row>
    <row r="1339" spans="1:9" x14ac:dyDescent="0.3">
      <c r="A1339" s="1">
        <v>43712</v>
      </c>
      <c r="B1339" s="3">
        <v>23</v>
      </c>
      <c r="C1339" s="2">
        <v>851500</v>
      </c>
      <c r="E1339" t="s">
        <v>3</v>
      </c>
      <c r="F1339" s="2">
        <f t="shared" si="21"/>
        <v>19024500</v>
      </c>
    </row>
    <row r="1340" spans="1:9" x14ac:dyDescent="0.3">
      <c r="A1340" s="1">
        <v>43712</v>
      </c>
      <c r="B1340" s="3">
        <v>4</v>
      </c>
      <c r="C1340" s="2">
        <v>280000</v>
      </c>
      <c r="E1340" t="s">
        <v>3</v>
      </c>
      <c r="F1340" s="2">
        <f t="shared" si="21"/>
        <v>19304500</v>
      </c>
      <c r="I1340" s="2">
        <f>SUM(C1321:D1340)</f>
        <v>7933000</v>
      </c>
    </row>
    <row r="1341" spans="1:9" x14ac:dyDescent="0.3">
      <c r="A1341" s="4">
        <v>43719</v>
      </c>
      <c r="B1341" s="5">
        <v>1</v>
      </c>
      <c r="C1341" s="6"/>
      <c r="D1341" s="6">
        <v>-250000</v>
      </c>
      <c r="E1341" s="7" t="s">
        <v>11</v>
      </c>
      <c r="F1341" s="2">
        <f t="shared" si="21"/>
        <v>19054500</v>
      </c>
    </row>
    <row r="1342" spans="1:9" x14ac:dyDescent="0.3">
      <c r="A1342" s="4">
        <v>43719</v>
      </c>
      <c r="B1342" s="5">
        <v>2</v>
      </c>
      <c r="C1342" s="6"/>
      <c r="D1342" s="6">
        <v>-450000</v>
      </c>
      <c r="E1342" s="7" t="s">
        <v>11</v>
      </c>
      <c r="F1342" s="2">
        <f t="shared" si="21"/>
        <v>18604500</v>
      </c>
    </row>
    <row r="1343" spans="1:9" x14ac:dyDescent="0.3">
      <c r="A1343" s="1">
        <v>43719</v>
      </c>
      <c r="B1343" s="3">
        <v>3</v>
      </c>
      <c r="C1343" s="2">
        <v>20000</v>
      </c>
      <c r="E1343" t="s">
        <v>2</v>
      </c>
      <c r="F1343" s="2">
        <f t="shared" si="21"/>
        <v>18624500</v>
      </c>
    </row>
    <row r="1344" spans="1:9" x14ac:dyDescent="0.3">
      <c r="A1344" s="1">
        <v>43719</v>
      </c>
      <c r="B1344" s="3">
        <v>4</v>
      </c>
      <c r="C1344" s="2">
        <v>100000</v>
      </c>
      <c r="E1344" t="s">
        <v>2</v>
      </c>
      <c r="F1344" s="2">
        <f t="shared" si="21"/>
        <v>18724500</v>
      </c>
    </row>
    <row r="1345" spans="1:9" x14ac:dyDescent="0.3">
      <c r="A1345" s="1">
        <v>43719</v>
      </c>
      <c r="B1345" s="3">
        <v>5</v>
      </c>
      <c r="C1345" s="2">
        <v>70000</v>
      </c>
      <c r="E1345" t="s">
        <v>2</v>
      </c>
      <c r="F1345" s="2">
        <f t="shared" si="21"/>
        <v>18794500</v>
      </c>
    </row>
    <row r="1346" spans="1:9" x14ac:dyDescent="0.3">
      <c r="A1346" s="1">
        <v>43719</v>
      </c>
      <c r="B1346" s="3">
        <v>6</v>
      </c>
      <c r="C1346" s="2">
        <v>100000</v>
      </c>
      <c r="E1346" t="s">
        <v>2</v>
      </c>
      <c r="F1346" s="2">
        <f t="shared" si="21"/>
        <v>18894500</v>
      </c>
    </row>
    <row r="1347" spans="1:9" x14ac:dyDescent="0.3">
      <c r="A1347" s="1">
        <v>43719</v>
      </c>
      <c r="B1347" s="3">
        <v>7</v>
      </c>
      <c r="C1347" s="2">
        <v>20000</v>
      </c>
      <c r="E1347" t="s">
        <v>2</v>
      </c>
      <c r="F1347" s="2">
        <f t="shared" si="21"/>
        <v>18914500</v>
      </c>
    </row>
    <row r="1348" spans="1:9" x14ac:dyDescent="0.3">
      <c r="A1348" s="1">
        <v>43719</v>
      </c>
      <c r="B1348" s="3">
        <v>8</v>
      </c>
      <c r="C1348" s="2">
        <v>10000</v>
      </c>
      <c r="E1348" t="s">
        <v>2</v>
      </c>
      <c r="F1348" s="2">
        <f t="shared" ref="F1348:F1411" si="22">+F1347+D1348+C1348</f>
        <v>18924500</v>
      </c>
    </row>
    <row r="1349" spans="1:9" x14ac:dyDescent="0.3">
      <c r="A1349" s="1">
        <v>43719</v>
      </c>
      <c r="B1349" s="3">
        <v>9</v>
      </c>
      <c r="C1349" s="2">
        <v>20000</v>
      </c>
      <c r="E1349" t="s">
        <v>2</v>
      </c>
      <c r="F1349" s="2">
        <f t="shared" si="22"/>
        <v>18944500</v>
      </c>
    </row>
    <row r="1350" spans="1:9" x14ac:dyDescent="0.3">
      <c r="A1350" s="1">
        <v>43719</v>
      </c>
      <c r="B1350" s="3">
        <v>10</v>
      </c>
      <c r="C1350" s="2">
        <v>250000</v>
      </c>
      <c r="E1350" t="s">
        <v>2</v>
      </c>
      <c r="F1350" s="2">
        <f t="shared" si="22"/>
        <v>19194500</v>
      </c>
    </row>
    <row r="1351" spans="1:9" x14ac:dyDescent="0.3">
      <c r="A1351" s="1">
        <v>43719</v>
      </c>
      <c r="B1351" s="3">
        <v>11</v>
      </c>
      <c r="C1351" s="2">
        <v>150000</v>
      </c>
      <c r="E1351" t="s">
        <v>2</v>
      </c>
      <c r="F1351" s="2">
        <f t="shared" si="22"/>
        <v>19344500</v>
      </c>
    </row>
    <row r="1352" spans="1:9" x14ac:dyDescent="0.3">
      <c r="A1352" s="4">
        <v>43719</v>
      </c>
      <c r="B1352" s="5">
        <v>12</v>
      </c>
      <c r="C1352" s="6"/>
      <c r="D1352" s="6">
        <v>-150000</v>
      </c>
      <c r="E1352" s="7" t="s">
        <v>11</v>
      </c>
      <c r="F1352" s="2">
        <f t="shared" si="22"/>
        <v>19194500</v>
      </c>
    </row>
    <row r="1353" spans="1:9" x14ac:dyDescent="0.3">
      <c r="A1353" s="1">
        <v>43719</v>
      </c>
      <c r="B1353" s="3">
        <v>13</v>
      </c>
      <c r="C1353" s="2">
        <v>50000</v>
      </c>
      <c r="E1353" t="s">
        <v>2</v>
      </c>
      <c r="F1353" s="2">
        <f t="shared" si="22"/>
        <v>19244500</v>
      </c>
    </row>
    <row r="1354" spans="1:9" x14ac:dyDescent="0.3">
      <c r="A1354" s="1">
        <v>43719</v>
      </c>
      <c r="B1354" s="3">
        <v>14</v>
      </c>
      <c r="C1354" s="2">
        <v>30000</v>
      </c>
      <c r="E1354" t="s">
        <v>2</v>
      </c>
      <c r="F1354" s="2">
        <f t="shared" si="22"/>
        <v>19274500</v>
      </c>
    </row>
    <row r="1355" spans="1:9" x14ac:dyDescent="0.3">
      <c r="A1355" s="1">
        <v>43719</v>
      </c>
      <c r="B1355" s="3">
        <v>15</v>
      </c>
      <c r="C1355" s="2">
        <v>20000</v>
      </c>
      <c r="E1355" t="s">
        <v>2</v>
      </c>
      <c r="F1355" s="2">
        <f t="shared" si="22"/>
        <v>19294500</v>
      </c>
    </row>
    <row r="1356" spans="1:9" x14ac:dyDescent="0.3">
      <c r="A1356" s="1">
        <v>43719</v>
      </c>
      <c r="B1356" s="3">
        <v>16</v>
      </c>
      <c r="C1356" s="2">
        <v>200000</v>
      </c>
      <c r="E1356" t="s">
        <v>2</v>
      </c>
      <c r="F1356" s="2">
        <f t="shared" si="22"/>
        <v>19494500</v>
      </c>
      <c r="I1356" s="2">
        <f>SUM(C1341:D1356)</f>
        <v>190000</v>
      </c>
    </row>
    <row r="1357" spans="1:9" x14ac:dyDescent="0.3">
      <c r="A1357" s="1">
        <v>43719</v>
      </c>
      <c r="B1357" s="3">
        <v>17</v>
      </c>
      <c r="C1357" s="2">
        <v>50000</v>
      </c>
      <c r="E1357" t="s">
        <v>2</v>
      </c>
      <c r="F1357" s="2">
        <f t="shared" si="22"/>
        <v>19544500</v>
      </c>
      <c r="I1357" s="2">
        <f>SUM(C1341:D1357)</f>
        <v>240000</v>
      </c>
    </row>
    <row r="1358" spans="1:9" x14ac:dyDescent="0.3">
      <c r="A1358" s="1">
        <v>43719</v>
      </c>
      <c r="B1358" s="3">
        <v>8</v>
      </c>
      <c r="C1358" s="2">
        <v>280000</v>
      </c>
      <c r="E1358" t="s">
        <v>3</v>
      </c>
      <c r="F1358" s="2">
        <f t="shared" si="22"/>
        <v>19824500</v>
      </c>
    </row>
    <row r="1359" spans="1:9" x14ac:dyDescent="0.3">
      <c r="A1359" s="1">
        <v>43719</v>
      </c>
      <c r="B1359" s="3">
        <v>12</v>
      </c>
      <c r="C1359" s="2">
        <v>280000</v>
      </c>
      <c r="E1359" t="s">
        <v>3</v>
      </c>
      <c r="F1359" s="2">
        <f t="shared" si="22"/>
        <v>20104500</v>
      </c>
    </row>
    <row r="1360" spans="1:9" x14ac:dyDescent="0.3">
      <c r="A1360" s="1">
        <v>43719</v>
      </c>
      <c r="B1360" s="3">
        <v>13</v>
      </c>
      <c r="C1360" s="2">
        <v>168000</v>
      </c>
      <c r="E1360" t="s">
        <v>3</v>
      </c>
      <c r="F1360" s="2">
        <f t="shared" si="22"/>
        <v>20272500</v>
      </c>
    </row>
    <row r="1361" spans="1:9" x14ac:dyDescent="0.3">
      <c r="A1361" s="1">
        <v>43719</v>
      </c>
      <c r="B1361" s="3">
        <v>14</v>
      </c>
      <c r="C1361" s="2">
        <v>280000</v>
      </c>
      <c r="E1361" t="s">
        <v>3</v>
      </c>
      <c r="F1361" s="2">
        <f t="shared" si="22"/>
        <v>20552500</v>
      </c>
    </row>
    <row r="1362" spans="1:9" x14ac:dyDescent="0.3">
      <c r="A1362" s="1">
        <v>43719</v>
      </c>
      <c r="B1362" s="3">
        <v>16</v>
      </c>
      <c r="C1362" s="2">
        <v>280000</v>
      </c>
      <c r="E1362" t="s">
        <v>3</v>
      </c>
      <c r="F1362" s="2">
        <f t="shared" si="22"/>
        <v>20832500</v>
      </c>
    </row>
    <row r="1363" spans="1:9" x14ac:dyDescent="0.3">
      <c r="A1363" s="1">
        <v>43719</v>
      </c>
      <c r="B1363" s="3">
        <v>7</v>
      </c>
      <c r="C1363" s="2">
        <v>168000</v>
      </c>
      <c r="E1363" t="s">
        <v>3</v>
      </c>
      <c r="F1363" s="2">
        <f t="shared" si="22"/>
        <v>21000500</v>
      </c>
    </row>
    <row r="1364" spans="1:9" x14ac:dyDescent="0.3">
      <c r="A1364" s="1">
        <v>43719</v>
      </c>
      <c r="B1364" s="3">
        <v>10</v>
      </c>
      <c r="C1364" s="2">
        <v>280000</v>
      </c>
      <c r="E1364" t="s">
        <v>3</v>
      </c>
      <c r="F1364" s="2">
        <f t="shared" si="22"/>
        <v>21280500</v>
      </c>
    </row>
    <row r="1365" spans="1:9" x14ac:dyDescent="0.3">
      <c r="A1365" s="1">
        <v>43719</v>
      </c>
      <c r="B1365" s="3">
        <v>15</v>
      </c>
      <c r="C1365" s="2">
        <v>280000</v>
      </c>
      <c r="E1365" t="s">
        <v>3</v>
      </c>
      <c r="F1365" s="2">
        <f t="shared" si="22"/>
        <v>21560500</v>
      </c>
    </row>
    <row r="1366" spans="1:9" x14ac:dyDescent="0.3">
      <c r="A1366" s="1">
        <v>43719</v>
      </c>
      <c r="B1366" s="3">
        <v>17</v>
      </c>
      <c r="C1366" s="2">
        <v>280000</v>
      </c>
      <c r="E1366" t="s">
        <v>3</v>
      </c>
      <c r="F1366" s="2">
        <f t="shared" si="22"/>
        <v>21840500</v>
      </c>
    </row>
    <row r="1367" spans="1:9" x14ac:dyDescent="0.3">
      <c r="A1367" s="1">
        <v>43719</v>
      </c>
      <c r="B1367" s="3">
        <v>6</v>
      </c>
      <c r="C1367" s="2">
        <v>280000</v>
      </c>
      <c r="E1367" t="s">
        <v>3</v>
      </c>
      <c r="F1367" s="2">
        <f t="shared" si="22"/>
        <v>22120500</v>
      </c>
    </row>
    <row r="1368" spans="1:9" x14ac:dyDescent="0.3">
      <c r="A1368" s="1">
        <v>43719</v>
      </c>
      <c r="B1368" s="3">
        <v>3</v>
      </c>
      <c r="C1368" s="2">
        <v>280000</v>
      </c>
      <c r="E1368" t="s">
        <v>3</v>
      </c>
      <c r="F1368" s="2">
        <f t="shared" si="22"/>
        <v>22400500</v>
      </c>
    </row>
    <row r="1369" spans="1:9" x14ac:dyDescent="0.3">
      <c r="A1369" s="1">
        <v>43719</v>
      </c>
      <c r="B1369" s="3">
        <v>9</v>
      </c>
      <c r="C1369" s="2">
        <v>280000</v>
      </c>
      <c r="E1369" t="s">
        <v>3</v>
      </c>
      <c r="F1369" s="2">
        <f t="shared" si="22"/>
        <v>22680500</v>
      </c>
      <c r="I1369" s="2">
        <f>SUM(C1358:D1370)</f>
        <v>3416000</v>
      </c>
    </row>
    <row r="1370" spans="1:9" x14ac:dyDescent="0.3">
      <c r="A1370" s="1">
        <v>43719</v>
      </c>
      <c r="B1370" s="3">
        <v>4</v>
      </c>
      <c r="C1370" s="2">
        <v>280000</v>
      </c>
      <c r="E1370" t="s">
        <v>3</v>
      </c>
      <c r="F1370" s="2">
        <f t="shared" si="22"/>
        <v>22960500</v>
      </c>
    </row>
    <row r="1371" spans="1:9" x14ac:dyDescent="0.3">
      <c r="A1371" s="1">
        <v>43719</v>
      </c>
      <c r="B1371" s="3">
        <v>12</v>
      </c>
      <c r="C1371" s="2">
        <v>280000</v>
      </c>
      <c r="E1371" t="s">
        <v>3</v>
      </c>
      <c r="F1371" s="2">
        <f t="shared" si="22"/>
        <v>23240500</v>
      </c>
    </row>
    <row r="1372" spans="1:9" x14ac:dyDescent="0.3">
      <c r="A1372" s="1">
        <v>43719</v>
      </c>
      <c r="B1372" s="3">
        <v>13</v>
      </c>
      <c r="C1372" s="2">
        <v>168000</v>
      </c>
      <c r="E1372" t="s">
        <v>3</v>
      </c>
      <c r="F1372" s="2">
        <f t="shared" si="22"/>
        <v>23408500</v>
      </c>
    </row>
    <row r="1373" spans="1:9" x14ac:dyDescent="0.3">
      <c r="A1373" s="4">
        <v>43719</v>
      </c>
      <c r="B1373" s="5">
        <v>12</v>
      </c>
      <c r="C1373" s="6"/>
      <c r="D1373" s="6">
        <v>-4950000</v>
      </c>
      <c r="E1373" s="7" t="s">
        <v>0</v>
      </c>
      <c r="F1373" s="2">
        <f t="shared" si="22"/>
        <v>18458500</v>
      </c>
    </row>
    <row r="1374" spans="1:9" x14ac:dyDescent="0.3">
      <c r="A1374" s="4">
        <v>43719</v>
      </c>
      <c r="B1374" s="5">
        <v>13</v>
      </c>
      <c r="C1374" s="6"/>
      <c r="D1374" s="6">
        <v>-4950000</v>
      </c>
      <c r="E1374" s="7" t="s">
        <v>0</v>
      </c>
      <c r="F1374" s="2">
        <f t="shared" si="22"/>
        <v>13508500</v>
      </c>
    </row>
    <row r="1375" spans="1:9" x14ac:dyDescent="0.3">
      <c r="A1375" s="1">
        <v>43726</v>
      </c>
      <c r="B1375" s="3">
        <v>1</v>
      </c>
      <c r="C1375" s="2">
        <v>50000</v>
      </c>
      <c r="E1375" t="s">
        <v>2</v>
      </c>
      <c r="F1375" s="2">
        <f t="shared" si="22"/>
        <v>13558500</v>
      </c>
    </row>
    <row r="1376" spans="1:9" x14ac:dyDescent="0.3">
      <c r="A1376" s="1">
        <v>43726</v>
      </c>
      <c r="B1376" s="3">
        <v>2</v>
      </c>
      <c r="C1376" s="2">
        <v>50000</v>
      </c>
      <c r="E1376" t="s">
        <v>2</v>
      </c>
      <c r="F1376" s="2">
        <f t="shared" si="22"/>
        <v>13608500</v>
      </c>
    </row>
    <row r="1377" spans="1:9" x14ac:dyDescent="0.3">
      <c r="A1377" s="1">
        <v>43726</v>
      </c>
      <c r="B1377" s="3">
        <v>3</v>
      </c>
      <c r="C1377" s="2">
        <v>20000</v>
      </c>
      <c r="E1377" t="s">
        <v>2</v>
      </c>
      <c r="F1377" s="2">
        <f t="shared" si="22"/>
        <v>13628500</v>
      </c>
    </row>
    <row r="1378" spans="1:9" x14ac:dyDescent="0.3">
      <c r="A1378" s="1">
        <v>43726</v>
      </c>
      <c r="B1378" s="3">
        <v>4</v>
      </c>
      <c r="C1378" s="2">
        <v>100000</v>
      </c>
      <c r="E1378" t="s">
        <v>2</v>
      </c>
      <c r="F1378" s="2">
        <f t="shared" si="22"/>
        <v>13728500</v>
      </c>
    </row>
    <row r="1379" spans="1:9" x14ac:dyDescent="0.3">
      <c r="A1379" s="1">
        <v>43726</v>
      </c>
      <c r="B1379" s="3">
        <v>5</v>
      </c>
      <c r="C1379" s="2">
        <v>70000</v>
      </c>
      <c r="E1379" t="s">
        <v>2</v>
      </c>
      <c r="F1379" s="2">
        <f t="shared" si="22"/>
        <v>13798500</v>
      </c>
    </row>
    <row r="1380" spans="1:9" x14ac:dyDescent="0.3">
      <c r="A1380" s="1">
        <v>43726</v>
      </c>
      <c r="B1380" s="3">
        <v>6</v>
      </c>
      <c r="C1380" s="2">
        <v>100000</v>
      </c>
      <c r="E1380" t="s">
        <v>2</v>
      </c>
      <c r="F1380" s="2">
        <f t="shared" si="22"/>
        <v>13898500</v>
      </c>
    </row>
    <row r="1381" spans="1:9" x14ac:dyDescent="0.3">
      <c r="A1381" s="1">
        <v>43726</v>
      </c>
      <c r="B1381" s="3">
        <v>7</v>
      </c>
      <c r="C1381" s="2">
        <v>20000</v>
      </c>
      <c r="E1381" t="s">
        <v>2</v>
      </c>
      <c r="F1381" s="2">
        <f t="shared" si="22"/>
        <v>13918500</v>
      </c>
    </row>
    <row r="1382" spans="1:9" x14ac:dyDescent="0.3">
      <c r="A1382" s="1">
        <v>43726</v>
      </c>
      <c r="B1382" s="3">
        <v>8</v>
      </c>
      <c r="C1382" s="2">
        <v>10000</v>
      </c>
      <c r="E1382" t="s">
        <v>2</v>
      </c>
      <c r="F1382" s="2">
        <f t="shared" si="22"/>
        <v>13928500</v>
      </c>
    </row>
    <row r="1383" spans="1:9" x14ac:dyDescent="0.3">
      <c r="A1383" s="1">
        <v>43726</v>
      </c>
      <c r="B1383" s="3">
        <v>9</v>
      </c>
      <c r="C1383" s="2">
        <v>20000</v>
      </c>
      <c r="E1383" t="s">
        <v>2</v>
      </c>
      <c r="F1383" s="2">
        <f t="shared" si="22"/>
        <v>13948500</v>
      </c>
    </row>
    <row r="1384" spans="1:9" x14ac:dyDescent="0.3">
      <c r="A1384" s="1">
        <v>43726</v>
      </c>
      <c r="B1384" s="3">
        <v>10</v>
      </c>
      <c r="C1384" s="2">
        <v>250000</v>
      </c>
      <c r="E1384" t="s">
        <v>2</v>
      </c>
      <c r="F1384" s="2">
        <f t="shared" si="22"/>
        <v>14198500</v>
      </c>
    </row>
    <row r="1385" spans="1:9" x14ac:dyDescent="0.3">
      <c r="A1385" s="1">
        <v>43726</v>
      </c>
      <c r="B1385" s="3">
        <v>11</v>
      </c>
      <c r="C1385" s="2">
        <v>150000</v>
      </c>
      <c r="E1385" t="s">
        <v>2</v>
      </c>
      <c r="F1385" s="2">
        <f t="shared" si="22"/>
        <v>14348500</v>
      </c>
    </row>
    <row r="1386" spans="1:9" x14ac:dyDescent="0.3">
      <c r="A1386" s="1">
        <v>43726</v>
      </c>
      <c r="B1386" s="3">
        <v>12</v>
      </c>
      <c r="C1386" s="2">
        <v>50000</v>
      </c>
      <c r="E1386" t="s">
        <v>2</v>
      </c>
      <c r="F1386" s="2">
        <f t="shared" si="22"/>
        <v>14398500</v>
      </c>
    </row>
    <row r="1387" spans="1:9" x14ac:dyDescent="0.3">
      <c r="A1387" s="1">
        <v>43726</v>
      </c>
      <c r="B1387" s="3">
        <v>13</v>
      </c>
      <c r="C1387" s="2">
        <v>50000</v>
      </c>
      <c r="E1387" t="s">
        <v>2</v>
      </c>
      <c r="F1387" s="2">
        <f t="shared" si="22"/>
        <v>14448500</v>
      </c>
    </row>
    <row r="1388" spans="1:9" x14ac:dyDescent="0.3">
      <c r="A1388" s="1">
        <v>43726</v>
      </c>
      <c r="B1388" s="3">
        <v>14</v>
      </c>
      <c r="C1388" s="2">
        <v>30000</v>
      </c>
      <c r="E1388" t="s">
        <v>2</v>
      </c>
      <c r="F1388" s="2">
        <f t="shared" si="22"/>
        <v>14478500</v>
      </c>
    </row>
    <row r="1389" spans="1:9" x14ac:dyDescent="0.3">
      <c r="A1389" s="1">
        <v>43726</v>
      </c>
      <c r="B1389" s="3">
        <v>15</v>
      </c>
      <c r="C1389" s="2">
        <v>20000</v>
      </c>
      <c r="E1389" t="s">
        <v>2</v>
      </c>
      <c r="F1389" s="2">
        <f t="shared" si="22"/>
        <v>14498500</v>
      </c>
    </row>
    <row r="1390" spans="1:9" x14ac:dyDescent="0.3">
      <c r="A1390" s="1">
        <v>43726</v>
      </c>
      <c r="B1390" s="3">
        <v>16</v>
      </c>
      <c r="C1390" s="2">
        <v>200000</v>
      </c>
      <c r="E1390" t="s">
        <v>2</v>
      </c>
      <c r="F1390" s="2">
        <f t="shared" si="22"/>
        <v>14698500</v>
      </c>
    </row>
    <row r="1391" spans="1:9" x14ac:dyDescent="0.3">
      <c r="A1391" s="1">
        <v>43726</v>
      </c>
      <c r="B1391" s="3">
        <v>17</v>
      </c>
      <c r="C1391" s="2">
        <v>50000</v>
      </c>
      <c r="E1391" t="s">
        <v>2</v>
      </c>
      <c r="F1391" s="2">
        <f t="shared" si="22"/>
        <v>14748500</v>
      </c>
      <c r="I1391" s="2">
        <f>SUM(C1375:D1391)</f>
        <v>1240000</v>
      </c>
    </row>
    <row r="1392" spans="1:9" x14ac:dyDescent="0.3">
      <c r="A1392" s="1">
        <v>43726</v>
      </c>
      <c r="B1392" s="3">
        <v>8</v>
      </c>
      <c r="C1392" s="2">
        <v>280000</v>
      </c>
      <c r="E1392" t="s">
        <v>3</v>
      </c>
      <c r="F1392" s="2">
        <f t="shared" si="22"/>
        <v>15028500</v>
      </c>
    </row>
    <row r="1393" spans="1:9" x14ac:dyDescent="0.3">
      <c r="A1393" s="1">
        <v>43726</v>
      </c>
      <c r="B1393" s="3">
        <v>14</v>
      </c>
      <c r="C1393" s="2">
        <v>280000</v>
      </c>
      <c r="E1393" t="s">
        <v>3</v>
      </c>
      <c r="F1393" s="2">
        <f t="shared" si="22"/>
        <v>15308500</v>
      </c>
    </row>
    <row r="1394" spans="1:9" x14ac:dyDescent="0.3">
      <c r="A1394" s="1">
        <v>43726</v>
      </c>
      <c r="B1394" s="3">
        <v>16</v>
      </c>
      <c r="C1394" s="2">
        <v>280000</v>
      </c>
      <c r="E1394" t="s">
        <v>3</v>
      </c>
      <c r="F1394" s="2">
        <f t="shared" si="22"/>
        <v>15588500</v>
      </c>
    </row>
    <row r="1395" spans="1:9" x14ac:dyDescent="0.3">
      <c r="A1395" s="1">
        <v>43726</v>
      </c>
      <c r="B1395" s="3">
        <v>7</v>
      </c>
      <c r="C1395" s="2">
        <v>168000</v>
      </c>
      <c r="E1395" t="s">
        <v>3</v>
      </c>
      <c r="F1395" s="2">
        <f t="shared" si="22"/>
        <v>15756500</v>
      </c>
    </row>
    <row r="1396" spans="1:9" x14ac:dyDescent="0.3">
      <c r="A1396" s="1">
        <v>43726</v>
      </c>
      <c r="B1396" s="3">
        <v>10</v>
      </c>
      <c r="C1396" s="2">
        <v>280000</v>
      </c>
      <c r="E1396" t="s">
        <v>3</v>
      </c>
      <c r="F1396" s="2">
        <f t="shared" si="22"/>
        <v>16036500</v>
      </c>
    </row>
    <row r="1397" spans="1:9" x14ac:dyDescent="0.3">
      <c r="A1397" s="1">
        <v>43726</v>
      </c>
      <c r="B1397" s="3">
        <v>15</v>
      </c>
      <c r="C1397" s="2">
        <v>280000</v>
      </c>
      <c r="E1397" t="s">
        <v>3</v>
      </c>
      <c r="F1397" s="2">
        <f t="shared" si="22"/>
        <v>16316500</v>
      </c>
    </row>
    <row r="1398" spans="1:9" x14ac:dyDescent="0.3">
      <c r="A1398" s="1">
        <v>43726</v>
      </c>
      <c r="B1398" s="3">
        <v>17</v>
      </c>
      <c r="C1398" s="2">
        <v>280000</v>
      </c>
      <c r="E1398" t="s">
        <v>3</v>
      </c>
      <c r="F1398" s="2">
        <f t="shared" si="22"/>
        <v>16596500</v>
      </c>
    </row>
    <row r="1399" spans="1:9" x14ac:dyDescent="0.3">
      <c r="A1399" s="1">
        <v>43726</v>
      </c>
      <c r="B1399" s="3">
        <v>6</v>
      </c>
      <c r="C1399" s="2">
        <v>280000</v>
      </c>
      <c r="E1399" t="s">
        <v>3</v>
      </c>
      <c r="F1399" s="2">
        <f t="shared" si="22"/>
        <v>16876500</v>
      </c>
    </row>
    <row r="1400" spans="1:9" x14ac:dyDescent="0.3">
      <c r="A1400" s="1">
        <v>43726</v>
      </c>
      <c r="B1400" s="3">
        <v>3</v>
      </c>
      <c r="C1400" s="2">
        <v>280000</v>
      </c>
      <c r="E1400" t="s">
        <v>3</v>
      </c>
      <c r="F1400" s="2">
        <f t="shared" si="22"/>
        <v>17156500</v>
      </c>
    </row>
    <row r="1401" spans="1:9" x14ac:dyDescent="0.3">
      <c r="A1401" s="1">
        <v>43726</v>
      </c>
      <c r="B1401" s="3">
        <v>9</v>
      </c>
      <c r="C1401" s="2">
        <v>280000</v>
      </c>
      <c r="E1401" t="s">
        <v>3</v>
      </c>
      <c r="F1401" s="2">
        <f t="shared" si="22"/>
        <v>17436500</v>
      </c>
    </row>
    <row r="1402" spans="1:9" x14ac:dyDescent="0.3">
      <c r="A1402" s="1">
        <v>43726</v>
      </c>
      <c r="B1402" s="3">
        <v>4</v>
      </c>
      <c r="C1402" s="2">
        <v>280000</v>
      </c>
      <c r="E1402" t="s">
        <v>3</v>
      </c>
      <c r="F1402" s="2">
        <f t="shared" si="22"/>
        <v>17716500</v>
      </c>
    </row>
    <row r="1403" spans="1:9" x14ac:dyDescent="0.3">
      <c r="A1403" s="1">
        <v>43726</v>
      </c>
      <c r="B1403" s="3">
        <v>12</v>
      </c>
      <c r="C1403" s="2">
        <v>280000</v>
      </c>
      <c r="E1403" t="s">
        <v>3</v>
      </c>
      <c r="F1403" s="2">
        <f t="shared" si="22"/>
        <v>17996500</v>
      </c>
    </row>
    <row r="1404" spans="1:9" x14ac:dyDescent="0.3">
      <c r="A1404" s="1">
        <v>43726</v>
      </c>
      <c r="B1404" s="3">
        <v>13</v>
      </c>
      <c r="C1404" s="2">
        <v>280000</v>
      </c>
      <c r="E1404" t="s">
        <v>3</v>
      </c>
      <c r="F1404" s="2">
        <f t="shared" si="22"/>
        <v>18276500</v>
      </c>
      <c r="I1404" s="2">
        <f>SUM(C1392:D1404)</f>
        <v>3528000</v>
      </c>
    </row>
    <row r="1405" spans="1:9" x14ac:dyDescent="0.3">
      <c r="A1405" s="4">
        <v>43726</v>
      </c>
      <c r="B1405" s="5">
        <v>8</v>
      </c>
      <c r="C1405" s="6"/>
      <c r="D1405" s="6">
        <v>-6930000</v>
      </c>
      <c r="E1405" s="7" t="s">
        <v>0</v>
      </c>
      <c r="F1405" s="2">
        <f t="shared" si="22"/>
        <v>11346500</v>
      </c>
    </row>
    <row r="1406" spans="1:9" x14ac:dyDescent="0.3">
      <c r="A1406" s="4">
        <v>43726</v>
      </c>
      <c r="B1406" s="5">
        <v>14</v>
      </c>
      <c r="C1406" s="6"/>
      <c r="D1406" s="6">
        <v>-5940000</v>
      </c>
      <c r="E1406" s="7" t="s">
        <v>0</v>
      </c>
      <c r="F1406" s="2">
        <f t="shared" si="22"/>
        <v>5406500</v>
      </c>
    </row>
    <row r="1407" spans="1:9" x14ac:dyDescent="0.3">
      <c r="A1407" s="1">
        <v>43733</v>
      </c>
      <c r="B1407" s="3">
        <v>1</v>
      </c>
      <c r="C1407" s="2">
        <v>50000</v>
      </c>
      <c r="E1407" t="s">
        <v>2</v>
      </c>
      <c r="F1407" s="2">
        <f t="shared" si="22"/>
        <v>5456500</v>
      </c>
    </row>
    <row r="1408" spans="1:9" x14ac:dyDescent="0.3">
      <c r="A1408" s="1">
        <v>43733</v>
      </c>
      <c r="B1408" s="3">
        <v>2</v>
      </c>
      <c r="C1408" s="2">
        <v>50000</v>
      </c>
      <c r="E1408" t="s">
        <v>2</v>
      </c>
      <c r="F1408" s="2">
        <f t="shared" si="22"/>
        <v>5506500</v>
      </c>
    </row>
    <row r="1409" spans="1:9" x14ac:dyDescent="0.3">
      <c r="A1409" s="1">
        <v>43733</v>
      </c>
      <c r="B1409" s="3">
        <v>3</v>
      </c>
      <c r="C1409" s="2">
        <v>20000</v>
      </c>
      <c r="E1409" t="s">
        <v>2</v>
      </c>
      <c r="F1409" s="2">
        <f t="shared" si="22"/>
        <v>5526500</v>
      </c>
    </row>
    <row r="1410" spans="1:9" x14ac:dyDescent="0.3">
      <c r="A1410" s="1">
        <v>43733</v>
      </c>
      <c r="B1410" s="3">
        <v>4</v>
      </c>
      <c r="C1410" s="2">
        <v>100000</v>
      </c>
      <c r="E1410" t="s">
        <v>2</v>
      </c>
      <c r="F1410" s="2">
        <f t="shared" si="22"/>
        <v>5626500</v>
      </c>
    </row>
    <row r="1411" spans="1:9" x14ac:dyDescent="0.3">
      <c r="A1411" s="1">
        <v>43733</v>
      </c>
      <c r="B1411" s="3">
        <v>5</v>
      </c>
      <c r="C1411" s="2">
        <v>70000</v>
      </c>
      <c r="E1411" t="s">
        <v>2</v>
      </c>
      <c r="F1411" s="2">
        <f t="shared" si="22"/>
        <v>5696500</v>
      </c>
    </row>
    <row r="1412" spans="1:9" x14ac:dyDescent="0.3">
      <c r="A1412" s="1">
        <v>43733</v>
      </c>
      <c r="B1412" s="3">
        <v>6</v>
      </c>
      <c r="C1412" s="2">
        <v>100000</v>
      </c>
      <c r="E1412" t="s">
        <v>2</v>
      </c>
      <c r="F1412" s="2">
        <f t="shared" ref="F1412:F1475" si="23">+F1411+D1412+C1412</f>
        <v>5796500</v>
      </c>
    </row>
    <row r="1413" spans="1:9" x14ac:dyDescent="0.3">
      <c r="A1413" s="1">
        <v>43733</v>
      </c>
      <c r="B1413" s="3">
        <v>7</v>
      </c>
      <c r="C1413" s="2">
        <v>20000</v>
      </c>
      <c r="E1413" t="s">
        <v>2</v>
      </c>
      <c r="F1413" s="2">
        <f t="shared" si="23"/>
        <v>5816500</v>
      </c>
    </row>
    <row r="1414" spans="1:9" x14ac:dyDescent="0.3">
      <c r="A1414" s="1">
        <v>43733</v>
      </c>
      <c r="B1414" s="3">
        <v>8</v>
      </c>
      <c r="C1414" s="2">
        <v>10000</v>
      </c>
      <c r="E1414" t="s">
        <v>2</v>
      </c>
      <c r="F1414" s="2">
        <f t="shared" si="23"/>
        <v>5826500</v>
      </c>
    </row>
    <row r="1415" spans="1:9" x14ac:dyDescent="0.3">
      <c r="A1415" s="1">
        <v>43733</v>
      </c>
      <c r="B1415" s="3">
        <v>9</v>
      </c>
      <c r="C1415" s="2">
        <v>20000</v>
      </c>
      <c r="E1415" t="s">
        <v>2</v>
      </c>
      <c r="F1415" s="2">
        <f t="shared" si="23"/>
        <v>5846500</v>
      </c>
    </row>
    <row r="1416" spans="1:9" x14ac:dyDescent="0.3">
      <c r="A1416" s="1">
        <v>43733</v>
      </c>
      <c r="B1416" s="3">
        <v>10</v>
      </c>
      <c r="C1416" s="2">
        <v>250000</v>
      </c>
      <c r="E1416" t="s">
        <v>2</v>
      </c>
      <c r="F1416" s="2">
        <f t="shared" si="23"/>
        <v>6096500</v>
      </c>
    </row>
    <row r="1417" spans="1:9" x14ac:dyDescent="0.3">
      <c r="A1417" s="1">
        <v>43733</v>
      </c>
      <c r="B1417" s="3">
        <v>11</v>
      </c>
      <c r="C1417" s="2">
        <v>150000</v>
      </c>
      <c r="E1417" t="s">
        <v>2</v>
      </c>
      <c r="F1417" s="2">
        <f t="shared" si="23"/>
        <v>6246500</v>
      </c>
    </row>
    <row r="1418" spans="1:9" x14ac:dyDescent="0.3">
      <c r="A1418" s="1">
        <v>43733</v>
      </c>
      <c r="B1418" s="3">
        <v>12</v>
      </c>
      <c r="C1418" s="2">
        <v>50000</v>
      </c>
      <c r="E1418" t="s">
        <v>2</v>
      </c>
      <c r="F1418" s="2">
        <f t="shared" si="23"/>
        <v>6296500</v>
      </c>
    </row>
    <row r="1419" spans="1:9" x14ac:dyDescent="0.3">
      <c r="A1419" s="1">
        <v>43733</v>
      </c>
      <c r="B1419" s="3">
        <v>13</v>
      </c>
      <c r="C1419" s="2">
        <v>50000</v>
      </c>
      <c r="E1419" t="s">
        <v>2</v>
      </c>
      <c r="F1419" s="2">
        <f t="shared" si="23"/>
        <v>6346500</v>
      </c>
    </row>
    <row r="1420" spans="1:9" x14ac:dyDescent="0.3">
      <c r="A1420" s="1">
        <v>43733</v>
      </c>
      <c r="B1420" s="3">
        <v>14</v>
      </c>
      <c r="C1420" s="2">
        <v>30000</v>
      </c>
      <c r="E1420" t="s">
        <v>2</v>
      </c>
      <c r="F1420" s="2">
        <f t="shared" si="23"/>
        <v>6376500</v>
      </c>
    </row>
    <row r="1421" spans="1:9" x14ac:dyDescent="0.3">
      <c r="A1421" s="1">
        <v>43733</v>
      </c>
      <c r="B1421" s="3">
        <v>15</v>
      </c>
      <c r="C1421" s="2">
        <v>20000</v>
      </c>
      <c r="E1421" t="s">
        <v>2</v>
      </c>
      <c r="F1421" s="2">
        <f t="shared" si="23"/>
        <v>6396500</v>
      </c>
    </row>
    <row r="1422" spans="1:9" x14ac:dyDescent="0.3">
      <c r="A1422" s="1">
        <v>43733</v>
      </c>
      <c r="B1422" s="3">
        <v>16</v>
      </c>
      <c r="C1422" s="2">
        <v>200000</v>
      </c>
      <c r="E1422" t="s">
        <v>2</v>
      </c>
      <c r="F1422" s="2">
        <f t="shared" si="23"/>
        <v>6596500</v>
      </c>
    </row>
    <row r="1423" spans="1:9" x14ac:dyDescent="0.3">
      <c r="A1423" s="4">
        <v>43733</v>
      </c>
      <c r="B1423" s="5">
        <v>17</v>
      </c>
      <c r="C1423" s="6"/>
      <c r="D1423" s="6">
        <v>-100000</v>
      </c>
      <c r="E1423" s="7" t="s">
        <v>11</v>
      </c>
      <c r="F1423" s="2">
        <f t="shared" si="23"/>
        <v>6496500</v>
      </c>
      <c r="I1423" s="2">
        <f>SUM(C1407:D1423)</f>
        <v>1090000</v>
      </c>
    </row>
    <row r="1424" spans="1:9" x14ac:dyDescent="0.3">
      <c r="A1424" s="1">
        <v>43733</v>
      </c>
      <c r="B1424" s="3">
        <v>7</v>
      </c>
      <c r="C1424" s="2">
        <v>168000</v>
      </c>
      <c r="E1424" t="s">
        <v>3</v>
      </c>
      <c r="F1424" s="2">
        <f t="shared" si="23"/>
        <v>6664500</v>
      </c>
    </row>
    <row r="1425" spans="1:9" x14ac:dyDescent="0.3">
      <c r="A1425" s="1">
        <v>43733</v>
      </c>
      <c r="B1425" s="3">
        <v>10</v>
      </c>
      <c r="C1425" s="2">
        <v>280000</v>
      </c>
      <c r="E1425" t="s">
        <v>3</v>
      </c>
      <c r="F1425" s="2">
        <f t="shared" si="23"/>
        <v>6944500</v>
      </c>
    </row>
    <row r="1426" spans="1:9" x14ac:dyDescent="0.3">
      <c r="A1426" s="1">
        <v>43733</v>
      </c>
      <c r="B1426" s="3">
        <v>15</v>
      </c>
      <c r="C1426" s="2">
        <v>280000</v>
      </c>
      <c r="E1426" t="s">
        <v>3</v>
      </c>
      <c r="F1426" s="2">
        <f t="shared" si="23"/>
        <v>7224500</v>
      </c>
    </row>
    <row r="1427" spans="1:9" x14ac:dyDescent="0.3">
      <c r="A1427" s="1">
        <v>43733</v>
      </c>
      <c r="B1427" s="3">
        <v>17</v>
      </c>
      <c r="C1427" s="2">
        <v>280000</v>
      </c>
      <c r="E1427" t="s">
        <v>3</v>
      </c>
      <c r="F1427" s="2">
        <f t="shared" si="23"/>
        <v>7504500</v>
      </c>
    </row>
    <row r="1428" spans="1:9" x14ac:dyDescent="0.3">
      <c r="A1428" s="1">
        <v>43733</v>
      </c>
      <c r="B1428" s="3">
        <v>6</v>
      </c>
      <c r="C1428" s="2">
        <v>280000</v>
      </c>
      <c r="E1428" t="s">
        <v>3</v>
      </c>
      <c r="F1428" s="2">
        <f t="shared" si="23"/>
        <v>7784500</v>
      </c>
    </row>
    <row r="1429" spans="1:9" x14ac:dyDescent="0.3">
      <c r="A1429" s="1">
        <v>43733</v>
      </c>
      <c r="B1429" s="3">
        <v>3</v>
      </c>
      <c r="C1429" s="2">
        <v>280000</v>
      </c>
      <c r="E1429" t="s">
        <v>3</v>
      </c>
      <c r="F1429" s="2">
        <f t="shared" si="23"/>
        <v>8064500</v>
      </c>
    </row>
    <row r="1430" spans="1:9" x14ac:dyDescent="0.3">
      <c r="A1430" s="1">
        <v>43733</v>
      </c>
      <c r="B1430" s="3">
        <v>9</v>
      </c>
      <c r="C1430" s="2">
        <v>280000</v>
      </c>
      <c r="E1430" t="s">
        <v>3</v>
      </c>
      <c r="F1430" s="2">
        <f t="shared" si="23"/>
        <v>8344500</v>
      </c>
    </row>
    <row r="1431" spans="1:9" x14ac:dyDescent="0.3">
      <c r="A1431" s="1">
        <v>43733</v>
      </c>
      <c r="B1431" s="3">
        <v>4</v>
      </c>
      <c r="C1431" s="2">
        <v>280000</v>
      </c>
      <c r="E1431" t="s">
        <v>3</v>
      </c>
      <c r="F1431" s="2">
        <f t="shared" si="23"/>
        <v>8624500</v>
      </c>
    </row>
    <row r="1432" spans="1:9" x14ac:dyDescent="0.3">
      <c r="A1432" s="1">
        <v>43733</v>
      </c>
      <c r="B1432" s="3">
        <v>12</v>
      </c>
      <c r="C1432" s="2">
        <v>280000</v>
      </c>
      <c r="E1432" t="s">
        <v>3</v>
      </c>
      <c r="F1432" s="2">
        <f t="shared" si="23"/>
        <v>8904500</v>
      </c>
    </row>
    <row r="1433" spans="1:9" x14ac:dyDescent="0.3">
      <c r="A1433" s="1">
        <v>43733</v>
      </c>
      <c r="B1433" s="3">
        <v>13</v>
      </c>
      <c r="C1433" s="2">
        <v>280000</v>
      </c>
      <c r="E1433" t="s">
        <v>3</v>
      </c>
      <c r="F1433" s="2">
        <f t="shared" si="23"/>
        <v>9184500</v>
      </c>
    </row>
    <row r="1434" spans="1:9" x14ac:dyDescent="0.3">
      <c r="A1434" s="1">
        <v>43733</v>
      </c>
      <c r="B1434" s="3">
        <v>8</v>
      </c>
      <c r="C1434" s="2">
        <v>275500</v>
      </c>
      <c r="E1434" t="s">
        <v>3</v>
      </c>
      <c r="F1434" s="2">
        <f t="shared" si="23"/>
        <v>9460000</v>
      </c>
    </row>
    <row r="1435" spans="1:9" x14ac:dyDescent="0.3">
      <c r="A1435" s="1">
        <v>43733</v>
      </c>
      <c r="B1435" s="3">
        <v>14</v>
      </c>
      <c r="C1435" s="2">
        <v>336000</v>
      </c>
      <c r="E1435" t="s">
        <v>3</v>
      </c>
      <c r="F1435" s="2">
        <f t="shared" si="23"/>
        <v>9796000</v>
      </c>
      <c r="I1435" s="2">
        <f>SUM(C1424:D1435)</f>
        <v>3299500</v>
      </c>
    </row>
    <row r="1436" spans="1:9" x14ac:dyDescent="0.3">
      <c r="A1436" s="4">
        <v>43733</v>
      </c>
      <c r="B1436" s="5">
        <v>2</v>
      </c>
      <c r="C1436" s="6"/>
      <c r="D1436" s="6">
        <v>-4950000</v>
      </c>
      <c r="E1436" s="7" t="s">
        <v>0</v>
      </c>
      <c r="F1436" s="2">
        <f t="shared" si="23"/>
        <v>4846000</v>
      </c>
    </row>
    <row r="1437" spans="1:9" x14ac:dyDescent="0.3">
      <c r="A1437" s="4">
        <v>43733</v>
      </c>
      <c r="B1437" s="5">
        <v>11</v>
      </c>
      <c r="C1437" s="6"/>
      <c r="D1437" s="6">
        <v>-4950000</v>
      </c>
      <c r="E1437" s="7" t="s">
        <v>0</v>
      </c>
      <c r="F1437" s="2">
        <f t="shared" si="23"/>
        <v>-104000</v>
      </c>
    </row>
    <row r="1438" spans="1:9" x14ac:dyDescent="0.3">
      <c r="A1438" s="1">
        <v>43733</v>
      </c>
      <c r="B1438" s="3">
        <v>18</v>
      </c>
      <c r="C1438" s="2">
        <v>50000</v>
      </c>
      <c r="E1438" t="s">
        <v>2</v>
      </c>
      <c r="F1438" s="2">
        <f t="shared" si="23"/>
        <v>-54000</v>
      </c>
    </row>
    <row r="1439" spans="1:9" x14ac:dyDescent="0.3">
      <c r="A1439" s="1">
        <v>43733</v>
      </c>
      <c r="B1439" s="3">
        <v>21</v>
      </c>
      <c r="C1439" s="2">
        <v>100000</v>
      </c>
      <c r="E1439" t="s">
        <v>2</v>
      </c>
      <c r="F1439" s="2">
        <f t="shared" si="23"/>
        <v>46000</v>
      </c>
    </row>
    <row r="1440" spans="1:9" x14ac:dyDescent="0.3">
      <c r="A1440" s="4">
        <v>43733</v>
      </c>
      <c r="B1440" s="5">
        <v>23</v>
      </c>
      <c r="C1440" s="6"/>
      <c r="D1440" s="6">
        <v>-200000</v>
      </c>
      <c r="E1440" s="7" t="s">
        <v>11</v>
      </c>
      <c r="F1440" s="2">
        <f t="shared" si="23"/>
        <v>-154000</v>
      </c>
    </row>
    <row r="1441" spans="1:9" x14ac:dyDescent="0.3">
      <c r="A1441" s="1">
        <v>43733</v>
      </c>
      <c r="B1441" s="3">
        <v>24</v>
      </c>
      <c r="C1441" s="2">
        <v>50000</v>
      </c>
      <c r="E1441" t="s">
        <v>2</v>
      </c>
      <c r="F1441" s="2">
        <f t="shared" si="23"/>
        <v>-104000</v>
      </c>
    </row>
    <row r="1442" spans="1:9" x14ac:dyDescent="0.3">
      <c r="A1442" s="1">
        <v>43733</v>
      </c>
      <c r="B1442" s="3">
        <v>25</v>
      </c>
      <c r="C1442" s="2">
        <v>400000</v>
      </c>
      <c r="E1442" t="s">
        <v>2</v>
      </c>
      <c r="F1442" s="2">
        <f t="shared" si="23"/>
        <v>296000</v>
      </c>
    </row>
    <row r="1443" spans="1:9" x14ac:dyDescent="0.3">
      <c r="A1443" s="1">
        <v>43733</v>
      </c>
      <c r="B1443" s="3">
        <v>26</v>
      </c>
      <c r="C1443" s="2">
        <v>100000</v>
      </c>
      <c r="E1443" t="s">
        <v>2</v>
      </c>
      <c r="F1443" s="2">
        <f t="shared" si="23"/>
        <v>396000</v>
      </c>
      <c r="I1443" s="2">
        <f>SUM(C1438:D1443)</f>
        <v>500000</v>
      </c>
    </row>
    <row r="1444" spans="1:9" x14ac:dyDescent="0.3">
      <c r="A1444" s="1">
        <v>43740</v>
      </c>
      <c r="B1444" s="3">
        <v>1</v>
      </c>
      <c r="C1444" s="2">
        <v>50000</v>
      </c>
      <c r="E1444" t="s">
        <v>2</v>
      </c>
      <c r="F1444" s="2">
        <f t="shared" si="23"/>
        <v>446000</v>
      </c>
    </row>
    <row r="1445" spans="1:9" x14ac:dyDescent="0.3">
      <c r="A1445" s="1">
        <v>43740</v>
      </c>
      <c r="B1445" s="3">
        <v>2</v>
      </c>
      <c r="C1445" s="2">
        <v>50000</v>
      </c>
      <c r="E1445" t="s">
        <v>2</v>
      </c>
      <c r="F1445" s="2">
        <f t="shared" si="23"/>
        <v>496000</v>
      </c>
    </row>
    <row r="1446" spans="1:9" x14ac:dyDescent="0.3">
      <c r="A1446" s="1">
        <v>43740</v>
      </c>
      <c r="B1446" s="3">
        <v>3</v>
      </c>
      <c r="C1446" s="2">
        <v>20000</v>
      </c>
      <c r="E1446" t="s">
        <v>2</v>
      </c>
      <c r="F1446" s="2">
        <f t="shared" si="23"/>
        <v>516000</v>
      </c>
    </row>
    <row r="1447" spans="1:9" x14ac:dyDescent="0.3">
      <c r="A1447" s="4">
        <v>43740</v>
      </c>
      <c r="B1447" s="5">
        <v>4</v>
      </c>
      <c r="C1447" s="6"/>
      <c r="D1447" s="6">
        <v>-100000</v>
      </c>
      <c r="E1447" s="7" t="s">
        <v>11</v>
      </c>
      <c r="F1447" s="2">
        <f t="shared" si="23"/>
        <v>416000</v>
      </c>
    </row>
    <row r="1448" spans="1:9" x14ac:dyDescent="0.3">
      <c r="A1448" s="1">
        <v>43740</v>
      </c>
      <c r="B1448" s="3">
        <v>5</v>
      </c>
      <c r="C1448" s="2">
        <v>70000</v>
      </c>
      <c r="E1448" t="s">
        <v>2</v>
      </c>
      <c r="F1448" s="2">
        <f t="shared" si="23"/>
        <v>486000</v>
      </c>
    </row>
    <row r="1449" spans="1:9" x14ac:dyDescent="0.3">
      <c r="A1449" s="1">
        <v>43740</v>
      </c>
      <c r="B1449" s="3">
        <v>6</v>
      </c>
      <c r="C1449" s="2">
        <v>100000</v>
      </c>
      <c r="E1449" t="s">
        <v>2</v>
      </c>
      <c r="F1449" s="2">
        <f t="shared" si="23"/>
        <v>586000</v>
      </c>
    </row>
    <row r="1450" spans="1:9" x14ac:dyDescent="0.3">
      <c r="A1450" s="1">
        <v>43740</v>
      </c>
      <c r="B1450" s="3">
        <v>7</v>
      </c>
      <c r="C1450" s="2">
        <v>20000</v>
      </c>
      <c r="E1450" t="s">
        <v>2</v>
      </c>
      <c r="F1450" s="2">
        <f t="shared" si="23"/>
        <v>606000</v>
      </c>
    </row>
    <row r="1451" spans="1:9" x14ac:dyDescent="0.3">
      <c r="A1451" s="1">
        <v>43740</v>
      </c>
      <c r="B1451" s="3">
        <v>8</v>
      </c>
      <c r="C1451" s="2">
        <v>10000</v>
      </c>
      <c r="E1451" t="s">
        <v>2</v>
      </c>
      <c r="F1451" s="2">
        <f t="shared" si="23"/>
        <v>616000</v>
      </c>
    </row>
    <row r="1452" spans="1:9" x14ac:dyDescent="0.3">
      <c r="A1452" s="1">
        <v>43740</v>
      </c>
      <c r="B1452" s="3">
        <v>9</v>
      </c>
      <c r="C1452" s="2">
        <v>20000</v>
      </c>
      <c r="E1452" t="s">
        <v>2</v>
      </c>
      <c r="F1452" s="2">
        <f t="shared" si="23"/>
        <v>636000</v>
      </c>
    </row>
    <row r="1453" spans="1:9" x14ac:dyDescent="0.3">
      <c r="A1453" s="1">
        <v>43740</v>
      </c>
      <c r="B1453" s="3">
        <v>10</v>
      </c>
      <c r="C1453" s="2">
        <v>250000</v>
      </c>
      <c r="E1453" t="s">
        <v>2</v>
      </c>
      <c r="F1453" s="2">
        <f t="shared" si="23"/>
        <v>886000</v>
      </c>
    </row>
    <row r="1454" spans="1:9" x14ac:dyDescent="0.3">
      <c r="A1454" s="1">
        <v>43740</v>
      </c>
      <c r="B1454" s="3">
        <v>11</v>
      </c>
      <c r="C1454" s="2">
        <v>150000</v>
      </c>
      <c r="E1454" t="s">
        <v>2</v>
      </c>
      <c r="F1454" s="2">
        <f t="shared" si="23"/>
        <v>1036000</v>
      </c>
    </row>
    <row r="1455" spans="1:9" x14ac:dyDescent="0.3">
      <c r="A1455" s="1">
        <v>43740</v>
      </c>
      <c r="B1455" s="3">
        <v>12</v>
      </c>
      <c r="C1455" s="2">
        <v>50000</v>
      </c>
      <c r="E1455" t="s">
        <v>2</v>
      </c>
      <c r="F1455" s="2">
        <f t="shared" si="23"/>
        <v>1086000</v>
      </c>
    </row>
    <row r="1456" spans="1:9" x14ac:dyDescent="0.3">
      <c r="A1456" s="1">
        <v>43740</v>
      </c>
      <c r="B1456" s="3">
        <v>13</v>
      </c>
      <c r="C1456" s="2">
        <v>50000</v>
      </c>
      <c r="E1456" t="s">
        <v>2</v>
      </c>
      <c r="F1456" s="2">
        <f t="shared" si="23"/>
        <v>1136000</v>
      </c>
    </row>
    <row r="1457" spans="1:9" x14ac:dyDescent="0.3">
      <c r="A1457" s="1">
        <v>43740</v>
      </c>
      <c r="B1457" s="3">
        <v>14</v>
      </c>
      <c r="C1457" s="2">
        <v>30000</v>
      </c>
      <c r="E1457" t="s">
        <v>2</v>
      </c>
      <c r="F1457" s="2">
        <f t="shared" si="23"/>
        <v>1166000</v>
      </c>
    </row>
    <row r="1458" spans="1:9" x14ac:dyDescent="0.3">
      <c r="A1458" s="1">
        <v>43740</v>
      </c>
      <c r="B1458" s="3">
        <v>15</v>
      </c>
      <c r="C1458" s="2">
        <v>20000</v>
      </c>
      <c r="E1458" t="s">
        <v>2</v>
      </c>
      <c r="F1458" s="2">
        <f t="shared" si="23"/>
        <v>1186000</v>
      </c>
    </row>
    <row r="1459" spans="1:9" x14ac:dyDescent="0.3">
      <c r="A1459" s="1">
        <v>43740</v>
      </c>
      <c r="B1459" s="3">
        <v>16</v>
      </c>
      <c r="C1459" s="2">
        <v>200000</v>
      </c>
      <c r="E1459" t="s">
        <v>2</v>
      </c>
      <c r="F1459" s="2">
        <f t="shared" si="23"/>
        <v>1386000</v>
      </c>
    </row>
    <row r="1460" spans="1:9" x14ac:dyDescent="0.3">
      <c r="A1460" s="1">
        <v>43740</v>
      </c>
      <c r="B1460" s="3">
        <v>17</v>
      </c>
      <c r="C1460" s="2">
        <v>50000</v>
      </c>
      <c r="E1460" t="s">
        <v>2</v>
      </c>
      <c r="F1460" s="2">
        <f t="shared" si="23"/>
        <v>1436000</v>
      </c>
      <c r="I1460" s="2">
        <f>SUM(C1444:D1460)</f>
        <v>1040000</v>
      </c>
    </row>
    <row r="1461" spans="1:9" x14ac:dyDescent="0.3">
      <c r="A1461" s="1">
        <v>43740</v>
      </c>
      <c r="B1461" s="3">
        <v>18</v>
      </c>
      <c r="C1461" s="2">
        <v>50000</v>
      </c>
      <c r="E1461" t="s">
        <v>2</v>
      </c>
      <c r="F1461" s="2">
        <f t="shared" si="23"/>
        <v>1486000</v>
      </c>
    </row>
    <row r="1462" spans="1:9" x14ac:dyDescent="0.3">
      <c r="A1462" s="1">
        <v>43740</v>
      </c>
      <c r="B1462" s="3">
        <v>21</v>
      </c>
      <c r="C1462" s="2">
        <v>100000</v>
      </c>
      <c r="E1462" t="s">
        <v>2</v>
      </c>
      <c r="F1462" s="2">
        <f t="shared" si="23"/>
        <v>1586000</v>
      </c>
    </row>
    <row r="1463" spans="1:9" x14ac:dyDescent="0.3">
      <c r="A1463" s="1">
        <v>43740</v>
      </c>
      <c r="B1463" s="3">
        <v>23</v>
      </c>
      <c r="C1463" s="2">
        <v>50000</v>
      </c>
      <c r="E1463" t="s">
        <v>2</v>
      </c>
      <c r="F1463" s="2">
        <f t="shared" si="23"/>
        <v>1636000</v>
      </c>
    </row>
    <row r="1464" spans="1:9" x14ac:dyDescent="0.3">
      <c r="A1464" s="1">
        <v>43740</v>
      </c>
      <c r="B1464" s="3">
        <v>24</v>
      </c>
      <c r="C1464" s="2">
        <v>50000</v>
      </c>
      <c r="E1464" t="s">
        <v>2</v>
      </c>
      <c r="F1464" s="2">
        <f t="shared" si="23"/>
        <v>1686000</v>
      </c>
    </row>
    <row r="1465" spans="1:9" x14ac:dyDescent="0.3">
      <c r="A1465" s="1">
        <v>43740</v>
      </c>
      <c r="B1465" s="3">
        <v>25</v>
      </c>
      <c r="C1465" s="2">
        <v>400000</v>
      </c>
      <c r="E1465" t="s">
        <v>2</v>
      </c>
      <c r="F1465" s="2">
        <f t="shared" si="23"/>
        <v>2086000</v>
      </c>
    </row>
    <row r="1466" spans="1:9" x14ac:dyDescent="0.3">
      <c r="A1466" s="1">
        <v>43740</v>
      </c>
      <c r="B1466" s="3">
        <v>26</v>
      </c>
      <c r="C1466" s="2">
        <v>100000</v>
      </c>
      <c r="E1466" t="s">
        <v>2</v>
      </c>
      <c r="F1466" s="2">
        <f t="shared" si="23"/>
        <v>2186000</v>
      </c>
      <c r="I1466" s="2">
        <f>SUM(C1461:D1466)</f>
        <v>750000</v>
      </c>
    </row>
    <row r="1467" spans="1:9" x14ac:dyDescent="0.3">
      <c r="A1467" s="1">
        <v>43740</v>
      </c>
      <c r="B1467" s="3">
        <v>10</v>
      </c>
      <c r="C1467" s="2">
        <v>280000</v>
      </c>
      <c r="E1467" t="s">
        <v>3</v>
      </c>
      <c r="F1467" s="2">
        <f t="shared" si="23"/>
        <v>2466000</v>
      </c>
    </row>
    <row r="1468" spans="1:9" x14ac:dyDescent="0.3">
      <c r="A1468" s="1">
        <v>43740</v>
      </c>
      <c r="B1468" s="3">
        <v>15</v>
      </c>
      <c r="C1468" s="2">
        <v>280000</v>
      </c>
      <c r="E1468" t="s">
        <v>3</v>
      </c>
      <c r="F1468" s="2">
        <f t="shared" si="23"/>
        <v>2746000</v>
      </c>
    </row>
    <row r="1469" spans="1:9" x14ac:dyDescent="0.3">
      <c r="A1469" s="1">
        <v>43740</v>
      </c>
      <c r="B1469" s="3">
        <v>17</v>
      </c>
      <c r="C1469" s="2">
        <v>280000</v>
      </c>
      <c r="E1469" t="s">
        <v>3</v>
      </c>
      <c r="F1469" s="2">
        <f t="shared" si="23"/>
        <v>3026000</v>
      </c>
    </row>
    <row r="1470" spans="1:9" x14ac:dyDescent="0.3">
      <c r="A1470" s="1">
        <v>43740</v>
      </c>
      <c r="B1470" s="3">
        <v>6</v>
      </c>
      <c r="C1470" s="2">
        <v>280000</v>
      </c>
      <c r="E1470" t="s">
        <v>3</v>
      </c>
      <c r="F1470" s="2">
        <f t="shared" si="23"/>
        <v>3306000</v>
      </c>
    </row>
    <row r="1471" spans="1:9" x14ac:dyDescent="0.3">
      <c r="A1471" s="1">
        <v>43740</v>
      </c>
      <c r="B1471" s="3">
        <v>3</v>
      </c>
      <c r="C1471" s="2">
        <v>280000</v>
      </c>
      <c r="E1471" t="s">
        <v>3</v>
      </c>
      <c r="F1471" s="2">
        <f t="shared" si="23"/>
        <v>3586000</v>
      </c>
    </row>
    <row r="1472" spans="1:9" x14ac:dyDescent="0.3">
      <c r="A1472" s="1">
        <v>43740</v>
      </c>
      <c r="B1472" s="3">
        <v>9</v>
      </c>
      <c r="C1472" s="2">
        <v>280000</v>
      </c>
      <c r="E1472" t="s">
        <v>3</v>
      </c>
      <c r="F1472" s="2">
        <f t="shared" si="23"/>
        <v>3866000</v>
      </c>
    </row>
    <row r="1473" spans="1:9" x14ac:dyDescent="0.3">
      <c r="A1473" s="1">
        <v>43740</v>
      </c>
      <c r="B1473" s="3">
        <v>4</v>
      </c>
      <c r="C1473" s="2">
        <v>280000</v>
      </c>
      <c r="E1473" t="s">
        <v>3</v>
      </c>
      <c r="F1473" s="2">
        <f t="shared" si="23"/>
        <v>4146000</v>
      </c>
    </row>
    <row r="1474" spans="1:9" x14ac:dyDescent="0.3">
      <c r="A1474" s="1">
        <v>43740</v>
      </c>
      <c r="B1474" s="3">
        <v>12</v>
      </c>
      <c r="C1474" s="2">
        <v>280000</v>
      </c>
      <c r="E1474" t="s">
        <v>3</v>
      </c>
      <c r="F1474" s="2">
        <f t="shared" si="23"/>
        <v>4426000</v>
      </c>
    </row>
    <row r="1475" spans="1:9" x14ac:dyDescent="0.3">
      <c r="A1475" s="1">
        <v>43740</v>
      </c>
      <c r="B1475" s="3">
        <v>13</v>
      </c>
      <c r="C1475" s="2">
        <v>280000</v>
      </c>
      <c r="E1475" t="s">
        <v>3</v>
      </c>
      <c r="F1475" s="2">
        <f t="shared" si="23"/>
        <v>4706000</v>
      </c>
    </row>
    <row r="1476" spans="1:9" x14ac:dyDescent="0.3">
      <c r="A1476" s="1">
        <v>43740</v>
      </c>
      <c r="B1476" s="3">
        <v>8</v>
      </c>
      <c r="C1476" s="2">
        <v>275500</v>
      </c>
      <c r="E1476" t="s">
        <v>3</v>
      </c>
      <c r="F1476" s="2">
        <f t="shared" ref="F1476:F1516" si="24">+F1475+D1476+C1476</f>
        <v>4981500</v>
      </c>
    </row>
    <row r="1477" spans="1:9" x14ac:dyDescent="0.3">
      <c r="A1477" s="1">
        <v>43740</v>
      </c>
      <c r="B1477" s="3">
        <v>14</v>
      </c>
      <c r="C1477" s="2">
        <v>336000</v>
      </c>
      <c r="E1477" t="s">
        <v>3</v>
      </c>
      <c r="F1477" s="2">
        <f t="shared" si="24"/>
        <v>5317500</v>
      </c>
    </row>
    <row r="1478" spans="1:9" x14ac:dyDescent="0.3">
      <c r="A1478" s="1">
        <v>43740</v>
      </c>
      <c r="B1478" s="3">
        <v>2</v>
      </c>
      <c r="C1478" s="2">
        <v>280000</v>
      </c>
      <c r="E1478" t="s">
        <v>3</v>
      </c>
      <c r="F1478" s="2">
        <f t="shared" si="24"/>
        <v>5597500</v>
      </c>
    </row>
    <row r="1479" spans="1:9" x14ac:dyDescent="0.3">
      <c r="A1479" s="1">
        <v>43740</v>
      </c>
      <c r="B1479" s="3">
        <v>11</v>
      </c>
      <c r="C1479" s="2">
        <v>280000</v>
      </c>
      <c r="E1479" t="s">
        <v>3</v>
      </c>
      <c r="F1479" s="2">
        <f t="shared" si="24"/>
        <v>5877500</v>
      </c>
    </row>
    <row r="1480" spans="1:9" x14ac:dyDescent="0.3">
      <c r="A1480" s="1">
        <v>43740</v>
      </c>
      <c r="B1480" s="3">
        <v>21</v>
      </c>
      <c r="C1480" s="2">
        <v>512000</v>
      </c>
      <c r="E1480" t="s">
        <v>3</v>
      </c>
      <c r="F1480" s="2">
        <f t="shared" si="24"/>
        <v>6389500</v>
      </c>
    </row>
    <row r="1481" spans="1:9" x14ac:dyDescent="0.3">
      <c r="A1481" s="1">
        <v>43740</v>
      </c>
      <c r="B1481" s="3">
        <v>20</v>
      </c>
      <c r="C1481" s="2">
        <v>560000</v>
      </c>
      <c r="E1481" t="s">
        <v>3</v>
      </c>
      <c r="F1481" s="2">
        <f t="shared" si="24"/>
        <v>6949500</v>
      </c>
    </row>
    <row r="1482" spans="1:9" x14ac:dyDescent="0.3">
      <c r="A1482" s="1">
        <v>43740</v>
      </c>
      <c r="B1482" s="3">
        <v>18</v>
      </c>
      <c r="C1482" s="2">
        <v>560000</v>
      </c>
      <c r="E1482" t="s">
        <v>3</v>
      </c>
      <c r="F1482" s="2">
        <f t="shared" si="24"/>
        <v>7509500</v>
      </c>
    </row>
    <row r="1483" spans="1:9" x14ac:dyDescent="0.3">
      <c r="A1483" s="1">
        <v>43740</v>
      </c>
      <c r="B1483" s="3">
        <v>30</v>
      </c>
      <c r="C1483" s="2">
        <v>560000</v>
      </c>
      <c r="E1483" t="s">
        <v>3</v>
      </c>
      <c r="F1483" s="2">
        <f t="shared" si="24"/>
        <v>8069500</v>
      </c>
    </row>
    <row r="1484" spans="1:9" x14ac:dyDescent="0.3">
      <c r="A1484" s="1">
        <v>43740</v>
      </c>
      <c r="B1484" s="3">
        <v>26</v>
      </c>
      <c r="C1484" s="2">
        <v>801000</v>
      </c>
      <c r="E1484" t="s">
        <v>3</v>
      </c>
      <c r="F1484" s="2">
        <f t="shared" si="24"/>
        <v>8870500</v>
      </c>
    </row>
    <row r="1485" spans="1:9" x14ac:dyDescent="0.3">
      <c r="A1485" s="1">
        <v>43740</v>
      </c>
      <c r="B1485" s="3">
        <v>25</v>
      </c>
      <c r="C1485" s="2">
        <v>596000</v>
      </c>
      <c r="E1485" t="s">
        <v>3</v>
      </c>
      <c r="F1485" s="2">
        <f t="shared" si="24"/>
        <v>9466500</v>
      </c>
    </row>
    <row r="1486" spans="1:9" x14ac:dyDescent="0.3">
      <c r="A1486" s="1">
        <v>43740</v>
      </c>
      <c r="B1486" s="3">
        <v>23</v>
      </c>
      <c r="C1486" s="2">
        <v>834500</v>
      </c>
      <c r="E1486" t="s">
        <v>3</v>
      </c>
      <c r="F1486" s="2">
        <f t="shared" si="24"/>
        <v>10301000</v>
      </c>
      <c r="I1486" s="2">
        <f>SUM(C1467:D1486)</f>
        <v>8115000</v>
      </c>
    </row>
    <row r="1487" spans="1:9" x14ac:dyDescent="0.3">
      <c r="A1487" s="1">
        <v>43747</v>
      </c>
      <c r="B1487" s="3">
        <v>1</v>
      </c>
      <c r="C1487" s="2">
        <v>50000</v>
      </c>
      <c r="E1487" t="s">
        <v>2</v>
      </c>
      <c r="F1487" s="2">
        <f t="shared" si="24"/>
        <v>10351000</v>
      </c>
    </row>
    <row r="1488" spans="1:9" x14ac:dyDescent="0.3">
      <c r="A1488" s="1">
        <v>43747</v>
      </c>
      <c r="B1488" s="3">
        <v>2</v>
      </c>
      <c r="C1488" s="2">
        <v>50000</v>
      </c>
      <c r="E1488" t="s">
        <v>2</v>
      </c>
      <c r="F1488" s="2">
        <f t="shared" si="24"/>
        <v>10401000</v>
      </c>
    </row>
    <row r="1489" spans="1:9" x14ac:dyDescent="0.3">
      <c r="A1489" s="4">
        <v>43747</v>
      </c>
      <c r="B1489" s="5">
        <v>3</v>
      </c>
      <c r="C1489" s="6"/>
      <c r="D1489" s="6">
        <v>-80000</v>
      </c>
      <c r="E1489" s="7" t="s">
        <v>11</v>
      </c>
      <c r="F1489" s="2">
        <f t="shared" si="24"/>
        <v>10321000</v>
      </c>
    </row>
    <row r="1490" spans="1:9" x14ac:dyDescent="0.3">
      <c r="A1490" s="1">
        <v>43747</v>
      </c>
      <c r="B1490" s="3">
        <v>4</v>
      </c>
      <c r="C1490" s="2">
        <v>100000</v>
      </c>
      <c r="E1490" t="s">
        <v>2</v>
      </c>
      <c r="F1490" s="2">
        <f t="shared" si="24"/>
        <v>10421000</v>
      </c>
    </row>
    <row r="1491" spans="1:9" x14ac:dyDescent="0.3">
      <c r="A1491" s="1">
        <v>43747</v>
      </c>
      <c r="B1491" s="3">
        <v>5</v>
      </c>
      <c r="C1491" s="2">
        <v>70000</v>
      </c>
      <c r="E1491" t="s">
        <v>2</v>
      </c>
      <c r="F1491" s="2">
        <f t="shared" si="24"/>
        <v>10491000</v>
      </c>
    </row>
    <row r="1492" spans="1:9" x14ac:dyDescent="0.3">
      <c r="A1492" s="4">
        <v>43747</v>
      </c>
      <c r="B1492" s="5">
        <v>6</v>
      </c>
      <c r="C1492" s="6"/>
      <c r="D1492" s="6">
        <v>-600000</v>
      </c>
      <c r="E1492" s="7" t="s">
        <v>11</v>
      </c>
      <c r="F1492" s="2">
        <f t="shared" si="24"/>
        <v>9891000</v>
      </c>
    </row>
    <row r="1493" spans="1:9" x14ac:dyDescent="0.3">
      <c r="A1493" s="1">
        <v>43747</v>
      </c>
      <c r="B1493" s="3">
        <v>7</v>
      </c>
      <c r="C1493" s="2">
        <v>20000</v>
      </c>
      <c r="E1493" t="s">
        <v>2</v>
      </c>
      <c r="F1493" s="2">
        <f t="shared" si="24"/>
        <v>9911000</v>
      </c>
    </row>
    <row r="1494" spans="1:9" x14ac:dyDescent="0.3">
      <c r="A1494" s="4">
        <v>43747</v>
      </c>
      <c r="B1494" s="5">
        <v>8</v>
      </c>
      <c r="C1494" s="6"/>
      <c r="D1494" s="6">
        <v>-40000</v>
      </c>
      <c r="E1494" s="7" t="s">
        <v>11</v>
      </c>
      <c r="F1494" s="2">
        <f t="shared" si="24"/>
        <v>9871000</v>
      </c>
    </row>
    <row r="1495" spans="1:9" x14ac:dyDescent="0.3">
      <c r="A1495" s="4">
        <v>43747</v>
      </c>
      <c r="B1495" s="5">
        <v>9</v>
      </c>
      <c r="C1495" s="6"/>
      <c r="D1495" s="6">
        <v>-130000</v>
      </c>
      <c r="E1495" s="7" t="s">
        <v>11</v>
      </c>
      <c r="F1495" s="2">
        <f t="shared" si="24"/>
        <v>9741000</v>
      </c>
    </row>
    <row r="1496" spans="1:9" x14ac:dyDescent="0.3">
      <c r="A1496" s="1">
        <v>43747</v>
      </c>
      <c r="B1496" s="3">
        <v>10</v>
      </c>
      <c r="C1496" s="2">
        <v>250000</v>
      </c>
      <c r="E1496" t="s">
        <v>2</v>
      </c>
      <c r="F1496" s="2">
        <f t="shared" si="24"/>
        <v>9991000</v>
      </c>
    </row>
    <row r="1497" spans="1:9" x14ac:dyDescent="0.3">
      <c r="A1497" s="1">
        <v>43747</v>
      </c>
      <c r="B1497" s="3">
        <v>11</v>
      </c>
      <c r="C1497" s="2">
        <v>150000</v>
      </c>
      <c r="E1497" t="s">
        <v>2</v>
      </c>
      <c r="F1497" s="2">
        <f t="shared" si="24"/>
        <v>10141000</v>
      </c>
    </row>
    <row r="1498" spans="1:9" x14ac:dyDescent="0.3">
      <c r="A1498" s="1">
        <v>43747</v>
      </c>
      <c r="B1498" s="3">
        <v>12</v>
      </c>
      <c r="C1498" s="2">
        <v>50000</v>
      </c>
      <c r="E1498" t="s">
        <v>2</v>
      </c>
      <c r="F1498" s="2">
        <f t="shared" si="24"/>
        <v>10191000</v>
      </c>
    </row>
    <row r="1499" spans="1:9" x14ac:dyDescent="0.3">
      <c r="A1499" s="1">
        <v>43747</v>
      </c>
      <c r="B1499" s="3">
        <v>13</v>
      </c>
      <c r="C1499" s="2">
        <v>50000</v>
      </c>
      <c r="E1499" t="s">
        <v>2</v>
      </c>
      <c r="F1499" s="2">
        <f t="shared" si="24"/>
        <v>10241000</v>
      </c>
    </row>
    <row r="1500" spans="1:9" x14ac:dyDescent="0.3">
      <c r="A1500" s="1">
        <v>43747</v>
      </c>
      <c r="B1500" s="3">
        <v>14</v>
      </c>
      <c r="C1500" s="2">
        <v>30000</v>
      </c>
      <c r="E1500" t="s">
        <v>2</v>
      </c>
      <c r="F1500" s="2">
        <f t="shared" si="24"/>
        <v>10271000</v>
      </c>
    </row>
    <row r="1501" spans="1:9" x14ac:dyDescent="0.3">
      <c r="A1501" s="1">
        <v>43747</v>
      </c>
      <c r="B1501" s="3">
        <v>15</v>
      </c>
      <c r="C1501" s="2">
        <v>20000</v>
      </c>
      <c r="E1501" t="s">
        <v>2</v>
      </c>
      <c r="F1501" s="2">
        <f t="shared" si="24"/>
        <v>10291000</v>
      </c>
    </row>
    <row r="1502" spans="1:9" x14ac:dyDescent="0.3">
      <c r="A1502" s="4">
        <v>43747</v>
      </c>
      <c r="B1502" s="5">
        <v>16</v>
      </c>
      <c r="C1502" s="6"/>
      <c r="D1502" s="6">
        <v>-3000000</v>
      </c>
      <c r="E1502" s="7" t="s">
        <v>11</v>
      </c>
      <c r="F1502" s="2">
        <f t="shared" si="24"/>
        <v>7291000</v>
      </c>
    </row>
    <row r="1503" spans="1:9" x14ac:dyDescent="0.3">
      <c r="A1503" s="4">
        <v>43747</v>
      </c>
      <c r="B1503" s="5">
        <v>17</v>
      </c>
      <c r="C1503" s="6"/>
      <c r="D1503" s="6">
        <v>-200000</v>
      </c>
      <c r="E1503" s="7" t="s">
        <v>11</v>
      </c>
      <c r="F1503" s="2">
        <f t="shared" si="24"/>
        <v>7091000</v>
      </c>
    </row>
    <row r="1504" spans="1:9" x14ac:dyDescent="0.3">
      <c r="A1504" s="4">
        <v>43747</v>
      </c>
      <c r="B1504" s="5">
        <v>30</v>
      </c>
      <c r="C1504" s="6"/>
      <c r="D1504" s="6">
        <v>-100000</v>
      </c>
      <c r="E1504" s="7" t="s">
        <v>11</v>
      </c>
      <c r="F1504" s="2">
        <f t="shared" si="24"/>
        <v>6991000</v>
      </c>
      <c r="I1504" s="2">
        <f>SUM(C1487:D1504)</f>
        <v>-3310000</v>
      </c>
    </row>
    <row r="1505" spans="1:9" x14ac:dyDescent="0.3">
      <c r="A1505" s="1">
        <v>43747</v>
      </c>
      <c r="B1505" s="3">
        <v>15</v>
      </c>
      <c r="C1505" s="2">
        <v>280000</v>
      </c>
      <c r="E1505" t="s">
        <v>3</v>
      </c>
      <c r="F1505" s="2">
        <f t="shared" si="24"/>
        <v>7271000</v>
      </c>
    </row>
    <row r="1506" spans="1:9" x14ac:dyDescent="0.3">
      <c r="A1506" s="1">
        <v>43747</v>
      </c>
      <c r="B1506" s="3">
        <v>17</v>
      </c>
      <c r="C1506" s="2">
        <v>280000</v>
      </c>
      <c r="E1506" t="s">
        <v>3</v>
      </c>
      <c r="F1506" s="2">
        <f t="shared" si="24"/>
        <v>7551000</v>
      </c>
    </row>
    <row r="1507" spans="1:9" x14ac:dyDescent="0.3">
      <c r="A1507" s="1">
        <v>43747</v>
      </c>
      <c r="B1507" s="3">
        <v>6</v>
      </c>
      <c r="C1507" s="2">
        <v>280000</v>
      </c>
      <c r="E1507" t="s">
        <v>3</v>
      </c>
      <c r="F1507" s="2">
        <f t="shared" si="24"/>
        <v>7831000</v>
      </c>
    </row>
    <row r="1508" spans="1:9" x14ac:dyDescent="0.3">
      <c r="A1508" s="1">
        <v>43747</v>
      </c>
      <c r="B1508" s="3">
        <v>3</v>
      </c>
      <c r="C1508" s="2">
        <v>280000</v>
      </c>
      <c r="E1508" t="s">
        <v>3</v>
      </c>
      <c r="F1508" s="2">
        <f t="shared" si="24"/>
        <v>8111000</v>
      </c>
    </row>
    <row r="1509" spans="1:9" x14ac:dyDescent="0.3">
      <c r="A1509" s="1">
        <v>43747</v>
      </c>
      <c r="B1509" s="3">
        <v>9</v>
      </c>
      <c r="C1509" s="2">
        <v>280000</v>
      </c>
      <c r="E1509" t="s">
        <v>3</v>
      </c>
      <c r="F1509" s="2">
        <f t="shared" si="24"/>
        <v>8391000</v>
      </c>
    </row>
    <row r="1510" spans="1:9" x14ac:dyDescent="0.3">
      <c r="A1510" s="1">
        <v>43747</v>
      </c>
      <c r="B1510" s="3">
        <v>4</v>
      </c>
      <c r="C1510" s="2">
        <v>280000</v>
      </c>
      <c r="E1510" t="s">
        <v>3</v>
      </c>
      <c r="F1510" s="2">
        <f t="shared" si="24"/>
        <v>8671000</v>
      </c>
    </row>
    <row r="1511" spans="1:9" x14ac:dyDescent="0.3">
      <c r="A1511" s="1">
        <v>43747</v>
      </c>
      <c r="B1511" s="3">
        <v>12</v>
      </c>
      <c r="C1511" s="2">
        <v>280000</v>
      </c>
      <c r="E1511" t="s">
        <v>3</v>
      </c>
      <c r="F1511" s="2">
        <f t="shared" si="24"/>
        <v>8951000</v>
      </c>
    </row>
    <row r="1512" spans="1:9" x14ac:dyDescent="0.3">
      <c r="A1512" s="1">
        <v>43747</v>
      </c>
      <c r="B1512" s="3">
        <v>13</v>
      </c>
      <c r="C1512" s="2">
        <v>280000</v>
      </c>
      <c r="E1512" t="s">
        <v>3</v>
      </c>
      <c r="F1512" s="2">
        <f t="shared" si="24"/>
        <v>9231000</v>
      </c>
    </row>
    <row r="1513" spans="1:9" x14ac:dyDescent="0.3">
      <c r="A1513" s="1">
        <v>43747</v>
      </c>
      <c r="B1513" s="3">
        <v>8</v>
      </c>
      <c r="C1513" s="2">
        <v>275500</v>
      </c>
      <c r="E1513" t="s">
        <v>3</v>
      </c>
      <c r="F1513" s="2">
        <f t="shared" si="24"/>
        <v>9506500</v>
      </c>
    </row>
    <row r="1514" spans="1:9" x14ac:dyDescent="0.3">
      <c r="A1514" s="1">
        <v>43747</v>
      </c>
      <c r="B1514" s="3">
        <v>14</v>
      </c>
      <c r="C1514" s="2">
        <v>336000</v>
      </c>
      <c r="E1514" t="s">
        <v>3</v>
      </c>
      <c r="F1514" s="2">
        <f t="shared" si="24"/>
        <v>9842500</v>
      </c>
    </row>
    <row r="1515" spans="1:9" x14ac:dyDescent="0.3">
      <c r="A1515" s="1">
        <v>43747</v>
      </c>
      <c r="B1515" s="3">
        <v>2</v>
      </c>
      <c r="C1515" s="2">
        <v>280000</v>
      </c>
      <c r="E1515" t="s">
        <v>3</v>
      </c>
      <c r="F1515" s="2">
        <f t="shared" si="24"/>
        <v>10122500</v>
      </c>
    </row>
    <row r="1516" spans="1:9" x14ac:dyDescent="0.3">
      <c r="A1516" s="1">
        <v>43747</v>
      </c>
      <c r="B1516" s="3">
        <v>11</v>
      </c>
      <c r="C1516" s="2">
        <v>280000</v>
      </c>
      <c r="E1516" t="s">
        <v>3</v>
      </c>
      <c r="F1516" s="2">
        <f t="shared" si="24"/>
        <v>10402500</v>
      </c>
      <c r="I1516" s="2">
        <f>SUM(C1505:D1516)+I1504</f>
        <v>101500</v>
      </c>
    </row>
    <row r="1517" spans="1:9" x14ac:dyDescent="0.3">
      <c r="A1517" s="1">
        <v>43747</v>
      </c>
    </row>
    <row r="1518" spans="1:9" x14ac:dyDescent="0.3">
      <c r="A1518" s="1">
        <v>43747</v>
      </c>
    </row>
    <row r="1519" spans="1:9" x14ac:dyDescent="0.3">
      <c r="A1519" s="1">
        <v>43747</v>
      </c>
    </row>
    <row r="1520" spans="1:9" x14ac:dyDescent="0.3">
      <c r="A1520" s="1">
        <v>43747</v>
      </c>
    </row>
    <row r="1521" spans="1:1" x14ac:dyDescent="0.3">
      <c r="A1521" s="1">
        <v>43747</v>
      </c>
    </row>
    <row r="1522" spans="1:1" x14ac:dyDescent="0.3">
      <c r="A1522" s="1">
        <v>43747</v>
      </c>
    </row>
    <row r="1523" spans="1:1" x14ac:dyDescent="0.3">
      <c r="A1523" s="1">
        <v>43747</v>
      </c>
    </row>
    <row r="1524" spans="1:1" x14ac:dyDescent="0.3">
      <c r="A1524" s="1">
        <v>43747</v>
      </c>
    </row>
    <row r="1525" spans="1:1" x14ac:dyDescent="0.3">
      <c r="A1525" s="1">
        <v>43747</v>
      </c>
    </row>
    <row r="1526" spans="1:1" x14ac:dyDescent="0.3">
      <c r="A1526" s="1">
        <v>43747</v>
      </c>
    </row>
    <row r="1527" spans="1:1" x14ac:dyDescent="0.3">
      <c r="A1527" s="1">
        <v>43747</v>
      </c>
    </row>
    <row r="1528" spans="1:1" x14ac:dyDescent="0.3">
      <c r="A1528" s="1">
        <v>43747</v>
      </c>
    </row>
    <row r="1529" spans="1:1" x14ac:dyDescent="0.3">
      <c r="A1529" s="1">
        <v>43747</v>
      </c>
    </row>
    <row r="1530" spans="1:1" x14ac:dyDescent="0.3">
      <c r="A1530" s="1">
        <v>43747</v>
      </c>
    </row>
    <row r="1531" spans="1:1" x14ac:dyDescent="0.3">
      <c r="A1531" s="1">
        <v>43747</v>
      </c>
    </row>
    <row r="1532" spans="1:1" x14ac:dyDescent="0.3">
      <c r="A1532" s="1">
        <v>43747</v>
      </c>
    </row>
    <row r="1533" spans="1:1" x14ac:dyDescent="0.3">
      <c r="A1533" s="1">
        <v>43747</v>
      </c>
    </row>
    <row r="1534" spans="1:1" x14ac:dyDescent="0.3">
      <c r="A1534" s="1">
        <v>43747</v>
      </c>
    </row>
    <row r="1535" spans="1:1" x14ac:dyDescent="0.3">
      <c r="A1535" s="1">
        <v>43747</v>
      </c>
    </row>
    <row r="1536" spans="1:1" x14ac:dyDescent="0.3">
      <c r="A1536" s="1">
        <v>43747</v>
      </c>
    </row>
    <row r="1537" spans="1:1" x14ac:dyDescent="0.3">
      <c r="A1537" s="1">
        <v>43747</v>
      </c>
    </row>
    <row r="1538" spans="1:1" x14ac:dyDescent="0.3">
      <c r="A1538" s="1">
        <v>43747</v>
      </c>
    </row>
    <row r="1539" spans="1:1" x14ac:dyDescent="0.3">
      <c r="A1539" s="1">
        <v>43747</v>
      </c>
    </row>
    <row r="1540" spans="1:1" x14ac:dyDescent="0.3">
      <c r="A1540" s="1">
        <v>43747</v>
      </c>
    </row>
    <row r="1541" spans="1:1" x14ac:dyDescent="0.3">
      <c r="A1541" s="1">
        <v>43747</v>
      </c>
    </row>
    <row r="1542" spans="1:1" x14ac:dyDescent="0.3">
      <c r="A1542" s="1">
        <v>43747</v>
      </c>
    </row>
    <row r="1543" spans="1:1" x14ac:dyDescent="0.3">
      <c r="A1543" s="1">
        <v>43747</v>
      </c>
    </row>
    <row r="1544" spans="1:1" x14ac:dyDescent="0.3">
      <c r="A1544" s="1">
        <v>43747</v>
      </c>
    </row>
    <row r="1545" spans="1:1" x14ac:dyDescent="0.3">
      <c r="A1545" s="1">
        <v>43747</v>
      </c>
    </row>
    <row r="1546" spans="1:1" x14ac:dyDescent="0.3">
      <c r="A1546" s="1">
        <v>43747</v>
      </c>
    </row>
    <row r="1547" spans="1:1" x14ac:dyDescent="0.3">
      <c r="A1547" s="1">
        <v>43747</v>
      </c>
    </row>
    <row r="1548" spans="1:1" x14ac:dyDescent="0.3">
      <c r="A1548" s="1">
        <v>43747</v>
      </c>
    </row>
    <row r="1549" spans="1:1" x14ac:dyDescent="0.3">
      <c r="A1549" s="1">
        <v>43747</v>
      </c>
    </row>
    <row r="1550" spans="1:1" x14ac:dyDescent="0.3">
      <c r="A1550" s="1">
        <v>43747</v>
      </c>
    </row>
    <row r="1551" spans="1:1" x14ac:dyDescent="0.3">
      <c r="A1551" s="1">
        <v>43747</v>
      </c>
    </row>
    <row r="1552" spans="1:1" x14ac:dyDescent="0.3">
      <c r="A1552" s="1">
        <v>43747</v>
      </c>
    </row>
    <row r="1553" spans="1:1" x14ac:dyDescent="0.3">
      <c r="A1553" s="1">
        <v>43747</v>
      </c>
    </row>
    <row r="1554" spans="1:1" x14ac:dyDescent="0.3">
      <c r="A1554" s="1">
        <v>43747</v>
      </c>
    </row>
    <row r="1555" spans="1:1" x14ac:dyDescent="0.3">
      <c r="A1555" s="1">
        <v>43747</v>
      </c>
    </row>
    <row r="1556" spans="1:1" x14ac:dyDescent="0.3">
      <c r="A1556" s="1">
        <v>43747</v>
      </c>
    </row>
    <row r="1557" spans="1:1" x14ac:dyDescent="0.3">
      <c r="A1557" s="1">
        <v>43747</v>
      </c>
    </row>
    <row r="1558" spans="1:1" x14ac:dyDescent="0.3">
      <c r="A1558" s="1">
        <v>43747</v>
      </c>
    </row>
    <row r="1559" spans="1:1" x14ac:dyDescent="0.3">
      <c r="A1559" s="1">
        <v>43747</v>
      </c>
    </row>
    <row r="1560" spans="1:1" x14ac:dyDescent="0.3">
      <c r="A1560" s="1">
        <v>43747</v>
      </c>
    </row>
    <row r="1561" spans="1:1" x14ac:dyDescent="0.3">
      <c r="A1561" s="1">
        <v>43747</v>
      </c>
    </row>
    <row r="1562" spans="1:1" x14ac:dyDescent="0.3">
      <c r="A1562" s="1">
        <v>43747</v>
      </c>
    </row>
    <row r="1563" spans="1:1" x14ac:dyDescent="0.3">
      <c r="A1563" s="1">
        <v>43747</v>
      </c>
    </row>
    <row r="1564" spans="1:1" x14ac:dyDescent="0.3">
      <c r="A1564" s="1">
        <v>43747</v>
      </c>
    </row>
    <row r="1565" spans="1:1" x14ac:dyDescent="0.3">
      <c r="A1565" s="1">
        <v>43747</v>
      </c>
    </row>
    <row r="1566" spans="1:1" x14ac:dyDescent="0.3">
      <c r="A1566" s="1">
        <v>43747</v>
      </c>
    </row>
    <row r="1567" spans="1:1" x14ac:dyDescent="0.3">
      <c r="A1567" s="1">
        <v>43747</v>
      </c>
    </row>
    <row r="1568" spans="1:1" x14ac:dyDescent="0.3">
      <c r="A1568" s="1">
        <v>43747</v>
      </c>
    </row>
    <row r="1569" spans="1:1" x14ac:dyDescent="0.3">
      <c r="A1569" s="1">
        <v>43747</v>
      </c>
    </row>
    <row r="1570" spans="1:1" x14ac:dyDescent="0.3">
      <c r="A1570" s="1">
        <v>43747</v>
      </c>
    </row>
    <row r="1571" spans="1:1" x14ac:dyDescent="0.3">
      <c r="A1571" s="1">
        <v>43747</v>
      </c>
    </row>
    <row r="1572" spans="1:1" x14ac:dyDescent="0.3">
      <c r="A1572" s="1">
        <v>43747</v>
      </c>
    </row>
    <row r="1573" spans="1:1" x14ac:dyDescent="0.3">
      <c r="A1573" s="1">
        <v>43747</v>
      </c>
    </row>
    <row r="1574" spans="1:1" x14ac:dyDescent="0.3">
      <c r="A1574" s="1">
        <v>43747</v>
      </c>
    </row>
    <row r="1575" spans="1:1" x14ac:dyDescent="0.3">
      <c r="A1575" s="1">
        <v>43747</v>
      </c>
    </row>
    <row r="1576" spans="1:1" x14ac:dyDescent="0.3">
      <c r="A1576" s="1">
        <v>43747</v>
      </c>
    </row>
    <row r="1577" spans="1:1" x14ac:dyDescent="0.3">
      <c r="A1577" s="1">
        <v>43747</v>
      </c>
    </row>
    <row r="1578" spans="1:1" x14ac:dyDescent="0.3">
      <c r="A1578" s="1">
        <v>43747</v>
      </c>
    </row>
    <row r="1579" spans="1:1" x14ac:dyDescent="0.3">
      <c r="A1579" s="1">
        <v>43747</v>
      </c>
    </row>
    <row r="1580" spans="1:1" x14ac:dyDescent="0.3">
      <c r="A1580" s="1">
        <v>43747</v>
      </c>
    </row>
    <row r="1581" spans="1:1" x14ac:dyDescent="0.3">
      <c r="A1581" s="1">
        <v>43747</v>
      </c>
    </row>
    <row r="1582" spans="1:1" x14ac:dyDescent="0.3">
      <c r="A1582" s="1">
        <v>43747</v>
      </c>
    </row>
    <row r="1583" spans="1:1" x14ac:dyDescent="0.3">
      <c r="A1583" s="1">
        <v>43747</v>
      </c>
    </row>
    <row r="1584" spans="1:1" x14ac:dyDescent="0.3">
      <c r="A1584" s="1">
        <v>43747</v>
      </c>
    </row>
    <row r="1585" spans="1:1" x14ac:dyDescent="0.3">
      <c r="A1585" s="1">
        <v>43747</v>
      </c>
    </row>
    <row r="1586" spans="1:1" x14ac:dyDescent="0.3">
      <c r="A1586" s="1">
        <v>43747</v>
      </c>
    </row>
    <row r="1587" spans="1:1" x14ac:dyDescent="0.3">
      <c r="A1587" s="1">
        <v>43747</v>
      </c>
    </row>
    <row r="1588" spans="1:1" x14ac:dyDescent="0.3">
      <c r="A1588" s="1">
        <v>43747</v>
      </c>
    </row>
    <row r="1589" spans="1:1" x14ac:dyDescent="0.3">
      <c r="A1589" s="1">
        <v>43747</v>
      </c>
    </row>
    <row r="1590" spans="1:1" x14ac:dyDescent="0.3">
      <c r="A1590" s="1">
        <v>43747</v>
      </c>
    </row>
    <row r="1591" spans="1:1" x14ac:dyDescent="0.3">
      <c r="A1591" s="1">
        <v>43747</v>
      </c>
    </row>
    <row r="1592" spans="1:1" x14ac:dyDescent="0.3">
      <c r="A1592" s="1">
        <v>43747</v>
      </c>
    </row>
    <row r="1593" spans="1:1" x14ac:dyDescent="0.3">
      <c r="A1593" s="1">
        <v>43747</v>
      </c>
    </row>
    <row r="1594" spans="1:1" x14ac:dyDescent="0.3">
      <c r="A1594" s="1">
        <v>43747</v>
      </c>
    </row>
    <row r="1595" spans="1:1" x14ac:dyDescent="0.3">
      <c r="A1595" s="1">
        <v>43747</v>
      </c>
    </row>
    <row r="1596" spans="1:1" x14ac:dyDescent="0.3">
      <c r="A1596" s="1">
        <v>43747</v>
      </c>
    </row>
    <row r="1597" spans="1:1" x14ac:dyDescent="0.3">
      <c r="A1597" s="1">
        <v>43747</v>
      </c>
    </row>
    <row r="1598" spans="1:1" x14ac:dyDescent="0.3">
      <c r="A1598" s="1">
        <v>43747</v>
      </c>
    </row>
    <row r="1599" spans="1:1" x14ac:dyDescent="0.3">
      <c r="A1599" s="1">
        <v>43747</v>
      </c>
    </row>
    <row r="1600" spans="1:1" x14ac:dyDescent="0.3">
      <c r="A1600" s="1">
        <v>43747</v>
      </c>
    </row>
    <row r="1601" spans="1:1" x14ac:dyDescent="0.3">
      <c r="A1601" s="1">
        <v>43747</v>
      </c>
    </row>
    <row r="1602" spans="1:1" x14ac:dyDescent="0.3">
      <c r="A1602" s="1">
        <v>43747</v>
      </c>
    </row>
    <row r="1603" spans="1:1" x14ac:dyDescent="0.3">
      <c r="A1603" s="1">
        <v>43747</v>
      </c>
    </row>
    <row r="1604" spans="1:1" x14ac:dyDescent="0.3">
      <c r="A1604" s="1">
        <v>43747</v>
      </c>
    </row>
    <row r="1605" spans="1:1" x14ac:dyDescent="0.3">
      <c r="A1605" s="1">
        <v>43747</v>
      </c>
    </row>
    <row r="1606" spans="1:1" x14ac:dyDescent="0.3">
      <c r="A1606" s="1">
        <v>43747</v>
      </c>
    </row>
    <row r="1607" spans="1:1" x14ac:dyDescent="0.3">
      <c r="A1607" s="1">
        <v>43747</v>
      </c>
    </row>
    <row r="1608" spans="1:1" x14ac:dyDescent="0.3">
      <c r="A1608" s="1">
        <v>43747</v>
      </c>
    </row>
    <row r="1609" spans="1:1" x14ac:dyDescent="0.3">
      <c r="A1609" s="1">
        <v>43747</v>
      </c>
    </row>
    <row r="1610" spans="1:1" x14ac:dyDescent="0.3">
      <c r="A1610" s="1">
        <v>43747</v>
      </c>
    </row>
    <row r="1611" spans="1:1" x14ac:dyDescent="0.3">
      <c r="A1611" s="1">
        <v>43747</v>
      </c>
    </row>
    <row r="1612" spans="1:1" x14ac:dyDescent="0.3">
      <c r="A1612" s="1">
        <v>43747</v>
      </c>
    </row>
    <row r="1613" spans="1:1" x14ac:dyDescent="0.3">
      <c r="A1613" s="1">
        <v>43747</v>
      </c>
    </row>
  </sheetData>
  <autoFilter ref="A1:F1613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1" workbookViewId="0">
      <selection activeCell="A56" sqref="A56:E56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2.44140625" bestFit="1" customWidth="1"/>
    <col min="4" max="4" width="11.1093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11</v>
      </c>
      <c r="C3" s="2">
        <v>120000</v>
      </c>
      <c r="D3" s="2"/>
      <c r="E3" t="s">
        <v>2</v>
      </c>
      <c r="F3" s="2">
        <f>+F2+C3+D3</f>
        <v>120000</v>
      </c>
      <c r="G3" s="2"/>
      <c r="H3" s="2"/>
    </row>
    <row r="4" spans="1:8" x14ac:dyDescent="0.3">
      <c r="A4" s="1">
        <v>43416</v>
      </c>
      <c r="B4" s="3">
        <v>11</v>
      </c>
      <c r="C4" s="2">
        <v>120000</v>
      </c>
      <c r="D4" s="2"/>
      <c r="E4" t="s">
        <v>2</v>
      </c>
      <c r="F4" s="2">
        <f t="shared" ref="F4:F63" si="0">+F3+C4+D4</f>
        <v>240000</v>
      </c>
    </row>
    <row r="5" spans="1:8" x14ac:dyDescent="0.3">
      <c r="A5" s="1">
        <v>43425</v>
      </c>
      <c r="B5" s="3">
        <v>11</v>
      </c>
      <c r="C5" s="2">
        <v>120000</v>
      </c>
      <c r="D5" s="2"/>
      <c r="E5" t="s">
        <v>2</v>
      </c>
      <c r="F5" s="2">
        <f t="shared" si="0"/>
        <v>360000</v>
      </c>
    </row>
    <row r="6" spans="1:8" x14ac:dyDescent="0.3">
      <c r="A6" s="1">
        <v>43432</v>
      </c>
      <c r="B6" s="3">
        <v>11</v>
      </c>
      <c r="C6" s="2">
        <v>120000</v>
      </c>
      <c r="D6" s="2"/>
      <c r="E6" t="s">
        <v>2</v>
      </c>
      <c r="F6" s="2">
        <f t="shared" si="0"/>
        <v>480000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2544</v>
      </c>
      <c r="D7" s="2"/>
      <c r="E7" t="s">
        <v>12</v>
      </c>
      <c r="F7" s="2">
        <f t="shared" si="0"/>
        <v>482544</v>
      </c>
    </row>
    <row r="8" spans="1:8" x14ac:dyDescent="0.3">
      <c r="A8" s="1">
        <v>43439</v>
      </c>
      <c r="B8" s="3">
        <v>11</v>
      </c>
      <c r="C8" s="2">
        <v>120000</v>
      </c>
      <c r="D8" s="2"/>
      <c r="E8" t="s">
        <v>2</v>
      </c>
      <c r="F8" s="2">
        <f t="shared" si="0"/>
        <v>602544</v>
      </c>
    </row>
    <row r="9" spans="1:8" x14ac:dyDescent="0.3">
      <c r="A9" s="1">
        <v>43446</v>
      </c>
      <c r="B9" s="3">
        <v>11</v>
      </c>
      <c r="C9" s="2">
        <v>120000</v>
      </c>
      <c r="D9" s="2"/>
      <c r="E9" t="s">
        <v>2</v>
      </c>
      <c r="F9" s="2">
        <f t="shared" si="0"/>
        <v>722544</v>
      </c>
    </row>
    <row r="10" spans="1:8" x14ac:dyDescent="0.3">
      <c r="A10" s="1">
        <v>43453</v>
      </c>
      <c r="B10" s="3">
        <v>11</v>
      </c>
      <c r="C10" s="2">
        <v>120000</v>
      </c>
      <c r="D10" s="2"/>
      <c r="E10" t="s">
        <v>2</v>
      </c>
      <c r="F10" s="2">
        <f t="shared" si="0"/>
        <v>842544</v>
      </c>
    </row>
    <row r="11" spans="1:8" x14ac:dyDescent="0.3">
      <c r="A11" s="1">
        <v>43460</v>
      </c>
      <c r="B11" s="3">
        <v>11</v>
      </c>
      <c r="C11" s="2">
        <v>120000</v>
      </c>
      <c r="D11" s="2"/>
      <c r="E11" t="s">
        <v>2</v>
      </c>
      <c r="F11" s="2">
        <f t="shared" si="0"/>
        <v>962544</v>
      </c>
    </row>
    <row r="12" spans="1:8" x14ac:dyDescent="0.3">
      <c r="A12" s="1">
        <v>43465</v>
      </c>
      <c r="C12" s="2">
        <f>+(F7*(A8-A7)+F8*(A9-A8)+F9*(A10-A9)+F10*(A11-A10)+F11*(A12-A11))/(A12-A7)*0.012</f>
        <v>8670.5280000000002</v>
      </c>
      <c r="E12" t="s">
        <v>12</v>
      </c>
      <c r="F12" s="2">
        <f t="shared" si="0"/>
        <v>971214.52800000005</v>
      </c>
    </row>
    <row r="13" spans="1:8" x14ac:dyDescent="0.3">
      <c r="A13" s="1">
        <v>43468</v>
      </c>
      <c r="B13" s="3">
        <v>11</v>
      </c>
      <c r="C13" s="2">
        <v>120000</v>
      </c>
      <c r="D13" s="2"/>
      <c r="E13" t="s">
        <v>2</v>
      </c>
      <c r="F13" s="2">
        <f t="shared" si="0"/>
        <v>1091214.5279999999</v>
      </c>
    </row>
    <row r="14" spans="1:8" x14ac:dyDescent="0.3">
      <c r="A14" s="1">
        <v>43474</v>
      </c>
      <c r="B14" s="3">
        <v>11</v>
      </c>
      <c r="C14" s="2">
        <v>120000</v>
      </c>
      <c r="D14" s="2"/>
      <c r="E14" t="s">
        <v>2</v>
      </c>
      <c r="F14" s="2">
        <f t="shared" si="0"/>
        <v>1211214.5279999999</v>
      </c>
    </row>
    <row r="15" spans="1:8" x14ac:dyDescent="0.3">
      <c r="A15" s="1">
        <v>43481</v>
      </c>
      <c r="B15" s="3">
        <v>11</v>
      </c>
      <c r="C15" s="2">
        <v>120000</v>
      </c>
      <c r="D15" s="2"/>
      <c r="E15" t="s">
        <v>2</v>
      </c>
      <c r="F15" s="2">
        <f t="shared" si="0"/>
        <v>1331214.5279999999</v>
      </c>
    </row>
    <row r="16" spans="1:8" x14ac:dyDescent="0.3">
      <c r="A16" s="1">
        <v>43488</v>
      </c>
      <c r="B16" s="3">
        <v>11</v>
      </c>
      <c r="C16" s="2">
        <v>120000</v>
      </c>
      <c r="D16" s="2"/>
      <c r="E16" t="s">
        <v>2</v>
      </c>
      <c r="F16" s="2">
        <f t="shared" si="0"/>
        <v>1451214.5279999999</v>
      </c>
    </row>
    <row r="17" spans="1:6" x14ac:dyDescent="0.3">
      <c r="A17" s="1">
        <v>43495</v>
      </c>
      <c r="B17" s="3">
        <v>11</v>
      </c>
      <c r="C17" s="2">
        <v>120000</v>
      </c>
      <c r="D17" s="2"/>
      <c r="E17" t="s">
        <v>2</v>
      </c>
      <c r="F17" s="2">
        <f t="shared" si="0"/>
        <v>1571214.5279999999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15091.993690838708</v>
      </c>
      <c r="D18" s="2"/>
      <c r="E18" t="s">
        <v>12</v>
      </c>
      <c r="F18" s="2">
        <f t="shared" si="0"/>
        <v>1586306.5216908387</v>
      </c>
    </row>
    <row r="19" spans="1:6" x14ac:dyDescent="0.3">
      <c r="A19" s="1">
        <v>43502</v>
      </c>
      <c r="B19" s="3">
        <v>11</v>
      </c>
      <c r="C19" s="2">
        <v>120000</v>
      </c>
      <c r="D19" s="2"/>
      <c r="E19" t="s">
        <v>2</v>
      </c>
      <c r="F19" s="2">
        <f t="shared" si="0"/>
        <v>1706306.5216908387</v>
      </c>
    </row>
    <row r="20" spans="1:6" x14ac:dyDescent="0.3">
      <c r="A20" s="1">
        <v>43509</v>
      </c>
      <c r="B20" s="3">
        <v>11</v>
      </c>
      <c r="C20" s="2">
        <v>120000</v>
      </c>
      <c r="D20" s="2"/>
      <c r="E20" t="s">
        <v>2</v>
      </c>
      <c r="F20" s="2">
        <f t="shared" si="0"/>
        <v>1826306.5216908387</v>
      </c>
    </row>
    <row r="21" spans="1:6" x14ac:dyDescent="0.3">
      <c r="A21" s="1">
        <v>43516</v>
      </c>
      <c r="B21" s="3">
        <v>11</v>
      </c>
      <c r="C21" s="2">
        <v>120000</v>
      </c>
      <c r="D21" s="2"/>
      <c r="E21" t="s">
        <v>2</v>
      </c>
      <c r="F21" s="2">
        <f t="shared" si="0"/>
        <v>1946306.5216908387</v>
      </c>
    </row>
    <row r="22" spans="1:6" x14ac:dyDescent="0.3">
      <c r="A22" s="1">
        <v>43523</v>
      </c>
      <c r="B22" s="3">
        <v>11</v>
      </c>
      <c r="C22" s="2">
        <v>120000</v>
      </c>
      <c r="D22" s="2"/>
      <c r="E22" t="s">
        <v>2</v>
      </c>
      <c r="F22" s="2">
        <f t="shared" si="0"/>
        <v>2066306.5216908387</v>
      </c>
    </row>
    <row r="23" spans="1:6" x14ac:dyDescent="0.3">
      <c r="A23" s="1">
        <v>43524</v>
      </c>
      <c r="C23" s="2">
        <f>+(F18*(A19-A18)+F19*(A20-A19)+F20*(A21-A20)+F21*(A22-A21)+F22*(A23-A22))/(A23-A18)*0.012</f>
        <v>21401.392546004354</v>
      </c>
      <c r="E23" t="s">
        <v>12</v>
      </c>
      <c r="F23" s="2">
        <f t="shared" si="0"/>
        <v>2087707.9142368431</v>
      </c>
    </row>
    <row r="24" spans="1:6" x14ac:dyDescent="0.3">
      <c r="A24" s="1">
        <v>43530</v>
      </c>
      <c r="B24" s="3">
        <v>11</v>
      </c>
      <c r="C24" s="2">
        <v>120000</v>
      </c>
      <c r="D24" s="2"/>
      <c r="E24" t="s">
        <v>2</v>
      </c>
      <c r="F24" s="2">
        <f t="shared" si="0"/>
        <v>2207707.9142368431</v>
      </c>
    </row>
    <row r="25" spans="1:6" x14ac:dyDescent="0.3">
      <c r="A25" s="1">
        <v>43537</v>
      </c>
      <c r="B25" s="3">
        <v>11</v>
      </c>
      <c r="C25" s="2">
        <v>120000</v>
      </c>
      <c r="D25" s="2"/>
      <c r="E25" t="s">
        <v>2</v>
      </c>
      <c r="F25" s="2">
        <f t="shared" si="0"/>
        <v>2327707.9142368431</v>
      </c>
    </row>
    <row r="26" spans="1:6" x14ac:dyDescent="0.3">
      <c r="A26" s="1">
        <v>43544</v>
      </c>
      <c r="B26" s="3">
        <v>11</v>
      </c>
      <c r="C26" s="2">
        <v>120000</v>
      </c>
      <c r="D26" s="2"/>
      <c r="E26" t="s">
        <v>2</v>
      </c>
      <c r="F26" s="2">
        <f t="shared" si="0"/>
        <v>2447707.9142368431</v>
      </c>
    </row>
    <row r="27" spans="1:6" x14ac:dyDescent="0.3">
      <c r="A27" s="1">
        <v>43551</v>
      </c>
      <c r="B27" s="3">
        <v>11</v>
      </c>
      <c r="C27" s="2">
        <v>120000</v>
      </c>
      <c r="D27" s="2"/>
      <c r="E27" t="s">
        <v>2</v>
      </c>
      <c r="F27" s="2">
        <f t="shared" si="0"/>
        <v>2567707.9142368431</v>
      </c>
    </row>
    <row r="28" spans="1:6" x14ac:dyDescent="0.3">
      <c r="A28" s="1">
        <v>43555</v>
      </c>
      <c r="B28" s="3"/>
      <c r="C28" s="2">
        <f>+(F23*(A24-A23)+F24*(A25-A24)+F25*(A26-A25)+F26*(A27-A26)+F27*(A28-A27))/(A28-A23)*0.012</f>
        <v>27746.688519229214</v>
      </c>
      <c r="D28" s="2"/>
      <c r="E28" t="s">
        <v>12</v>
      </c>
      <c r="F28" s="2">
        <f t="shared" si="0"/>
        <v>2595454.6027560723</v>
      </c>
    </row>
    <row r="29" spans="1:6" x14ac:dyDescent="0.3">
      <c r="A29" s="1">
        <v>43558</v>
      </c>
      <c r="B29" s="3">
        <v>11</v>
      </c>
      <c r="C29" s="2">
        <v>120000</v>
      </c>
      <c r="D29" s="2"/>
      <c r="E29" t="s">
        <v>2</v>
      </c>
      <c r="F29" s="2">
        <f t="shared" si="0"/>
        <v>2715454.6027560723</v>
      </c>
    </row>
    <row r="30" spans="1:6" x14ac:dyDescent="0.3">
      <c r="A30" s="1">
        <v>43565</v>
      </c>
      <c r="B30" s="3">
        <v>11</v>
      </c>
      <c r="C30" s="2">
        <v>120000</v>
      </c>
      <c r="D30" s="2"/>
      <c r="E30" t="s">
        <v>2</v>
      </c>
      <c r="F30" s="2">
        <f t="shared" si="0"/>
        <v>2835454.6027560723</v>
      </c>
    </row>
    <row r="31" spans="1:6" x14ac:dyDescent="0.3">
      <c r="A31" s="1">
        <v>43573</v>
      </c>
      <c r="B31" s="3">
        <v>11</v>
      </c>
      <c r="C31" s="2">
        <v>120000</v>
      </c>
      <c r="D31" s="2"/>
      <c r="E31" t="s">
        <v>2</v>
      </c>
      <c r="F31" s="2">
        <f t="shared" si="0"/>
        <v>2955454.6027560723</v>
      </c>
    </row>
    <row r="32" spans="1:6" x14ac:dyDescent="0.3">
      <c r="A32" s="1">
        <v>43579</v>
      </c>
      <c r="B32" s="3">
        <v>11</v>
      </c>
      <c r="C32" s="2">
        <v>120000</v>
      </c>
      <c r="D32" s="2"/>
      <c r="E32" t="s">
        <v>2</v>
      </c>
      <c r="F32" s="2">
        <f t="shared" si="0"/>
        <v>3075454.6027560723</v>
      </c>
    </row>
    <row r="33" spans="1:6" x14ac:dyDescent="0.3">
      <c r="A33" s="1">
        <v>43585</v>
      </c>
      <c r="B33" s="3"/>
      <c r="C33" s="2">
        <f>+(F28*(A29-A28)+F29*(A30-A29)+F30*(A31-A30)+F31*(A32-A31)+F32*(A33-A32))/(A33-A28)*0.012</f>
        <v>34265.455233072877</v>
      </c>
      <c r="D33" s="2"/>
      <c r="E33" t="s">
        <v>12</v>
      </c>
      <c r="F33" s="2">
        <f t="shared" si="0"/>
        <v>3109720.0579891452</v>
      </c>
    </row>
    <row r="34" spans="1:6" x14ac:dyDescent="0.3">
      <c r="A34" s="1">
        <v>43587</v>
      </c>
      <c r="B34" s="3">
        <v>11</v>
      </c>
      <c r="C34" s="2">
        <v>120000</v>
      </c>
      <c r="D34" s="2"/>
      <c r="E34" t="s">
        <v>2</v>
      </c>
      <c r="F34" s="2">
        <f t="shared" si="0"/>
        <v>3229720.0579891452</v>
      </c>
    </row>
    <row r="35" spans="1:6" x14ac:dyDescent="0.3">
      <c r="A35" s="1">
        <v>43593</v>
      </c>
      <c r="B35" s="3">
        <v>11</v>
      </c>
      <c r="C35" s="2">
        <v>120000</v>
      </c>
      <c r="D35" s="2"/>
      <c r="E35" t="s">
        <v>2</v>
      </c>
      <c r="F35" s="2">
        <f t="shared" si="0"/>
        <v>3349720.0579891452</v>
      </c>
    </row>
    <row r="36" spans="1:6" x14ac:dyDescent="0.3">
      <c r="A36" s="1">
        <v>43600</v>
      </c>
      <c r="B36" s="3">
        <v>11</v>
      </c>
      <c r="C36" s="2">
        <v>120000</v>
      </c>
      <c r="D36" s="2"/>
      <c r="E36" t="s">
        <v>2</v>
      </c>
      <c r="F36" s="2">
        <f t="shared" si="0"/>
        <v>3469720.0579891452</v>
      </c>
    </row>
    <row r="37" spans="1:6" x14ac:dyDescent="0.3">
      <c r="A37" s="1">
        <v>43607</v>
      </c>
      <c r="B37" s="3">
        <v>11</v>
      </c>
      <c r="C37" s="2">
        <v>120000</v>
      </c>
      <c r="D37" s="2"/>
      <c r="E37" t="s">
        <v>2</v>
      </c>
      <c r="F37" s="2">
        <f t="shared" si="0"/>
        <v>3589720.0579891452</v>
      </c>
    </row>
    <row r="38" spans="1:6" x14ac:dyDescent="0.3">
      <c r="A38" s="1">
        <v>43616</v>
      </c>
      <c r="B38" s="3"/>
      <c r="C38" s="2">
        <f>+(F33*(A34-A33)+F34*(A35-A34)+F35*(A36-A35)+F36*(A37-A36)+F37*(A38-A37))/(A38-A33)*0.012</f>
        <v>40893.414889418127</v>
      </c>
      <c r="D38" s="2"/>
      <c r="E38" t="s">
        <v>12</v>
      </c>
      <c r="F38" s="2">
        <f t="shared" si="0"/>
        <v>3630613.4728785632</v>
      </c>
    </row>
    <row r="39" spans="1:6" x14ac:dyDescent="0.3">
      <c r="A39" s="1">
        <v>43642</v>
      </c>
      <c r="B39" s="3">
        <v>11</v>
      </c>
      <c r="C39" s="2">
        <v>150000</v>
      </c>
      <c r="D39" s="2"/>
      <c r="E39" t="s">
        <v>2</v>
      </c>
      <c r="F39" s="2">
        <f t="shared" si="0"/>
        <v>3780613.4728785632</v>
      </c>
    </row>
    <row r="40" spans="1:6" x14ac:dyDescent="0.3">
      <c r="A40" s="13">
        <v>43646</v>
      </c>
      <c r="B40" s="2"/>
      <c r="C40" s="2">
        <f>+(F38*(A39-A38)+F39*(A40-A39))/(A40-A38)*0.012</f>
        <v>43807.361674542757</v>
      </c>
      <c r="D40" s="2"/>
      <c r="E40" t="s">
        <v>12</v>
      </c>
      <c r="F40" s="2">
        <f t="shared" si="0"/>
        <v>3824420.8345531058</v>
      </c>
    </row>
    <row r="41" spans="1:6" x14ac:dyDescent="0.3">
      <c r="A41" s="1">
        <v>43649</v>
      </c>
      <c r="B41" s="3">
        <v>11</v>
      </c>
      <c r="C41" s="2">
        <v>150000</v>
      </c>
      <c r="D41" s="2"/>
      <c r="E41" t="s">
        <v>2</v>
      </c>
      <c r="F41" s="2">
        <f t="shared" si="0"/>
        <v>3974420.8345531058</v>
      </c>
    </row>
    <row r="42" spans="1:6" x14ac:dyDescent="0.3">
      <c r="A42" s="1">
        <v>43656</v>
      </c>
      <c r="B42" s="3">
        <v>11</v>
      </c>
      <c r="C42" s="2">
        <v>150000</v>
      </c>
      <c r="D42" s="2"/>
      <c r="E42" t="s">
        <v>2</v>
      </c>
      <c r="F42" s="2">
        <f t="shared" si="0"/>
        <v>4124420.8345531058</v>
      </c>
    </row>
    <row r="43" spans="1:6" x14ac:dyDescent="0.3">
      <c r="A43" s="1">
        <v>43663</v>
      </c>
      <c r="B43" s="3">
        <v>11</v>
      </c>
      <c r="C43" s="2">
        <v>150000</v>
      </c>
      <c r="D43" s="2"/>
      <c r="E43" t="s">
        <v>2</v>
      </c>
      <c r="F43" s="2">
        <f t="shared" si="0"/>
        <v>4274420.8345531058</v>
      </c>
    </row>
    <row r="44" spans="1:6" x14ac:dyDescent="0.3">
      <c r="A44" s="1">
        <v>43670</v>
      </c>
      <c r="B44" s="3">
        <v>11</v>
      </c>
      <c r="C44" s="2">
        <v>150000</v>
      </c>
      <c r="D44" s="2"/>
      <c r="E44" t="s">
        <v>2</v>
      </c>
      <c r="F44" s="2">
        <f t="shared" si="0"/>
        <v>4424420.8345531058</v>
      </c>
    </row>
    <row r="45" spans="1:6" x14ac:dyDescent="0.3">
      <c r="A45" s="13">
        <v>43677</v>
      </c>
      <c r="C45" s="2">
        <f>+(F40*(A41-A40)+F41*(A42-A41)+F42*(A43-A42)+F43*(A44-A43)+F44*(A45-A44))/(A45-A40)*0.012</f>
        <v>49957.566143669523</v>
      </c>
      <c r="E45" t="s">
        <v>12</v>
      </c>
      <c r="F45" s="2">
        <f t="shared" si="0"/>
        <v>4474378.4006967749</v>
      </c>
    </row>
    <row r="46" spans="1:6" x14ac:dyDescent="0.3">
      <c r="A46" s="1">
        <v>43678</v>
      </c>
      <c r="B46" s="3">
        <v>11</v>
      </c>
      <c r="C46" s="2">
        <v>150000</v>
      </c>
      <c r="D46" s="2"/>
      <c r="E46" t="s">
        <v>2</v>
      </c>
      <c r="F46" s="2">
        <f t="shared" si="0"/>
        <v>4624378.4006967749</v>
      </c>
    </row>
    <row r="47" spans="1:6" x14ac:dyDescent="0.3">
      <c r="A47" s="1">
        <v>43684</v>
      </c>
      <c r="B47" s="3">
        <v>11</v>
      </c>
      <c r="C47" s="2">
        <v>150000</v>
      </c>
      <c r="D47" s="2"/>
      <c r="E47" t="s">
        <v>2</v>
      </c>
      <c r="F47" s="2">
        <f t="shared" si="0"/>
        <v>4774378.4006967749</v>
      </c>
    </row>
    <row r="48" spans="1:6" x14ac:dyDescent="0.3">
      <c r="A48" s="1">
        <v>43691</v>
      </c>
      <c r="B48" s="3">
        <v>11</v>
      </c>
      <c r="C48" s="2">
        <v>150000</v>
      </c>
      <c r="D48" s="2"/>
      <c r="E48" t="s">
        <v>2</v>
      </c>
      <c r="F48" s="2">
        <f t="shared" si="0"/>
        <v>4924378.4006967749</v>
      </c>
    </row>
    <row r="49" spans="1:6" x14ac:dyDescent="0.3">
      <c r="A49" s="1">
        <v>43698</v>
      </c>
      <c r="B49" s="3">
        <v>11</v>
      </c>
      <c r="C49" s="2">
        <v>150000</v>
      </c>
      <c r="D49" s="2"/>
      <c r="E49" t="s">
        <v>2</v>
      </c>
      <c r="F49" s="2">
        <f t="shared" si="0"/>
        <v>5074378.4006967749</v>
      </c>
    </row>
    <row r="50" spans="1:6" x14ac:dyDescent="0.3">
      <c r="A50" s="1">
        <v>43705</v>
      </c>
      <c r="B50" s="3">
        <v>11</v>
      </c>
      <c r="C50" s="2">
        <v>150000</v>
      </c>
      <c r="D50" s="2"/>
      <c r="E50" t="s">
        <v>2</v>
      </c>
      <c r="F50" s="2">
        <f t="shared" si="0"/>
        <v>5224378.4006967749</v>
      </c>
    </row>
    <row r="51" spans="1:6" x14ac:dyDescent="0.3">
      <c r="A51" s="1">
        <v>43708</v>
      </c>
      <c r="C51" s="2">
        <f>(F45*(A46-A45)+F46*(A47-A46)+F47*(A48-A47)+F48*(A49-A48)+F49*(A50-A49)+F50*(A51-A50))/(A51-A45)*0.012</f>
        <v>58569.960163200005</v>
      </c>
      <c r="E51" t="s">
        <v>12</v>
      </c>
      <c r="F51" s="2">
        <f t="shared" si="0"/>
        <v>5282948.3608599752</v>
      </c>
    </row>
    <row r="52" spans="1:6" x14ac:dyDescent="0.3">
      <c r="A52" s="1">
        <v>43712</v>
      </c>
      <c r="B52" s="3">
        <v>11</v>
      </c>
      <c r="C52" s="2">
        <v>150000</v>
      </c>
      <c r="D52" s="2"/>
      <c r="E52" t="s">
        <v>2</v>
      </c>
      <c r="F52" s="2">
        <f t="shared" si="0"/>
        <v>5432948.3608599752</v>
      </c>
    </row>
    <row r="53" spans="1:6" x14ac:dyDescent="0.3">
      <c r="A53" s="1">
        <v>43719</v>
      </c>
      <c r="B53" s="3">
        <v>11</v>
      </c>
      <c r="C53" s="2">
        <v>150000</v>
      </c>
      <c r="D53" s="2"/>
      <c r="E53" t="s">
        <v>2</v>
      </c>
      <c r="F53" s="2">
        <f t="shared" si="0"/>
        <v>5582948.3608599752</v>
      </c>
    </row>
    <row r="54" spans="1:6" x14ac:dyDescent="0.3">
      <c r="A54" s="1">
        <v>43726</v>
      </c>
      <c r="B54" s="3">
        <v>11</v>
      </c>
      <c r="C54" s="2">
        <v>150000</v>
      </c>
      <c r="D54" s="2"/>
      <c r="E54" t="s">
        <v>2</v>
      </c>
      <c r="F54" s="2">
        <f t="shared" si="0"/>
        <v>5732948.3608599752</v>
      </c>
    </row>
    <row r="55" spans="1:6" x14ac:dyDescent="0.3">
      <c r="A55" s="1">
        <v>43733</v>
      </c>
      <c r="B55" s="3">
        <v>11</v>
      </c>
      <c r="C55" s="2">
        <v>150000</v>
      </c>
      <c r="D55" s="2"/>
      <c r="E55" t="s">
        <v>2</v>
      </c>
      <c r="F55" s="2">
        <f t="shared" si="0"/>
        <v>5882948.3608599752</v>
      </c>
    </row>
    <row r="56" spans="1:6" x14ac:dyDescent="0.3">
      <c r="A56" s="13">
        <v>43738</v>
      </c>
      <c r="B56" s="2"/>
      <c r="C56" s="2">
        <f>+(F51*(A52-A51)+F52*(A53-A52)+F53*(A54-A53)+F54*(A55-A54)+F55*(A56-A55))/(A56-A51)*0.012</f>
        <v>67115.38033031972</v>
      </c>
      <c r="D56" s="2"/>
      <c r="E56" t="s">
        <v>12</v>
      </c>
      <c r="F56" s="2">
        <f t="shared" si="0"/>
        <v>5950063.7411902947</v>
      </c>
    </row>
    <row r="57" spans="1:6" x14ac:dyDescent="0.3">
      <c r="F57" s="2">
        <f t="shared" si="0"/>
        <v>5950063.7411902947</v>
      </c>
    </row>
    <row r="58" spans="1:6" x14ac:dyDescent="0.3">
      <c r="F58" s="2">
        <f t="shared" si="0"/>
        <v>5950063.7411902947</v>
      </c>
    </row>
    <row r="59" spans="1:6" x14ac:dyDescent="0.3">
      <c r="F59" s="2">
        <f t="shared" si="0"/>
        <v>5950063.7411902947</v>
      </c>
    </row>
    <row r="60" spans="1:6" x14ac:dyDescent="0.3">
      <c r="F60" s="2">
        <f t="shared" si="0"/>
        <v>5950063.7411902947</v>
      </c>
    </row>
    <row r="61" spans="1:6" x14ac:dyDescent="0.3">
      <c r="F61" s="2">
        <f t="shared" si="0"/>
        <v>5950063.7411902947</v>
      </c>
    </row>
    <row r="62" spans="1:6" x14ac:dyDescent="0.3">
      <c r="F62" s="2">
        <f t="shared" si="0"/>
        <v>5950063.7411902947</v>
      </c>
    </row>
    <row r="63" spans="1:6" x14ac:dyDescent="0.3">
      <c r="F63" s="2">
        <f t="shared" si="0"/>
        <v>5950063.7411902947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3" workbookViewId="0">
      <selection activeCell="A58" sqref="A58:E58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1.4414062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12</v>
      </c>
      <c r="C3" s="2">
        <v>50000</v>
      </c>
      <c r="D3" s="2"/>
      <c r="E3" t="s">
        <v>2</v>
      </c>
      <c r="F3" s="2">
        <f>+F2+C3+D3</f>
        <v>50000</v>
      </c>
      <c r="G3" s="2"/>
      <c r="H3" s="2"/>
    </row>
    <row r="4" spans="1:8" x14ac:dyDescent="0.3">
      <c r="A4" s="1">
        <v>43416</v>
      </c>
      <c r="B4" s="3">
        <v>12</v>
      </c>
      <c r="C4" s="2">
        <v>50000</v>
      </c>
      <c r="D4" s="2"/>
      <c r="E4" t="s">
        <v>2</v>
      </c>
      <c r="F4" s="2">
        <f t="shared" ref="F4:F58" si="0">+F3+C4+D4</f>
        <v>100000</v>
      </c>
    </row>
    <row r="5" spans="1:8" x14ac:dyDescent="0.3">
      <c r="A5" s="1">
        <v>43425</v>
      </c>
      <c r="B5" s="3">
        <v>12</v>
      </c>
      <c r="C5" s="2">
        <v>50000</v>
      </c>
      <c r="D5" s="2"/>
      <c r="E5" t="s">
        <v>2</v>
      </c>
      <c r="F5" s="2">
        <f t="shared" si="0"/>
        <v>150000</v>
      </c>
    </row>
    <row r="6" spans="1:8" x14ac:dyDescent="0.3">
      <c r="A6" s="1">
        <v>43432</v>
      </c>
      <c r="B6" s="3">
        <v>12</v>
      </c>
      <c r="C6" s="2">
        <v>50000</v>
      </c>
      <c r="D6" s="2"/>
      <c r="E6" t="s">
        <v>2</v>
      </c>
      <c r="F6" s="2">
        <f t="shared" si="0"/>
        <v>200000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1060</v>
      </c>
      <c r="D7" s="2"/>
      <c r="E7" t="s">
        <v>12</v>
      </c>
      <c r="F7" s="2">
        <f t="shared" si="0"/>
        <v>201060</v>
      </c>
    </row>
    <row r="8" spans="1:8" x14ac:dyDescent="0.3">
      <c r="A8" s="1">
        <v>43439</v>
      </c>
      <c r="B8" s="3">
        <v>12</v>
      </c>
      <c r="C8" s="2">
        <v>50000</v>
      </c>
      <c r="D8" s="2"/>
      <c r="E8" t="s">
        <v>2</v>
      </c>
      <c r="F8" s="2">
        <f t="shared" si="0"/>
        <v>251060</v>
      </c>
    </row>
    <row r="9" spans="1:8" x14ac:dyDescent="0.3">
      <c r="A9" s="1">
        <v>43446</v>
      </c>
      <c r="B9" s="3">
        <v>12</v>
      </c>
      <c r="C9" s="2">
        <v>50000</v>
      </c>
      <c r="D9" s="2"/>
      <c r="E9" t="s">
        <v>2</v>
      </c>
      <c r="F9" s="2">
        <f t="shared" si="0"/>
        <v>301060</v>
      </c>
    </row>
    <row r="10" spans="1:8" x14ac:dyDescent="0.3">
      <c r="A10" s="1">
        <v>43453</v>
      </c>
      <c r="B10" s="3">
        <v>12</v>
      </c>
      <c r="C10" s="2">
        <v>50000</v>
      </c>
      <c r="D10" s="2"/>
      <c r="E10" t="s">
        <v>2</v>
      </c>
      <c r="F10" s="2">
        <f t="shared" si="0"/>
        <v>351060</v>
      </c>
    </row>
    <row r="11" spans="1:8" x14ac:dyDescent="0.3">
      <c r="A11" s="1">
        <v>43460</v>
      </c>
      <c r="B11" s="3">
        <v>12</v>
      </c>
      <c r="C11" s="2">
        <v>50000</v>
      </c>
      <c r="D11" s="2"/>
      <c r="E11" t="s">
        <v>2</v>
      </c>
      <c r="F11" s="2">
        <f t="shared" si="0"/>
        <v>401060</v>
      </c>
    </row>
    <row r="12" spans="1:8" x14ac:dyDescent="0.3">
      <c r="A12" s="1">
        <v>43465</v>
      </c>
      <c r="C12" s="2">
        <f>+(F7*(A8-A7)+F8*(A9-A8)+F9*(A10-A9)+F10*(A11-A10)+F11*(A12-A11))/(A12-A7)*0.012</f>
        <v>3612.7200000000003</v>
      </c>
      <c r="E12" t="s">
        <v>12</v>
      </c>
      <c r="F12" s="2">
        <f t="shared" si="0"/>
        <v>404672.72</v>
      </c>
    </row>
    <row r="13" spans="1:8" x14ac:dyDescent="0.3">
      <c r="A13" s="1">
        <v>43468</v>
      </c>
      <c r="B13" s="3">
        <v>12</v>
      </c>
      <c r="C13" s="2">
        <v>50000</v>
      </c>
      <c r="D13" s="2"/>
      <c r="E13" t="s">
        <v>2</v>
      </c>
      <c r="F13" s="2">
        <f t="shared" si="0"/>
        <v>454672.72</v>
      </c>
    </row>
    <row r="14" spans="1:8" x14ac:dyDescent="0.3">
      <c r="A14" s="1">
        <v>43474</v>
      </c>
      <c r="B14" s="3">
        <v>12</v>
      </c>
      <c r="C14" s="2">
        <v>50000</v>
      </c>
      <c r="D14" s="2"/>
      <c r="E14" t="s">
        <v>2</v>
      </c>
      <c r="F14" s="2">
        <f t="shared" si="0"/>
        <v>504672.72</v>
      </c>
    </row>
    <row r="15" spans="1:8" x14ac:dyDescent="0.3">
      <c r="A15" s="4">
        <v>43474</v>
      </c>
      <c r="B15" s="5">
        <v>12</v>
      </c>
      <c r="C15" s="6"/>
      <c r="D15" s="6">
        <v>-300000</v>
      </c>
      <c r="E15" s="7" t="s">
        <v>11</v>
      </c>
      <c r="F15" s="2">
        <f t="shared" si="0"/>
        <v>204672.71999999997</v>
      </c>
    </row>
    <row r="16" spans="1:8" x14ac:dyDescent="0.3">
      <c r="A16" s="1">
        <v>43481</v>
      </c>
      <c r="B16" s="3">
        <v>12</v>
      </c>
      <c r="C16" s="2">
        <v>50000</v>
      </c>
      <c r="D16" s="2"/>
      <c r="E16" t="s">
        <v>2</v>
      </c>
      <c r="F16" s="2">
        <f t="shared" si="0"/>
        <v>254672.71999999997</v>
      </c>
    </row>
    <row r="17" spans="1:6" x14ac:dyDescent="0.3">
      <c r="A17" s="1">
        <v>43488</v>
      </c>
      <c r="B17" s="3">
        <v>12</v>
      </c>
      <c r="C17" s="2">
        <v>50000</v>
      </c>
      <c r="D17" s="2"/>
      <c r="E17" t="s">
        <v>2</v>
      </c>
      <c r="F17" s="2">
        <f t="shared" si="0"/>
        <v>304672.71999999997</v>
      </c>
    </row>
    <row r="18" spans="1:6" x14ac:dyDescent="0.3">
      <c r="A18" s="1">
        <v>43495</v>
      </c>
      <c r="B18" s="3">
        <v>12</v>
      </c>
      <c r="C18" s="2">
        <v>50000</v>
      </c>
      <c r="D18" s="2"/>
      <c r="E18" t="s">
        <v>2</v>
      </c>
      <c r="F18" s="2">
        <f t="shared" si="0"/>
        <v>354672.72</v>
      </c>
    </row>
    <row r="19" spans="1:6" x14ac:dyDescent="0.3">
      <c r="A19" s="1">
        <v>43496</v>
      </c>
      <c r="B19" s="3"/>
      <c r="C19" s="2">
        <f>+(F12*(A13-A12)+F13*(A14-A13)+F14*(A15-A14)+F15*(A16-A15)+F16*(A17-A16)+F17*(A18-A17)+F18*(A19-A18))/(A19-A12)*0.012</f>
        <v>3733.4919948387096</v>
      </c>
      <c r="D19" s="2"/>
      <c r="E19" t="s">
        <v>12</v>
      </c>
      <c r="F19" s="2">
        <f t="shared" si="0"/>
        <v>358406.21199483867</v>
      </c>
    </row>
    <row r="20" spans="1:6" x14ac:dyDescent="0.3">
      <c r="A20" s="1">
        <v>43502</v>
      </c>
      <c r="B20" s="3">
        <v>12</v>
      </c>
      <c r="C20" s="2">
        <v>50000</v>
      </c>
      <c r="D20" s="2"/>
      <c r="E20" t="s">
        <v>2</v>
      </c>
      <c r="F20" s="2">
        <f t="shared" si="0"/>
        <v>408406.21199483867</v>
      </c>
    </row>
    <row r="21" spans="1:6" x14ac:dyDescent="0.3">
      <c r="A21" s="1">
        <v>43509</v>
      </c>
      <c r="B21" s="3">
        <v>12</v>
      </c>
      <c r="C21" s="2">
        <v>50000</v>
      </c>
      <c r="D21" s="2"/>
      <c r="E21" t="s">
        <v>2</v>
      </c>
      <c r="F21" s="2">
        <f t="shared" si="0"/>
        <v>458406.21199483867</v>
      </c>
    </row>
    <row r="22" spans="1:6" x14ac:dyDescent="0.3">
      <c r="A22" s="4">
        <v>43509</v>
      </c>
      <c r="B22" s="5">
        <v>12</v>
      </c>
      <c r="C22" s="6"/>
      <c r="D22" s="6">
        <v>-100000</v>
      </c>
      <c r="E22" s="7" t="s">
        <v>11</v>
      </c>
      <c r="F22" s="2">
        <f t="shared" si="0"/>
        <v>358406.21199483867</v>
      </c>
    </row>
    <row r="23" spans="1:6" x14ac:dyDescent="0.3">
      <c r="A23" s="1">
        <v>43516</v>
      </c>
      <c r="B23" s="3">
        <v>12</v>
      </c>
      <c r="C23" s="2">
        <v>50000</v>
      </c>
      <c r="D23" s="2"/>
      <c r="E23" t="s">
        <v>2</v>
      </c>
      <c r="F23" s="2">
        <f t="shared" si="0"/>
        <v>408406.21199483867</v>
      </c>
    </row>
    <row r="24" spans="1:6" x14ac:dyDescent="0.3">
      <c r="A24" s="1">
        <v>43523</v>
      </c>
      <c r="B24" s="3">
        <v>12</v>
      </c>
      <c r="C24" s="2">
        <v>50000</v>
      </c>
      <c r="D24" s="2"/>
      <c r="E24" t="s">
        <v>2</v>
      </c>
      <c r="F24" s="2">
        <f t="shared" si="0"/>
        <v>458406.21199483867</v>
      </c>
    </row>
    <row r="25" spans="1:6" x14ac:dyDescent="0.3">
      <c r="A25" s="1">
        <v>43524</v>
      </c>
      <c r="C25" s="2">
        <f>+(F19*(A20-A19)+F20*(A21-A20)+F21*(A22-A21)+F22*(A23-A22)+F23*(A24-A23)+F24*(A25-A24))/(A25-A19)*0.012</f>
        <v>4643.7316867952068</v>
      </c>
      <c r="E25" t="s">
        <v>12</v>
      </c>
      <c r="F25" s="2">
        <f t="shared" si="0"/>
        <v>463049.94368163386</v>
      </c>
    </row>
    <row r="26" spans="1:6" x14ac:dyDescent="0.3">
      <c r="A26" s="1">
        <v>43530</v>
      </c>
      <c r="B26" s="3">
        <v>12</v>
      </c>
      <c r="C26" s="2">
        <v>50000</v>
      </c>
      <c r="D26" s="2"/>
      <c r="E26" t="s">
        <v>2</v>
      </c>
      <c r="F26" s="2">
        <f t="shared" si="0"/>
        <v>513049.94368163386</v>
      </c>
    </row>
    <row r="27" spans="1:6" x14ac:dyDescent="0.3">
      <c r="A27" s="4">
        <v>43537</v>
      </c>
      <c r="B27" s="5">
        <v>12</v>
      </c>
      <c r="C27" s="6"/>
      <c r="D27" s="6">
        <v>-300000</v>
      </c>
      <c r="E27" s="7" t="s">
        <v>11</v>
      </c>
      <c r="F27" s="2">
        <f t="shared" si="0"/>
        <v>213049.94368163386</v>
      </c>
    </row>
    <row r="28" spans="1:6" x14ac:dyDescent="0.3">
      <c r="A28" s="1">
        <v>43544</v>
      </c>
      <c r="B28" s="3">
        <v>12</v>
      </c>
      <c r="C28" s="2">
        <v>50000</v>
      </c>
      <c r="D28" s="2"/>
      <c r="E28" t="s">
        <v>2</v>
      </c>
      <c r="F28" s="2">
        <f t="shared" si="0"/>
        <v>263049.94368163386</v>
      </c>
    </row>
    <row r="29" spans="1:6" x14ac:dyDescent="0.3">
      <c r="A29" s="1">
        <v>43551</v>
      </c>
      <c r="B29" s="3">
        <v>12</v>
      </c>
      <c r="C29" s="2">
        <v>50000</v>
      </c>
      <c r="D29" s="2"/>
      <c r="E29" t="s">
        <v>2</v>
      </c>
      <c r="F29" s="2">
        <f t="shared" si="0"/>
        <v>313049.94368163386</v>
      </c>
    </row>
    <row r="30" spans="1:6" x14ac:dyDescent="0.3">
      <c r="A30" s="1">
        <v>43555</v>
      </c>
      <c r="B30" s="3"/>
      <c r="C30" s="2">
        <f>+(F25*(A26-A25)+F26*(A27-A26)+F27*(A28-A27)+F28*(A29-A28)+F29*(A30-A29))/(A30-A25)*0.012</f>
        <v>4240.4702919215424</v>
      </c>
      <c r="D30" s="2"/>
      <c r="E30" t="s">
        <v>12</v>
      </c>
      <c r="F30" s="2">
        <f t="shared" si="0"/>
        <v>317290.41397355538</v>
      </c>
    </row>
    <row r="31" spans="1:6" x14ac:dyDescent="0.3">
      <c r="A31" s="1">
        <v>43558</v>
      </c>
      <c r="B31" s="3">
        <v>12</v>
      </c>
      <c r="C31" s="2">
        <v>50000</v>
      </c>
      <c r="D31" s="2"/>
      <c r="E31" t="s">
        <v>2</v>
      </c>
      <c r="F31" s="2">
        <f t="shared" si="0"/>
        <v>367290.41397355538</v>
      </c>
    </row>
    <row r="32" spans="1:6" x14ac:dyDescent="0.3">
      <c r="A32" s="1">
        <v>43565</v>
      </c>
      <c r="B32" s="3">
        <v>12</v>
      </c>
      <c r="C32" s="2">
        <v>50000</v>
      </c>
      <c r="D32" s="2"/>
      <c r="E32" t="s">
        <v>2</v>
      </c>
      <c r="F32" s="2">
        <f t="shared" si="0"/>
        <v>417290.41397355538</v>
      </c>
    </row>
    <row r="33" spans="1:6" x14ac:dyDescent="0.3">
      <c r="A33" s="1">
        <v>43573</v>
      </c>
      <c r="B33" s="3">
        <v>12</v>
      </c>
      <c r="C33" s="2">
        <v>50000</v>
      </c>
      <c r="D33" s="2"/>
      <c r="E33" t="s">
        <v>2</v>
      </c>
      <c r="F33" s="2">
        <f t="shared" si="0"/>
        <v>467290.41397355538</v>
      </c>
    </row>
    <row r="34" spans="1:6" x14ac:dyDescent="0.3">
      <c r="A34" s="1">
        <v>43579</v>
      </c>
      <c r="B34" s="3">
        <v>12</v>
      </c>
      <c r="C34" s="2">
        <v>50000</v>
      </c>
      <c r="D34" s="2"/>
      <c r="E34" t="s">
        <v>2</v>
      </c>
      <c r="F34" s="2">
        <f t="shared" si="0"/>
        <v>517290.41397355538</v>
      </c>
    </row>
    <row r="35" spans="1:6" x14ac:dyDescent="0.3">
      <c r="A35" s="1">
        <v>43585</v>
      </c>
      <c r="B35" s="3"/>
      <c r="C35" s="2">
        <f>+(F30*(A31-A30)+F31*(A32-A31)+F32*(A33-A32)+F33*(A34-A33)+F34*(A35-A34))/(A35-A30)*0.012</f>
        <v>5107.4849676826643</v>
      </c>
      <c r="D35" s="2"/>
      <c r="E35" t="s">
        <v>12</v>
      </c>
      <c r="F35" s="2">
        <f t="shared" si="0"/>
        <v>522397.89894123806</v>
      </c>
    </row>
    <row r="36" spans="1:6" x14ac:dyDescent="0.3">
      <c r="A36" s="1">
        <v>43587</v>
      </c>
      <c r="B36" s="3">
        <v>12</v>
      </c>
      <c r="C36" s="2">
        <v>50000</v>
      </c>
      <c r="D36" s="2"/>
      <c r="E36" t="s">
        <v>2</v>
      </c>
      <c r="F36" s="2">
        <f t="shared" si="0"/>
        <v>572397.89894123806</v>
      </c>
    </row>
    <row r="37" spans="1:6" x14ac:dyDescent="0.3">
      <c r="A37" s="1">
        <v>43593</v>
      </c>
      <c r="B37" s="3">
        <v>12</v>
      </c>
      <c r="C37" s="2">
        <v>50000</v>
      </c>
      <c r="D37" s="2"/>
      <c r="E37" t="s">
        <v>2</v>
      </c>
      <c r="F37" s="2">
        <f t="shared" si="0"/>
        <v>622397.89894123806</v>
      </c>
    </row>
    <row r="38" spans="1:6" x14ac:dyDescent="0.3">
      <c r="A38" s="4">
        <v>43600</v>
      </c>
      <c r="B38" s="5">
        <v>12</v>
      </c>
      <c r="C38" s="6"/>
      <c r="D38" s="6">
        <v>-500000</v>
      </c>
      <c r="E38" s="7" t="s">
        <v>11</v>
      </c>
      <c r="F38" s="2">
        <f t="shared" si="0"/>
        <v>122397.89894123806</v>
      </c>
    </row>
    <row r="39" spans="1:6" x14ac:dyDescent="0.3">
      <c r="A39" s="1">
        <v>43607</v>
      </c>
      <c r="B39" s="3">
        <v>12</v>
      </c>
      <c r="C39" s="2">
        <v>50000</v>
      </c>
      <c r="D39" s="2"/>
      <c r="E39" t="s">
        <v>2</v>
      </c>
      <c r="F39" s="2">
        <f t="shared" si="0"/>
        <v>172397.89894123806</v>
      </c>
    </row>
    <row r="40" spans="1:6" x14ac:dyDescent="0.3">
      <c r="A40" s="1">
        <v>43616</v>
      </c>
      <c r="B40" s="3"/>
      <c r="C40" s="2">
        <f>+(F35*(A36-A35)+F36*(A37-A36)+F37*(A38-A37)+F38*(A39-A38)+F39*(A40-A39))/(A40-A35)*0.012</f>
        <v>4352.6457550367923</v>
      </c>
      <c r="D40" s="2"/>
      <c r="E40" t="s">
        <v>12</v>
      </c>
      <c r="F40" s="2">
        <f t="shared" si="0"/>
        <v>176750.54469627485</v>
      </c>
    </row>
    <row r="41" spans="1:6" x14ac:dyDescent="0.3">
      <c r="A41" s="1">
        <v>43642</v>
      </c>
      <c r="B41" s="3">
        <v>12</v>
      </c>
      <c r="C41" s="2">
        <v>50000</v>
      </c>
      <c r="D41" s="2"/>
      <c r="E41" t="s">
        <v>2</v>
      </c>
      <c r="F41" s="2">
        <f t="shared" si="0"/>
        <v>226750.54469627485</v>
      </c>
    </row>
    <row r="42" spans="1:6" x14ac:dyDescent="0.3">
      <c r="A42" s="13">
        <v>43646</v>
      </c>
      <c r="B42" s="2"/>
      <c r="C42" s="2">
        <f>+(F40*(A41-A40)+F41*(A42-A41))/(A42-A40)*0.012</f>
        <v>2201.0065363552985</v>
      </c>
      <c r="D42" s="2"/>
      <c r="E42" t="s">
        <v>12</v>
      </c>
      <c r="F42" s="2">
        <f t="shared" si="0"/>
        <v>228951.55123263015</v>
      </c>
    </row>
    <row r="43" spans="1:6" x14ac:dyDescent="0.3">
      <c r="A43" s="1">
        <v>43649</v>
      </c>
      <c r="B43" s="3">
        <v>12</v>
      </c>
      <c r="C43" s="2">
        <v>50000</v>
      </c>
      <c r="D43" s="2"/>
      <c r="E43" t="s">
        <v>2</v>
      </c>
      <c r="F43" s="2">
        <f t="shared" si="0"/>
        <v>278951.55123263015</v>
      </c>
    </row>
    <row r="44" spans="1:6" x14ac:dyDescent="0.3">
      <c r="A44" s="1">
        <v>43656</v>
      </c>
      <c r="B44" s="3">
        <v>12</v>
      </c>
      <c r="C44" s="2">
        <v>50000</v>
      </c>
      <c r="D44" s="2"/>
      <c r="E44" t="s">
        <v>2</v>
      </c>
      <c r="F44" s="2">
        <f t="shared" si="0"/>
        <v>328951.55123263015</v>
      </c>
    </row>
    <row r="45" spans="1:6" x14ac:dyDescent="0.3">
      <c r="A45" s="1">
        <v>43663</v>
      </c>
      <c r="B45" s="3">
        <v>12</v>
      </c>
      <c r="C45" s="2">
        <v>50000</v>
      </c>
      <c r="D45" s="2"/>
      <c r="E45" t="s">
        <v>2</v>
      </c>
      <c r="F45" s="2">
        <f t="shared" si="0"/>
        <v>378951.55123263015</v>
      </c>
    </row>
    <row r="46" spans="1:6" x14ac:dyDescent="0.3">
      <c r="A46" s="1">
        <v>43670</v>
      </c>
      <c r="B46" s="3">
        <v>12</v>
      </c>
      <c r="C46" s="2">
        <v>50000</v>
      </c>
      <c r="D46" s="2"/>
      <c r="E46" t="s">
        <v>2</v>
      </c>
      <c r="F46" s="2">
        <f t="shared" si="0"/>
        <v>428951.55123263015</v>
      </c>
    </row>
    <row r="47" spans="1:6" x14ac:dyDescent="0.3">
      <c r="A47" s="13">
        <v>43677</v>
      </c>
      <c r="C47" s="2">
        <f>+(F42*(A43-A42)+F43*(A44-A43)+F44*(A45-A44)+F45*(A46-A45)+F46*(A47-A46))/(A47-A42)*0.012</f>
        <v>4102.2573244689811</v>
      </c>
      <c r="E47" t="s">
        <v>12</v>
      </c>
      <c r="F47" s="2">
        <f t="shared" si="0"/>
        <v>433053.80855709914</v>
      </c>
    </row>
    <row r="48" spans="1:6" x14ac:dyDescent="0.3">
      <c r="A48" s="1">
        <v>43678</v>
      </c>
      <c r="B48" s="3">
        <v>12</v>
      </c>
      <c r="C48" s="2">
        <v>50000</v>
      </c>
      <c r="D48" s="2"/>
      <c r="E48" t="s">
        <v>2</v>
      </c>
      <c r="F48" s="2">
        <f t="shared" si="0"/>
        <v>483053.80855709914</v>
      </c>
    </row>
    <row r="49" spans="1:6" x14ac:dyDescent="0.3">
      <c r="A49" s="4">
        <v>43684</v>
      </c>
      <c r="B49" s="5">
        <v>12</v>
      </c>
      <c r="C49" s="6"/>
      <c r="D49" s="6">
        <v>-400000</v>
      </c>
      <c r="E49" s="7" t="s">
        <v>11</v>
      </c>
      <c r="F49" s="2">
        <f t="shared" si="0"/>
        <v>83053.808557099139</v>
      </c>
    </row>
    <row r="50" spans="1:6" x14ac:dyDescent="0.3">
      <c r="A50" s="1">
        <v>43691</v>
      </c>
      <c r="B50" s="3">
        <v>12</v>
      </c>
      <c r="C50" s="2">
        <v>50000</v>
      </c>
      <c r="D50" s="2"/>
      <c r="E50" t="s">
        <v>2</v>
      </c>
      <c r="F50" s="2">
        <f t="shared" si="0"/>
        <v>133053.80855709914</v>
      </c>
    </row>
    <row r="51" spans="1:6" x14ac:dyDescent="0.3">
      <c r="A51" s="1">
        <v>43698</v>
      </c>
      <c r="B51" s="3">
        <v>12</v>
      </c>
      <c r="C51" s="2">
        <v>50000</v>
      </c>
      <c r="D51" s="2"/>
      <c r="E51" t="s">
        <v>2</v>
      </c>
      <c r="F51" s="2">
        <f t="shared" si="0"/>
        <v>183053.80855709914</v>
      </c>
    </row>
    <row r="52" spans="1:6" x14ac:dyDescent="0.3">
      <c r="A52" s="1">
        <v>43705</v>
      </c>
      <c r="B52" s="3">
        <v>12</v>
      </c>
      <c r="C52" s="2">
        <v>50000</v>
      </c>
      <c r="D52" s="2"/>
      <c r="E52" t="s">
        <v>2</v>
      </c>
      <c r="F52" s="2">
        <f t="shared" si="0"/>
        <v>233053.80855709914</v>
      </c>
    </row>
    <row r="53" spans="1:6" x14ac:dyDescent="0.3">
      <c r="A53" s="1">
        <v>43708</v>
      </c>
      <c r="C53" s="2">
        <f>(F47*(A48-A47)+F48*(A49-A48)+F49*(A50-A49)+F50*(A51-A50)+F51*(A52-A51)+F52*(A53-A52))/(A53-A47)*0.012</f>
        <v>2641.80699300777</v>
      </c>
      <c r="E53" t="s">
        <v>12</v>
      </c>
      <c r="F53" s="2">
        <f t="shared" si="0"/>
        <v>235695.61555010692</v>
      </c>
    </row>
    <row r="54" spans="1:6" x14ac:dyDescent="0.3">
      <c r="A54" s="1">
        <v>43712</v>
      </c>
      <c r="B54" s="3">
        <v>12</v>
      </c>
      <c r="C54" s="2">
        <v>50000</v>
      </c>
      <c r="D54" s="2"/>
      <c r="E54" t="s">
        <v>2</v>
      </c>
      <c r="F54" s="2">
        <f t="shared" si="0"/>
        <v>285695.61555010692</v>
      </c>
    </row>
    <row r="55" spans="1:6" x14ac:dyDescent="0.3">
      <c r="A55" s="4">
        <v>43719</v>
      </c>
      <c r="B55" s="5">
        <v>12</v>
      </c>
      <c r="C55" s="6"/>
      <c r="D55" s="6">
        <v>-150000</v>
      </c>
      <c r="E55" s="7" t="s">
        <v>11</v>
      </c>
      <c r="F55" s="2">
        <f t="shared" si="0"/>
        <v>135695.61555010692</v>
      </c>
    </row>
    <row r="56" spans="1:6" x14ac:dyDescent="0.3">
      <c r="A56" s="1">
        <v>43726</v>
      </c>
      <c r="B56" s="3">
        <v>12</v>
      </c>
      <c r="C56" s="2">
        <v>50000</v>
      </c>
      <c r="D56" s="2"/>
      <c r="E56" t="s">
        <v>2</v>
      </c>
      <c r="F56" s="2">
        <f t="shared" si="0"/>
        <v>185695.61555010692</v>
      </c>
    </row>
    <row r="57" spans="1:6" x14ac:dyDescent="0.3">
      <c r="A57" s="1">
        <v>43733</v>
      </c>
      <c r="B57" s="3">
        <v>12</v>
      </c>
      <c r="C57" s="2">
        <v>50000</v>
      </c>
      <c r="D57" s="2"/>
      <c r="E57" t="s">
        <v>2</v>
      </c>
      <c r="F57" s="2">
        <f t="shared" si="0"/>
        <v>235695.61555010692</v>
      </c>
    </row>
    <row r="58" spans="1:6" x14ac:dyDescent="0.3">
      <c r="A58" s="13">
        <v>43738</v>
      </c>
      <c r="B58" s="2"/>
      <c r="C58" s="2">
        <f>+(F53*(A54-A53)+F54*(A55-A54)+F55*(A56-A55)+F56*(A57-A56)+F57*(A58-A57))/(A58-A53)*0.012</f>
        <v>2548.3473866012828</v>
      </c>
      <c r="D58" s="2"/>
      <c r="E58" t="s">
        <v>12</v>
      </c>
      <c r="F58" s="2">
        <f t="shared" si="0"/>
        <v>238243.96293670821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2" workbookViewId="0">
      <selection activeCell="A56" sqref="A56:E56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1.44140625" bestFit="1" customWidth="1"/>
    <col min="4" max="4" width="11.1093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13</v>
      </c>
      <c r="C3" s="2">
        <v>10000</v>
      </c>
      <c r="D3" s="2"/>
      <c r="E3" t="s">
        <v>2</v>
      </c>
      <c r="F3" s="2">
        <f>+F2+C3+D3</f>
        <v>10000</v>
      </c>
      <c r="G3" s="2"/>
      <c r="H3" s="2"/>
    </row>
    <row r="4" spans="1:8" x14ac:dyDescent="0.3">
      <c r="A4" s="1">
        <v>43416</v>
      </c>
      <c r="B4" s="3">
        <v>13</v>
      </c>
      <c r="C4" s="2">
        <v>10000</v>
      </c>
      <c r="D4" s="2"/>
      <c r="E4" t="s">
        <v>2</v>
      </c>
      <c r="F4" s="2">
        <f t="shared" ref="F4:F60" si="0">+F3+C4+D4</f>
        <v>20000</v>
      </c>
    </row>
    <row r="5" spans="1:8" x14ac:dyDescent="0.3">
      <c r="A5" s="1">
        <v>43425</v>
      </c>
      <c r="B5" s="3">
        <v>13</v>
      </c>
      <c r="C5" s="2">
        <v>10000</v>
      </c>
      <c r="D5" s="2"/>
      <c r="E5" t="s">
        <v>2</v>
      </c>
      <c r="F5" s="2">
        <f t="shared" si="0"/>
        <v>30000</v>
      </c>
    </row>
    <row r="6" spans="1:8" x14ac:dyDescent="0.3">
      <c r="A6" s="1">
        <v>43432</v>
      </c>
      <c r="B6" s="3">
        <v>13</v>
      </c>
      <c r="C6" s="2">
        <v>10000</v>
      </c>
      <c r="D6" s="2"/>
      <c r="E6" t="s">
        <v>2</v>
      </c>
      <c r="F6" s="2">
        <f t="shared" si="0"/>
        <v>40000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212.00000000000003</v>
      </c>
      <c r="D7" s="2"/>
      <c r="E7" t="s">
        <v>12</v>
      </c>
      <c r="F7" s="2">
        <f t="shared" si="0"/>
        <v>40212</v>
      </c>
    </row>
    <row r="8" spans="1:8" x14ac:dyDescent="0.3">
      <c r="A8" s="1">
        <v>43439</v>
      </c>
      <c r="B8" s="3">
        <v>13</v>
      </c>
      <c r="C8" s="2">
        <v>10000</v>
      </c>
      <c r="D8" s="2"/>
      <c r="E8" t="s">
        <v>2</v>
      </c>
      <c r="F8" s="2">
        <f t="shared" si="0"/>
        <v>50212</v>
      </c>
    </row>
    <row r="9" spans="1:8" x14ac:dyDescent="0.3">
      <c r="A9" s="1">
        <v>43446</v>
      </c>
      <c r="B9" s="3">
        <v>13</v>
      </c>
      <c r="C9" s="2">
        <v>10000</v>
      </c>
      <c r="D9" s="2"/>
      <c r="E9" t="s">
        <v>2</v>
      </c>
      <c r="F9" s="2">
        <f t="shared" si="0"/>
        <v>60212</v>
      </c>
    </row>
    <row r="10" spans="1:8" x14ac:dyDescent="0.3">
      <c r="A10" s="1">
        <v>43453</v>
      </c>
      <c r="B10" s="3">
        <v>13</v>
      </c>
      <c r="C10" s="2">
        <v>10000</v>
      </c>
      <c r="D10" s="2"/>
      <c r="E10" t="s">
        <v>2</v>
      </c>
      <c r="F10" s="2">
        <f t="shared" si="0"/>
        <v>70212</v>
      </c>
    </row>
    <row r="11" spans="1:8" x14ac:dyDescent="0.3">
      <c r="A11" s="1">
        <v>43460</v>
      </c>
      <c r="B11" s="3">
        <v>13</v>
      </c>
      <c r="C11" s="2">
        <v>10000</v>
      </c>
      <c r="D11" s="2"/>
      <c r="E11" t="s">
        <v>2</v>
      </c>
      <c r="F11" s="2">
        <f t="shared" si="0"/>
        <v>80212</v>
      </c>
    </row>
    <row r="12" spans="1:8" x14ac:dyDescent="0.3">
      <c r="A12" s="1">
        <v>43465</v>
      </c>
      <c r="C12" s="2">
        <f>+(F7*(A8-A7)+F8*(A9-A8)+F9*(A10-A9)+F10*(A11-A10)+F11*(A12-A11))/(A12-A7)*0.012</f>
        <v>722.54399999999998</v>
      </c>
      <c r="E12" t="s">
        <v>12</v>
      </c>
      <c r="F12" s="2">
        <f t="shared" si="0"/>
        <v>80934.543999999994</v>
      </c>
    </row>
    <row r="13" spans="1:8" x14ac:dyDescent="0.3">
      <c r="A13" s="1">
        <v>43468</v>
      </c>
      <c r="B13" s="3">
        <v>13</v>
      </c>
      <c r="C13" s="2">
        <v>10000</v>
      </c>
      <c r="D13" s="2"/>
      <c r="E13" t="s">
        <v>2</v>
      </c>
      <c r="F13" s="2">
        <f t="shared" si="0"/>
        <v>90934.543999999994</v>
      </c>
    </row>
    <row r="14" spans="1:8" x14ac:dyDescent="0.3">
      <c r="A14" s="1">
        <v>43474</v>
      </c>
      <c r="B14" s="3">
        <v>13</v>
      </c>
      <c r="C14" s="2">
        <v>10000</v>
      </c>
      <c r="D14" s="2"/>
      <c r="E14" t="s">
        <v>2</v>
      </c>
      <c r="F14" s="2">
        <f t="shared" si="0"/>
        <v>100934.54399999999</v>
      </c>
    </row>
    <row r="15" spans="1:8" x14ac:dyDescent="0.3">
      <c r="A15" s="1">
        <v>43481</v>
      </c>
      <c r="B15" s="3">
        <v>13</v>
      </c>
      <c r="C15" s="2">
        <v>10000</v>
      </c>
      <c r="D15" s="2"/>
      <c r="E15" t="s">
        <v>2</v>
      </c>
      <c r="F15" s="2">
        <f t="shared" si="0"/>
        <v>110934.54399999999</v>
      </c>
    </row>
    <row r="16" spans="1:8" x14ac:dyDescent="0.3">
      <c r="A16" s="1">
        <v>43488</v>
      </c>
      <c r="B16" s="3">
        <v>13</v>
      </c>
      <c r="C16" s="2">
        <v>10000</v>
      </c>
      <c r="D16" s="2"/>
      <c r="E16" t="s">
        <v>2</v>
      </c>
      <c r="F16" s="2">
        <f t="shared" si="0"/>
        <v>120934.54399999999</v>
      </c>
    </row>
    <row r="17" spans="1:6" x14ac:dyDescent="0.3">
      <c r="A17" s="1">
        <v>43495</v>
      </c>
      <c r="B17" s="3">
        <v>13</v>
      </c>
      <c r="C17" s="2">
        <v>10000</v>
      </c>
      <c r="D17" s="2"/>
      <c r="E17" t="s">
        <v>2</v>
      </c>
      <c r="F17" s="2">
        <f t="shared" si="0"/>
        <v>130934.54399999999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1257.6661409032258</v>
      </c>
      <c r="D18" s="2"/>
      <c r="E18" t="s">
        <v>12</v>
      </c>
      <c r="F18" s="2">
        <f t="shared" si="0"/>
        <v>132192.21014090322</v>
      </c>
    </row>
    <row r="19" spans="1:6" x14ac:dyDescent="0.3">
      <c r="A19" s="1">
        <v>43502</v>
      </c>
      <c r="B19" s="3">
        <v>13</v>
      </c>
      <c r="C19" s="2">
        <v>10000</v>
      </c>
      <c r="D19" s="2"/>
      <c r="E19" t="s">
        <v>2</v>
      </c>
      <c r="F19" s="2">
        <f t="shared" si="0"/>
        <v>142192.21014090322</v>
      </c>
    </row>
    <row r="20" spans="1:6" x14ac:dyDescent="0.3">
      <c r="A20" s="1">
        <v>43509</v>
      </c>
      <c r="B20" s="3">
        <v>13</v>
      </c>
      <c r="C20" s="2">
        <v>10000</v>
      </c>
      <c r="D20" s="2"/>
      <c r="E20" t="s">
        <v>2</v>
      </c>
      <c r="F20" s="2">
        <f t="shared" si="0"/>
        <v>152192.21014090322</v>
      </c>
    </row>
    <row r="21" spans="1:6" x14ac:dyDescent="0.3">
      <c r="A21" s="1">
        <v>43516</v>
      </c>
      <c r="B21" s="3">
        <v>13</v>
      </c>
      <c r="C21" s="2">
        <v>10000</v>
      </c>
      <c r="D21" s="2"/>
      <c r="E21" t="s">
        <v>2</v>
      </c>
      <c r="F21" s="2">
        <f t="shared" si="0"/>
        <v>162192.21014090322</v>
      </c>
    </row>
    <row r="22" spans="1:6" x14ac:dyDescent="0.3">
      <c r="A22" s="1">
        <v>43523</v>
      </c>
      <c r="B22" s="3">
        <v>13</v>
      </c>
      <c r="C22" s="2">
        <v>10000</v>
      </c>
      <c r="D22" s="2"/>
      <c r="E22" t="s">
        <v>2</v>
      </c>
      <c r="F22" s="2">
        <f t="shared" si="0"/>
        <v>172192.21014090322</v>
      </c>
    </row>
    <row r="23" spans="1:6" x14ac:dyDescent="0.3">
      <c r="A23" s="1">
        <v>43524</v>
      </c>
      <c r="C23" s="2">
        <f>+(F18*(A19-A18)+F19*(A20-A19)+F20*(A21-A20)+F21*(A22-A21)+F22*(A23-A22))/(A23-A18)*0.012</f>
        <v>1783.4493788336956</v>
      </c>
      <c r="E23" t="s">
        <v>12</v>
      </c>
      <c r="F23" s="2">
        <f t="shared" si="0"/>
        <v>173975.65951973692</v>
      </c>
    </row>
    <row r="24" spans="1:6" x14ac:dyDescent="0.3">
      <c r="A24" s="1">
        <v>43530</v>
      </c>
      <c r="B24" s="3">
        <v>13</v>
      </c>
      <c r="C24" s="2">
        <v>10000</v>
      </c>
      <c r="D24" s="2"/>
      <c r="E24" t="s">
        <v>2</v>
      </c>
      <c r="F24" s="2">
        <f t="shared" si="0"/>
        <v>183975.65951973692</v>
      </c>
    </row>
    <row r="25" spans="1:6" x14ac:dyDescent="0.3">
      <c r="A25" s="1">
        <v>43537</v>
      </c>
      <c r="B25" s="3">
        <v>13</v>
      </c>
      <c r="C25" s="2">
        <v>10000</v>
      </c>
      <c r="D25" s="2"/>
      <c r="E25" t="s">
        <v>2</v>
      </c>
      <c r="F25" s="2">
        <f t="shared" si="0"/>
        <v>193975.65951973692</v>
      </c>
    </row>
    <row r="26" spans="1:6" x14ac:dyDescent="0.3">
      <c r="A26" s="1">
        <v>43544</v>
      </c>
      <c r="B26" s="3">
        <v>13</v>
      </c>
      <c r="C26" s="2">
        <v>10000</v>
      </c>
      <c r="D26" s="2"/>
      <c r="E26" t="s">
        <v>2</v>
      </c>
      <c r="F26" s="2">
        <f t="shared" si="0"/>
        <v>203975.65951973692</v>
      </c>
    </row>
    <row r="27" spans="1:6" x14ac:dyDescent="0.3">
      <c r="A27" s="1">
        <v>43551</v>
      </c>
      <c r="B27" s="3">
        <v>13</v>
      </c>
      <c r="C27" s="2">
        <v>10000</v>
      </c>
      <c r="D27" s="2"/>
      <c r="E27" t="s">
        <v>2</v>
      </c>
      <c r="F27" s="2">
        <f t="shared" si="0"/>
        <v>213975.65951973692</v>
      </c>
    </row>
    <row r="28" spans="1:6" x14ac:dyDescent="0.3">
      <c r="A28" s="1">
        <v>43555</v>
      </c>
      <c r="B28" s="3"/>
      <c r="C28" s="2">
        <f>+(F23*(A24-A23)+F24*(A25-A24)+F25*(A26-A25)+F26*(A27-A26)+F27*(A28-A27))/(A28-A23)*0.012</f>
        <v>2312.224043269101</v>
      </c>
      <c r="D28" s="2"/>
      <c r="E28" t="s">
        <v>12</v>
      </c>
      <c r="F28" s="2">
        <f t="shared" si="0"/>
        <v>216287.88356300601</v>
      </c>
    </row>
    <row r="29" spans="1:6" x14ac:dyDescent="0.3">
      <c r="A29" s="1">
        <v>43558</v>
      </c>
      <c r="B29" s="3">
        <v>13</v>
      </c>
      <c r="C29" s="2">
        <v>10000</v>
      </c>
      <c r="D29" s="2"/>
      <c r="E29" t="s">
        <v>2</v>
      </c>
      <c r="F29" s="2">
        <f t="shared" si="0"/>
        <v>226287.88356300601</v>
      </c>
    </row>
    <row r="30" spans="1:6" x14ac:dyDescent="0.3">
      <c r="A30" s="1">
        <v>43565</v>
      </c>
      <c r="B30" s="3">
        <v>13</v>
      </c>
      <c r="C30" s="2">
        <v>10000</v>
      </c>
      <c r="D30" s="2"/>
      <c r="E30" t="s">
        <v>2</v>
      </c>
      <c r="F30" s="2">
        <f t="shared" si="0"/>
        <v>236287.88356300601</v>
      </c>
    </row>
    <row r="31" spans="1:6" x14ac:dyDescent="0.3">
      <c r="A31" s="1">
        <v>43573</v>
      </c>
      <c r="B31" s="3">
        <v>13</v>
      </c>
      <c r="C31" s="2">
        <v>10000</v>
      </c>
      <c r="D31" s="2"/>
      <c r="E31" t="s">
        <v>2</v>
      </c>
      <c r="F31" s="2">
        <f t="shared" si="0"/>
        <v>246287.88356300601</v>
      </c>
    </row>
    <row r="32" spans="1:6" x14ac:dyDescent="0.3">
      <c r="A32" s="1">
        <v>43579</v>
      </c>
      <c r="B32" s="3">
        <v>13</v>
      </c>
      <c r="C32" s="2">
        <v>10000</v>
      </c>
      <c r="D32" s="2"/>
      <c r="E32" t="s">
        <v>2</v>
      </c>
      <c r="F32" s="2">
        <f t="shared" si="0"/>
        <v>256287.88356300601</v>
      </c>
    </row>
    <row r="33" spans="1:6" x14ac:dyDescent="0.3">
      <c r="A33" s="1">
        <v>43585</v>
      </c>
      <c r="B33" s="3"/>
      <c r="C33" s="2">
        <f>+(F28*(A29-A28)+F29*(A30-A29)+F30*(A31-A30)+F31*(A32-A31)+F32*(A33-A32))/(A33-A28)*0.012</f>
        <v>2855.4546027560718</v>
      </c>
      <c r="D33" s="2"/>
      <c r="E33" t="s">
        <v>12</v>
      </c>
      <c r="F33" s="2">
        <f t="shared" si="0"/>
        <v>259143.33816576208</v>
      </c>
    </row>
    <row r="34" spans="1:6" x14ac:dyDescent="0.3">
      <c r="A34" s="1">
        <v>43587</v>
      </c>
      <c r="B34" s="3">
        <v>13</v>
      </c>
      <c r="C34" s="2">
        <v>10000</v>
      </c>
      <c r="D34" s="2"/>
      <c r="E34" t="s">
        <v>2</v>
      </c>
      <c r="F34" s="2">
        <f t="shared" si="0"/>
        <v>269143.33816576208</v>
      </c>
    </row>
    <row r="35" spans="1:6" x14ac:dyDescent="0.3">
      <c r="A35" s="1">
        <v>43593</v>
      </c>
      <c r="B35" s="3">
        <v>13</v>
      </c>
      <c r="C35" s="2">
        <v>10000</v>
      </c>
      <c r="D35" s="2"/>
      <c r="E35" t="s">
        <v>2</v>
      </c>
      <c r="F35" s="2">
        <f t="shared" si="0"/>
        <v>279143.33816576208</v>
      </c>
    </row>
    <row r="36" spans="1:6" x14ac:dyDescent="0.3">
      <c r="A36" s="1">
        <v>43600</v>
      </c>
      <c r="B36" s="3">
        <v>13</v>
      </c>
      <c r="C36" s="2">
        <v>10000</v>
      </c>
      <c r="D36" s="2"/>
      <c r="E36" t="s">
        <v>2</v>
      </c>
      <c r="F36" s="2">
        <f t="shared" si="0"/>
        <v>289143.33816576208</v>
      </c>
    </row>
    <row r="37" spans="1:6" x14ac:dyDescent="0.3">
      <c r="A37" s="1">
        <v>43607</v>
      </c>
      <c r="B37" s="3">
        <v>13</v>
      </c>
      <c r="C37" s="2">
        <v>10000</v>
      </c>
      <c r="D37" s="2"/>
      <c r="E37" t="s">
        <v>2</v>
      </c>
      <c r="F37" s="2">
        <f t="shared" si="0"/>
        <v>299143.33816576208</v>
      </c>
    </row>
    <row r="38" spans="1:6" x14ac:dyDescent="0.3">
      <c r="A38" s="1">
        <v>43616</v>
      </c>
      <c r="B38" s="3"/>
      <c r="C38" s="2">
        <f>+(F33*(A34-A33)+F34*(A35-A34)+F35*(A36-A35)+F36*(A37-A36)+F37*(A38-A37))/(A38-A33)*0.012</f>
        <v>3407.7845741181768</v>
      </c>
      <c r="D38" s="2"/>
      <c r="E38" t="s">
        <v>12</v>
      </c>
      <c r="F38" s="2">
        <f t="shared" si="0"/>
        <v>302551.12273988023</v>
      </c>
    </row>
    <row r="39" spans="1:6" x14ac:dyDescent="0.3">
      <c r="A39" s="1">
        <v>43642</v>
      </c>
      <c r="B39" s="3">
        <v>13</v>
      </c>
      <c r="C39" s="2">
        <v>10000</v>
      </c>
      <c r="D39" s="2"/>
      <c r="E39" t="s">
        <v>2</v>
      </c>
      <c r="F39" s="2">
        <f t="shared" si="0"/>
        <v>312551.12273988023</v>
      </c>
    </row>
    <row r="40" spans="1:6" x14ac:dyDescent="0.3">
      <c r="A40" s="13">
        <v>43646</v>
      </c>
      <c r="B40" s="2"/>
      <c r="C40" s="2">
        <f>+(F38*(A39-A38)+F39*(A40-A39))/(A40-A38)*0.012</f>
        <v>3646.6134728785628</v>
      </c>
      <c r="D40" s="2"/>
      <c r="E40" t="s">
        <v>12</v>
      </c>
      <c r="F40" s="2">
        <f t="shared" si="0"/>
        <v>316197.73621275881</v>
      </c>
    </row>
    <row r="41" spans="1:6" x14ac:dyDescent="0.3">
      <c r="A41" s="1">
        <v>43649</v>
      </c>
      <c r="B41" s="3">
        <v>13</v>
      </c>
      <c r="C41" s="2">
        <v>10000</v>
      </c>
      <c r="D41" s="2"/>
      <c r="E41" t="s">
        <v>2</v>
      </c>
      <c r="F41" s="2">
        <f t="shared" si="0"/>
        <v>326197.73621275881</v>
      </c>
    </row>
    <row r="42" spans="1:6" x14ac:dyDescent="0.3">
      <c r="A42" s="1">
        <v>43656</v>
      </c>
      <c r="B42" s="3">
        <v>13</v>
      </c>
      <c r="C42" s="2">
        <v>10000</v>
      </c>
      <c r="D42" s="2"/>
      <c r="E42" t="s">
        <v>2</v>
      </c>
      <c r="F42" s="2">
        <f t="shared" si="0"/>
        <v>336197.73621275881</v>
      </c>
    </row>
    <row r="43" spans="1:6" x14ac:dyDescent="0.3">
      <c r="A43" s="1">
        <v>43663</v>
      </c>
      <c r="B43" s="3">
        <v>13</v>
      </c>
      <c r="C43" s="2">
        <v>10000</v>
      </c>
      <c r="D43" s="2"/>
      <c r="E43" t="s">
        <v>2</v>
      </c>
      <c r="F43" s="2">
        <f t="shared" si="0"/>
        <v>346197.73621275881</v>
      </c>
    </row>
    <row r="44" spans="1:6" x14ac:dyDescent="0.3">
      <c r="A44" s="1">
        <v>43670</v>
      </c>
      <c r="B44" s="3">
        <v>13</v>
      </c>
      <c r="C44" s="2">
        <v>10000</v>
      </c>
      <c r="D44" s="2"/>
      <c r="E44" t="s">
        <v>2</v>
      </c>
      <c r="F44" s="2">
        <f t="shared" si="0"/>
        <v>356197.73621275881</v>
      </c>
    </row>
    <row r="45" spans="1:6" x14ac:dyDescent="0.3">
      <c r="A45" s="13">
        <v>43677</v>
      </c>
      <c r="C45" s="2">
        <f>+(F40*(A41-A40)+F41*(A42-A41)+F42*(A43-A42)+F43*(A44-A43)+F44*(A45-A44))/(A45-A40)*0.012</f>
        <v>4065.3405764885902</v>
      </c>
      <c r="E45" t="s">
        <v>12</v>
      </c>
      <c r="F45" s="2">
        <f t="shared" si="0"/>
        <v>360263.0767892474</v>
      </c>
    </row>
    <row r="46" spans="1:6" x14ac:dyDescent="0.3">
      <c r="A46" s="1">
        <v>43678</v>
      </c>
      <c r="B46" s="3">
        <v>13</v>
      </c>
      <c r="C46" s="2">
        <v>10000</v>
      </c>
      <c r="D46" s="2"/>
      <c r="E46" t="s">
        <v>2</v>
      </c>
      <c r="F46" s="2">
        <f t="shared" si="0"/>
        <v>370263.0767892474</v>
      </c>
    </row>
    <row r="47" spans="1:6" x14ac:dyDescent="0.3">
      <c r="A47" s="1">
        <v>43684</v>
      </c>
      <c r="B47" s="3">
        <v>13</v>
      </c>
      <c r="C47" s="2">
        <v>10000</v>
      </c>
      <c r="D47" s="2"/>
      <c r="E47" t="s">
        <v>2</v>
      </c>
      <c r="F47" s="2">
        <f t="shared" si="0"/>
        <v>380263.0767892474</v>
      </c>
    </row>
    <row r="48" spans="1:6" x14ac:dyDescent="0.3">
      <c r="A48" s="1">
        <v>43691</v>
      </c>
      <c r="B48" s="3">
        <v>13</v>
      </c>
      <c r="C48" s="2">
        <v>10000</v>
      </c>
      <c r="D48" s="2"/>
      <c r="E48" t="s">
        <v>2</v>
      </c>
      <c r="F48" s="2">
        <f t="shared" si="0"/>
        <v>390263.0767892474</v>
      </c>
    </row>
    <row r="49" spans="1:6" x14ac:dyDescent="0.3">
      <c r="A49" s="1">
        <v>43698</v>
      </c>
      <c r="B49" s="3">
        <v>13</v>
      </c>
      <c r="C49" s="2">
        <v>10000</v>
      </c>
      <c r="D49" s="2"/>
      <c r="E49" t="s">
        <v>2</v>
      </c>
      <c r="F49" s="2">
        <f t="shared" si="0"/>
        <v>400263.0767892474</v>
      </c>
    </row>
    <row r="50" spans="1:6" x14ac:dyDescent="0.3">
      <c r="A50" s="1">
        <v>43705</v>
      </c>
      <c r="B50" s="3">
        <v>13</v>
      </c>
      <c r="C50" s="2">
        <v>10000</v>
      </c>
      <c r="D50" s="2"/>
      <c r="E50" t="s">
        <v>2</v>
      </c>
      <c r="F50" s="2">
        <f t="shared" si="0"/>
        <v>410263.0767892474</v>
      </c>
    </row>
    <row r="51" spans="1:6" x14ac:dyDescent="0.3">
      <c r="A51" s="1">
        <v>43708</v>
      </c>
      <c r="C51" s="2">
        <f>(F45*(A46-A45)+F46*(A47-A46)+F47*(A48-A47)+F48*(A49-A48)+F49*(A50-A49)+F50*(A51-A50))/(A51-A45)*0.012</f>
        <v>4648.3182117935503</v>
      </c>
      <c r="E51" t="s">
        <v>12</v>
      </c>
      <c r="F51" s="2">
        <f t="shared" si="0"/>
        <v>414911.39500104095</v>
      </c>
    </row>
    <row r="52" spans="1:6" x14ac:dyDescent="0.3">
      <c r="A52" s="1">
        <v>43712</v>
      </c>
      <c r="B52" s="3">
        <v>13</v>
      </c>
      <c r="C52" s="2">
        <v>10000</v>
      </c>
      <c r="D52" s="2"/>
      <c r="E52" t="s">
        <v>2</v>
      </c>
      <c r="F52" s="2">
        <f t="shared" si="0"/>
        <v>424911.39500104095</v>
      </c>
    </row>
    <row r="53" spans="1:6" x14ac:dyDescent="0.3">
      <c r="A53" s="1">
        <v>43719</v>
      </c>
      <c r="B53" s="3">
        <v>13</v>
      </c>
      <c r="C53" s="2">
        <v>50000</v>
      </c>
      <c r="D53" s="2"/>
      <c r="E53" t="s">
        <v>2</v>
      </c>
      <c r="F53" s="2">
        <f t="shared" si="0"/>
        <v>474911.39500104095</v>
      </c>
    </row>
    <row r="54" spans="1:6" x14ac:dyDescent="0.3">
      <c r="A54" s="1">
        <v>43726</v>
      </c>
      <c r="B54" s="3">
        <v>13</v>
      </c>
      <c r="C54" s="2">
        <v>50000</v>
      </c>
      <c r="D54" s="2"/>
      <c r="E54" t="s">
        <v>2</v>
      </c>
      <c r="F54" s="2">
        <f t="shared" si="0"/>
        <v>524911.395001041</v>
      </c>
    </row>
    <row r="55" spans="1:6" x14ac:dyDescent="0.3">
      <c r="A55" s="1">
        <v>43733</v>
      </c>
      <c r="B55" s="3">
        <v>13</v>
      </c>
      <c r="C55" s="2">
        <v>50000</v>
      </c>
      <c r="D55" s="2"/>
      <c r="E55" t="s">
        <v>2</v>
      </c>
      <c r="F55" s="2">
        <f t="shared" si="0"/>
        <v>574911.395001041</v>
      </c>
    </row>
    <row r="56" spans="1:6" x14ac:dyDescent="0.3">
      <c r="A56" s="13">
        <v>43738</v>
      </c>
      <c r="B56" s="2"/>
      <c r="C56" s="2">
        <f>+(F51*(A52-A51)+F52*(A53-A52)+F53*(A54-A53)+F54*(A55-A54)+F55*(A56-A55))/(A56-A51)*0.012</f>
        <v>5802.936740012492</v>
      </c>
      <c r="D56" s="2"/>
      <c r="E56" t="s">
        <v>12</v>
      </c>
      <c r="F56" s="2">
        <f t="shared" si="0"/>
        <v>580714.33174105349</v>
      </c>
    </row>
    <row r="57" spans="1:6" x14ac:dyDescent="0.3">
      <c r="F57" s="2">
        <f t="shared" si="0"/>
        <v>580714.33174105349</v>
      </c>
    </row>
    <row r="58" spans="1:6" x14ac:dyDescent="0.3">
      <c r="F58" s="2">
        <f t="shared" si="0"/>
        <v>580714.33174105349</v>
      </c>
    </row>
    <row r="59" spans="1:6" x14ac:dyDescent="0.3">
      <c r="F59" s="2">
        <f t="shared" si="0"/>
        <v>580714.33174105349</v>
      </c>
    </row>
    <row r="60" spans="1:6" x14ac:dyDescent="0.3">
      <c r="F60" s="2">
        <f t="shared" si="0"/>
        <v>580714.33174105349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activeCell="A59" sqref="A59:E59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1.4414062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14</v>
      </c>
      <c r="C3" s="2">
        <v>50000</v>
      </c>
      <c r="D3" s="2"/>
      <c r="E3" t="s">
        <v>2</v>
      </c>
      <c r="F3" s="2">
        <f>+F2+C3+D3</f>
        <v>50000</v>
      </c>
      <c r="G3" s="2"/>
      <c r="H3" s="2"/>
    </row>
    <row r="4" spans="1:8" x14ac:dyDescent="0.3">
      <c r="A4" s="1">
        <v>43416</v>
      </c>
      <c r="B4" s="3">
        <v>14</v>
      </c>
      <c r="C4" s="2">
        <v>50000</v>
      </c>
      <c r="D4" s="2"/>
      <c r="E4" t="s">
        <v>2</v>
      </c>
      <c r="F4" s="2">
        <f t="shared" ref="F4:F64" si="0">+F3+C4+D4</f>
        <v>100000</v>
      </c>
    </row>
    <row r="5" spans="1:8" x14ac:dyDescent="0.3">
      <c r="A5" s="1">
        <v>43425</v>
      </c>
      <c r="B5" s="3">
        <v>14</v>
      </c>
      <c r="C5" s="2">
        <v>50000</v>
      </c>
      <c r="D5" s="2"/>
      <c r="E5" t="s">
        <v>2</v>
      </c>
      <c r="F5" s="2">
        <f t="shared" si="0"/>
        <v>150000</v>
      </c>
    </row>
    <row r="6" spans="1:8" x14ac:dyDescent="0.3">
      <c r="A6" s="1">
        <v>43432</v>
      </c>
      <c r="B6" s="3">
        <v>14</v>
      </c>
      <c r="C6" s="2">
        <v>50000</v>
      </c>
      <c r="D6" s="2"/>
      <c r="E6" t="s">
        <v>2</v>
      </c>
      <c r="F6" s="2">
        <f t="shared" si="0"/>
        <v>200000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1060</v>
      </c>
      <c r="D7" s="2"/>
      <c r="E7" t="s">
        <v>12</v>
      </c>
      <c r="F7" s="2">
        <f t="shared" si="0"/>
        <v>201060</v>
      </c>
    </row>
    <row r="8" spans="1:8" x14ac:dyDescent="0.3">
      <c r="A8" s="1">
        <v>43439</v>
      </c>
      <c r="B8" s="3">
        <v>14</v>
      </c>
      <c r="C8" s="2">
        <v>50000</v>
      </c>
      <c r="D8" s="2"/>
      <c r="E8" t="s">
        <v>2</v>
      </c>
      <c r="F8" s="2">
        <f t="shared" si="0"/>
        <v>251060</v>
      </c>
    </row>
    <row r="9" spans="1:8" x14ac:dyDescent="0.3">
      <c r="A9" s="1">
        <v>43446</v>
      </c>
      <c r="B9" s="3">
        <v>14</v>
      </c>
      <c r="C9" s="2">
        <v>50000</v>
      </c>
      <c r="D9" s="2"/>
      <c r="E9" t="s">
        <v>2</v>
      </c>
      <c r="F9" s="2">
        <f t="shared" si="0"/>
        <v>301060</v>
      </c>
    </row>
    <row r="10" spans="1:8" x14ac:dyDescent="0.3">
      <c r="A10" s="1">
        <v>43453</v>
      </c>
      <c r="B10" s="3">
        <v>14</v>
      </c>
      <c r="C10" s="2">
        <v>50000</v>
      </c>
      <c r="D10" s="2"/>
      <c r="E10" t="s">
        <v>2</v>
      </c>
      <c r="F10" s="2">
        <f t="shared" si="0"/>
        <v>351060</v>
      </c>
    </row>
    <row r="11" spans="1:8" x14ac:dyDescent="0.3">
      <c r="A11" s="1">
        <v>43460</v>
      </c>
      <c r="B11" s="3">
        <v>14</v>
      </c>
      <c r="C11" s="2">
        <v>50000</v>
      </c>
      <c r="D11" s="2"/>
      <c r="E11" t="s">
        <v>2</v>
      </c>
      <c r="F11" s="2">
        <f t="shared" si="0"/>
        <v>401060</v>
      </c>
    </row>
    <row r="12" spans="1:8" x14ac:dyDescent="0.3">
      <c r="A12" s="1">
        <v>43465</v>
      </c>
      <c r="C12" s="2">
        <f>+(F7*(A8-A7)+F8*(A9-A8)+F9*(A10-A9)+F10*(A11-A10)+F11*(A12-A11))/(A12-A7)*0.012</f>
        <v>3612.7200000000003</v>
      </c>
      <c r="E12" t="s">
        <v>12</v>
      </c>
      <c r="F12" s="2">
        <f t="shared" si="0"/>
        <v>404672.72</v>
      </c>
    </row>
    <row r="13" spans="1:8" x14ac:dyDescent="0.3">
      <c r="A13" s="1">
        <v>43468</v>
      </c>
      <c r="B13" s="3">
        <v>14</v>
      </c>
      <c r="C13" s="2">
        <v>50000</v>
      </c>
      <c r="D13" s="2"/>
      <c r="E13" t="s">
        <v>2</v>
      </c>
      <c r="F13" s="2">
        <f t="shared" si="0"/>
        <v>454672.72</v>
      </c>
    </row>
    <row r="14" spans="1:8" x14ac:dyDescent="0.3">
      <c r="A14" s="4">
        <v>43468</v>
      </c>
      <c r="B14" s="5">
        <v>14</v>
      </c>
      <c r="C14" s="6"/>
      <c r="D14" s="6">
        <v>-300000</v>
      </c>
      <c r="E14" s="7" t="s">
        <v>11</v>
      </c>
      <c r="F14" s="2">
        <f t="shared" si="0"/>
        <v>154672.71999999997</v>
      </c>
    </row>
    <row r="15" spans="1:8" x14ac:dyDescent="0.3">
      <c r="A15" s="1">
        <v>43474</v>
      </c>
      <c r="B15" s="3">
        <v>14</v>
      </c>
      <c r="C15" s="2">
        <v>50000</v>
      </c>
      <c r="D15" s="2"/>
      <c r="E15" t="s">
        <v>2</v>
      </c>
      <c r="F15" s="2">
        <f t="shared" si="0"/>
        <v>204672.71999999997</v>
      </c>
    </row>
    <row r="16" spans="1:8" x14ac:dyDescent="0.3">
      <c r="A16" s="1">
        <v>43481</v>
      </c>
      <c r="B16" s="3">
        <v>14</v>
      </c>
      <c r="C16" s="2">
        <v>50000</v>
      </c>
      <c r="D16" s="2"/>
      <c r="E16" t="s">
        <v>2</v>
      </c>
      <c r="F16" s="2">
        <f t="shared" si="0"/>
        <v>254672.71999999997</v>
      </c>
    </row>
    <row r="17" spans="1:6" x14ac:dyDescent="0.3">
      <c r="A17" s="1">
        <v>43488</v>
      </c>
      <c r="B17" s="3">
        <v>14</v>
      </c>
      <c r="C17" s="2">
        <v>50000</v>
      </c>
      <c r="D17" s="2"/>
      <c r="E17" t="s">
        <v>2</v>
      </c>
      <c r="F17" s="2">
        <f t="shared" si="0"/>
        <v>304672.71999999997</v>
      </c>
    </row>
    <row r="18" spans="1:6" x14ac:dyDescent="0.3">
      <c r="A18" s="1">
        <v>43495</v>
      </c>
      <c r="B18" s="3">
        <v>14</v>
      </c>
      <c r="C18" s="2">
        <v>50000</v>
      </c>
      <c r="D18" s="2"/>
      <c r="E18" t="s">
        <v>2</v>
      </c>
      <c r="F18" s="2">
        <f t="shared" si="0"/>
        <v>354672.72</v>
      </c>
    </row>
    <row r="19" spans="1:6" x14ac:dyDescent="0.3">
      <c r="A19" s="1">
        <v>43496</v>
      </c>
      <c r="B19" s="3"/>
      <c r="C19" s="2">
        <f>+(F12*(A13-A12)+F13*(A14-A13)+F14*(A15-A14)+F15*(A16-A15)+F16*(A17-A16)+F17*(A18-A17)+F18*(A19-A18))/(A19-A12)*0.012</f>
        <v>3036.7178012903223</v>
      </c>
      <c r="D19" s="2"/>
      <c r="E19" t="s">
        <v>12</v>
      </c>
      <c r="F19" s="2">
        <f t="shared" si="0"/>
        <v>357709.4378012903</v>
      </c>
    </row>
    <row r="20" spans="1:6" x14ac:dyDescent="0.3">
      <c r="A20" s="1">
        <v>43502</v>
      </c>
      <c r="B20" s="3">
        <v>14</v>
      </c>
      <c r="C20" s="2">
        <v>50000</v>
      </c>
      <c r="D20" s="2"/>
      <c r="E20" t="s">
        <v>2</v>
      </c>
      <c r="F20" s="2">
        <f t="shared" si="0"/>
        <v>407709.4378012903</v>
      </c>
    </row>
    <row r="21" spans="1:6" x14ac:dyDescent="0.3">
      <c r="A21" s="4">
        <v>43502</v>
      </c>
      <c r="B21" s="5">
        <v>14</v>
      </c>
      <c r="C21" s="6"/>
      <c r="D21" s="6">
        <v>-200000</v>
      </c>
      <c r="E21" s="7" t="s">
        <v>11</v>
      </c>
      <c r="F21" s="2">
        <f t="shared" si="0"/>
        <v>207709.4378012903</v>
      </c>
    </row>
    <row r="22" spans="1:6" x14ac:dyDescent="0.3">
      <c r="A22" s="1">
        <v>43509</v>
      </c>
      <c r="B22" s="3">
        <v>14</v>
      </c>
      <c r="C22" s="2">
        <v>50000</v>
      </c>
      <c r="D22" s="2"/>
      <c r="E22" t="s">
        <v>2</v>
      </c>
      <c r="F22" s="2">
        <f t="shared" si="0"/>
        <v>257709.4378012903</v>
      </c>
    </row>
    <row r="23" spans="1:6" x14ac:dyDescent="0.3">
      <c r="A23" s="1">
        <v>43516</v>
      </c>
      <c r="B23" s="3">
        <v>14</v>
      </c>
      <c r="C23" s="2">
        <v>50000</v>
      </c>
      <c r="D23" s="2"/>
      <c r="E23" t="s">
        <v>2</v>
      </c>
      <c r="F23" s="2">
        <f t="shared" si="0"/>
        <v>307709.4378012903</v>
      </c>
    </row>
    <row r="24" spans="1:6" x14ac:dyDescent="0.3">
      <c r="A24" s="1">
        <v>43523</v>
      </c>
      <c r="B24" s="3">
        <v>14</v>
      </c>
      <c r="C24" s="2">
        <v>50000</v>
      </c>
      <c r="D24" s="2"/>
      <c r="E24" t="s">
        <v>2</v>
      </c>
      <c r="F24" s="2">
        <f t="shared" si="0"/>
        <v>357709.4378012903</v>
      </c>
    </row>
    <row r="25" spans="1:6" x14ac:dyDescent="0.3">
      <c r="A25" s="4">
        <v>43523</v>
      </c>
      <c r="B25" s="5">
        <v>14</v>
      </c>
      <c r="C25" s="6"/>
      <c r="D25" s="6">
        <v>-150000</v>
      </c>
      <c r="E25" s="7" t="s">
        <v>11</v>
      </c>
      <c r="F25" s="2">
        <f t="shared" si="0"/>
        <v>207709.4378012903</v>
      </c>
    </row>
    <row r="26" spans="1:6" x14ac:dyDescent="0.3">
      <c r="A26" s="1">
        <v>43524</v>
      </c>
      <c r="C26" s="2">
        <f>+(F19*(A20-A19)+F20*(A21-A20)+F21*(A22-A21)+F22*(A23-A22)+F23*(A24-A23)+F24*(A25-A24)+F25*(A26-A25))/(A26-A19)*0.012</f>
        <v>3328.2275393297696</v>
      </c>
      <c r="E26" t="s">
        <v>12</v>
      </c>
      <c r="F26" s="2">
        <f t="shared" si="0"/>
        <v>211037.66534062006</v>
      </c>
    </row>
    <row r="27" spans="1:6" x14ac:dyDescent="0.3">
      <c r="A27" s="1">
        <v>43530</v>
      </c>
      <c r="B27" s="3">
        <v>14</v>
      </c>
      <c r="C27" s="2">
        <v>50000</v>
      </c>
      <c r="D27" s="2"/>
      <c r="E27" t="s">
        <v>2</v>
      </c>
      <c r="F27" s="2">
        <f t="shared" si="0"/>
        <v>261037.66534062006</v>
      </c>
    </row>
    <row r="28" spans="1:6" x14ac:dyDescent="0.3">
      <c r="A28" s="1">
        <v>43537</v>
      </c>
      <c r="B28" s="3">
        <v>14</v>
      </c>
      <c r="C28" s="2">
        <v>50000</v>
      </c>
      <c r="D28" s="2"/>
      <c r="E28" t="s">
        <v>2</v>
      </c>
      <c r="F28" s="2">
        <f t="shared" si="0"/>
        <v>311037.66534062009</v>
      </c>
    </row>
    <row r="29" spans="1:6" x14ac:dyDescent="0.3">
      <c r="A29" s="4">
        <v>43544</v>
      </c>
      <c r="B29" s="5">
        <v>14</v>
      </c>
      <c r="C29" s="6"/>
      <c r="D29" s="6">
        <v>-150000</v>
      </c>
      <c r="E29" s="7" t="s">
        <v>11</v>
      </c>
      <c r="F29" s="2">
        <f t="shared" si="0"/>
        <v>161037.66534062009</v>
      </c>
    </row>
    <row r="30" spans="1:6" x14ac:dyDescent="0.3">
      <c r="A30" s="1">
        <v>43551</v>
      </c>
      <c r="B30" s="3">
        <v>14</v>
      </c>
      <c r="C30" s="2">
        <v>50000</v>
      </c>
      <c r="D30" s="2"/>
      <c r="E30" t="s">
        <v>2</v>
      </c>
      <c r="F30" s="2">
        <f t="shared" si="0"/>
        <v>211037.66534062009</v>
      </c>
    </row>
    <row r="31" spans="1:6" x14ac:dyDescent="0.3">
      <c r="A31" s="1">
        <v>43555</v>
      </c>
      <c r="B31" s="3"/>
      <c r="C31" s="2">
        <f>+(F26*(A27-A26)+F27*(A28-A27)+F28*(A29-A28)+F29*(A30-A29)+F30*(A31-A30))/(A31-A26)*0.012</f>
        <v>2803.4197260229253</v>
      </c>
      <c r="D31" s="2"/>
      <c r="E31" t="s">
        <v>12</v>
      </c>
      <c r="F31" s="2">
        <f t="shared" si="0"/>
        <v>213841.08506664302</v>
      </c>
    </row>
    <row r="32" spans="1:6" x14ac:dyDescent="0.3">
      <c r="A32" s="1">
        <v>43558</v>
      </c>
      <c r="B32" s="3">
        <v>14</v>
      </c>
      <c r="C32" s="2">
        <v>50000</v>
      </c>
      <c r="D32" s="2"/>
      <c r="E32" t="s">
        <v>2</v>
      </c>
      <c r="F32" s="2">
        <f t="shared" si="0"/>
        <v>263841.08506664302</v>
      </c>
    </row>
    <row r="33" spans="1:6" x14ac:dyDescent="0.3">
      <c r="A33" s="1">
        <v>43565</v>
      </c>
      <c r="B33" s="3">
        <v>14</v>
      </c>
      <c r="C33" s="2">
        <v>50000</v>
      </c>
      <c r="D33" s="2"/>
      <c r="E33" t="s">
        <v>2</v>
      </c>
      <c r="F33" s="2">
        <f t="shared" si="0"/>
        <v>313841.08506664302</v>
      </c>
    </row>
    <row r="34" spans="1:6" x14ac:dyDescent="0.3">
      <c r="A34" s="4">
        <v>43573</v>
      </c>
      <c r="B34" s="5">
        <v>14</v>
      </c>
      <c r="C34" s="6"/>
      <c r="D34" s="6">
        <v>-150000</v>
      </c>
      <c r="E34" s="7" t="s">
        <v>11</v>
      </c>
      <c r="F34" s="2">
        <f t="shared" si="0"/>
        <v>163841.08506664302</v>
      </c>
    </row>
    <row r="35" spans="1:6" x14ac:dyDescent="0.3">
      <c r="A35" s="1">
        <v>43579</v>
      </c>
      <c r="B35" s="3">
        <v>14</v>
      </c>
      <c r="C35" s="2">
        <v>50000</v>
      </c>
      <c r="D35" s="2"/>
      <c r="E35" t="s">
        <v>2</v>
      </c>
      <c r="F35" s="2">
        <f t="shared" si="0"/>
        <v>213841.08506664302</v>
      </c>
    </row>
    <row r="36" spans="1:6" x14ac:dyDescent="0.3">
      <c r="A36" s="1">
        <v>43585</v>
      </c>
      <c r="B36" s="3"/>
      <c r="C36" s="2">
        <f>+(F31*(A32-A31)+F32*(A33-A32)+F33*(A34-A33)+F34*(A35-A34)+F35*(A36-A35))/(A36-A31)*0.012</f>
        <v>2906.0930207997167</v>
      </c>
      <c r="D36" s="2"/>
      <c r="E36" t="s">
        <v>12</v>
      </c>
      <c r="F36" s="2">
        <f t="shared" si="0"/>
        <v>216747.17808744273</v>
      </c>
    </row>
    <row r="37" spans="1:6" x14ac:dyDescent="0.3">
      <c r="A37" s="1">
        <v>43587</v>
      </c>
      <c r="B37" s="3">
        <v>14</v>
      </c>
      <c r="C37" s="2">
        <v>50000</v>
      </c>
      <c r="D37" s="2"/>
      <c r="E37" t="s">
        <v>2</v>
      </c>
      <c r="F37" s="2">
        <f t="shared" si="0"/>
        <v>266747.17808744276</v>
      </c>
    </row>
    <row r="38" spans="1:6" x14ac:dyDescent="0.3">
      <c r="A38" s="1">
        <v>43593</v>
      </c>
      <c r="B38" s="3">
        <v>14</v>
      </c>
      <c r="C38" s="2">
        <v>50000</v>
      </c>
      <c r="D38" s="2"/>
      <c r="E38" t="s">
        <v>2</v>
      </c>
      <c r="F38" s="2">
        <f t="shared" si="0"/>
        <v>316747.17808744276</v>
      </c>
    </row>
    <row r="39" spans="1:6" x14ac:dyDescent="0.3">
      <c r="A39" s="4">
        <v>43600</v>
      </c>
      <c r="B39" s="5">
        <v>14</v>
      </c>
      <c r="C39" s="6"/>
      <c r="D39" s="6">
        <v>-200000</v>
      </c>
      <c r="E39" s="7" t="s">
        <v>11</v>
      </c>
      <c r="F39" s="2">
        <f t="shared" si="0"/>
        <v>116747.17808744276</v>
      </c>
    </row>
    <row r="40" spans="1:6" x14ac:dyDescent="0.3">
      <c r="A40" s="1">
        <v>43607</v>
      </c>
      <c r="B40" s="3">
        <v>14</v>
      </c>
      <c r="C40" s="2">
        <v>50000</v>
      </c>
      <c r="D40" s="2"/>
      <c r="E40" t="s">
        <v>2</v>
      </c>
      <c r="F40" s="2">
        <f t="shared" si="0"/>
        <v>166747.17808744276</v>
      </c>
    </row>
    <row r="41" spans="1:6" x14ac:dyDescent="0.3">
      <c r="A41" s="1">
        <v>43616</v>
      </c>
      <c r="B41" s="3"/>
      <c r="C41" s="2">
        <f>+(F36*(A37-A36)+F37*(A38-A37)+F38*(A39-A38)+F39*(A40-A39)+F40*(A41-A40))/(A41-A36)*0.012</f>
        <v>2542.9016209202809</v>
      </c>
      <c r="D41" s="2"/>
      <c r="E41" t="s">
        <v>12</v>
      </c>
      <c r="F41" s="2">
        <f t="shared" si="0"/>
        <v>169290.07970836305</v>
      </c>
    </row>
    <row r="42" spans="1:6" x14ac:dyDescent="0.3">
      <c r="A42" s="1">
        <v>43642</v>
      </c>
      <c r="B42" s="3">
        <v>14</v>
      </c>
      <c r="C42" s="2">
        <v>30000</v>
      </c>
      <c r="D42" s="2"/>
      <c r="E42" t="s">
        <v>2</v>
      </c>
      <c r="F42" s="2">
        <f t="shared" si="0"/>
        <v>199290.07970836305</v>
      </c>
    </row>
    <row r="43" spans="1:6" x14ac:dyDescent="0.3">
      <c r="A43" s="13">
        <v>43646</v>
      </c>
      <c r="B43" s="2"/>
      <c r="C43" s="2">
        <f>+(F41*(A42-A41)+F42*(A43-A42))/(A43-A41)*0.012</f>
        <v>2079.4809565003566</v>
      </c>
      <c r="D43" s="2"/>
      <c r="E43" t="s">
        <v>12</v>
      </c>
      <c r="F43" s="2">
        <f t="shared" si="0"/>
        <v>201369.56066486341</v>
      </c>
    </row>
    <row r="44" spans="1:6" x14ac:dyDescent="0.3">
      <c r="A44" s="1">
        <v>43649</v>
      </c>
      <c r="B44" s="3">
        <v>14</v>
      </c>
      <c r="C44" s="2">
        <v>30000</v>
      </c>
      <c r="D44" s="2"/>
      <c r="E44" t="s">
        <v>2</v>
      </c>
      <c r="F44" s="2">
        <f t="shared" si="0"/>
        <v>231369.56066486341</v>
      </c>
    </row>
    <row r="45" spans="1:6" x14ac:dyDescent="0.3">
      <c r="A45" s="1">
        <v>43656</v>
      </c>
      <c r="B45" s="3">
        <v>14</v>
      </c>
      <c r="C45" s="2">
        <v>30000</v>
      </c>
      <c r="D45" s="2"/>
      <c r="E45" t="s">
        <v>2</v>
      </c>
      <c r="F45" s="2">
        <f t="shared" si="0"/>
        <v>261369.56066486341</v>
      </c>
    </row>
    <row r="46" spans="1:6" x14ac:dyDescent="0.3">
      <c r="A46" s="1">
        <v>43663</v>
      </c>
      <c r="B46" s="3">
        <v>14</v>
      </c>
      <c r="C46" s="2">
        <v>30000</v>
      </c>
      <c r="D46" s="2"/>
      <c r="E46" t="s">
        <v>2</v>
      </c>
      <c r="F46" s="2">
        <f t="shared" si="0"/>
        <v>291369.56066486344</v>
      </c>
    </row>
    <row r="47" spans="1:6" x14ac:dyDescent="0.3">
      <c r="A47" s="4">
        <v>43670</v>
      </c>
      <c r="B47" s="5">
        <v>14</v>
      </c>
      <c r="C47" s="6"/>
      <c r="D47" s="6">
        <v>-170000</v>
      </c>
      <c r="E47" s="7" t="s">
        <v>11</v>
      </c>
      <c r="F47" s="2">
        <f t="shared" si="0"/>
        <v>121369.56066486344</v>
      </c>
    </row>
    <row r="48" spans="1:6" x14ac:dyDescent="0.3">
      <c r="A48" s="13">
        <v>43677</v>
      </c>
      <c r="C48" s="2">
        <f>+(F43*(A44-A43)+F44*(A45-A44)+F45*(A46-A45)+F46*(A47-A46)+F47*(A48-A47))/(A48-A43)*0.012</f>
        <v>2687.4024699138454</v>
      </c>
      <c r="E48" t="s">
        <v>12</v>
      </c>
      <c r="F48" s="2">
        <f t="shared" si="0"/>
        <v>124056.96313477728</v>
      </c>
    </row>
    <row r="49" spans="1:6" x14ac:dyDescent="0.3">
      <c r="A49" s="1">
        <v>43678</v>
      </c>
      <c r="B49" s="3">
        <v>14</v>
      </c>
      <c r="C49" s="2">
        <v>30000</v>
      </c>
      <c r="D49" s="2"/>
      <c r="E49" t="s">
        <v>2</v>
      </c>
      <c r="F49" s="2">
        <f t="shared" si="0"/>
        <v>154056.96313477727</v>
      </c>
    </row>
    <row r="50" spans="1:6" x14ac:dyDescent="0.3">
      <c r="A50" s="1">
        <v>43684</v>
      </c>
      <c r="B50" s="3">
        <v>14</v>
      </c>
      <c r="C50" s="2">
        <v>30000</v>
      </c>
      <c r="D50" s="2"/>
      <c r="E50" t="s">
        <v>2</v>
      </c>
      <c r="F50" s="2">
        <f t="shared" si="0"/>
        <v>184056.96313477727</v>
      </c>
    </row>
    <row r="51" spans="1:6" x14ac:dyDescent="0.3">
      <c r="A51" s="1">
        <v>43691</v>
      </c>
      <c r="B51" s="3">
        <v>14</v>
      </c>
      <c r="C51" s="2">
        <v>30000</v>
      </c>
      <c r="D51" s="2"/>
      <c r="E51" t="s">
        <v>2</v>
      </c>
      <c r="F51" s="2">
        <f t="shared" si="0"/>
        <v>214056.96313477727</v>
      </c>
    </row>
    <row r="52" spans="1:6" x14ac:dyDescent="0.3">
      <c r="A52" s="4">
        <v>43698</v>
      </c>
      <c r="B52" s="5">
        <v>14</v>
      </c>
      <c r="C52" s="6"/>
      <c r="D52" s="6">
        <v>-120000</v>
      </c>
      <c r="E52" s="7" t="s">
        <v>11</v>
      </c>
      <c r="F52" s="2">
        <f t="shared" si="0"/>
        <v>94056.963134777267</v>
      </c>
    </row>
    <row r="53" spans="1:6" x14ac:dyDescent="0.3">
      <c r="A53" s="1">
        <v>43705</v>
      </c>
      <c r="B53" s="3">
        <v>14</v>
      </c>
      <c r="C53" s="2">
        <v>30000</v>
      </c>
      <c r="D53" s="2"/>
      <c r="E53" t="s">
        <v>2</v>
      </c>
      <c r="F53" s="2">
        <f t="shared" si="0"/>
        <v>124056.96313477727</v>
      </c>
    </row>
    <row r="54" spans="1:6" x14ac:dyDescent="0.3">
      <c r="A54" s="1">
        <v>43708</v>
      </c>
      <c r="C54" s="2">
        <f>(F48*(A49-A48)+F49*(A50-A49)+F50*(A51-A50)+F51*(A52-A51)+F52*(A53-A52)+F53*(A54-A53))/(A54-A48)*0.012</f>
        <v>1883.5222672947468</v>
      </c>
      <c r="E54" t="s">
        <v>12</v>
      </c>
      <c r="F54" s="2">
        <f t="shared" si="0"/>
        <v>125940.48540207201</v>
      </c>
    </row>
    <row r="55" spans="1:6" x14ac:dyDescent="0.3">
      <c r="A55" s="1">
        <v>43712</v>
      </c>
      <c r="B55" s="3">
        <v>14</v>
      </c>
      <c r="C55" s="2">
        <v>30000</v>
      </c>
      <c r="D55" s="2"/>
      <c r="E55" t="s">
        <v>2</v>
      </c>
      <c r="F55" s="2">
        <f t="shared" si="0"/>
        <v>155940.48540207202</v>
      </c>
    </row>
    <row r="56" spans="1:6" x14ac:dyDescent="0.3">
      <c r="A56" s="1">
        <v>43719</v>
      </c>
      <c r="B56" s="3">
        <v>14</v>
      </c>
      <c r="C56" s="2">
        <v>30000</v>
      </c>
      <c r="D56" s="2"/>
      <c r="E56" t="s">
        <v>2</v>
      </c>
      <c r="F56" s="2">
        <f t="shared" si="0"/>
        <v>185940.48540207202</v>
      </c>
    </row>
    <row r="57" spans="1:6" x14ac:dyDescent="0.3">
      <c r="A57" s="1">
        <v>43726</v>
      </c>
      <c r="B57" s="3">
        <v>14</v>
      </c>
      <c r="C57" s="2">
        <v>30000</v>
      </c>
      <c r="D57" s="2"/>
      <c r="E57" t="s">
        <v>2</v>
      </c>
      <c r="F57" s="2">
        <f t="shared" si="0"/>
        <v>215940.48540207202</v>
      </c>
    </row>
    <row r="58" spans="1:6" x14ac:dyDescent="0.3">
      <c r="A58" s="1">
        <v>43733</v>
      </c>
      <c r="B58" s="3">
        <v>14</v>
      </c>
      <c r="C58" s="2">
        <v>30000</v>
      </c>
      <c r="D58" s="2"/>
      <c r="E58" t="s">
        <v>2</v>
      </c>
      <c r="F58" s="2">
        <f t="shared" si="0"/>
        <v>245940.48540207202</v>
      </c>
    </row>
    <row r="59" spans="1:6" x14ac:dyDescent="0.3">
      <c r="A59" s="13">
        <v>43738</v>
      </c>
      <c r="B59" s="2"/>
      <c r="C59" s="2">
        <f>+(F54*(A55-A54)+F55*(A56-A55)+F56*(A57-A56)+F57*(A58-A57)+F58*(A59-A58))/(A59-A54)*0.012</f>
        <v>2255.285824824864</v>
      </c>
      <c r="D59" s="2"/>
      <c r="E59" t="s">
        <v>12</v>
      </c>
      <c r="F59" s="2">
        <f t="shared" si="0"/>
        <v>248195.77122689688</v>
      </c>
    </row>
    <row r="60" spans="1:6" x14ac:dyDescent="0.3">
      <c r="F60" s="2">
        <f t="shared" si="0"/>
        <v>248195.77122689688</v>
      </c>
    </row>
    <row r="61" spans="1:6" x14ac:dyDescent="0.3">
      <c r="F61" s="2">
        <f t="shared" si="0"/>
        <v>248195.77122689688</v>
      </c>
    </row>
    <row r="62" spans="1:6" x14ac:dyDescent="0.3">
      <c r="F62" s="2">
        <f t="shared" si="0"/>
        <v>248195.77122689688</v>
      </c>
    </row>
    <row r="63" spans="1:6" x14ac:dyDescent="0.3">
      <c r="F63" s="2">
        <f t="shared" si="0"/>
        <v>248195.77122689688</v>
      </c>
    </row>
    <row r="64" spans="1:6" x14ac:dyDescent="0.3">
      <c r="F64" s="2">
        <f t="shared" si="0"/>
        <v>248195.77122689688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3" workbookViewId="0">
      <selection activeCell="A58" sqref="A58:E58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4.10937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15</v>
      </c>
      <c r="C3" s="2">
        <v>20000</v>
      </c>
      <c r="D3" s="2"/>
      <c r="E3" t="s">
        <v>2</v>
      </c>
      <c r="F3" s="2">
        <f>+F2+C3+D3</f>
        <v>20000</v>
      </c>
      <c r="G3" s="2"/>
      <c r="H3" s="2"/>
    </row>
    <row r="4" spans="1:8" x14ac:dyDescent="0.3">
      <c r="A4" s="1">
        <v>43416</v>
      </c>
      <c r="B4" s="3">
        <v>15</v>
      </c>
      <c r="C4" s="2">
        <v>20000</v>
      </c>
      <c r="D4" s="2"/>
      <c r="E4" t="s">
        <v>2</v>
      </c>
      <c r="F4" s="2">
        <f t="shared" ref="F4:F62" si="0">+F3+C4+D4</f>
        <v>40000</v>
      </c>
    </row>
    <row r="5" spans="1:8" x14ac:dyDescent="0.3">
      <c r="A5" s="1">
        <v>43425</v>
      </c>
      <c r="B5" s="3">
        <v>15</v>
      </c>
      <c r="C5" s="2">
        <v>20000</v>
      </c>
      <c r="D5" s="2"/>
      <c r="E5" t="s">
        <v>2</v>
      </c>
      <c r="F5" s="2">
        <f t="shared" si="0"/>
        <v>60000</v>
      </c>
    </row>
    <row r="6" spans="1:8" x14ac:dyDescent="0.3">
      <c r="A6" s="1">
        <v>43432</v>
      </c>
      <c r="B6" s="3">
        <v>15</v>
      </c>
      <c r="C6" s="2">
        <v>20000</v>
      </c>
      <c r="D6" s="2"/>
      <c r="E6" t="s">
        <v>2</v>
      </c>
      <c r="F6" s="2">
        <f t="shared" si="0"/>
        <v>80000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424.00000000000006</v>
      </c>
      <c r="D7" s="2"/>
      <c r="E7" t="s">
        <v>12</v>
      </c>
      <c r="F7" s="2">
        <f t="shared" si="0"/>
        <v>80424</v>
      </c>
    </row>
    <row r="8" spans="1:8" x14ac:dyDescent="0.3">
      <c r="A8" s="1">
        <v>43439</v>
      </c>
      <c r="B8" s="3">
        <v>15</v>
      </c>
      <c r="C8" s="2">
        <v>20000</v>
      </c>
      <c r="D8" s="2"/>
      <c r="E8" t="s">
        <v>2</v>
      </c>
      <c r="F8" s="2">
        <f t="shared" si="0"/>
        <v>100424</v>
      </c>
    </row>
    <row r="9" spans="1:8" x14ac:dyDescent="0.3">
      <c r="A9" s="1">
        <v>43446</v>
      </c>
      <c r="B9" s="3">
        <v>15</v>
      </c>
      <c r="C9" s="2">
        <v>20000</v>
      </c>
      <c r="D9" s="2"/>
      <c r="E9" t="s">
        <v>2</v>
      </c>
      <c r="F9" s="2">
        <f t="shared" si="0"/>
        <v>120424</v>
      </c>
    </row>
    <row r="10" spans="1:8" x14ac:dyDescent="0.3">
      <c r="A10" s="1">
        <v>43453</v>
      </c>
      <c r="B10" s="3">
        <v>15</v>
      </c>
      <c r="C10" s="2">
        <v>20000</v>
      </c>
      <c r="D10" s="2"/>
      <c r="E10" t="s">
        <v>2</v>
      </c>
      <c r="F10" s="2">
        <f t="shared" si="0"/>
        <v>140424</v>
      </c>
    </row>
    <row r="11" spans="1:8" x14ac:dyDescent="0.3">
      <c r="A11" s="1">
        <v>43460</v>
      </c>
      <c r="B11" s="3">
        <v>15</v>
      </c>
      <c r="C11" s="2">
        <v>20000</v>
      </c>
      <c r="D11" s="2"/>
      <c r="E11" t="s">
        <v>2</v>
      </c>
      <c r="F11" s="2">
        <f t="shared" si="0"/>
        <v>160424</v>
      </c>
    </row>
    <row r="12" spans="1:8" x14ac:dyDescent="0.3">
      <c r="A12" s="1">
        <v>43465</v>
      </c>
      <c r="C12" s="2">
        <f>+(F7*(A8-A7)+F8*(A9-A8)+F9*(A10-A9)+F10*(A11-A10)+F11*(A12-A11))/(A12-A7)*0.012</f>
        <v>1445.088</v>
      </c>
      <c r="E12" t="s">
        <v>12</v>
      </c>
      <c r="F12" s="2">
        <f t="shared" si="0"/>
        <v>161869.08799999999</v>
      </c>
    </row>
    <row r="13" spans="1:8" x14ac:dyDescent="0.3">
      <c r="A13" s="1">
        <v>43468</v>
      </c>
      <c r="B13" s="3">
        <v>15</v>
      </c>
      <c r="C13" s="2">
        <v>20000</v>
      </c>
      <c r="D13" s="2"/>
      <c r="E13" t="s">
        <v>2</v>
      </c>
      <c r="F13" s="2">
        <f t="shared" si="0"/>
        <v>181869.08799999999</v>
      </c>
    </row>
    <row r="14" spans="1:8" x14ac:dyDescent="0.3">
      <c r="A14" s="1">
        <v>43474</v>
      </c>
      <c r="B14" s="3">
        <v>15</v>
      </c>
      <c r="C14" s="2">
        <v>20000</v>
      </c>
      <c r="D14" s="2"/>
      <c r="E14" t="s">
        <v>2</v>
      </c>
      <c r="F14" s="2">
        <f t="shared" si="0"/>
        <v>201869.08799999999</v>
      </c>
    </row>
    <row r="15" spans="1:8" x14ac:dyDescent="0.3">
      <c r="A15" s="1">
        <v>43481</v>
      </c>
      <c r="B15" s="3">
        <v>15</v>
      </c>
      <c r="C15" s="2">
        <v>20000</v>
      </c>
      <c r="D15" s="2"/>
      <c r="E15" t="s">
        <v>2</v>
      </c>
      <c r="F15" s="2">
        <f t="shared" si="0"/>
        <v>221869.08799999999</v>
      </c>
    </row>
    <row r="16" spans="1:8" x14ac:dyDescent="0.3">
      <c r="A16" s="1">
        <v>43488</v>
      </c>
      <c r="B16" s="3">
        <v>15</v>
      </c>
      <c r="C16" s="2">
        <v>20000</v>
      </c>
      <c r="D16" s="2"/>
      <c r="E16" t="s">
        <v>2</v>
      </c>
      <c r="F16" s="2">
        <f t="shared" si="0"/>
        <v>241869.08799999999</v>
      </c>
    </row>
    <row r="17" spans="1:6" x14ac:dyDescent="0.3">
      <c r="A17" s="1">
        <v>43495</v>
      </c>
      <c r="B17" s="3">
        <v>15</v>
      </c>
      <c r="C17" s="2">
        <v>20000</v>
      </c>
      <c r="D17" s="2"/>
      <c r="E17" t="s">
        <v>2</v>
      </c>
      <c r="F17" s="2">
        <f t="shared" si="0"/>
        <v>261869.08799999999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2515.3322818064516</v>
      </c>
      <c r="D18" s="2"/>
      <c r="E18" t="s">
        <v>12</v>
      </c>
      <c r="F18" s="2">
        <f t="shared" si="0"/>
        <v>264384.42028180644</v>
      </c>
    </row>
    <row r="19" spans="1:6" x14ac:dyDescent="0.3">
      <c r="A19" s="1">
        <v>43502</v>
      </c>
      <c r="B19" s="3">
        <v>15</v>
      </c>
      <c r="C19" s="2">
        <v>20000</v>
      </c>
      <c r="D19" s="2"/>
      <c r="E19" t="s">
        <v>2</v>
      </c>
      <c r="F19" s="2">
        <f t="shared" si="0"/>
        <v>284384.42028180644</v>
      </c>
    </row>
    <row r="20" spans="1:6" x14ac:dyDescent="0.3">
      <c r="A20" s="1">
        <v>43509</v>
      </c>
      <c r="B20" s="3">
        <v>15</v>
      </c>
      <c r="C20" s="2">
        <v>20000</v>
      </c>
      <c r="D20" s="2"/>
      <c r="E20" t="s">
        <v>2</v>
      </c>
      <c r="F20" s="2">
        <f t="shared" si="0"/>
        <v>304384.42028180644</v>
      </c>
    </row>
    <row r="21" spans="1:6" x14ac:dyDescent="0.3">
      <c r="A21" s="4">
        <v>43509</v>
      </c>
      <c r="B21" s="5">
        <v>15</v>
      </c>
      <c r="C21" s="6"/>
      <c r="D21" s="6">
        <v>-100000</v>
      </c>
      <c r="E21" s="7" t="s">
        <v>11</v>
      </c>
      <c r="F21" s="2">
        <f t="shared" si="0"/>
        <v>204384.42028180644</v>
      </c>
    </row>
    <row r="22" spans="1:6" x14ac:dyDescent="0.3">
      <c r="A22" s="1">
        <v>43516</v>
      </c>
      <c r="B22" s="3">
        <v>15</v>
      </c>
      <c r="C22" s="2">
        <v>20000</v>
      </c>
      <c r="D22" s="2"/>
      <c r="E22" t="s">
        <v>2</v>
      </c>
      <c r="F22" s="2">
        <f t="shared" si="0"/>
        <v>224384.42028180644</v>
      </c>
    </row>
    <row r="23" spans="1:6" x14ac:dyDescent="0.3">
      <c r="A23" s="1">
        <v>43523</v>
      </c>
      <c r="B23" s="3">
        <v>15</v>
      </c>
      <c r="C23" s="2">
        <v>20000</v>
      </c>
      <c r="D23" s="2"/>
      <c r="E23" t="s">
        <v>2</v>
      </c>
      <c r="F23" s="2">
        <f t="shared" si="0"/>
        <v>244384.42028180644</v>
      </c>
    </row>
    <row r="24" spans="1:6" x14ac:dyDescent="0.3">
      <c r="A24" s="4">
        <v>43523</v>
      </c>
      <c r="B24" s="5">
        <v>15</v>
      </c>
      <c r="C24" s="7"/>
      <c r="D24" s="7">
        <v>-100000</v>
      </c>
      <c r="E24" s="7" t="s">
        <v>11</v>
      </c>
      <c r="F24" s="2">
        <f t="shared" si="0"/>
        <v>144384.42028180644</v>
      </c>
    </row>
    <row r="25" spans="1:6" x14ac:dyDescent="0.3">
      <c r="A25" s="1">
        <v>43524</v>
      </c>
      <c r="C25" s="2">
        <f>+(F18*(A19-A18)+F19*(A20-A19)+F20*(A21-A20)+F21*(A22-A21)+F22*(A23-A22)+F23*(A24-A23)+F24*(A25-A24))/(A25-A18)*0.012</f>
        <v>2881.1844719531055</v>
      </c>
      <c r="E25" t="s">
        <v>12</v>
      </c>
      <c r="F25" s="2">
        <f t="shared" si="0"/>
        <v>147265.60475375954</v>
      </c>
    </row>
    <row r="26" spans="1:6" x14ac:dyDescent="0.3">
      <c r="A26" s="1">
        <v>43530</v>
      </c>
      <c r="B26" s="3">
        <v>15</v>
      </c>
      <c r="C26" s="2">
        <v>20000</v>
      </c>
      <c r="D26" s="2"/>
      <c r="E26" t="s">
        <v>2</v>
      </c>
      <c r="F26" s="2">
        <f t="shared" si="0"/>
        <v>167265.60475375954</v>
      </c>
    </row>
    <row r="27" spans="1:6" x14ac:dyDescent="0.3">
      <c r="A27" s="1">
        <v>43537</v>
      </c>
      <c r="B27" s="3">
        <v>15</v>
      </c>
      <c r="C27" s="2">
        <v>20000</v>
      </c>
      <c r="D27" s="2"/>
      <c r="E27" t="s">
        <v>2</v>
      </c>
      <c r="F27" s="2">
        <f t="shared" si="0"/>
        <v>187265.60475375954</v>
      </c>
    </row>
    <row r="28" spans="1:6" x14ac:dyDescent="0.3">
      <c r="A28" s="1">
        <v>43544</v>
      </c>
      <c r="B28" s="3">
        <v>15</v>
      </c>
      <c r="C28" s="2">
        <v>20000</v>
      </c>
      <c r="D28" s="2"/>
      <c r="E28" t="s">
        <v>2</v>
      </c>
      <c r="F28" s="2">
        <f t="shared" si="0"/>
        <v>207265.60475375954</v>
      </c>
    </row>
    <row r="29" spans="1:6" x14ac:dyDescent="0.3">
      <c r="A29" s="4">
        <v>43551</v>
      </c>
      <c r="B29" s="5">
        <v>15</v>
      </c>
      <c r="C29" s="6"/>
      <c r="D29" s="6">
        <v>-80000</v>
      </c>
      <c r="E29" s="7" t="s">
        <v>11</v>
      </c>
      <c r="F29" s="2">
        <f t="shared" si="0"/>
        <v>127265.60475375954</v>
      </c>
    </row>
    <row r="30" spans="1:6" x14ac:dyDescent="0.3">
      <c r="A30" s="1">
        <v>43555</v>
      </c>
      <c r="B30" s="3"/>
      <c r="C30" s="2">
        <f>+(F25*(A26-A25)+F26*(A27-A26)+F27*(A28-A27)+F28*(A29-A28)+F29*(A30-A29))/(A30-A25)*0.012</f>
        <v>2061.3808054322112</v>
      </c>
      <c r="D30" s="2"/>
      <c r="E30" t="s">
        <v>12</v>
      </c>
      <c r="F30" s="2">
        <f t="shared" si="0"/>
        <v>129326.98555919176</v>
      </c>
    </row>
    <row r="31" spans="1:6" x14ac:dyDescent="0.3">
      <c r="A31" s="1">
        <v>43558</v>
      </c>
      <c r="B31" s="3">
        <v>15</v>
      </c>
      <c r="C31" s="2">
        <v>20000</v>
      </c>
      <c r="D31" s="2"/>
      <c r="E31" t="s">
        <v>2</v>
      </c>
      <c r="F31" s="2">
        <f t="shared" si="0"/>
        <v>149326.98555919176</v>
      </c>
    </row>
    <row r="32" spans="1:6" x14ac:dyDescent="0.3">
      <c r="A32" s="1">
        <v>43565</v>
      </c>
      <c r="B32" s="3">
        <v>15</v>
      </c>
      <c r="C32" s="2">
        <v>20000</v>
      </c>
      <c r="D32" s="2"/>
      <c r="E32" t="s">
        <v>2</v>
      </c>
      <c r="F32" s="2">
        <f t="shared" si="0"/>
        <v>169326.98555919176</v>
      </c>
    </row>
    <row r="33" spans="1:6" x14ac:dyDescent="0.3">
      <c r="A33" s="1">
        <v>43573</v>
      </c>
      <c r="B33" s="3">
        <v>15</v>
      </c>
      <c r="C33" s="2">
        <v>20000</v>
      </c>
      <c r="D33" s="2"/>
      <c r="E33" t="s">
        <v>2</v>
      </c>
      <c r="F33" s="2">
        <f t="shared" si="0"/>
        <v>189326.98555919176</v>
      </c>
    </row>
    <row r="34" spans="1:6" x14ac:dyDescent="0.3">
      <c r="A34" s="1">
        <v>43579</v>
      </c>
      <c r="B34" s="3">
        <v>15</v>
      </c>
      <c r="C34" s="2">
        <v>20000</v>
      </c>
      <c r="D34" s="2"/>
      <c r="E34" t="s">
        <v>2</v>
      </c>
      <c r="F34" s="2">
        <f t="shared" si="0"/>
        <v>209326.98555919176</v>
      </c>
    </row>
    <row r="35" spans="1:6" x14ac:dyDescent="0.3">
      <c r="A35" s="1">
        <v>43585</v>
      </c>
      <c r="B35" s="3"/>
      <c r="C35" s="2">
        <f>+(F30*(A31-A30)+F31*(A32-A31)+F32*(A33-A32)+F33*(A34-A33)+F34*(A35-A34))/(A35-A30)*0.012</f>
        <v>2071.923826710301</v>
      </c>
      <c r="D35" s="2"/>
      <c r="E35" t="s">
        <v>12</v>
      </c>
      <c r="F35" s="2">
        <f t="shared" si="0"/>
        <v>211398.90938590205</v>
      </c>
    </row>
    <row r="36" spans="1:6" x14ac:dyDescent="0.3">
      <c r="A36" s="1">
        <v>43587</v>
      </c>
      <c r="B36" s="3">
        <v>15</v>
      </c>
      <c r="C36" s="2">
        <v>20000</v>
      </c>
      <c r="D36" s="2"/>
      <c r="E36" t="s">
        <v>2</v>
      </c>
      <c r="F36" s="2">
        <f t="shared" si="0"/>
        <v>231398.90938590205</v>
      </c>
    </row>
    <row r="37" spans="1:6" x14ac:dyDescent="0.3">
      <c r="A37" s="1">
        <v>43593</v>
      </c>
      <c r="B37" s="3">
        <v>15</v>
      </c>
      <c r="C37" s="2">
        <v>20000</v>
      </c>
      <c r="D37" s="2"/>
      <c r="E37" t="s">
        <v>2</v>
      </c>
      <c r="F37" s="2">
        <f t="shared" si="0"/>
        <v>251398.90938590205</v>
      </c>
    </row>
    <row r="38" spans="1:6" x14ac:dyDescent="0.3">
      <c r="A38" s="4">
        <v>43600</v>
      </c>
      <c r="B38" s="5">
        <v>15</v>
      </c>
      <c r="C38" s="6"/>
      <c r="D38" s="6">
        <v>-180000</v>
      </c>
      <c r="E38" s="7" t="s">
        <v>11</v>
      </c>
      <c r="F38" s="2">
        <f t="shared" si="0"/>
        <v>71398.90938590205</v>
      </c>
    </row>
    <row r="39" spans="1:6" x14ac:dyDescent="0.3">
      <c r="A39" s="1">
        <v>43607</v>
      </c>
      <c r="B39" s="3">
        <v>15</v>
      </c>
      <c r="C39" s="2">
        <v>10000</v>
      </c>
      <c r="D39" s="2"/>
      <c r="E39" t="s">
        <v>2</v>
      </c>
      <c r="F39" s="2">
        <f t="shared" si="0"/>
        <v>81398.90938590205</v>
      </c>
    </row>
    <row r="40" spans="1:6" x14ac:dyDescent="0.3">
      <c r="A40" s="1">
        <v>43616</v>
      </c>
      <c r="B40" s="3"/>
      <c r="C40" s="2">
        <f>+(F35*(A36-A35)+F36*(A37-A36)+F37*(A38-A37)+F38*(A39-A38)+F39*(A40-A39))/(A40-A35)*0.012</f>
        <v>1859.3675577921151</v>
      </c>
      <c r="D40" s="2"/>
      <c r="E40" t="s">
        <v>12</v>
      </c>
      <c r="F40" s="2">
        <f t="shared" si="0"/>
        <v>83258.27694369416</v>
      </c>
    </row>
    <row r="41" spans="1:6" x14ac:dyDescent="0.3">
      <c r="A41" s="1">
        <v>43642</v>
      </c>
      <c r="B41" s="3">
        <v>15</v>
      </c>
      <c r="C41" s="2">
        <v>20000</v>
      </c>
      <c r="D41" s="2"/>
      <c r="E41" t="s">
        <v>2</v>
      </c>
      <c r="F41" s="2">
        <f t="shared" si="0"/>
        <v>103258.27694369416</v>
      </c>
    </row>
    <row r="42" spans="1:6" x14ac:dyDescent="0.3">
      <c r="A42" s="13">
        <v>43646</v>
      </c>
      <c r="B42" s="2"/>
      <c r="C42" s="2">
        <f>+(F40*(A41-A40)+F41*(A42-A41))/(A42-A40)*0.012</f>
        <v>1031.0993233243298</v>
      </c>
      <c r="D42" s="2"/>
      <c r="E42" t="s">
        <v>12</v>
      </c>
      <c r="F42" s="2">
        <f t="shared" si="0"/>
        <v>104289.3762670185</v>
      </c>
    </row>
    <row r="43" spans="1:6" x14ac:dyDescent="0.3">
      <c r="A43" s="1">
        <v>43649</v>
      </c>
      <c r="B43" s="3">
        <v>15</v>
      </c>
      <c r="C43" s="2">
        <v>20000</v>
      </c>
      <c r="D43" s="2"/>
      <c r="E43" t="s">
        <v>2</v>
      </c>
      <c r="F43" s="2">
        <f t="shared" si="0"/>
        <v>124289.3762670185</v>
      </c>
    </row>
    <row r="44" spans="1:6" x14ac:dyDescent="0.3">
      <c r="A44" s="4">
        <v>43656</v>
      </c>
      <c r="B44" s="5">
        <v>15</v>
      </c>
      <c r="C44" s="6"/>
      <c r="D44" s="6">
        <v>-80000</v>
      </c>
      <c r="E44" s="7" t="s">
        <v>11</v>
      </c>
      <c r="F44" s="2">
        <f t="shared" si="0"/>
        <v>44289.376267018495</v>
      </c>
    </row>
    <row r="45" spans="1:6" x14ac:dyDescent="0.3">
      <c r="A45" s="1">
        <v>43663</v>
      </c>
      <c r="B45" s="3">
        <v>15</v>
      </c>
      <c r="C45" s="2">
        <v>20000</v>
      </c>
      <c r="D45" s="2"/>
      <c r="E45" t="s">
        <v>2</v>
      </c>
      <c r="F45" s="2">
        <f t="shared" si="0"/>
        <v>64289.376267018495</v>
      </c>
    </row>
    <row r="46" spans="1:6" x14ac:dyDescent="0.3">
      <c r="A46" s="1">
        <v>43670</v>
      </c>
      <c r="B46" s="3">
        <v>15</v>
      </c>
      <c r="C46" s="2">
        <v>20000</v>
      </c>
      <c r="D46" s="2"/>
      <c r="E46" t="s">
        <v>2</v>
      </c>
      <c r="F46" s="2">
        <f t="shared" si="0"/>
        <v>84289.376267018495</v>
      </c>
    </row>
    <row r="47" spans="1:6" x14ac:dyDescent="0.3">
      <c r="A47" s="13">
        <v>43677</v>
      </c>
      <c r="C47" s="2">
        <f>+(F42*(A43-A42)+F43*(A44-A43)+F44*(A45-A44)+F45*(A46-A45)+F46*(A47-A46))/(A47-A42)*0.012</f>
        <v>980.50477326873795</v>
      </c>
      <c r="E47" t="s">
        <v>12</v>
      </c>
      <c r="F47" s="2">
        <f t="shared" si="0"/>
        <v>85269.881040287233</v>
      </c>
    </row>
    <row r="48" spans="1:6" x14ac:dyDescent="0.3">
      <c r="A48" s="1">
        <v>43678</v>
      </c>
      <c r="B48" s="3">
        <v>15</v>
      </c>
      <c r="C48" s="2">
        <v>20000</v>
      </c>
      <c r="D48" s="2"/>
      <c r="E48" t="s">
        <v>2</v>
      </c>
      <c r="F48" s="2">
        <f t="shared" si="0"/>
        <v>105269.88104028723</v>
      </c>
    </row>
    <row r="49" spans="1:6" x14ac:dyDescent="0.3">
      <c r="A49" s="1">
        <v>43684</v>
      </c>
      <c r="B49" s="3">
        <v>15</v>
      </c>
      <c r="C49" s="2">
        <v>20000</v>
      </c>
      <c r="D49" s="2"/>
      <c r="E49" t="s">
        <v>2</v>
      </c>
      <c r="F49" s="2">
        <f t="shared" si="0"/>
        <v>125269.88104028723</v>
      </c>
    </row>
    <row r="50" spans="1:6" x14ac:dyDescent="0.3">
      <c r="A50" s="1">
        <v>43691</v>
      </c>
      <c r="B50" s="3">
        <v>15</v>
      </c>
      <c r="C50" s="2">
        <v>20000</v>
      </c>
      <c r="D50" s="2"/>
      <c r="E50" t="s">
        <v>2</v>
      </c>
      <c r="F50" s="2">
        <f t="shared" si="0"/>
        <v>145269.88104028723</v>
      </c>
    </row>
    <row r="51" spans="1:6" x14ac:dyDescent="0.3">
      <c r="A51" s="1">
        <v>43698</v>
      </c>
      <c r="B51" s="3">
        <v>15</v>
      </c>
      <c r="C51" s="2">
        <v>20000</v>
      </c>
      <c r="D51" s="2"/>
      <c r="E51" t="s">
        <v>2</v>
      </c>
      <c r="F51" s="2">
        <f t="shared" si="0"/>
        <v>165269.88104028723</v>
      </c>
    </row>
    <row r="52" spans="1:6" x14ac:dyDescent="0.3">
      <c r="A52" s="4">
        <v>43705</v>
      </c>
      <c r="B52" s="5">
        <v>15</v>
      </c>
      <c r="C52" s="6"/>
      <c r="D52" s="6">
        <v>-130000</v>
      </c>
      <c r="E52" s="7" t="s">
        <v>11</v>
      </c>
      <c r="F52" s="2">
        <f t="shared" si="0"/>
        <v>35269.881040287233</v>
      </c>
    </row>
    <row r="53" spans="1:6" x14ac:dyDescent="0.3">
      <c r="A53" s="1">
        <v>43708</v>
      </c>
      <c r="C53" s="2">
        <f>(F47*(A48-A47)+F48*(A49-A48)+F49*(A50-A49)+F50*(A51-A50)+F51*(A52-A51)+F52*(A53-A52))/(A53-A47)*0.012</f>
        <v>1499.3676047415113</v>
      </c>
      <c r="E53" t="s">
        <v>12</v>
      </c>
      <c r="F53" s="2">
        <f t="shared" si="0"/>
        <v>36769.248645028747</v>
      </c>
    </row>
    <row r="54" spans="1:6" x14ac:dyDescent="0.3">
      <c r="A54" s="1">
        <v>43712</v>
      </c>
      <c r="B54" s="3">
        <v>15</v>
      </c>
      <c r="C54" s="2">
        <v>20000</v>
      </c>
      <c r="D54" s="2"/>
      <c r="E54" t="s">
        <v>2</v>
      </c>
      <c r="F54" s="2">
        <f t="shared" si="0"/>
        <v>56769.248645028747</v>
      </c>
    </row>
    <row r="55" spans="1:6" x14ac:dyDescent="0.3">
      <c r="A55" s="1">
        <v>43719</v>
      </c>
      <c r="B55" s="3">
        <v>15</v>
      </c>
      <c r="C55" s="2">
        <v>20000</v>
      </c>
      <c r="D55" s="2"/>
      <c r="E55" t="s">
        <v>2</v>
      </c>
      <c r="F55" s="2">
        <f t="shared" si="0"/>
        <v>76769.24864502874</v>
      </c>
    </row>
    <row r="56" spans="1:6" x14ac:dyDescent="0.3">
      <c r="A56" s="1">
        <v>43726</v>
      </c>
      <c r="B56" s="3">
        <v>15</v>
      </c>
      <c r="C56" s="2">
        <v>20000</v>
      </c>
      <c r="D56" s="2"/>
      <c r="E56" t="s">
        <v>2</v>
      </c>
      <c r="F56" s="2">
        <f t="shared" si="0"/>
        <v>96769.24864502874</v>
      </c>
    </row>
    <row r="57" spans="1:6" x14ac:dyDescent="0.3">
      <c r="A57" s="1">
        <v>43733</v>
      </c>
      <c r="B57" s="3">
        <v>15</v>
      </c>
      <c r="C57" s="2">
        <v>20000</v>
      </c>
      <c r="D57" s="2"/>
      <c r="E57" t="s">
        <v>2</v>
      </c>
      <c r="F57" s="2">
        <f t="shared" si="0"/>
        <v>116769.24864502874</v>
      </c>
    </row>
    <row r="58" spans="1:6" x14ac:dyDescent="0.3">
      <c r="A58" s="13">
        <v>43738</v>
      </c>
      <c r="B58" s="2"/>
      <c r="C58" s="2">
        <f>+(F53*(A54-A53)+F54*(A55-A54)+F55*(A56-A55)+F56*(A57-A56)+F57*(A58-A57))/(A58-A53)*0.012</f>
        <v>937.23098374034498</v>
      </c>
      <c r="D58" s="2"/>
      <c r="E58" t="s">
        <v>12</v>
      </c>
      <c r="F58" s="2">
        <f t="shared" si="0"/>
        <v>117706.47962876908</v>
      </c>
    </row>
    <row r="59" spans="1:6" x14ac:dyDescent="0.3">
      <c r="F59" s="2">
        <f t="shared" si="0"/>
        <v>117706.47962876908</v>
      </c>
    </row>
    <row r="60" spans="1:6" x14ac:dyDescent="0.3">
      <c r="F60" s="2">
        <f t="shared" si="0"/>
        <v>117706.47962876908</v>
      </c>
    </row>
    <row r="61" spans="1:6" x14ac:dyDescent="0.3">
      <c r="F61" s="2">
        <f t="shared" si="0"/>
        <v>117706.47962876908</v>
      </c>
    </row>
    <row r="62" spans="1:6" x14ac:dyDescent="0.3">
      <c r="F62" s="2">
        <f t="shared" si="0"/>
        <v>117706.47962876908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A38" sqref="A38:E38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4.109375" bestFit="1" customWidth="1"/>
    <col min="4" max="4" width="14.88671875" bestFit="1" customWidth="1"/>
    <col min="6" max="6" width="14.664062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16</v>
      </c>
      <c r="C3" s="2">
        <v>1250000</v>
      </c>
      <c r="D3" s="2"/>
      <c r="E3" t="s">
        <v>2</v>
      </c>
      <c r="F3" s="2">
        <f>+F2+C3+D3</f>
        <v>1250000</v>
      </c>
      <c r="G3" s="2"/>
      <c r="H3" s="2"/>
    </row>
    <row r="4" spans="1:8" x14ac:dyDescent="0.3">
      <c r="A4" s="1">
        <v>43416</v>
      </c>
      <c r="B4" s="3">
        <v>16</v>
      </c>
      <c r="C4" s="2">
        <v>1250000</v>
      </c>
      <c r="D4" s="2"/>
      <c r="E4" t="s">
        <v>2</v>
      </c>
      <c r="F4" s="2">
        <f t="shared" ref="F4:F33" si="0">+F3+C4+D4</f>
        <v>2500000</v>
      </c>
    </row>
    <row r="5" spans="1:8" x14ac:dyDescent="0.3">
      <c r="A5" s="1">
        <v>43425</v>
      </c>
      <c r="B5" s="3">
        <v>16</v>
      </c>
      <c r="C5" s="2">
        <v>1250000</v>
      </c>
      <c r="D5" s="2"/>
      <c r="E5" t="s">
        <v>2</v>
      </c>
      <c r="F5" s="2">
        <f t="shared" si="0"/>
        <v>3750000</v>
      </c>
    </row>
    <row r="6" spans="1:8" x14ac:dyDescent="0.3">
      <c r="A6" s="1">
        <v>43432</v>
      </c>
      <c r="B6" s="3">
        <v>16</v>
      </c>
      <c r="C6" s="2">
        <v>1250000</v>
      </c>
      <c r="D6" s="2"/>
      <c r="E6" t="s">
        <v>2</v>
      </c>
      <c r="F6" s="2">
        <f t="shared" si="0"/>
        <v>5000000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26500.000000000004</v>
      </c>
      <c r="D7" s="2"/>
      <c r="E7" t="s">
        <v>12</v>
      </c>
      <c r="F7" s="2">
        <f t="shared" si="0"/>
        <v>5026500</v>
      </c>
    </row>
    <row r="8" spans="1:8" x14ac:dyDescent="0.3">
      <c r="A8" s="1">
        <v>43439</v>
      </c>
      <c r="B8" s="3">
        <v>16</v>
      </c>
      <c r="C8" s="2">
        <v>1250000</v>
      </c>
      <c r="D8" s="2"/>
      <c r="E8" t="s">
        <v>2</v>
      </c>
      <c r="F8" s="2">
        <f t="shared" si="0"/>
        <v>6276500</v>
      </c>
    </row>
    <row r="9" spans="1:8" x14ac:dyDescent="0.3">
      <c r="A9" s="1">
        <v>43446</v>
      </c>
      <c r="B9" s="3">
        <v>16</v>
      </c>
      <c r="C9" s="2">
        <v>1250000</v>
      </c>
      <c r="D9" s="2"/>
      <c r="E9" t="s">
        <v>2</v>
      </c>
      <c r="F9" s="2">
        <f t="shared" si="0"/>
        <v>7526500</v>
      </c>
    </row>
    <row r="10" spans="1:8" x14ac:dyDescent="0.3">
      <c r="A10" s="1">
        <v>43453</v>
      </c>
      <c r="B10" s="3">
        <v>16</v>
      </c>
      <c r="C10" s="2">
        <v>1250000</v>
      </c>
      <c r="D10" s="2"/>
      <c r="E10" t="s">
        <v>2</v>
      </c>
      <c r="F10" s="2">
        <f t="shared" si="0"/>
        <v>8776500</v>
      </c>
    </row>
    <row r="11" spans="1:8" x14ac:dyDescent="0.3">
      <c r="A11" s="1">
        <v>43460</v>
      </c>
      <c r="B11" s="3">
        <v>16</v>
      </c>
      <c r="C11" s="2">
        <v>1250000</v>
      </c>
      <c r="D11" s="2"/>
      <c r="E11" t="s">
        <v>2</v>
      </c>
      <c r="F11" s="2">
        <f t="shared" si="0"/>
        <v>10026500</v>
      </c>
    </row>
    <row r="12" spans="1:8" x14ac:dyDescent="0.3">
      <c r="A12" s="1">
        <v>43465</v>
      </c>
      <c r="C12" s="2">
        <f>+(F7*(A8-A7)+F8*(A9-A8)+F9*(A10-A9)+F10*(A11-A10)+F11*(A12-A11))/(A12-A7)*0.012</f>
        <v>90318</v>
      </c>
      <c r="E12" t="s">
        <v>12</v>
      </c>
      <c r="F12" s="2">
        <f t="shared" si="0"/>
        <v>10116818</v>
      </c>
    </row>
    <row r="13" spans="1:8" x14ac:dyDescent="0.3">
      <c r="A13" s="1">
        <v>43496</v>
      </c>
      <c r="B13" s="3"/>
      <c r="C13" s="2">
        <v>90318</v>
      </c>
      <c r="D13" s="2"/>
      <c r="E13" t="s">
        <v>12</v>
      </c>
      <c r="F13" s="2">
        <f t="shared" si="0"/>
        <v>10207136</v>
      </c>
      <c r="G13">
        <v>121401.81600000001</v>
      </c>
    </row>
    <row r="14" spans="1:8" x14ac:dyDescent="0.3">
      <c r="A14" s="4">
        <v>43502</v>
      </c>
      <c r="B14" s="5">
        <v>16</v>
      </c>
      <c r="C14" s="6"/>
      <c r="D14" s="6">
        <v>-5000000</v>
      </c>
      <c r="E14" s="7" t="s">
        <v>11</v>
      </c>
      <c r="F14" s="2">
        <f t="shared" si="0"/>
        <v>5207136</v>
      </c>
    </row>
    <row r="15" spans="1:8" x14ac:dyDescent="0.3">
      <c r="A15" s="4">
        <v>43523</v>
      </c>
      <c r="B15" s="5">
        <v>16</v>
      </c>
      <c r="C15" s="6"/>
      <c r="D15" s="6">
        <v>0</v>
      </c>
      <c r="E15" s="7" t="s">
        <v>11</v>
      </c>
      <c r="F15" s="2">
        <f t="shared" si="0"/>
        <v>5207136</v>
      </c>
    </row>
    <row r="16" spans="1:8" x14ac:dyDescent="0.3">
      <c r="A16" s="13">
        <v>43524</v>
      </c>
      <c r="C16" s="2">
        <f>(F13*(A14-A13)+F14*(A15-A14)+F15*(A16-A15))/(A16-A13)*0.012</f>
        <v>75342.774857142867</v>
      </c>
      <c r="E16" t="s">
        <v>12</v>
      </c>
      <c r="F16" s="2">
        <f t="shared" si="0"/>
        <v>5282478.7748571429</v>
      </c>
    </row>
    <row r="17" spans="1:6" x14ac:dyDescent="0.3">
      <c r="A17" s="1">
        <v>43555</v>
      </c>
      <c r="B17" s="3"/>
      <c r="C17" s="2">
        <f>(F16*(A17-A16))/(A17-A16)*0.012</f>
        <v>63389.745298285714</v>
      </c>
      <c r="D17" s="2"/>
      <c r="E17" t="s">
        <v>12</v>
      </c>
      <c r="F17" s="2">
        <f t="shared" si="0"/>
        <v>5345868.5201554289</v>
      </c>
    </row>
    <row r="18" spans="1:6" x14ac:dyDescent="0.3">
      <c r="A18" s="4">
        <v>43558</v>
      </c>
      <c r="B18" s="5">
        <v>16</v>
      </c>
      <c r="C18" s="6"/>
      <c r="D18" s="6">
        <v>-5000000</v>
      </c>
      <c r="E18" s="7" t="s">
        <v>11</v>
      </c>
      <c r="F18" s="2">
        <f t="shared" si="0"/>
        <v>345868.52015542891</v>
      </c>
    </row>
    <row r="19" spans="1:6" x14ac:dyDescent="0.3">
      <c r="A19" s="1">
        <v>43585</v>
      </c>
      <c r="B19" s="3"/>
      <c r="C19" s="2">
        <f>+(F16*(A17-A16)+F17*(A18-A17)+F18*(A19-A18))/(A19-A16)*0.012</f>
        <v>37206.471663980519</v>
      </c>
      <c r="D19" s="2"/>
      <c r="E19" t="s">
        <v>12</v>
      </c>
      <c r="F19" s="2">
        <f t="shared" si="0"/>
        <v>383074.99181940942</v>
      </c>
    </row>
    <row r="20" spans="1:6" x14ac:dyDescent="0.3">
      <c r="A20" s="1">
        <v>43616</v>
      </c>
      <c r="B20" s="3"/>
      <c r="C20" s="2">
        <f>+(F17*(A18-A17)+F18*(A19-A18)+F19*(A20-A19))/(A20-A17)*0.012</f>
        <v>7328.1403969307321</v>
      </c>
      <c r="D20" s="2"/>
      <c r="E20" t="s">
        <v>12</v>
      </c>
      <c r="F20" s="2">
        <f t="shared" si="0"/>
        <v>390403.13221634016</v>
      </c>
    </row>
    <row r="21" spans="1:6" x14ac:dyDescent="0.3">
      <c r="A21" s="1">
        <v>43642</v>
      </c>
      <c r="B21" s="3">
        <v>16</v>
      </c>
      <c r="C21" s="2">
        <v>200000</v>
      </c>
      <c r="D21" s="2"/>
      <c r="E21" t="s">
        <v>2</v>
      </c>
      <c r="F21" s="2">
        <f t="shared" si="0"/>
        <v>590403.13221634016</v>
      </c>
    </row>
    <row r="22" spans="1:6" x14ac:dyDescent="0.3">
      <c r="A22" s="13">
        <v>43646</v>
      </c>
      <c r="B22" s="2"/>
      <c r="C22" s="2">
        <f>+(F20*(A21-A20)+F21*(A22-A21))/(A22-A20)*0.012</f>
        <v>5004.8375865960825</v>
      </c>
      <c r="D22" s="2"/>
      <c r="E22" t="s">
        <v>12</v>
      </c>
      <c r="F22" s="2">
        <f t="shared" si="0"/>
        <v>595407.96980293619</v>
      </c>
    </row>
    <row r="23" spans="1:6" x14ac:dyDescent="0.3">
      <c r="A23" s="1">
        <v>43649</v>
      </c>
      <c r="B23" s="3">
        <v>16</v>
      </c>
      <c r="C23" s="2">
        <v>200000</v>
      </c>
      <c r="D23" s="2"/>
      <c r="E23" t="s">
        <v>2</v>
      </c>
      <c r="F23" s="2">
        <f t="shared" si="0"/>
        <v>795407.96980293619</v>
      </c>
    </row>
    <row r="24" spans="1:6" x14ac:dyDescent="0.3">
      <c r="A24" s="1">
        <v>43656</v>
      </c>
      <c r="B24" s="3">
        <v>16</v>
      </c>
      <c r="C24" s="2">
        <v>200000</v>
      </c>
      <c r="D24" s="2"/>
      <c r="E24" t="s">
        <v>2</v>
      </c>
      <c r="F24" s="2">
        <f t="shared" si="0"/>
        <v>995407.96980293619</v>
      </c>
    </row>
    <row r="25" spans="1:6" x14ac:dyDescent="0.3">
      <c r="A25" s="1">
        <v>43663</v>
      </c>
      <c r="B25" s="3">
        <v>16</v>
      </c>
      <c r="C25" s="2">
        <v>200000</v>
      </c>
      <c r="D25" s="2"/>
      <c r="E25" t="s">
        <v>2</v>
      </c>
      <c r="F25" s="2">
        <f t="shared" si="0"/>
        <v>1195407.9698029361</v>
      </c>
    </row>
    <row r="26" spans="1:6" x14ac:dyDescent="0.3">
      <c r="A26" s="1">
        <v>43670</v>
      </c>
      <c r="B26" s="3">
        <v>16</v>
      </c>
      <c r="C26" s="2">
        <v>200000</v>
      </c>
      <c r="D26" s="2"/>
      <c r="E26" t="s">
        <v>2</v>
      </c>
      <c r="F26" s="2">
        <f t="shared" si="0"/>
        <v>1395407.9698029361</v>
      </c>
    </row>
    <row r="27" spans="1:6" x14ac:dyDescent="0.3">
      <c r="A27" s="13">
        <v>43677</v>
      </c>
      <c r="C27" s="2">
        <f>+(F22*(A23-A22)+F23*(A24-A23)+F24*(A25-A24)+F25*(A26-A25)+F26*(A27-A26))/(A27-A22)*0.012</f>
        <v>12564.250476344912</v>
      </c>
      <c r="E27" t="s">
        <v>12</v>
      </c>
      <c r="F27" s="2">
        <f t="shared" si="0"/>
        <v>1407972.220279281</v>
      </c>
    </row>
    <row r="28" spans="1:6" x14ac:dyDescent="0.3">
      <c r="A28" s="1">
        <v>43678</v>
      </c>
      <c r="B28" s="3">
        <v>16</v>
      </c>
      <c r="C28" s="2">
        <v>200000</v>
      </c>
      <c r="D28" s="2"/>
      <c r="E28" t="s">
        <v>2</v>
      </c>
      <c r="F28" s="2">
        <f t="shared" si="0"/>
        <v>1607972.220279281</v>
      </c>
    </row>
    <row r="29" spans="1:6" x14ac:dyDescent="0.3">
      <c r="A29" s="1">
        <v>43684</v>
      </c>
      <c r="B29" s="3">
        <v>16</v>
      </c>
      <c r="C29" s="2">
        <v>200000</v>
      </c>
      <c r="D29" s="2"/>
      <c r="E29" t="s">
        <v>2</v>
      </c>
      <c r="F29" s="2">
        <f t="shared" si="0"/>
        <v>1807972.220279281</v>
      </c>
    </row>
    <row r="30" spans="1:6" x14ac:dyDescent="0.3">
      <c r="A30" s="1">
        <v>43691</v>
      </c>
      <c r="B30" s="3">
        <v>16</v>
      </c>
      <c r="C30" s="2">
        <v>200000</v>
      </c>
      <c r="D30" s="2"/>
      <c r="E30" t="s">
        <v>2</v>
      </c>
      <c r="F30" s="2">
        <f t="shared" si="0"/>
        <v>2007972.220279281</v>
      </c>
    </row>
    <row r="31" spans="1:6" x14ac:dyDescent="0.3">
      <c r="A31" s="1">
        <v>43698</v>
      </c>
      <c r="B31" s="3">
        <v>16</v>
      </c>
      <c r="C31" s="2">
        <v>200000</v>
      </c>
      <c r="D31" s="2"/>
      <c r="E31" t="s">
        <v>2</v>
      </c>
      <c r="F31" s="2">
        <f t="shared" si="0"/>
        <v>2207972.220279281</v>
      </c>
    </row>
    <row r="32" spans="1:6" x14ac:dyDescent="0.3">
      <c r="A32" s="1">
        <v>43705</v>
      </c>
      <c r="B32" s="3">
        <v>16</v>
      </c>
      <c r="C32" s="2">
        <v>200000</v>
      </c>
      <c r="D32" s="2"/>
      <c r="E32" t="s">
        <v>2</v>
      </c>
      <c r="F32" s="2">
        <f t="shared" si="0"/>
        <v>2407972.220279281</v>
      </c>
    </row>
    <row r="33" spans="1:6" x14ac:dyDescent="0.3">
      <c r="A33" s="1">
        <v>43708</v>
      </c>
      <c r="C33" s="2">
        <f>(F27*(A28-A27)+F28*(A29-A28)+F29*(A30-A29)+F30*(A31-A30)+F31*(A32-A31)+F32*(A33-A32))/(A33-A27)*0.012</f>
        <v>23398.892449802988</v>
      </c>
      <c r="E33" t="s">
        <v>12</v>
      </c>
      <c r="F33" s="2">
        <f t="shared" si="0"/>
        <v>2431371.1127290842</v>
      </c>
    </row>
    <row r="34" spans="1:6" x14ac:dyDescent="0.3">
      <c r="A34" s="1">
        <v>43712</v>
      </c>
      <c r="B34" s="3">
        <v>16</v>
      </c>
      <c r="C34" s="2">
        <v>200000</v>
      </c>
      <c r="D34" s="2"/>
      <c r="E34" t="s">
        <v>2</v>
      </c>
      <c r="F34" s="2">
        <f t="shared" ref="F34:F40" si="1">+F33+C34+D34</f>
        <v>2631371.1127290842</v>
      </c>
    </row>
    <row r="35" spans="1:6" x14ac:dyDescent="0.3">
      <c r="A35" s="1">
        <v>43719</v>
      </c>
      <c r="B35" s="3">
        <v>16</v>
      </c>
      <c r="C35" s="2">
        <v>200000</v>
      </c>
      <c r="D35" s="2"/>
      <c r="E35" t="s">
        <v>2</v>
      </c>
      <c r="F35" s="2">
        <f t="shared" si="1"/>
        <v>2831371.1127290842</v>
      </c>
    </row>
    <row r="36" spans="1:6" x14ac:dyDescent="0.3">
      <c r="A36" s="1">
        <v>43726</v>
      </c>
      <c r="B36" s="3">
        <v>16</v>
      </c>
      <c r="C36" s="2">
        <v>200000</v>
      </c>
      <c r="D36" s="2"/>
      <c r="E36" t="s">
        <v>2</v>
      </c>
      <c r="F36" s="2">
        <f t="shared" si="1"/>
        <v>3031371.1127290842</v>
      </c>
    </row>
    <row r="37" spans="1:6" x14ac:dyDescent="0.3">
      <c r="A37" s="1">
        <v>43733</v>
      </c>
      <c r="B37" s="3">
        <v>16</v>
      </c>
      <c r="C37" s="2">
        <v>200000</v>
      </c>
      <c r="D37" s="2"/>
      <c r="E37" t="s">
        <v>2</v>
      </c>
      <c r="F37" s="2">
        <f t="shared" si="1"/>
        <v>3231371.1127290842</v>
      </c>
    </row>
    <row r="38" spans="1:6" x14ac:dyDescent="0.3">
      <c r="A38" s="13">
        <v>43738</v>
      </c>
      <c r="B38" s="2"/>
      <c r="C38" s="2">
        <f>+(F33*(A34-A33)+F34*(A35-A34)+F35*(A36-A35)+F36*(A37-A36)+F37*(A38-A37))/(A38-A33)*0.012</f>
        <v>34136.453352749013</v>
      </c>
      <c r="D38" s="2"/>
      <c r="E38" t="s">
        <v>12</v>
      </c>
      <c r="F38" s="2">
        <f t="shared" si="1"/>
        <v>3265507.5660818331</v>
      </c>
    </row>
    <row r="39" spans="1:6" x14ac:dyDescent="0.3">
      <c r="F39" s="2">
        <f t="shared" si="1"/>
        <v>3265507.5660818331</v>
      </c>
    </row>
    <row r="40" spans="1:6" x14ac:dyDescent="0.3">
      <c r="F40" s="2">
        <f t="shared" si="1"/>
        <v>3265507.5660818331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1" workbookViewId="0">
      <selection activeCell="C59" sqref="C59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4.109375" bestFit="1" customWidth="1"/>
    <col min="4" max="4" width="13.33203125" bestFit="1" customWidth="1"/>
    <col min="5" max="5" width="9.55468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17</v>
      </c>
      <c r="C3" s="2">
        <v>1000000</v>
      </c>
      <c r="D3" s="2"/>
      <c r="E3" t="s">
        <v>2</v>
      </c>
      <c r="F3" s="2">
        <f>+F2+C3+D3</f>
        <v>1000000</v>
      </c>
      <c r="G3" s="2"/>
      <c r="H3" s="2"/>
    </row>
    <row r="4" spans="1:8" x14ac:dyDescent="0.3">
      <c r="A4" s="1">
        <v>43416</v>
      </c>
      <c r="B4" s="3">
        <v>17</v>
      </c>
      <c r="C4" s="2">
        <v>25000</v>
      </c>
      <c r="D4" s="2"/>
      <c r="E4" t="s">
        <v>2</v>
      </c>
      <c r="F4" s="2">
        <f t="shared" ref="F4:F62" si="0">+F3+C4+D4</f>
        <v>1025000</v>
      </c>
    </row>
    <row r="5" spans="1:8" x14ac:dyDescent="0.3">
      <c r="A5" s="1">
        <v>43425</v>
      </c>
      <c r="B5" s="3">
        <v>17</v>
      </c>
      <c r="C5" s="2">
        <v>25000</v>
      </c>
      <c r="D5" s="2"/>
      <c r="E5" t="s">
        <v>2</v>
      </c>
      <c r="F5" s="2">
        <f t="shared" si="0"/>
        <v>1050000</v>
      </c>
    </row>
    <row r="6" spans="1:8" x14ac:dyDescent="0.3">
      <c r="A6" s="1">
        <v>43432</v>
      </c>
      <c r="B6" s="3">
        <v>17</v>
      </c>
      <c r="C6" s="2">
        <v>25000</v>
      </c>
      <c r="D6" s="2"/>
      <c r="E6" t="s">
        <v>2</v>
      </c>
      <c r="F6" s="2">
        <f t="shared" si="0"/>
        <v>1075000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9890</v>
      </c>
      <c r="D7" s="2"/>
      <c r="E7" t="s">
        <v>12</v>
      </c>
      <c r="F7" s="2">
        <f t="shared" si="0"/>
        <v>1084890</v>
      </c>
    </row>
    <row r="8" spans="1:8" x14ac:dyDescent="0.3">
      <c r="A8" s="1">
        <v>43439</v>
      </c>
      <c r="B8" s="3">
        <v>17</v>
      </c>
      <c r="C8" s="2">
        <v>25000</v>
      </c>
      <c r="D8" s="2"/>
      <c r="E8" t="s">
        <v>2</v>
      </c>
      <c r="F8" s="2">
        <f t="shared" si="0"/>
        <v>1109890</v>
      </c>
    </row>
    <row r="9" spans="1:8" x14ac:dyDescent="0.3">
      <c r="A9" s="1">
        <v>43439</v>
      </c>
      <c r="B9" s="3">
        <v>17</v>
      </c>
      <c r="C9" s="2"/>
      <c r="D9" s="2">
        <v>-500000</v>
      </c>
      <c r="E9" t="s">
        <v>10</v>
      </c>
      <c r="F9" s="2">
        <f t="shared" si="0"/>
        <v>609890</v>
      </c>
    </row>
    <row r="10" spans="1:8" x14ac:dyDescent="0.3">
      <c r="A10" s="1">
        <v>43446</v>
      </c>
      <c r="B10" s="3">
        <v>17</v>
      </c>
      <c r="C10" s="2">
        <v>50000</v>
      </c>
      <c r="D10" s="2"/>
      <c r="E10" t="s">
        <v>2</v>
      </c>
      <c r="F10" s="2">
        <f t="shared" si="0"/>
        <v>659890</v>
      </c>
    </row>
    <row r="11" spans="1:8" x14ac:dyDescent="0.3">
      <c r="A11" s="1">
        <v>43453</v>
      </c>
      <c r="B11" s="3">
        <v>17</v>
      </c>
      <c r="C11" s="2">
        <v>50000</v>
      </c>
      <c r="D11" s="2"/>
      <c r="E11" t="s">
        <v>2</v>
      </c>
      <c r="F11" s="2">
        <f t="shared" si="0"/>
        <v>709890</v>
      </c>
    </row>
    <row r="12" spans="1:8" x14ac:dyDescent="0.3">
      <c r="A12" s="1">
        <v>43460</v>
      </c>
      <c r="B12" s="3">
        <v>17</v>
      </c>
      <c r="C12" s="2">
        <v>50000</v>
      </c>
      <c r="D12" s="2"/>
      <c r="E12" t="s">
        <v>2</v>
      </c>
      <c r="F12" s="2">
        <f t="shared" si="0"/>
        <v>759890</v>
      </c>
    </row>
    <row r="13" spans="1:8" x14ac:dyDescent="0.3">
      <c r="A13" s="1">
        <v>43465</v>
      </c>
      <c r="C13" s="2">
        <f>+(F8*(A9-A8)+F9*(A10-A9)+F10*(A11-A10)+F11*(A12-A11)+F12*(A13-A12))/(A13-A8)*0.012</f>
        <v>8149.4492307692308</v>
      </c>
      <c r="E13" t="s">
        <v>12</v>
      </c>
      <c r="F13" s="2">
        <f t="shared" si="0"/>
        <v>768039.44923076918</v>
      </c>
    </row>
    <row r="14" spans="1:8" x14ac:dyDescent="0.3">
      <c r="A14" s="1">
        <v>43468</v>
      </c>
      <c r="B14" s="3">
        <v>17</v>
      </c>
      <c r="C14" s="2">
        <v>50000</v>
      </c>
      <c r="D14" s="2"/>
      <c r="E14" t="s">
        <v>2</v>
      </c>
      <c r="F14" s="2">
        <f t="shared" si="0"/>
        <v>818039.44923076918</v>
      </c>
    </row>
    <row r="15" spans="1:8" x14ac:dyDescent="0.3">
      <c r="A15" s="4">
        <v>43468</v>
      </c>
      <c r="B15" s="5">
        <v>17</v>
      </c>
      <c r="C15" s="6"/>
      <c r="D15" s="6">
        <v>-250000</v>
      </c>
      <c r="E15" s="7" t="s">
        <v>11</v>
      </c>
      <c r="F15" s="2">
        <f t="shared" si="0"/>
        <v>568039.44923076918</v>
      </c>
    </row>
    <row r="16" spans="1:8" x14ac:dyDescent="0.3">
      <c r="A16" s="1">
        <v>43474</v>
      </c>
      <c r="B16" s="3">
        <v>17</v>
      </c>
      <c r="C16" s="2">
        <v>50000</v>
      </c>
      <c r="D16" s="2"/>
      <c r="E16" t="s">
        <v>2</v>
      </c>
      <c r="F16" s="2">
        <f t="shared" si="0"/>
        <v>618039.44923076918</v>
      </c>
    </row>
    <row r="17" spans="1:6" x14ac:dyDescent="0.3">
      <c r="A17" s="1">
        <v>43481</v>
      </c>
      <c r="B17" s="3">
        <v>17</v>
      </c>
      <c r="C17" s="2">
        <v>50000</v>
      </c>
      <c r="D17" s="2"/>
      <c r="E17" t="s">
        <v>2</v>
      </c>
      <c r="F17" s="2">
        <f t="shared" si="0"/>
        <v>668039.44923076918</v>
      </c>
    </row>
    <row r="18" spans="1:6" x14ac:dyDescent="0.3">
      <c r="A18" s="1">
        <v>43488</v>
      </c>
      <c r="B18" s="3">
        <v>17</v>
      </c>
      <c r="C18" s="2">
        <v>50000</v>
      </c>
      <c r="D18" s="2"/>
      <c r="E18" t="s">
        <v>2</v>
      </c>
      <c r="F18" s="2">
        <f t="shared" si="0"/>
        <v>718039.44923076918</v>
      </c>
    </row>
    <row r="19" spans="1:6" x14ac:dyDescent="0.3">
      <c r="A19" s="1">
        <v>43495</v>
      </c>
      <c r="B19" s="3">
        <v>17</v>
      </c>
      <c r="C19" s="2">
        <v>50000</v>
      </c>
      <c r="D19" s="2"/>
      <c r="E19" t="s">
        <v>2</v>
      </c>
      <c r="F19" s="2">
        <f t="shared" si="0"/>
        <v>768039.44923076918</v>
      </c>
    </row>
    <row r="20" spans="1:6" x14ac:dyDescent="0.3">
      <c r="A20" s="4">
        <v>43495</v>
      </c>
      <c r="B20" s="5">
        <v>17</v>
      </c>
      <c r="C20" s="6"/>
      <c r="D20" s="6">
        <v>-300000</v>
      </c>
      <c r="E20" s="7" t="s">
        <v>11</v>
      </c>
      <c r="F20" s="2">
        <f t="shared" si="0"/>
        <v>468039.44923076918</v>
      </c>
    </row>
    <row r="21" spans="1:6" x14ac:dyDescent="0.3">
      <c r="A21" s="1">
        <v>43496</v>
      </c>
      <c r="B21" s="3"/>
      <c r="C21" s="2">
        <f>(F13*(A14-A13)+F14*(A15-A14)+F15*(A16-A15)+F16*(A17-A16)+F17*(A18-A17)+F18*(A19-A18)+F19*(A20-A19)+F20*(A21-A20))/(A21-A13)*0.012</f>
        <v>7822.9250036724552</v>
      </c>
      <c r="D21" s="2"/>
      <c r="E21" t="s">
        <v>12</v>
      </c>
      <c r="F21" s="2">
        <f t="shared" si="0"/>
        <v>475862.37423444167</v>
      </c>
    </row>
    <row r="22" spans="1:6" x14ac:dyDescent="0.3">
      <c r="A22" s="1">
        <v>43502</v>
      </c>
      <c r="B22" s="3">
        <v>17</v>
      </c>
      <c r="C22" s="2">
        <v>20000</v>
      </c>
      <c r="D22" s="2"/>
      <c r="E22" t="s">
        <v>2</v>
      </c>
      <c r="F22" s="2">
        <f t="shared" si="0"/>
        <v>495862.37423444167</v>
      </c>
    </row>
    <row r="23" spans="1:6" x14ac:dyDescent="0.3">
      <c r="A23" s="4">
        <v>43502</v>
      </c>
      <c r="B23" s="5">
        <v>17</v>
      </c>
      <c r="C23" s="6"/>
      <c r="D23" s="6">
        <v>-400000</v>
      </c>
      <c r="E23" s="7" t="s">
        <v>11</v>
      </c>
      <c r="F23" s="2">
        <f t="shared" si="0"/>
        <v>95862.374234441668</v>
      </c>
    </row>
    <row r="24" spans="1:6" x14ac:dyDescent="0.3">
      <c r="A24" s="1">
        <v>43509</v>
      </c>
      <c r="B24" s="3">
        <v>17</v>
      </c>
      <c r="C24" s="2">
        <v>20000</v>
      </c>
      <c r="D24" s="2"/>
      <c r="E24" t="s">
        <v>2</v>
      </c>
      <c r="F24" s="2">
        <f t="shared" si="0"/>
        <v>115862.37423444167</v>
      </c>
    </row>
    <row r="25" spans="1:6" x14ac:dyDescent="0.3">
      <c r="A25" s="1">
        <v>43516</v>
      </c>
      <c r="B25" s="3">
        <v>17</v>
      </c>
      <c r="C25" s="2">
        <v>100000</v>
      </c>
      <c r="D25" s="2"/>
      <c r="E25" t="s">
        <v>2</v>
      </c>
      <c r="F25" s="2">
        <f t="shared" si="0"/>
        <v>215862.37423444167</v>
      </c>
    </row>
    <row r="26" spans="1:6" x14ac:dyDescent="0.3">
      <c r="A26" s="1">
        <v>43523</v>
      </c>
      <c r="B26" s="3">
        <v>17</v>
      </c>
      <c r="C26" s="2">
        <v>100000</v>
      </c>
      <c r="D26" s="2"/>
      <c r="E26" t="s">
        <v>2</v>
      </c>
      <c r="F26" s="2">
        <f t="shared" si="0"/>
        <v>315862.37423444167</v>
      </c>
    </row>
    <row r="27" spans="1:6" x14ac:dyDescent="0.3">
      <c r="A27" s="1">
        <v>43524</v>
      </c>
      <c r="C27" s="2">
        <f>(F21*(A22-A21)+F22*(A23-A22)+F23*(A24-A23)+F24*(A25-A24)+F25*(A26-A25)+F26*(A27-A26))/(A27-A21)*0.012</f>
        <v>2641.7770622418716</v>
      </c>
      <c r="E27" t="s">
        <v>12</v>
      </c>
      <c r="F27" s="2">
        <f t="shared" si="0"/>
        <v>318504.15129668353</v>
      </c>
    </row>
    <row r="28" spans="1:6" x14ac:dyDescent="0.3">
      <c r="A28" s="4">
        <v>43537</v>
      </c>
      <c r="B28" s="5">
        <v>17</v>
      </c>
      <c r="C28" s="6"/>
      <c r="D28" s="6">
        <v>-100000</v>
      </c>
      <c r="E28" s="7" t="s">
        <v>11</v>
      </c>
      <c r="F28" s="2">
        <f t="shared" si="0"/>
        <v>218504.15129668353</v>
      </c>
    </row>
    <row r="29" spans="1:6" x14ac:dyDescent="0.3">
      <c r="A29" s="1">
        <v>43544</v>
      </c>
      <c r="B29" s="3">
        <v>17</v>
      </c>
      <c r="C29" s="2">
        <v>50000</v>
      </c>
      <c r="D29" s="2"/>
      <c r="E29" t="s">
        <v>2</v>
      </c>
      <c r="F29" s="2">
        <f t="shared" si="0"/>
        <v>268504.15129668353</v>
      </c>
    </row>
    <row r="30" spans="1:6" x14ac:dyDescent="0.3">
      <c r="A30" s="1">
        <v>43551</v>
      </c>
      <c r="B30" s="3">
        <v>17</v>
      </c>
      <c r="C30" s="2">
        <v>50000</v>
      </c>
      <c r="D30" s="2"/>
      <c r="E30" t="s">
        <v>2</v>
      </c>
      <c r="F30" s="2">
        <f t="shared" si="0"/>
        <v>318504.15129668353</v>
      </c>
    </row>
    <row r="31" spans="1:6" x14ac:dyDescent="0.3">
      <c r="A31" s="1">
        <v>43555</v>
      </c>
      <c r="B31" s="3"/>
      <c r="C31" s="2">
        <f>(F27*(A28-A27)+F28*(A29-A28)+F29*(A30-A29)+F30*(A31-A30))/(A31-A27)*0.012</f>
        <v>3415.5982026569764</v>
      </c>
      <c r="D31" s="2"/>
      <c r="E31" t="s">
        <v>12</v>
      </c>
      <c r="F31" s="2">
        <f t="shared" si="0"/>
        <v>321919.74949934048</v>
      </c>
    </row>
    <row r="32" spans="1:6" x14ac:dyDescent="0.3">
      <c r="A32" s="1">
        <v>43558</v>
      </c>
      <c r="B32" s="3">
        <v>17</v>
      </c>
      <c r="C32" s="2">
        <v>50000</v>
      </c>
      <c r="D32" s="2"/>
      <c r="E32" t="s">
        <v>2</v>
      </c>
      <c r="F32" s="2">
        <f t="shared" si="0"/>
        <v>371919.74949934048</v>
      </c>
    </row>
    <row r="33" spans="1:6" x14ac:dyDescent="0.3">
      <c r="A33" s="1">
        <v>43565</v>
      </c>
      <c r="B33" s="3">
        <v>17</v>
      </c>
      <c r="C33" s="2">
        <v>50000</v>
      </c>
      <c r="D33" s="2"/>
      <c r="E33" t="s">
        <v>2</v>
      </c>
      <c r="F33" s="2">
        <f t="shared" si="0"/>
        <v>421919.74949934048</v>
      </c>
    </row>
    <row r="34" spans="1:6" x14ac:dyDescent="0.3">
      <c r="A34" s="1">
        <v>43573</v>
      </c>
      <c r="B34" s="3">
        <v>17</v>
      </c>
      <c r="C34" s="2">
        <v>50000</v>
      </c>
      <c r="D34" s="2"/>
      <c r="E34" t="s">
        <v>2</v>
      </c>
      <c r="F34" s="2">
        <f t="shared" si="0"/>
        <v>471919.74949934048</v>
      </c>
    </row>
    <row r="35" spans="1:6" x14ac:dyDescent="0.3">
      <c r="A35" s="1">
        <v>43579</v>
      </c>
      <c r="B35" s="3">
        <v>17</v>
      </c>
      <c r="C35" s="2">
        <v>50000</v>
      </c>
      <c r="D35" s="2"/>
      <c r="E35" t="s">
        <v>2</v>
      </c>
      <c r="F35" s="2">
        <f t="shared" si="0"/>
        <v>521919.74949934048</v>
      </c>
    </row>
    <row r="36" spans="1:6" x14ac:dyDescent="0.3">
      <c r="A36" s="1">
        <v>43585</v>
      </c>
      <c r="B36" s="3"/>
      <c r="C36" s="2">
        <f>(F31*(A32-A31)+F32*(A33-A32)+F33*(A34-A33)+F34*(A35-A34)+F35*(A36-A35))/(A36-A31)*0.012</f>
        <v>5163.0369939920856</v>
      </c>
      <c r="D36" s="2"/>
      <c r="E36" t="s">
        <v>12</v>
      </c>
      <c r="F36" s="2">
        <f t="shared" si="0"/>
        <v>527082.78649333259</v>
      </c>
    </row>
    <row r="37" spans="1:6" x14ac:dyDescent="0.3">
      <c r="A37" s="4">
        <v>43587</v>
      </c>
      <c r="B37" s="5">
        <v>17</v>
      </c>
      <c r="C37" s="6"/>
      <c r="D37" s="6">
        <v>-350000</v>
      </c>
      <c r="E37" s="7" t="s">
        <v>11</v>
      </c>
      <c r="F37" s="2">
        <f t="shared" si="0"/>
        <v>177082.78649333259</v>
      </c>
    </row>
    <row r="38" spans="1:6" x14ac:dyDescent="0.3">
      <c r="A38" s="1">
        <v>43593</v>
      </c>
      <c r="B38" s="3">
        <v>17</v>
      </c>
      <c r="C38" s="2">
        <v>50000</v>
      </c>
      <c r="D38" s="2"/>
      <c r="E38" t="s">
        <v>2</v>
      </c>
      <c r="F38" s="2">
        <f t="shared" si="0"/>
        <v>227082.78649333259</v>
      </c>
    </row>
    <row r="39" spans="1:6" x14ac:dyDescent="0.3">
      <c r="A39" s="1">
        <v>43600</v>
      </c>
      <c r="B39" s="3">
        <v>17</v>
      </c>
      <c r="C39" s="2">
        <v>50000</v>
      </c>
      <c r="D39" s="2"/>
      <c r="E39" t="s">
        <v>2</v>
      </c>
      <c r="F39" s="2">
        <f t="shared" si="0"/>
        <v>277082.78649333259</v>
      </c>
    </row>
    <row r="40" spans="1:6" x14ac:dyDescent="0.3">
      <c r="A40" s="1">
        <v>43607</v>
      </c>
      <c r="B40" s="3">
        <v>17</v>
      </c>
      <c r="C40" s="2">
        <v>50000</v>
      </c>
      <c r="D40" s="2"/>
      <c r="E40" t="s">
        <v>2</v>
      </c>
      <c r="F40" s="2">
        <f t="shared" si="0"/>
        <v>327082.78649333259</v>
      </c>
    </row>
    <row r="41" spans="1:6" x14ac:dyDescent="0.3">
      <c r="A41" s="1">
        <v>43616</v>
      </c>
      <c r="B41" s="3"/>
      <c r="C41" s="2">
        <f>(F36*(A37-A36)+F37*(A38-A37)+F38*(A39-A38)+F39*(A40-A39)+F40*(A41-A40))/(A41-A36)*0.012</f>
        <v>3324.9934379199913</v>
      </c>
      <c r="D41" s="2"/>
      <c r="E41" t="s">
        <v>12</v>
      </c>
      <c r="F41" s="2">
        <f t="shared" si="0"/>
        <v>330407.77993125259</v>
      </c>
    </row>
    <row r="42" spans="1:6" x14ac:dyDescent="0.3">
      <c r="A42" s="1">
        <v>43642</v>
      </c>
      <c r="B42" s="3">
        <v>17</v>
      </c>
      <c r="C42" s="2">
        <v>50000</v>
      </c>
      <c r="D42" s="2"/>
      <c r="E42" t="s">
        <v>2</v>
      </c>
      <c r="F42" s="2">
        <f t="shared" si="0"/>
        <v>380407.77993125259</v>
      </c>
    </row>
    <row r="43" spans="1:6" x14ac:dyDescent="0.3">
      <c r="A43" s="13">
        <v>43646</v>
      </c>
      <c r="B43" s="2"/>
      <c r="C43" s="2">
        <f>+(F41*(A42-A41)+F42*(A43-A42))/(A43-A41)*0.012</f>
        <v>4044.8933591750306</v>
      </c>
      <c r="D43" s="2"/>
      <c r="E43" t="s">
        <v>12</v>
      </c>
      <c r="F43" s="2">
        <f t="shared" si="0"/>
        <v>384452.6732904276</v>
      </c>
    </row>
    <row r="44" spans="1:6" x14ac:dyDescent="0.3">
      <c r="A44" s="1">
        <v>43649</v>
      </c>
      <c r="B44" s="3">
        <v>17</v>
      </c>
      <c r="C44" s="2">
        <v>50000</v>
      </c>
      <c r="D44" s="2"/>
      <c r="E44" t="s">
        <v>2</v>
      </c>
      <c r="F44" s="2">
        <f t="shared" si="0"/>
        <v>434452.6732904276</v>
      </c>
    </row>
    <row r="45" spans="1:6" x14ac:dyDescent="0.3">
      <c r="A45" s="1">
        <v>43656</v>
      </c>
      <c r="B45" s="3">
        <v>17</v>
      </c>
      <c r="C45" s="2">
        <v>50000</v>
      </c>
      <c r="D45" s="2"/>
      <c r="E45" t="s">
        <v>2</v>
      </c>
      <c r="F45" s="2">
        <f t="shared" si="0"/>
        <v>484452.6732904276</v>
      </c>
    </row>
    <row r="46" spans="1:6" x14ac:dyDescent="0.3">
      <c r="A46" s="1">
        <v>43663</v>
      </c>
      <c r="B46" s="3">
        <v>17</v>
      </c>
      <c r="C46" s="2">
        <v>50000</v>
      </c>
      <c r="D46" s="2"/>
      <c r="E46" t="s">
        <v>2</v>
      </c>
      <c r="F46" s="2">
        <f t="shared" si="0"/>
        <v>534452.67329042754</v>
      </c>
    </row>
    <row r="47" spans="1:6" x14ac:dyDescent="0.3">
      <c r="A47" s="4">
        <v>43670</v>
      </c>
      <c r="B47" s="5">
        <v>17</v>
      </c>
      <c r="C47" s="6"/>
      <c r="D47" s="6">
        <v>-250000</v>
      </c>
      <c r="E47" s="7" t="s">
        <v>11</v>
      </c>
      <c r="F47" s="2">
        <f t="shared" si="0"/>
        <v>284452.67329042754</v>
      </c>
    </row>
    <row r="48" spans="1:6" x14ac:dyDescent="0.3">
      <c r="A48" s="13">
        <v>43677</v>
      </c>
      <c r="C48" s="2">
        <f>+(F43*(A44-A43)+F44*(A45-A44)+F45*(A46-A45)+F46*(A47-A46)+F47*(A48-A47))/(A48-A43)*0.012</f>
        <v>5155.3675633560988</v>
      </c>
      <c r="E48" t="s">
        <v>12</v>
      </c>
      <c r="F48" s="2">
        <f t="shared" si="0"/>
        <v>289608.04085378366</v>
      </c>
    </row>
    <row r="49" spans="1:6" x14ac:dyDescent="0.3">
      <c r="A49" s="1">
        <v>43678</v>
      </c>
      <c r="B49" s="3">
        <v>17</v>
      </c>
      <c r="C49" s="2">
        <v>50000</v>
      </c>
      <c r="D49" s="2"/>
      <c r="E49" t="s">
        <v>2</v>
      </c>
      <c r="F49" s="2">
        <f t="shared" si="0"/>
        <v>339608.04085378366</v>
      </c>
    </row>
    <row r="50" spans="1:6" x14ac:dyDescent="0.3">
      <c r="A50" s="1">
        <v>43684</v>
      </c>
      <c r="B50" s="3">
        <v>17</v>
      </c>
      <c r="C50" s="2">
        <v>50000</v>
      </c>
      <c r="D50" s="2"/>
      <c r="E50" t="s">
        <v>2</v>
      </c>
      <c r="F50" s="2">
        <f t="shared" si="0"/>
        <v>389608.04085378366</v>
      </c>
    </row>
    <row r="51" spans="1:6" x14ac:dyDescent="0.3">
      <c r="A51" s="1">
        <v>43691</v>
      </c>
      <c r="B51" s="3">
        <v>17</v>
      </c>
      <c r="C51" s="2">
        <v>50000</v>
      </c>
      <c r="D51" s="2"/>
      <c r="E51" t="s">
        <v>2</v>
      </c>
      <c r="F51" s="2">
        <f t="shared" si="0"/>
        <v>439608.04085378366</v>
      </c>
    </row>
    <row r="52" spans="1:6" x14ac:dyDescent="0.3">
      <c r="A52" s="4">
        <v>43698</v>
      </c>
      <c r="B52" s="5">
        <v>17</v>
      </c>
      <c r="C52" s="6"/>
      <c r="D52" s="6">
        <v>-350000</v>
      </c>
      <c r="E52" s="7" t="s">
        <v>11</v>
      </c>
      <c r="F52" s="2">
        <f t="shared" si="0"/>
        <v>89608.040853783663</v>
      </c>
    </row>
    <row r="53" spans="1:6" x14ac:dyDescent="0.3">
      <c r="A53" s="1">
        <v>43705</v>
      </c>
      <c r="B53" s="3">
        <v>17</v>
      </c>
      <c r="C53" s="2">
        <v>50000</v>
      </c>
      <c r="D53" s="2"/>
      <c r="E53" t="s">
        <v>2</v>
      </c>
      <c r="F53" s="2">
        <f t="shared" si="0"/>
        <v>139608.04085378366</v>
      </c>
    </row>
    <row r="54" spans="1:6" x14ac:dyDescent="0.3">
      <c r="A54" s="1">
        <v>43708</v>
      </c>
      <c r="C54" s="2">
        <f>(F48*(A49-A48)+F49*(A50-A49)+F50*(A51-A50)+F51*(A52-A51)+F52*(A53-A52)+F53*(A54-A53))/(A54-A48)*0.012</f>
        <v>3552.7158450841139</v>
      </c>
      <c r="E54" t="s">
        <v>12</v>
      </c>
      <c r="F54" s="2">
        <f t="shared" si="0"/>
        <v>143160.75669886777</v>
      </c>
    </row>
    <row r="55" spans="1:6" x14ac:dyDescent="0.3">
      <c r="A55" s="1">
        <v>43712</v>
      </c>
      <c r="B55" s="3">
        <v>17</v>
      </c>
      <c r="C55" s="2">
        <v>50000</v>
      </c>
      <c r="D55" s="2"/>
      <c r="E55" t="s">
        <v>2</v>
      </c>
      <c r="F55" s="2">
        <f t="shared" si="0"/>
        <v>193160.75669886777</v>
      </c>
    </row>
    <row r="56" spans="1:6" x14ac:dyDescent="0.3">
      <c r="A56" s="1">
        <v>43719</v>
      </c>
      <c r="B56" s="3">
        <v>17</v>
      </c>
      <c r="C56" s="2">
        <v>50000</v>
      </c>
      <c r="D56" s="2"/>
      <c r="E56" t="s">
        <v>2</v>
      </c>
      <c r="F56" s="2">
        <f t="shared" si="0"/>
        <v>243160.75669886777</v>
      </c>
    </row>
    <row r="57" spans="1:6" x14ac:dyDescent="0.3">
      <c r="A57" s="1">
        <v>43726</v>
      </c>
      <c r="B57" s="3">
        <v>17</v>
      </c>
      <c r="C57" s="2">
        <v>50000</v>
      </c>
      <c r="D57" s="2"/>
      <c r="E57" t="s">
        <v>2</v>
      </c>
      <c r="F57" s="2">
        <f t="shared" si="0"/>
        <v>293160.75669886777</v>
      </c>
    </row>
    <row r="58" spans="1:6" x14ac:dyDescent="0.3">
      <c r="A58" s="4">
        <v>43733</v>
      </c>
      <c r="B58" s="5">
        <v>17</v>
      </c>
      <c r="C58" s="6"/>
      <c r="D58" s="6">
        <v>-100000</v>
      </c>
      <c r="E58" s="7" t="s">
        <v>11</v>
      </c>
      <c r="F58" s="2">
        <f t="shared" si="0"/>
        <v>193160.75669886777</v>
      </c>
    </row>
    <row r="59" spans="1:6" x14ac:dyDescent="0.3">
      <c r="A59" s="13">
        <v>43738</v>
      </c>
      <c r="B59" s="2"/>
      <c r="C59" s="2">
        <f>+(F54*(A55-A54)+F55*(A56-A55)+F56*(A57-A56)+F57*(A58-A57)+F58*(A59-A58))/(A59-A54)*0.012</f>
        <v>2657.9290803864133</v>
      </c>
      <c r="D59" s="2"/>
      <c r="E59" t="s">
        <v>12</v>
      </c>
      <c r="F59" s="2">
        <f t="shared" si="0"/>
        <v>195818.68577925419</v>
      </c>
    </row>
    <row r="60" spans="1:6" x14ac:dyDescent="0.3">
      <c r="F60" s="2">
        <f t="shared" si="0"/>
        <v>195818.68577925419</v>
      </c>
    </row>
    <row r="61" spans="1:6" x14ac:dyDescent="0.3">
      <c r="F61" s="2">
        <f t="shared" si="0"/>
        <v>195818.68577925419</v>
      </c>
    </row>
    <row r="62" spans="1:6" x14ac:dyDescent="0.3">
      <c r="F62" s="2">
        <f t="shared" si="0"/>
        <v>195818.68577925419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12" sqref="A12:E12"/>
    </sheetView>
  </sheetViews>
  <sheetFormatPr defaultRowHeight="14.4" x14ac:dyDescent="0.3"/>
  <cols>
    <col min="1" max="1" width="17.33203125" bestFit="1" customWidth="1"/>
    <col min="2" max="2" width="13.33203125" customWidth="1"/>
    <col min="3" max="3" width="11.109375" bestFit="1" customWidth="1"/>
    <col min="4" max="4" width="13.33203125" bestFit="1" customWidth="1"/>
    <col min="5" max="5" width="16.88671875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3">
        <v>43434</v>
      </c>
      <c r="F2">
        <f>+C2+D2</f>
        <v>0</v>
      </c>
      <c r="G2" s="2"/>
      <c r="H2" s="2"/>
    </row>
    <row r="3" spans="1:8" x14ac:dyDescent="0.3">
      <c r="A3" s="1">
        <v>43439</v>
      </c>
      <c r="B3" s="3">
        <v>18</v>
      </c>
      <c r="C3" s="2">
        <v>50000</v>
      </c>
      <c r="D3" s="2"/>
      <c r="E3" t="s">
        <v>2</v>
      </c>
      <c r="F3" s="2">
        <f>+F2+C3+D3</f>
        <v>50000</v>
      </c>
    </row>
    <row r="4" spans="1:8" x14ac:dyDescent="0.3">
      <c r="A4" s="1">
        <v>43465</v>
      </c>
      <c r="C4" s="16">
        <f>+F3*(A4-A3)/(A4-A2)*0.012</f>
        <v>503.22580645161293</v>
      </c>
      <c r="E4" t="s">
        <v>12</v>
      </c>
      <c r="F4" s="2">
        <f t="shared" ref="F4:F27" si="0">+F3+C4+D4</f>
        <v>50503.225806451614</v>
      </c>
    </row>
    <row r="5" spans="1:8" x14ac:dyDescent="0.3">
      <c r="A5" s="1">
        <v>43468</v>
      </c>
      <c r="B5" s="3">
        <v>18</v>
      </c>
      <c r="C5" s="2">
        <v>50000</v>
      </c>
      <c r="D5" s="2"/>
      <c r="E5" t="s">
        <v>2</v>
      </c>
      <c r="F5" s="2">
        <f t="shared" si="0"/>
        <v>100503.22580645161</v>
      </c>
    </row>
    <row r="6" spans="1:8" x14ac:dyDescent="0.3">
      <c r="A6" s="1">
        <v>43496</v>
      </c>
      <c r="C6" s="16">
        <f>(F4*(A5-A4)+F5*(A6-A5))/(A6-A4)*0.012</f>
        <v>1147.9741935483869</v>
      </c>
      <c r="E6" t="s">
        <v>12</v>
      </c>
      <c r="F6" s="2">
        <f t="shared" si="0"/>
        <v>101651.2</v>
      </c>
    </row>
    <row r="7" spans="1:8" x14ac:dyDescent="0.3">
      <c r="A7" s="1">
        <v>43502</v>
      </c>
      <c r="B7" s="3">
        <v>18</v>
      </c>
      <c r="C7" s="2">
        <v>50000</v>
      </c>
      <c r="D7" s="2"/>
      <c r="E7" t="s">
        <v>2</v>
      </c>
      <c r="F7" s="2">
        <f t="shared" si="0"/>
        <v>151651.20000000001</v>
      </c>
    </row>
    <row r="8" spans="1:8" x14ac:dyDescent="0.3">
      <c r="A8" s="4">
        <v>43523</v>
      </c>
      <c r="B8" s="5">
        <v>18</v>
      </c>
      <c r="C8" s="6"/>
      <c r="D8" s="6">
        <v>-50000</v>
      </c>
      <c r="E8" s="7" t="s">
        <v>11</v>
      </c>
      <c r="F8" s="2">
        <f t="shared" si="0"/>
        <v>101651.20000000001</v>
      </c>
    </row>
    <row r="9" spans="1:8" x14ac:dyDescent="0.3">
      <c r="A9" s="13">
        <v>43524</v>
      </c>
      <c r="C9" s="16">
        <f>+(F6*(A7-A6)+F7*(A8-A7)+F8*(A9-A8))/(A9-A6)*0.012</f>
        <v>1669.8144000000002</v>
      </c>
      <c r="E9" t="s">
        <v>12</v>
      </c>
      <c r="F9" s="2">
        <f t="shared" si="0"/>
        <v>103321.01440000001</v>
      </c>
    </row>
    <row r="10" spans="1:8" x14ac:dyDescent="0.3">
      <c r="A10" s="1">
        <v>43530</v>
      </c>
      <c r="B10" s="3">
        <v>18</v>
      </c>
      <c r="C10" s="2">
        <v>50000</v>
      </c>
      <c r="D10" s="2"/>
      <c r="E10" t="s">
        <v>2</v>
      </c>
      <c r="F10" s="2">
        <f t="shared" si="0"/>
        <v>153321.01440000001</v>
      </c>
    </row>
    <row r="11" spans="1:8" x14ac:dyDescent="0.3">
      <c r="A11" s="4">
        <v>43544</v>
      </c>
      <c r="B11" s="5">
        <v>18</v>
      </c>
      <c r="C11" s="6"/>
      <c r="D11" s="6">
        <v>-50000</v>
      </c>
      <c r="E11" s="7" t="s">
        <v>11</v>
      </c>
      <c r="F11" s="2">
        <f t="shared" si="0"/>
        <v>103321.01440000001</v>
      </c>
    </row>
    <row r="12" spans="1:8" x14ac:dyDescent="0.3">
      <c r="A12" s="1">
        <v>43555</v>
      </c>
      <c r="C12" s="16">
        <f>(F9*(A10-A9)+F10*(A11-A10)+F11*(A12-A11))/(A12-A9)*0.012</f>
        <v>1510.8199147354842</v>
      </c>
      <c r="E12" t="s">
        <v>12</v>
      </c>
      <c r="F12" s="2">
        <f t="shared" si="0"/>
        <v>104831.8343147355</v>
      </c>
    </row>
    <row r="13" spans="1:8" x14ac:dyDescent="0.3">
      <c r="A13" s="1">
        <v>43558</v>
      </c>
      <c r="B13" s="3">
        <v>18</v>
      </c>
      <c r="C13" s="2">
        <v>50000</v>
      </c>
      <c r="D13" s="2"/>
      <c r="E13" t="s">
        <v>2</v>
      </c>
      <c r="F13" s="2">
        <f t="shared" si="0"/>
        <v>154831.83431473549</v>
      </c>
    </row>
    <row r="14" spans="1:8" x14ac:dyDescent="0.3">
      <c r="A14" s="4">
        <v>43579</v>
      </c>
      <c r="B14" s="5">
        <v>18</v>
      </c>
      <c r="C14" s="6"/>
      <c r="D14" s="6">
        <v>-100000</v>
      </c>
      <c r="E14" s="7" t="s">
        <v>11</v>
      </c>
      <c r="F14" s="2">
        <f t="shared" si="0"/>
        <v>54831.83431473549</v>
      </c>
    </row>
    <row r="15" spans="1:8" x14ac:dyDescent="0.3">
      <c r="A15" s="1">
        <v>43585</v>
      </c>
      <c r="C15" s="16">
        <f>(F12*(A13-A12)+F13*(A14-A13)+F14*(A15-A14))/(A15-A12)*0.012</f>
        <v>1557.9820117768256</v>
      </c>
      <c r="E15" t="s">
        <v>12</v>
      </c>
      <c r="F15" s="2">
        <f t="shared" si="0"/>
        <v>56389.816326512315</v>
      </c>
    </row>
    <row r="16" spans="1:8" x14ac:dyDescent="0.3">
      <c r="A16" s="1">
        <v>43587</v>
      </c>
      <c r="B16" s="3">
        <v>18</v>
      </c>
      <c r="C16" s="2">
        <v>50000</v>
      </c>
      <c r="D16" s="2"/>
      <c r="E16" t="s">
        <v>2</v>
      </c>
      <c r="F16" s="2">
        <f t="shared" si="0"/>
        <v>106389.81632651231</v>
      </c>
    </row>
    <row r="17" spans="1:6" x14ac:dyDescent="0.3">
      <c r="A17" s="4">
        <v>43600</v>
      </c>
      <c r="B17" s="5">
        <v>18</v>
      </c>
      <c r="C17" s="6"/>
      <c r="D17" s="6">
        <v>-50000</v>
      </c>
      <c r="E17" s="7" t="s">
        <v>11</v>
      </c>
      <c r="F17" s="2">
        <f t="shared" si="0"/>
        <v>56389.816326512315</v>
      </c>
    </row>
    <row r="18" spans="1:6" x14ac:dyDescent="0.3">
      <c r="A18" s="1">
        <v>43616</v>
      </c>
      <c r="C18" s="16">
        <f>(F15*(A16-A15)+F16*(A17-A16)+F17*(A18-A17))/(A18-A15)*0.012</f>
        <v>928.29069914395416</v>
      </c>
      <c r="E18" t="s">
        <v>12</v>
      </c>
      <c r="F18" s="2">
        <f t="shared" si="0"/>
        <v>57318.107025656267</v>
      </c>
    </row>
    <row r="19" spans="1:6" x14ac:dyDescent="0.3">
      <c r="A19" s="13">
        <v>43646</v>
      </c>
      <c r="B19" s="2"/>
      <c r="C19" s="2">
        <f>+(F18*(A19-A18))/(A19-A18)*0.012</f>
        <v>687.81728430787518</v>
      </c>
      <c r="D19" s="2"/>
      <c r="E19" t="s">
        <v>12</v>
      </c>
      <c r="F19" s="2">
        <f t="shared" si="0"/>
        <v>58005.924309964139</v>
      </c>
    </row>
    <row r="20" spans="1:6" x14ac:dyDescent="0.3">
      <c r="A20" s="1">
        <v>43649</v>
      </c>
      <c r="B20" s="3">
        <v>18</v>
      </c>
      <c r="C20" s="2">
        <v>50000</v>
      </c>
      <c r="D20" s="2"/>
      <c r="E20" t="s">
        <v>2</v>
      </c>
      <c r="F20" s="2">
        <f t="shared" si="0"/>
        <v>108005.92430996415</v>
      </c>
    </row>
    <row r="21" spans="1:6" x14ac:dyDescent="0.3">
      <c r="A21" s="4">
        <v>43663</v>
      </c>
      <c r="B21" s="5">
        <v>18</v>
      </c>
      <c r="C21" s="6"/>
      <c r="D21" s="6">
        <v>-50000</v>
      </c>
      <c r="E21" s="7" t="s">
        <v>11</v>
      </c>
      <c r="F21" s="2">
        <f t="shared" si="0"/>
        <v>58005.924309964146</v>
      </c>
    </row>
    <row r="22" spans="1:6" x14ac:dyDescent="0.3">
      <c r="A22" s="1">
        <v>43677</v>
      </c>
      <c r="C22" s="16">
        <f>(F19*(A20-A19)+F20*(A21-A20)+F21*(A22-A21))/(A22-A19)*0.012</f>
        <v>967.03883365505362</v>
      </c>
      <c r="E22" t="s">
        <v>12</v>
      </c>
      <c r="F22" s="2">
        <f t="shared" si="0"/>
        <v>58972.963143619199</v>
      </c>
    </row>
    <row r="23" spans="1:6" x14ac:dyDescent="0.3">
      <c r="A23" s="1">
        <v>43708</v>
      </c>
      <c r="C23" s="2">
        <f>+(F22*(A23-A22))/(A23-A22)*0.012</f>
        <v>707.67555772343042</v>
      </c>
      <c r="E23" t="s">
        <v>12</v>
      </c>
      <c r="F23" s="2">
        <f t="shared" si="0"/>
        <v>59680.638701342628</v>
      </c>
    </row>
    <row r="24" spans="1:6" x14ac:dyDescent="0.3">
      <c r="A24" s="1">
        <v>43733</v>
      </c>
      <c r="B24" s="3">
        <v>18</v>
      </c>
      <c r="C24" s="2">
        <v>50000</v>
      </c>
      <c r="D24" s="2"/>
      <c r="E24" t="s">
        <v>2</v>
      </c>
      <c r="F24" s="2">
        <f t="shared" si="0"/>
        <v>109680.63870134263</v>
      </c>
    </row>
    <row r="25" spans="1:6" x14ac:dyDescent="0.3">
      <c r="A25" s="1">
        <v>43738</v>
      </c>
      <c r="C25" s="16">
        <f>(F23*(A24-A23)+F24*(A25-A24))/(A25-A23)*0.012</f>
        <v>816.16766441611151</v>
      </c>
      <c r="E25" t="s">
        <v>12</v>
      </c>
      <c r="F25" s="2">
        <f t="shared" si="0"/>
        <v>110496.80636575873</v>
      </c>
    </row>
    <row r="26" spans="1:6" x14ac:dyDescent="0.3">
      <c r="F26" s="2">
        <f t="shared" si="0"/>
        <v>110496.80636575873</v>
      </c>
    </row>
    <row r="27" spans="1:6" x14ac:dyDescent="0.3">
      <c r="F27" s="2">
        <f t="shared" si="0"/>
        <v>110496.80636575873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7" workbookViewId="0">
      <selection activeCell="I31" sqref="I31"/>
    </sheetView>
  </sheetViews>
  <sheetFormatPr defaultRowHeight="14.4" x14ac:dyDescent="0.3"/>
  <cols>
    <col min="1" max="1" width="17.33203125" bestFit="1" customWidth="1"/>
    <col min="3" max="3" width="12.44140625" bestFit="1" customWidth="1"/>
    <col min="4" max="4" width="13.33203125" bestFit="1" customWidth="1"/>
    <col min="6" max="6" width="12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3">
        <v>43434</v>
      </c>
      <c r="F2">
        <f>+C2+D2</f>
        <v>0</v>
      </c>
    </row>
    <row r="3" spans="1:6" x14ac:dyDescent="0.3">
      <c r="A3" s="1">
        <v>43439</v>
      </c>
      <c r="B3" s="3">
        <v>20</v>
      </c>
      <c r="C3" s="2">
        <v>100000</v>
      </c>
      <c r="D3" s="2"/>
      <c r="E3" t="s">
        <v>2</v>
      </c>
      <c r="F3" s="2">
        <f>+F2+C3+D3</f>
        <v>100000</v>
      </c>
    </row>
    <row r="4" spans="1:6" x14ac:dyDescent="0.3">
      <c r="A4" s="1">
        <v>43465</v>
      </c>
      <c r="C4" s="16">
        <f>+F3*(A4-A3)/(A4-A2)*0.012</f>
        <v>1006.4516129032259</v>
      </c>
      <c r="E4" t="s">
        <v>12</v>
      </c>
      <c r="F4" s="2">
        <f t="shared" ref="F4:F32" si="0">+F3+C4+D4</f>
        <v>101006.45161290323</v>
      </c>
    </row>
    <row r="5" spans="1:6" x14ac:dyDescent="0.3">
      <c r="A5" s="1">
        <v>43468</v>
      </c>
      <c r="B5" s="3">
        <v>20</v>
      </c>
      <c r="C5" s="2">
        <v>200000</v>
      </c>
      <c r="D5" s="2"/>
      <c r="E5" t="s">
        <v>2</v>
      </c>
      <c r="F5" s="2">
        <f t="shared" si="0"/>
        <v>301006.45161290321</v>
      </c>
    </row>
    <row r="6" spans="1:6" x14ac:dyDescent="0.3">
      <c r="A6" s="1">
        <v>43496</v>
      </c>
      <c r="C6" s="16">
        <f>(F4*(A5-A4)+F5*(A6-A5))/(A6-A4)*0.012</f>
        <v>3379.8193548387098</v>
      </c>
      <c r="E6" t="s">
        <v>12</v>
      </c>
      <c r="F6" s="2">
        <f t="shared" si="0"/>
        <v>304386.2709677419</v>
      </c>
    </row>
    <row r="7" spans="1:6" x14ac:dyDescent="0.3">
      <c r="A7" s="1">
        <v>43502</v>
      </c>
      <c r="B7" s="3">
        <v>20</v>
      </c>
      <c r="C7" s="2">
        <v>100000</v>
      </c>
      <c r="D7" s="2"/>
      <c r="E7" t="s">
        <v>2</v>
      </c>
      <c r="F7" s="2">
        <f t="shared" si="0"/>
        <v>404386.2709677419</v>
      </c>
    </row>
    <row r="8" spans="1:6" x14ac:dyDescent="0.3">
      <c r="A8" s="4">
        <v>43516</v>
      </c>
      <c r="B8" s="5">
        <v>20</v>
      </c>
      <c r="C8" s="6"/>
      <c r="D8" s="6">
        <v>-200000</v>
      </c>
      <c r="E8" s="7" t="s">
        <v>11</v>
      </c>
      <c r="F8" s="2">
        <f t="shared" si="0"/>
        <v>204386.2709677419</v>
      </c>
    </row>
    <row r="9" spans="1:6" x14ac:dyDescent="0.3">
      <c r="A9" s="13">
        <v>43524</v>
      </c>
      <c r="C9" s="16">
        <f>(F6*(A7-A6)+F7*(A8-A7)+F8*(A9-A8))/(A9-A6)*0.012</f>
        <v>3909.7781087557601</v>
      </c>
      <c r="E9" t="s">
        <v>12</v>
      </c>
      <c r="F9" s="2">
        <f t="shared" si="0"/>
        <v>208296.04907649767</v>
      </c>
    </row>
    <row r="10" spans="1:6" x14ac:dyDescent="0.3">
      <c r="A10" s="1">
        <v>43530</v>
      </c>
      <c r="B10" s="3">
        <v>20</v>
      </c>
      <c r="C10" s="2">
        <v>200000</v>
      </c>
      <c r="D10" s="2"/>
      <c r="E10" t="s">
        <v>2</v>
      </c>
      <c r="F10" s="2">
        <f t="shared" si="0"/>
        <v>408296.04907649767</v>
      </c>
    </row>
    <row r="11" spans="1:6" x14ac:dyDescent="0.3">
      <c r="A11" s="1">
        <v>43555</v>
      </c>
      <c r="C11" s="16">
        <f>(F9*(A10-A9)+F10*(A11-A10))/(A11-A9)*0.012</f>
        <v>4435.0364598857141</v>
      </c>
      <c r="E11" t="s">
        <v>12</v>
      </c>
      <c r="F11" s="2">
        <f t="shared" si="0"/>
        <v>412731.08553638338</v>
      </c>
    </row>
    <row r="12" spans="1:6" x14ac:dyDescent="0.3">
      <c r="A12" s="1">
        <v>43558</v>
      </c>
      <c r="B12" s="3">
        <v>20</v>
      </c>
      <c r="C12" s="2">
        <v>100000</v>
      </c>
      <c r="D12" s="2"/>
      <c r="E12" t="s">
        <v>2</v>
      </c>
      <c r="F12" s="2">
        <f t="shared" si="0"/>
        <v>512731.08553638338</v>
      </c>
    </row>
    <row r="13" spans="1:6" x14ac:dyDescent="0.3">
      <c r="A13" s="4">
        <v>43579</v>
      </c>
      <c r="B13" s="5">
        <v>20</v>
      </c>
      <c r="C13" s="6"/>
      <c r="D13" s="6">
        <v>-300000</v>
      </c>
      <c r="E13" s="7" t="s">
        <v>11</v>
      </c>
      <c r="F13" s="2">
        <f t="shared" si="0"/>
        <v>212731.08553638338</v>
      </c>
    </row>
    <row r="14" spans="1:6" x14ac:dyDescent="0.3">
      <c r="A14" s="1">
        <v>43585</v>
      </c>
      <c r="C14" s="16">
        <f>(F11*(A12-A11)+F12*(A13-A12)+F13*(A14-A13))/(A14-A11)*0.012</f>
        <v>5312.773026436601</v>
      </c>
      <c r="E14" t="s">
        <v>12</v>
      </c>
      <c r="F14" s="2">
        <f t="shared" si="0"/>
        <v>218043.85856281998</v>
      </c>
    </row>
    <row r="15" spans="1:6" x14ac:dyDescent="0.3">
      <c r="A15" s="1">
        <v>43587</v>
      </c>
      <c r="B15" s="3">
        <v>20</v>
      </c>
      <c r="C15" s="2">
        <v>100000</v>
      </c>
      <c r="D15" s="2"/>
      <c r="E15" t="s">
        <v>2</v>
      </c>
      <c r="F15" s="2">
        <f t="shared" si="0"/>
        <v>318043.85856282001</v>
      </c>
    </row>
    <row r="16" spans="1:6" x14ac:dyDescent="0.3">
      <c r="A16" s="4">
        <v>43600</v>
      </c>
      <c r="B16" s="5">
        <v>20</v>
      </c>
      <c r="C16" s="6"/>
      <c r="D16" s="6">
        <v>-300000</v>
      </c>
      <c r="E16" s="7" t="s">
        <v>11</v>
      </c>
      <c r="F16" s="2">
        <f t="shared" si="0"/>
        <v>18043.858562820009</v>
      </c>
    </row>
    <row r="17" spans="1:6" x14ac:dyDescent="0.3">
      <c r="A17" s="1">
        <v>43616</v>
      </c>
      <c r="C17" s="16">
        <f>(F14*(A15-A14)+F15*(A16-A15)+F16*(A17-A16))/(A17-A14)*0.012</f>
        <v>1881.0424317860984</v>
      </c>
      <c r="E17" t="s">
        <v>12</v>
      </c>
      <c r="F17" s="2">
        <f t="shared" si="0"/>
        <v>19924.900994606109</v>
      </c>
    </row>
    <row r="18" spans="1:6" x14ac:dyDescent="0.3">
      <c r="A18" s="13">
        <v>43646</v>
      </c>
      <c r="B18" s="2"/>
      <c r="C18" s="2">
        <f>+(F17*(A18-A17))/(A18-A17)*0.012</f>
        <v>239.09881193527332</v>
      </c>
      <c r="D18" s="2"/>
      <c r="E18" t="s">
        <v>12</v>
      </c>
      <c r="F18" s="2">
        <f t="shared" si="0"/>
        <v>20163.999806541382</v>
      </c>
    </row>
    <row r="19" spans="1:6" x14ac:dyDescent="0.3">
      <c r="A19" s="1">
        <v>43649</v>
      </c>
      <c r="B19" s="3">
        <v>20</v>
      </c>
      <c r="C19" s="2">
        <v>100000</v>
      </c>
      <c r="D19" s="2"/>
      <c r="E19" t="s">
        <v>2</v>
      </c>
      <c r="F19" s="2">
        <f t="shared" si="0"/>
        <v>120163.99980654138</v>
      </c>
    </row>
    <row r="20" spans="1:6" x14ac:dyDescent="0.3">
      <c r="A20" s="1">
        <v>43677</v>
      </c>
      <c r="C20" s="16">
        <f>(F18*(A19-A18)+F19*(A20-A19))/(A20-A18)*0.012</f>
        <v>1325.838965420432</v>
      </c>
      <c r="E20" t="s">
        <v>12</v>
      </c>
      <c r="F20" s="2">
        <f t="shared" si="0"/>
        <v>121489.83877196182</v>
      </c>
    </row>
    <row r="21" spans="1:6" x14ac:dyDescent="0.3">
      <c r="A21" s="4">
        <v>43691</v>
      </c>
      <c r="B21" s="5">
        <v>20</v>
      </c>
      <c r="C21" s="6"/>
      <c r="D21" s="6">
        <v>-100000</v>
      </c>
      <c r="E21" s="7" t="s">
        <v>11</v>
      </c>
      <c r="F21" s="2">
        <f t="shared" si="0"/>
        <v>21489.838771961819</v>
      </c>
    </row>
    <row r="22" spans="1:6" x14ac:dyDescent="0.3">
      <c r="A22" s="1">
        <v>43708</v>
      </c>
      <c r="C22" s="16">
        <f>(F20*(A21-A20)+F21*(A22-A21))/(A22-A20)*0.012</f>
        <v>799.81354913450946</v>
      </c>
      <c r="E22" t="s">
        <v>12</v>
      </c>
      <c r="F22" s="2">
        <f t="shared" si="0"/>
        <v>22289.652321096328</v>
      </c>
    </row>
    <row r="23" spans="1:6" x14ac:dyDescent="0.3">
      <c r="A23" s="1">
        <v>43738</v>
      </c>
      <c r="C23" s="2">
        <f>+(F22*(A23-A22))/(A23-A22)*0.012</f>
        <v>267.47582785315592</v>
      </c>
      <c r="E23" t="s">
        <v>12</v>
      </c>
      <c r="F23" s="2">
        <f t="shared" si="0"/>
        <v>22557.128148949483</v>
      </c>
    </row>
    <row r="24" spans="1:6" x14ac:dyDescent="0.3">
      <c r="F24" s="2">
        <f t="shared" si="0"/>
        <v>22557.128148949483</v>
      </c>
    </row>
    <row r="25" spans="1:6" x14ac:dyDescent="0.3">
      <c r="F25" s="2">
        <f t="shared" si="0"/>
        <v>22557.128148949483</v>
      </c>
    </row>
    <row r="26" spans="1:6" x14ac:dyDescent="0.3">
      <c r="F26" s="2">
        <f t="shared" si="0"/>
        <v>22557.128148949483</v>
      </c>
    </row>
    <row r="27" spans="1:6" x14ac:dyDescent="0.3">
      <c r="F27" s="2">
        <f t="shared" si="0"/>
        <v>22557.128148949483</v>
      </c>
    </row>
    <row r="28" spans="1:6" x14ac:dyDescent="0.3">
      <c r="F28" s="2">
        <f t="shared" si="0"/>
        <v>22557.128148949483</v>
      </c>
    </row>
    <row r="29" spans="1:6" x14ac:dyDescent="0.3">
      <c r="F29" s="2">
        <f t="shared" si="0"/>
        <v>22557.128148949483</v>
      </c>
    </row>
    <row r="30" spans="1:6" x14ac:dyDescent="0.3">
      <c r="F30" s="2">
        <f t="shared" si="0"/>
        <v>22557.128148949483</v>
      </c>
    </row>
    <row r="31" spans="1:6" x14ac:dyDescent="0.3">
      <c r="F31" s="2">
        <f t="shared" si="0"/>
        <v>22557.128148949483</v>
      </c>
    </row>
    <row r="32" spans="1:6" x14ac:dyDescent="0.3">
      <c r="F32" s="2">
        <f t="shared" si="0"/>
        <v>22557.128148949483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3" sqref="C23"/>
    </sheetView>
  </sheetViews>
  <sheetFormatPr defaultRowHeight="14.4" x14ac:dyDescent="0.3"/>
  <cols>
    <col min="1" max="1" width="17.33203125" bestFit="1" customWidth="1"/>
    <col min="3" max="3" width="12.44140625" bestFit="1" customWidth="1"/>
    <col min="4" max="4" width="12.6640625" bestFit="1" customWidth="1"/>
    <col min="5" max="5" width="9.554687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f>+C2+D2</f>
        <v>0</v>
      </c>
    </row>
    <row r="3" spans="1:6" x14ac:dyDescent="0.3">
      <c r="A3" s="1">
        <v>43439</v>
      </c>
      <c r="B3" s="3">
        <v>21</v>
      </c>
      <c r="C3" s="2">
        <v>100000</v>
      </c>
      <c r="D3" s="2"/>
      <c r="E3" t="s">
        <v>2</v>
      </c>
      <c r="F3" s="8">
        <f>+F2+C3+D3</f>
        <v>100000</v>
      </c>
    </row>
    <row r="4" spans="1:6" x14ac:dyDescent="0.3">
      <c r="A4" s="1">
        <v>43465</v>
      </c>
      <c r="C4" s="16">
        <f>+F3*(A4-A3)/(A4-A2)*0.012</f>
        <v>1006.4516129032259</v>
      </c>
      <c r="E4" t="s">
        <v>12</v>
      </c>
      <c r="F4" s="8">
        <f>+F3+C4+D4</f>
        <v>101006.45161290323</v>
      </c>
    </row>
    <row r="5" spans="1:6" x14ac:dyDescent="0.3">
      <c r="A5" s="1">
        <v>43468</v>
      </c>
      <c r="B5" s="3">
        <v>21</v>
      </c>
      <c r="C5" s="2">
        <v>100000</v>
      </c>
      <c r="D5" s="2"/>
      <c r="E5" t="s">
        <v>2</v>
      </c>
      <c r="F5" s="8">
        <f t="shared" ref="F5:F25" si="0">+F4+C5+D5</f>
        <v>201006.45161290321</v>
      </c>
    </row>
    <row r="6" spans="1:6" x14ac:dyDescent="0.3">
      <c r="A6" s="1">
        <v>43496</v>
      </c>
      <c r="C6" s="16">
        <f>+(F4*(A5-A4)+F5*(A6-A5))/(A6-A4)*0.012</f>
        <v>2295.9483870967738</v>
      </c>
      <c r="E6" t="s">
        <v>12</v>
      </c>
      <c r="F6" s="8">
        <f t="shared" si="0"/>
        <v>203302.39999999999</v>
      </c>
    </row>
    <row r="7" spans="1:6" x14ac:dyDescent="0.3">
      <c r="A7" s="1">
        <v>43502</v>
      </c>
      <c r="B7" s="3">
        <v>21</v>
      </c>
      <c r="C7" s="2">
        <v>100000</v>
      </c>
      <c r="D7" s="2"/>
      <c r="E7" t="s">
        <v>2</v>
      </c>
      <c r="F7" s="8">
        <f t="shared" si="0"/>
        <v>303302.40000000002</v>
      </c>
    </row>
    <row r="8" spans="1:6" x14ac:dyDescent="0.3">
      <c r="A8" s="1">
        <v>43524</v>
      </c>
      <c r="C8" s="16">
        <f>+(F6*(A7-A6)+F7*(A8-A7))/(A8-A6)*0.012</f>
        <v>3382.4859428571435</v>
      </c>
      <c r="E8" t="s">
        <v>12</v>
      </c>
      <c r="F8" s="8">
        <f t="shared" si="0"/>
        <v>306684.88594285719</v>
      </c>
    </row>
    <row r="9" spans="1:6" x14ac:dyDescent="0.3">
      <c r="A9" s="1">
        <v>43530</v>
      </c>
      <c r="B9" s="3">
        <v>21</v>
      </c>
      <c r="C9" s="2">
        <v>100000</v>
      </c>
      <c r="D9" s="2"/>
      <c r="E9" t="s">
        <v>2</v>
      </c>
      <c r="F9" s="8">
        <f t="shared" si="0"/>
        <v>406684.88594285719</v>
      </c>
    </row>
    <row r="10" spans="1:6" x14ac:dyDescent="0.3">
      <c r="A10" s="1">
        <v>43555</v>
      </c>
      <c r="C10" s="16">
        <f>+(F8*(A9-A8)+F9*(A10-A9))/(A10-A8)*0.012</f>
        <v>4647.9605667981568</v>
      </c>
      <c r="E10" t="s">
        <v>12</v>
      </c>
      <c r="F10" s="8">
        <f t="shared" si="0"/>
        <v>411332.84650965536</v>
      </c>
    </row>
    <row r="11" spans="1:6" x14ac:dyDescent="0.3">
      <c r="A11" s="1">
        <v>43558</v>
      </c>
      <c r="B11" s="3">
        <v>21</v>
      </c>
      <c r="C11" s="2">
        <v>100000</v>
      </c>
      <c r="D11" s="2"/>
      <c r="E11" t="s">
        <v>2</v>
      </c>
      <c r="F11" s="8">
        <f t="shared" si="0"/>
        <v>511332.84650965536</v>
      </c>
    </row>
    <row r="12" spans="1:6" x14ac:dyDescent="0.3">
      <c r="A12" s="1">
        <v>43585</v>
      </c>
      <c r="C12" s="16">
        <f>+(F10*(A11-A10)+F11*(A12-A11))/(A12-A10)*0.012</f>
        <v>6015.9941581158646</v>
      </c>
      <c r="E12" t="s">
        <v>12</v>
      </c>
      <c r="F12" s="8">
        <f t="shared" si="0"/>
        <v>517348.84066777123</v>
      </c>
    </row>
    <row r="13" spans="1:6" x14ac:dyDescent="0.3">
      <c r="A13" s="1">
        <v>43587</v>
      </c>
      <c r="B13" s="3">
        <v>21</v>
      </c>
      <c r="C13" s="2">
        <v>100000</v>
      </c>
      <c r="D13" s="2"/>
      <c r="E13" t="s">
        <v>2</v>
      </c>
      <c r="F13" s="8">
        <f t="shared" si="0"/>
        <v>617348.84066777118</v>
      </c>
    </row>
    <row r="14" spans="1:6" x14ac:dyDescent="0.3">
      <c r="A14" s="1">
        <v>43616</v>
      </c>
      <c r="C14" s="16">
        <f>+(F12*(A13-A12)+F13*(A14-A13))/(A14-A12)*0.012</f>
        <v>7330.7667331745442</v>
      </c>
      <c r="E14" t="s">
        <v>12</v>
      </c>
      <c r="F14" s="8">
        <f t="shared" si="0"/>
        <v>624679.60740094574</v>
      </c>
    </row>
    <row r="15" spans="1:6" x14ac:dyDescent="0.3">
      <c r="A15" s="4">
        <v>43642</v>
      </c>
      <c r="B15" s="5">
        <v>21</v>
      </c>
      <c r="C15" s="6"/>
      <c r="D15" s="6">
        <v>-300000</v>
      </c>
      <c r="E15" s="7" t="s">
        <v>11</v>
      </c>
      <c r="F15" s="8">
        <f t="shared" si="0"/>
        <v>324679.60740094574</v>
      </c>
    </row>
    <row r="16" spans="1:6" x14ac:dyDescent="0.3">
      <c r="A16" s="13">
        <v>43646</v>
      </c>
      <c r="B16" s="2"/>
      <c r="C16" s="2">
        <f>+(F14*(A15-A14)+F15*(A16-A15))/(A16-A14)*0.012</f>
        <v>7016.1552888113492</v>
      </c>
      <c r="D16" s="2"/>
      <c r="E16" t="s">
        <v>12</v>
      </c>
      <c r="F16" s="8">
        <f t="shared" si="0"/>
        <v>331695.7626897571</v>
      </c>
    </row>
    <row r="17" spans="1:6" x14ac:dyDescent="0.3">
      <c r="A17" s="1">
        <v>43649</v>
      </c>
      <c r="B17" s="3">
        <v>21</v>
      </c>
      <c r="C17" s="2">
        <v>100000</v>
      </c>
      <c r="D17" s="2"/>
      <c r="E17" t="s">
        <v>2</v>
      </c>
      <c r="F17" s="8">
        <f t="shared" si="0"/>
        <v>431695.7626897571</v>
      </c>
    </row>
    <row r="18" spans="1:6" x14ac:dyDescent="0.3">
      <c r="A18" s="13">
        <v>43677</v>
      </c>
      <c r="B18" s="2"/>
      <c r="C18" s="2">
        <f>+(F16*(A17-A16)+F17*(A18-A17))/(A18-A16)*0.012</f>
        <v>5064.2201200190202</v>
      </c>
      <c r="D18" s="2"/>
      <c r="E18" t="s">
        <v>12</v>
      </c>
      <c r="F18" s="8">
        <f t="shared" si="0"/>
        <v>436759.98280977615</v>
      </c>
    </row>
    <row r="19" spans="1:6" x14ac:dyDescent="0.3">
      <c r="A19" s="1">
        <v>43698</v>
      </c>
      <c r="B19" s="3">
        <v>21</v>
      </c>
      <c r="C19" s="2">
        <v>100000</v>
      </c>
      <c r="D19" s="2"/>
      <c r="E19" t="s">
        <v>2</v>
      </c>
      <c r="F19" s="8">
        <f t="shared" si="0"/>
        <v>536759.98280977621</v>
      </c>
    </row>
    <row r="20" spans="1:6" x14ac:dyDescent="0.3">
      <c r="A20" s="4">
        <v>43705</v>
      </c>
      <c r="B20" s="5">
        <v>21</v>
      </c>
      <c r="C20" s="6"/>
      <c r="D20" s="6">
        <v>-300000</v>
      </c>
      <c r="E20" s="7" t="s">
        <v>11</v>
      </c>
      <c r="F20" s="8">
        <f t="shared" si="0"/>
        <v>236759.98280977621</v>
      </c>
    </row>
    <row r="21" spans="1:6" x14ac:dyDescent="0.3">
      <c r="A21" s="1">
        <v>43708</v>
      </c>
      <c r="B21">
        <v>21</v>
      </c>
      <c r="C21" s="2">
        <f>+(F19*(A20-A19)+F20*(A21-A20))/(A21-A19)*0.012</f>
        <v>5361.1197937173138</v>
      </c>
      <c r="E21" t="s">
        <v>12</v>
      </c>
      <c r="F21" s="8">
        <f t="shared" si="0"/>
        <v>242121.10260349352</v>
      </c>
    </row>
    <row r="22" spans="1:6" x14ac:dyDescent="0.3">
      <c r="A22" s="1">
        <v>43733</v>
      </c>
      <c r="B22" s="3">
        <v>21</v>
      </c>
      <c r="C22" s="2">
        <v>100000</v>
      </c>
      <c r="D22" s="2"/>
      <c r="E22" t="s">
        <v>2</v>
      </c>
      <c r="F22" s="8">
        <f t="shared" si="0"/>
        <v>342121.10260349349</v>
      </c>
    </row>
    <row r="23" spans="1:6" x14ac:dyDescent="0.3">
      <c r="A23" s="1">
        <v>43738</v>
      </c>
      <c r="C23" s="16">
        <f>(F21*(A22-A21)+F22*(A23-A22))/(A23-A21)*0.012</f>
        <v>3105.4532312419224</v>
      </c>
      <c r="E23" t="s">
        <v>12</v>
      </c>
      <c r="F23" s="8">
        <f t="shared" si="0"/>
        <v>345226.55583473539</v>
      </c>
    </row>
    <row r="24" spans="1:6" x14ac:dyDescent="0.3">
      <c r="F24" s="8">
        <f t="shared" si="0"/>
        <v>345226.55583473539</v>
      </c>
    </row>
    <row r="25" spans="1:6" x14ac:dyDescent="0.3">
      <c r="F25" s="8">
        <f t="shared" si="0"/>
        <v>345226.55583473539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7" workbookViewId="0">
      <selection activeCell="F54" sqref="F54"/>
    </sheetView>
  </sheetViews>
  <sheetFormatPr defaultRowHeight="14.4" x14ac:dyDescent="0.3"/>
  <cols>
    <col min="1" max="1" width="18.88671875" customWidth="1"/>
    <col min="2" max="2" width="14" customWidth="1"/>
    <col min="3" max="3" width="12.109375" bestFit="1" customWidth="1"/>
    <col min="4" max="4" width="14.33203125" bestFit="1" customWidth="1"/>
    <col min="5" max="5" width="15.55468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F2">
        <v>0</v>
      </c>
      <c r="G2" s="2"/>
      <c r="H2" s="2"/>
    </row>
    <row r="3" spans="1:8" x14ac:dyDescent="0.3">
      <c r="A3" s="1">
        <v>43410</v>
      </c>
      <c r="B3" s="3">
        <v>2</v>
      </c>
      <c r="C3" s="2">
        <v>20000</v>
      </c>
      <c r="D3" s="2"/>
      <c r="E3" t="s">
        <v>2</v>
      </c>
      <c r="F3" s="2">
        <f>+F2+C3+D3</f>
        <v>20000</v>
      </c>
    </row>
    <row r="4" spans="1:8" x14ac:dyDescent="0.3">
      <c r="A4" s="1">
        <v>43416</v>
      </c>
      <c r="B4" s="3">
        <v>2</v>
      </c>
      <c r="C4" s="2">
        <v>20000</v>
      </c>
      <c r="D4" s="2"/>
      <c r="E4" t="s">
        <v>2</v>
      </c>
      <c r="F4" s="2">
        <f t="shared" ref="F4:F64" si="0">+F3+C4+D4</f>
        <v>40000</v>
      </c>
    </row>
    <row r="5" spans="1:8" x14ac:dyDescent="0.3">
      <c r="A5" s="1">
        <v>43425</v>
      </c>
      <c r="B5" s="3">
        <v>2</v>
      </c>
      <c r="C5" s="2">
        <v>20000</v>
      </c>
      <c r="D5" s="2"/>
      <c r="E5" t="s">
        <v>2</v>
      </c>
      <c r="F5" s="2">
        <f t="shared" si="0"/>
        <v>60000</v>
      </c>
    </row>
    <row r="6" spans="1:8" x14ac:dyDescent="0.3">
      <c r="A6" s="1">
        <v>43432</v>
      </c>
      <c r="B6" s="3">
        <v>2</v>
      </c>
      <c r="C6" s="2">
        <v>20000</v>
      </c>
      <c r="D6" s="2"/>
      <c r="E6" t="s">
        <v>2</v>
      </c>
      <c r="F6" s="2">
        <f t="shared" si="0"/>
        <v>80000</v>
      </c>
    </row>
    <row r="7" spans="1:8" x14ac:dyDescent="0.3">
      <c r="A7" s="1">
        <v>43434</v>
      </c>
      <c r="C7" s="2">
        <f>+(F2*(A3-A2)+F3*(A4-A3)+F4*(A5-A4)+F5*(A6-A5)+F6*(A7-A6))/(A7-A2)*0.012</f>
        <v>424.00000000000006</v>
      </c>
      <c r="E7" t="s">
        <v>12</v>
      </c>
      <c r="F7" s="2">
        <f t="shared" si="0"/>
        <v>80424</v>
      </c>
    </row>
    <row r="8" spans="1:8" x14ac:dyDescent="0.3">
      <c r="A8" s="1">
        <v>43439</v>
      </c>
      <c r="B8" s="3">
        <v>2</v>
      </c>
      <c r="C8" s="2">
        <v>20000</v>
      </c>
      <c r="D8" s="2"/>
      <c r="E8" t="s">
        <v>2</v>
      </c>
      <c r="F8" s="2">
        <f t="shared" si="0"/>
        <v>100424</v>
      </c>
    </row>
    <row r="9" spans="1:8" x14ac:dyDescent="0.3">
      <c r="A9" s="1">
        <v>43446</v>
      </c>
      <c r="B9" s="3">
        <v>2</v>
      </c>
      <c r="C9" s="2">
        <v>20000</v>
      </c>
      <c r="D9" s="2"/>
      <c r="E9" t="s">
        <v>2</v>
      </c>
      <c r="F9" s="2">
        <f t="shared" si="0"/>
        <v>120424</v>
      </c>
    </row>
    <row r="10" spans="1:8" x14ac:dyDescent="0.3">
      <c r="A10" s="1">
        <v>43453</v>
      </c>
      <c r="B10" s="3">
        <v>2</v>
      </c>
      <c r="C10" s="2">
        <v>20000</v>
      </c>
      <c r="D10" s="2"/>
      <c r="E10" t="s">
        <v>2</v>
      </c>
      <c r="F10" s="2">
        <f t="shared" si="0"/>
        <v>140424</v>
      </c>
    </row>
    <row r="11" spans="1:8" x14ac:dyDescent="0.3">
      <c r="A11" s="1">
        <v>43460</v>
      </c>
      <c r="B11" s="3">
        <v>2</v>
      </c>
      <c r="C11" s="2">
        <v>20000</v>
      </c>
      <c r="D11" s="2"/>
      <c r="E11" t="s">
        <v>2</v>
      </c>
      <c r="F11" s="2">
        <f t="shared" si="0"/>
        <v>160424</v>
      </c>
    </row>
    <row r="12" spans="1:8" x14ac:dyDescent="0.3">
      <c r="A12" s="1">
        <v>43465</v>
      </c>
      <c r="C12" s="2">
        <f>+(F7*(A8-A7)+F8*(A9-A8)+F9*(A10-A9)+F10*(A11-A10)+F11*(A12-A11))/(A12-A7)*0.012</f>
        <v>1445.088</v>
      </c>
      <c r="E12" t="s">
        <v>12</v>
      </c>
      <c r="F12" s="2">
        <f t="shared" si="0"/>
        <v>161869.08799999999</v>
      </c>
    </row>
    <row r="13" spans="1:8" x14ac:dyDescent="0.3">
      <c r="A13" s="1">
        <v>43468</v>
      </c>
      <c r="B13" s="3">
        <v>2</v>
      </c>
      <c r="C13" s="2">
        <v>20000</v>
      </c>
      <c r="D13" s="2"/>
      <c r="E13" t="s">
        <v>2</v>
      </c>
      <c r="F13" s="2">
        <f t="shared" si="0"/>
        <v>181869.08799999999</v>
      </c>
    </row>
    <row r="14" spans="1:8" x14ac:dyDescent="0.3">
      <c r="A14" s="1">
        <v>43474</v>
      </c>
      <c r="B14" s="3">
        <v>2</v>
      </c>
      <c r="C14" s="2">
        <v>20000</v>
      </c>
      <c r="D14" s="2"/>
      <c r="E14" t="s">
        <v>2</v>
      </c>
      <c r="F14" s="2">
        <f t="shared" si="0"/>
        <v>201869.08799999999</v>
      </c>
    </row>
    <row r="15" spans="1:8" x14ac:dyDescent="0.3">
      <c r="A15" s="1">
        <v>43481</v>
      </c>
      <c r="B15" s="3">
        <v>2</v>
      </c>
      <c r="C15" s="2">
        <v>20000</v>
      </c>
      <c r="D15" s="2"/>
      <c r="E15" t="s">
        <v>2</v>
      </c>
      <c r="F15" s="2">
        <f t="shared" si="0"/>
        <v>221869.08799999999</v>
      </c>
    </row>
    <row r="16" spans="1:8" x14ac:dyDescent="0.3">
      <c r="A16" s="1">
        <v>43488</v>
      </c>
      <c r="B16" s="3">
        <v>2</v>
      </c>
      <c r="C16" s="2">
        <v>20000</v>
      </c>
      <c r="D16" s="2"/>
      <c r="E16" t="s">
        <v>2</v>
      </c>
      <c r="F16" s="2">
        <f t="shared" si="0"/>
        <v>241869.08799999999</v>
      </c>
    </row>
    <row r="17" spans="1:7" x14ac:dyDescent="0.3">
      <c r="A17" s="4">
        <v>43488</v>
      </c>
      <c r="B17" s="5">
        <v>2</v>
      </c>
      <c r="C17" s="6"/>
      <c r="D17" s="6">
        <v>-100000</v>
      </c>
      <c r="E17" s="7" t="s">
        <v>11</v>
      </c>
      <c r="F17" s="2">
        <f t="shared" si="0"/>
        <v>141869.08799999999</v>
      </c>
    </row>
    <row r="18" spans="1:7" x14ac:dyDescent="0.3">
      <c r="A18" s="1">
        <v>43495</v>
      </c>
      <c r="B18" s="3">
        <v>2</v>
      </c>
      <c r="C18" s="2">
        <v>20000</v>
      </c>
      <c r="D18" s="2"/>
      <c r="E18" t="s">
        <v>2</v>
      </c>
      <c r="F18" s="2">
        <f t="shared" si="0"/>
        <v>161869.08799999999</v>
      </c>
    </row>
    <row r="19" spans="1:7" x14ac:dyDescent="0.3">
      <c r="A19" s="1">
        <v>43496</v>
      </c>
      <c r="B19" s="3"/>
      <c r="C19" s="2">
        <v>1111</v>
      </c>
      <c r="D19" s="2"/>
      <c r="E19" t="s">
        <v>12</v>
      </c>
      <c r="F19" s="2">
        <f t="shared" si="0"/>
        <v>162980.08799999999</v>
      </c>
      <c r="G19">
        <v>2205.6548624516131</v>
      </c>
    </row>
    <row r="20" spans="1:7" x14ac:dyDescent="0.3">
      <c r="A20" s="1">
        <v>43502</v>
      </c>
      <c r="B20" s="3">
        <v>2</v>
      </c>
      <c r="C20" s="2">
        <v>20000</v>
      </c>
      <c r="D20" s="2"/>
      <c r="E20" t="s">
        <v>2</v>
      </c>
      <c r="F20" s="2">
        <f t="shared" si="0"/>
        <v>182980.08799999999</v>
      </c>
    </row>
    <row r="21" spans="1:7" x14ac:dyDescent="0.3">
      <c r="A21" s="1">
        <v>43509</v>
      </c>
      <c r="B21" s="3">
        <v>2</v>
      </c>
      <c r="C21" s="2">
        <v>20000</v>
      </c>
      <c r="D21" s="2"/>
      <c r="E21" t="s">
        <v>2</v>
      </c>
      <c r="F21" s="2">
        <f t="shared" si="0"/>
        <v>202980.08799999999</v>
      </c>
    </row>
    <row r="22" spans="1:7" x14ac:dyDescent="0.3">
      <c r="A22" s="1">
        <v>43516</v>
      </c>
      <c r="B22" s="3">
        <v>2</v>
      </c>
      <c r="C22" s="2">
        <v>20000</v>
      </c>
      <c r="D22" s="2"/>
      <c r="E22" t="s">
        <v>2</v>
      </c>
      <c r="F22" s="2">
        <f t="shared" si="0"/>
        <v>222980.08799999999</v>
      </c>
    </row>
    <row r="23" spans="1:7" x14ac:dyDescent="0.3">
      <c r="A23" s="1">
        <v>43523</v>
      </c>
      <c r="B23" s="3">
        <v>2</v>
      </c>
      <c r="C23" s="2">
        <v>20000</v>
      </c>
      <c r="D23" s="2"/>
      <c r="E23" t="s">
        <v>2</v>
      </c>
      <c r="F23" s="2">
        <f t="shared" si="0"/>
        <v>242980.08799999999</v>
      </c>
    </row>
    <row r="24" spans="1:7" x14ac:dyDescent="0.3">
      <c r="A24" s="4">
        <v>43523</v>
      </c>
      <c r="B24" s="5">
        <v>2</v>
      </c>
      <c r="C24" s="6"/>
      <c r="D24" s="6">
        <v>-100000</v>
      </c>
      <c r="E24" s="7" t="s">
        <v>11</v>
      </c>
      <c r="F24" s="2">
        <f t="shared" si="0"/>
        <v>142980.08799999999</v>
      </c>
    </row>
    <row r="25" spans="1:7" x14ac:dyDescent="0.3">
      <c r="A25" s="1">
        <v>43524</v>
      </c>
      <c r="C25" s="2">
        <f>+(F19*(A20-A19)+F20*(A21-A20)+F21*(A22-A21)+F22*(A23-A22)+F23*(A24-A23)+F24*(A25-A24))/(A25-A19)*0.012</f>
        <v>2307.1896274285714</v>
      </c>
      <c r="E25" t="s">
        <v>12</v>
      </c>
      <c r="F25" s="2">
        <f t="shared" si="0"/>
        <v>145287.27762742856</v>
      </c>
    </row>
    <row r="26" spans="1:7" x14ac:dyDescent="0.3">
      <c r="A26" s="1">
        <v>43530</v>
      </c>
      <c r="B26" s="3">
        <v>2</v>
      </c>
      <c r="C26" s="2">
        <v>20000</v>
      </c>
      <c r="D26" s="2"/>
      <c r="E26" t="s">
        <v>2</v>
      </c>
      <c r="F26" s="2">
        <f t="shared" si="0"/>
        <v>165287.27762742856</v>
      </c>
    </row>
    <row r="27" spans="1:7" x14ac:dyDescent="0.3">
      <c r="A27" s="1">
        <v>43537</v>
      </c>
      <c r="B27" s="3">
        <v>2</v>
      </c>
      <c r="C27" s="2">
        <v>20000</v>
      </c>
      <c r="D27" s="2"/>
      <c r="E27" t="s">
        <v>2</v>
      </c>
      <c r="F27" s="2">
        <f t="shared" si="0"/>
        <v>185287.27762742856</v>
      </c>
    </row>
    <row r="28" spans="1:7" x14ac:dyDescent="0.3">
      <c r="A28" s="4">
        <v>43544</v>
      </c>
      <c r="B28" s="5">
        <v>2</v>
      </c>
      <c r="C28" s="6"/>
      <c r="D28" s="6">
        <v>-80000</v>
      </c>
      <c r="E28" s="7" t="s">
        <v>11</v>
      </c>
      <c r="F28" s="2">
        <f t="shared" si="0"/>
        <v>105287.27762742856</v>
      </c>
    </row>
    <row r="29" spans="1:7" x14ac:dyDescent="0.3">
      <c r="A29" s="1">
        <v>43551</v>
      </c>
      <c r="B29" s="3">
        <v>2</v>
      </c>
      <c r="C29" s="2">
        <v>20000</v>
      </c>
      <c r="D29" s="2"/>
      <c r="E29" t="s">
        <v>2</v>
      </c>
      <c r="F29" s="2">
        <f t="shared" si="0"/>
        <v>125287.27762742856</v>
      </c>
    </row>
    <row r="30" spans="1:7" x14ac:dyDescent="0.3">
      <c r="A30" s="13">
        <v>43555</v>
      </c>
      <c r="C30" s="2">
        <f>+(F25*(A26-A25)+F26*(A27-A26)+F27*(A28-A27)+F28*(A29-A28)+F29*(A30-A29))/(A30-A25)*0.012</f>
        <v>1766.6731379807559</v>
      </c>
      <c r="E30" t="s">
        <v>12</v>
      </c>
      <c r="F30" s="2">
        <f t="shared" si="0"/>
        <v>127053.95076540932</v>
      </c>
    </row>
    <row r="31" spans="1:7" x14ac:dyDescent="0.3">
      <c r="A31" s="1">
        <v>43558</v>
      </c>
      <c r="B31" s="3">
        <v>2</v>
      </c>
      <c r="C31" s="2">
        <v>20000</v>
      </c>
      <c r="D31" s="2"/>
      <c r="E31" t="s">
        <v>2</v>
      </c>
      <c r="F31" s="2">
        <f t="shared" si="0"/>
        <v>147053.95076540933</v>
      </c>
    </row>
    <row r="32" spans="1:7" x14ac:dyDescent="0.3">
      <c r="A32" s="1">
        <v>43565</v>
      </c>
      <c r="B32" s="3">
        <v>2</v>
      </c>
      <c r="C32" s="2">
        <v>20000</v>
      </c>
      <c r="D32" s="2"/>
      <c r="E32" t="s">
        <v>2</v>
      </c>
      <c r="F32" s="2">
        <f t="shared" si="0"/>
        <v>167053.95076540933</v>
      </c>
    </row>
    <row r="33" spans="1:6" x14ac:dyDescent="0.3">
      <c r="A33" s="1">
        <v>43573</v>
      </c>
      <c r="B33" s="3">
        <v>2</v>
      </c>
      <c r="C33" s="2">
        <v>20000</v>
      </c>
      <c r="D33" s="2"/>
      <c r="E33" t="s">
        <v>2</v>
      </c>
      <c r="F33" s="2">
        <f t="shared" si="0"/>
        <v>187053.95076540933</v>
      </c>
    </row>
    <row r="34" spans="1:6" x14ac:dyDescent="0.3">
      <c r="A34" s="1">
        <v>43579</v>
      </c>
      <c r="B34" s="3">
        <v>2</v>
      </c>
      <c r="C34" s="2">
        <v>20000</v>
      </c>
      <c r="D34" s="2"/>
      <c r="E34" t="s">
        <v>2</v>
      </c>
      <c r="F34" s="2">
        <f t="shared" si="0"/>
        <v>207053.95076540933</v>
      </c>
    </row>
    <row r="35" spans="1:6" x14ac:dyDescent="0.3">
      <c r="A35" s="13">
        <v>43585</v>
      </c>
      <c r="C35" s="2">
        <f>+(F30*(A31-A30)+F31*(A32-A31)+F32*(A33-A32)+F33*(A34-A33)+F34*(A35-A34))/(A35-A30)*0.012</f>
        <v>2044.6474091849118</v>
      </c>
      <c r="E35" t="s">
        <v>12</v>
      </c>
      <c r="F35" s="2">
        <f t="shared" si="0"/>
        <v>209098.59817459426</v>
      </c>
    </row>
    <row r="36" spans="1:6" x14ac:dyDescent="0.3">
      <c r="A36" s="1">
        <v>43587</v>
      </c>
      <c r="B36" s="3">
        <v>2</v>
      </c>
      <c r="C36" s="2">
        <v>20000</v>
      </c>
      <c r="D36" s="2"/>
      <c r="E36" t="s">
        <v>2</v>
      </c>
      <c r="F36" s="2">
        <f t="shared" si="0"/>
        <v>229098.59817459426</v>
      </c>
    </row>
    <row r="37" spans="1:6" x14ac:dyDescent="0.3">
      <c r="A37" s="1">
        <v>43593</v>
      </c>
      <c r="B37" s="3">
        <v>2</v>
      </c>
      <c r="C37" s="2">
        <v>20000</v>
      </c>
      <c r="D37" s="2"/>
      <c r="E37" t="s">
        <v>2</v>
      </c>
      <c r="F37" s="2">
        <f t="shared" si="0"/>
        <v>249098.59817459426</v>
      </c>
    </row>
    <row r="38" spans="1:6" x14ac:dyDescent="0.3">
      <c r="A38" s="4">
        <v>43600</v>
      </c>
      <c r="B38" s="5">
        <v>2</v>
      </c>
      <c r="C38" s="6"/>
      <c r="D38" s="6">
        <v>-180000</v>
      </c>
      <c r="E38" s="7" t="s">
        <v>11</v>
      </c>
      <c r="F38" s="2">
        <f t="shared" si="0"/>
        <v>69098.598174594255</v>
      </c>
    </row>
    <row r="39" spans="1:6" x14ac:dyDescent="0.3">
      <c r="A39" s="1">
        <v>43607</v>
      </c>
      <c r="B39" s="3">
        <v>2</v>
      </c>
      <c r="C39" s="2">
        <v>20000</v>
      </c>
      <c r="D39" s="2"/>
      <c r="E39" t="s">
        <v>2</v>
      </c>
      <c r="F39" s="2">
        <f t="shared" si="0"/>
        <v>89098.598174594255</v>
      </c>
    </row>
    <row r="40" spans="1:6" x14ac:dyDescent="0.3">
      <c r="A40" s="13">
        <v>43616</v>
      </c>
      <c r="C40" s="2">
        <f>+(F35*(A36-A35)+F36*(A37-A36)+F37*(A38-A37)+F38*(A39-A38)+F39*(A40-A39))/(A40-A35)*0.012</f>
        <v>1866.6025329338408</v>
      </c>
      <c r="E40" t="s">
        <v>12</v>
      </c>
      <c r="F40" s="2">
        <f t="shared" si="0"/>
        <v>90965.2007075281</v>
      </c>
    </row>
    <row r="41" spans="1:6" x14ac:dyDescent="0.3">
      <c r="A41" s="1">
        <v>43642</v>
      </c>
      <c r="B41" s="3">
        <v>2</v>
      </c>
      <c r="C41" s="2">
        <v>50000</v>
      </c>
      <c r="D41" s="2"/>
      <c r="E41" t="s">
        <v>2</v>
      </c>
      <c r="F41" s="2">
        <f t="shared" si="0"/>
        <v>140965.2007075281</v>
      </c>
    </row>
    <row r="42" spans="1:6" x14ac:dyDescent="0.3">
      <c r="A42" s="13">
        <v>43646</v>
      </c>
      <c r="B42" s="2"/>
      <c r="C42" s="2">
        <f>+(F40*(A41-A40)+F41*(A42-A41))/(A42-A40)*0.012</f>
        <v>1171.582408490337</v>
      </c>
      <c r="D42" s="2"/>
      <c r="E42" t="s">
        <v>12</v>
      </c>
      <c r="F42" s="2">
        <f t="shared" si="0"/>
        <v>142136.78311601843</v>
      </c>
    </row>
    <row r="43" spans="1:6" x14ac:dyDescent="0.3">
      <c r="A43" s="1">
        <v>43649</v>
      </c>
      <c r="B43" s="3">
        <v>2</v>
      </c>
      <c r="C43" s="2">
        <v>50000</v>
      </c>
      <c r="D43" s="2"/>
      <c r="E43" t="s">
        <v>2</v>
      </c>
      <c r="F43" s="2">
        <f t="shared" si="0"/>
        <v>192136.78311601843</v>
      </c>
    </row>
    <row r="44" spans="1:6" x14ac:dyDescent="0.3">
      <c r="A44" s="1">
        <v>43656</v>
      </c>
      <c r="B44" s="3">
        <v>2</v>
      </c>
      <c r="C44" s="2">
        <v>50000</v>
      </c>
      <c r="D44" s="2"/>
      <c r="E44" t="s">
        <v>2</v>
      </c>
      <c r="F44" s="2">
        <f t="shared" si="0"/>
        <v>242136.78311601843</v>
      </c>
    </row>
    <row r="45" spans="1:6" x14ac:dyDescent="0.3">
      <c r="A45" s="1">
        <v>43663</v>
      </c>
      <c r="B45" s="3">
        <v>2</v>
      </c>
      <c r="C45" s="2">
        <v>50000</v>
      </c>
      <c r="D45" s="2"/>
      <c r="E45" t="s">
        <v>2</v>
      </c>
      <c r="F45" s="2">
        <f t="shared" si="0"/>
        <v>292136.7831160184</v>
      </c>
    </row>
    <row r="46" spans="1:6" x14ac:dyDescent="0.3">
      <c r="A46" s="1">
        <v>43670</v>
      </c>
      <c r="B46" s="3">
        <v>2</v>
      </c>
      <c r="C46" s="2">
        <v>50000</v>
      </c>
      <c r="D46" s="2"/>
      <c r="E46" t="s">
        <v>2</v>
      </c>
      <c r="F46" s="2">
        <f t="shared" si="0"/>
        <v>342136.7831160184</v>
      </c>
    </row>
    <row r="47" spans="1:6" x14ac:dyDescent="0.3">
      <c r="A47" s="13">
        <v>43677</v>
      </c>
      <c r="B47" s="2"/>
      <c r="C47" s="2">
        <f>+(F42*(A43-A42)+F43*(A44-A43)+F44*(A45-A44)+F45*(A46-A45)+F46*(A47-A46))/(A47-A42)*0.012</f>
        <v>3060.4801070696403</v>
      </c>
      <c r="D47" s="2"/>
      <c r="E47" t="s">
        <v>12</v>
      </c>
      <c r="F47" s="2">
        <f t="shared" si="0"/>
        <v>345197.26322308806</v>
      </c>
    </row>
    <row r="48" spans="1:6" x14ac:dyDescent="0.3">
      <c r="A48" s="4">
        <v>43678</v>
      </c>
      <c r="B48" s="5">
        <v>2</v>
      </c>
      <c r="C48" s="6"/>
      <c r="D48" s="6">
        <v>-50000</v>
      </c>
      <c r="E48" s="7" t="s">
        <v>11</v>
      </c>
      <c r="F48" s="2">
        <f t="shared" si="0"/>
        <v>295197.26322308806</v>
      </c>
    </row>
    <row r="49" spans="1:6" x14ac:dyDescent="0.3">
      <c r="A49" s="1">
        <v>43684</v>
      </c>
      <c r="B49" s="3">
        <v>2</v>
      </c>
      <c r="C49" s="2">
        <v>50000</v>
      </c>
      <c r="D49" s="2"/>
      <c r="E49" t="s">
        <v>2</v>
      </c>
      <c r="F49" s="2">
        <f t="shared" si="0"/>
        <v>345197.26322308806</v>
      </c>
    </row>
    <row r="50" spans="1:6" x14ac:dyDescent="0.3">
      <c r="A50" s="1">
        <v>43691</v>
      </c>
      <c r="B50" s="3">
        <v>2</v>
      </c>
      <c r="C50" s="2">
        <v>50000</v>
      </c>
      <c r="D50" s="2"/>
      <c r="E50" t="s">
        <v>2</v>
      </c>
      <c r="F50" s="2">
        <f t="shared" si="0"/>
        <v>395197.26322308806</v>
      </c>
    </row>
    <row r="51" spans="1:6" x14ac:dyDescent="0.3">
      <c r="A51" s="1">
        <v>43698</v>
      </c>
      <c r="B51" s="3">
        <v>2</v>
      </c>
      <c r="C51" s="2">
        <v>50000</v>
      </c>
      <c r="D51" s="2"/>
      <c r="E51" t="s">
        <v>2</v>
      </c>
      <c r="F51" s="2">
        <f t="shared" si="0"/>
        <v>445197.26322308806</v>
      </c>
    </row>
    <row r="52" spans="1:6" x14ac:dyDescent="0.3">
      <c r="A52" s="1">
        <v>43705</v>
      </c>
      <c r="B52" s="3">
        <v>2</v>
      </c>
      <c r="C52" s="2">
        <v>50000</v>
      </c>
      <c r="D52" s="2"/>
      <c r="E52" t="s">
        <v>2</v>
      </c>
      <c r="F52" s="2">
        <f t="shared" si="0"/>
        <v>495197.26322308806</v>
      </c>
    </row>
    <row r="53" spans="1:6" x14ac:dyDescent="0.3">
      <c r="A53" s="1">
        <v>43708</v>
      </c>
      <c r="C53" s="2">
        <f>(F47*(A48-A47)+F48*(A49-A48)+F49*(A50-A49)+F50*(A51-A50)+F51*(A52-A51)+F52*(A53-A52))/(A53-A47)*0.012</f>
        <v>4606.8832877093146</v>
      </c>
      <c r="E53" t="s">
        <v>12</v>
      </c>
      <c r="F53" s="2">
        <f t="shared" si="0"/>
        <v>499804.14651079738</v>
      </c>
    </row>
    <row r="54" spans="1:6" x14ac:dyDescent="0.3">
      <c r="A54" s="1">
        <v>43712</v>
      </c>
      <c r="B54" s="3">
        <v>2</v>
      </c>
      <c r="C54" s="2">
        <v>50000</v>
      </c>
      <c r="D54" s="2"/>
      <c r="E54" t="s">
        <v>2</v>
      </c>
      <c r="F54" s="2">
        <f t="shared" si="0"/>
        <v>549804.14651079732</v>
      </c>
    </row>
    <row r="55" spans="1:6" x14ac:dyDescent="0.3">
      <c r="A55" s="4">
        <v>43719</v>
      </c>
      <c r="B55" s="5">
        <v>2</v>
      </c>
      <c r="C55" s="6"/>
      <c r="D55" s="6">
        <v>-450000</v>
      </c>
      <c r="E55" s="7" t="s">
        <v>11</v>
      </c>
      <c r="F55" s="2">
        <f t="shared" si="0"/>
        <v>99804.14651079732</v>
      </c>
    </row>
    <row r="56" spans="1:6" x14ac:dyDescent="0.3">
      <c r="A56" s="1">
        <v>43726</v>
      </c>
      <c r="B56" s="3">
        <v>2</v>
      </c>
      <c r="C56" s="2">
        <v>50000</v>
      </c>
      <c r="D56" s="2"/>
      <c r="E56" t="s">
        <v>2</v>
      </c>
      <c r="F56" s="2">
        <f t="shared" si="0"/>
        <v>149804.14651079732</v>
      </c>
    </row>
    <row r="57" spans="1:6" x14ac:dyDescent="0.3">
      <c r="A57" s="1">
        <v>43733</v>
      </c>
      <c r="B57" s="3">
        <v>2</v>
      </c>
      <c r="C57" s="2">
        <v>50000</v>
      </c>
      <c r="D57" s="2"/>
      <c r="E57" t="s">
        <v>2</v>
      </c>
      <c r="F57" s="2">
        <f t="shared" si="0"/>
        <v>199804.14651079732</v>
      </c>
    </row>
    <row r="58" spans="1:6" x14ac:dyDescent="0.3">
      <c r="A58" s="13">
        <v>43738</v>
      </c>
      <c r="B58" s="2"/>
      <c r="C58" s="2">
        <f>+(F53*(A54-A53)+F54*(A55-A54)+F55*(A56-A55)+F56*(A57-A56)+F57*(A58-A57))/(A58-A53)*0.012</f>
        <v>3437.6497581295675</v>
      </c>
      <c r="D58" s="2"/>
      <c r="E58" t="s">
        <v>12</v>
      </c>
      <c r="F58" s="2">
        <f t="shared" si="0"/>
        <v>203241.79626892688</v>
      </c>
    </row>
    <row r="59" spans="1:6" x14ac:dyDescent="0.3">
      <c r="F59" s="2">
        <f t="shared" si="0"/>
        <v>203241.79626892688</v>
      </c>
    </row>
    <row r="60" spans="1:6" x14ac:dyDescent="0.3">
      <c r="F60" s="2">
        <f t="shared" si="0"/>
        <v>203241.79626892688</v>
      </c>
    </row>
    <row r="61" spans="1:6" x14ac:dyDescent="0.3">
      <c r="F61" s="2">
        <f t="shared" si="0"/>
        <v>203241.79626892688</v>
      </c>
    </row>
    <row r="62" spans="1:6" x14ac:dyDescent="0.3">
      <c r="F62" s="2">
        <f t="shared" si="0"/>
        <v>203241.79626892688</v>
      </c>
    </row>
    <row r="63" spans="1:6" x14ac:dyDescent="0.3">
      <c r="F63" s="2">
        <f t="shared" si="0"/>
        <v>203241.79626892688</v>
      </c>
    </row>
    <row r="64" spans="1:6" x14ac:dyDescent="0.3">
      <c r="F64" s="2">
        <f t="shared" si="0"/>
        <v>203241.79626892688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J12" sqref="J12"/>
    </sheetView>
  </sheetViews>
  <sheetFormatPr defaultRowHeight="14.4" x14ac:dyDescent="0.3"/>
  <cols>
    <col min="1" max="1" width="17.33203125" bestFit="1" customWidth="1"/>
    <col min="3" max="3" width="11.4414062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f>+C2+D2</f>
        <v>0</v>
      </c>
    </row>
    <row r="3" spans="1:6" x14ac:dyDescent="0.3">
      <c r="A3" s="1">
        <v>43439</v>
      </c>
      <c r="B3" s="3">
        <v>22</v>
      </c>
      <c r="C3" s="2">
        <v>50000</v>
      </c>
      <c r="D3" s="2"/>
      <c r="E3" t="s">
        <v>2</v>
      </c>
      <c r="F3" s="8">
        <f t="shared" ref="F3:F22" si="0">+F2+C3+D3</f>
        <v>50000</v>
      </c>
    </row>
    <row r="4" spans="1:6" x14ac:dyDescent="0.3">
      <c r="A4" s="1">
        <v>43465</v>
      </c>
      <c r="C4" s="16">
        <f>+F3*(A4-A3)/(A4-A2)*0.012</f>
        <v>503.22580645161293</v>
      </c>
      <c r="E4" t="s">
        <v>12</v>
      </c>
      <c r="F4" s="8">
        <f t="shared" si="0"/>
        <v>50503.225806451614</v>
      </c>
    </row>
    <row r="5" spans="1:6" x14ac:dyDescent="0.3">
      <c r="A5" s="1">
        <v>43468</v>
      </c>
      <c r="B5" s="3">
        <v>22</v>
      </c>
      <c r="C5" s="2">
        <v>50000</v>
      </c>
      <c r="D5" s="2"/>
      <c r="E5" t="s">
        <v>2</v>
      </c>
      <c r="F5" s="8">
        <f t="shared" si="0"/>
        <v>100503.22580645161</v>
      </c>
    </row>
    <row r="6" spans="1:6" x14ac:dyDescent="0.3">
      <c r="A6" s="1">
        <v>43496</v>
      </c>
      <c r="C6" s="16">
        <f>+(F4*(A5-A4)+F5*(A6-A5))/(A6-A4)*0.012</f>
        <v>1147.9741935483869</v>
      </c>
      <c r="E6" t="s">
        <v>12</v>
      </c>
      <c r="F6" s="8">
        <f t="shared" si="0"/>
        <v>101651.2</v>
      </c>
    </row>
    <row r="7" spans="1:6" x14ac:dyDescent="0.3">
      <c r="A7" s="1">
        <v>43524</v>
      </c>
      <c r="C7" s="16">
        <f t="shared" ref="C7:C12" si="1">+(F6*(A7-A6))/(A7-A6)*0.012</f>
        <v>1219.8144</v>
      </c>
      <c r="E7" t="s">
        <v>12</v>
      </c>
      <c r="F7" s="8">
        <f t="shared" si="0"/>
        <v>102871.0144</v>
      </c>
    </row>
    <row r="8" spans="1:6" x14ac:dyDescent="0.3">
      <c r="A8" s="1">
        <v>43555</v>
      </c>
      <c r="C8" s="16">
        <f t="shared" si="1"/>
        <v>1234.4521728</v>
      </c>
      <c r="E8" t="s">
        <v>12</v>
      </c>
      <c r="F8" s="8">
        <f t="shared" si="0"/>
        <v>104105.4665728</v>
      </c>
    </row>
    <row r="9" spans="1:6" x14ac:dyDescent="0.3">
      <c r="A9" s="1">
        <v>43585</v>
      </c>
      <c r="C9" s="16">
        <f t="shared" si="1"/>
        <v>1249.2655988736001</v>
      </c>
      <c r="E9" t="s">
        <v>12</v>
      </c>
      <c r="F9" s="8">
        <f t="shared" si="0"/>
        <v>105354.73217167359</v>
      </c>
    </row>
    <row r="10" spans="1:6" x14ac:dyDescent="0.3">
      <c r="A10" s="1">
        <v>43616</v>
      </c>
      <c r="C10" s="16">
        <f t="shared" si="1"/>
        <v>1264.2567860600832</v>
      </c>
      <c r="E10" t="s">
        <v>12</v>
      </c>
      <c r="F10" s="8">
        <f t="shared" si="0"/>
        <v>106618.98895773367</v>
      </c>
    </row>
    <row r="11" spans="1:6" x14ac:dyDescent="0.3">
      <c r="A11" s="13">
        <v>43646</v>
      </c>
      <c r="B11" s="2"/>
      <c r="C11" s="2">
        <f t="shared" si="1"/>
        <v>1279.4278674928041</v>
      </c>
      <c r="D11" s="2"/>
      <c r="E11" t="s">
        <v>12</v>
      </c>
      <c r="F11" s="8">
        <f t="shared" si="0"/>
        <v>107898.41682522648</v>
      </c>
    </row>
    <row r="12" spans="1:6" x14ac:dyDescent="0.3">
      <c r="A12" s="13">
        <v>43677</v>
      </c>
      <c r="B12" s="2"/>
      <c r="C12" s="2">
        <f t="shared" si="1"/>
        <v>1294.7810019027177</v>
      </c>
      <c r="D12" s="2"/>
      <c r="E12" t="s">
        <v>12</v>
      </c>
      <c r="F12" s="8">
        <f t="shared" si="0"/>
        <v>109193.1978271292</v>
      </c>
    </row>
    <row r="13" spans="1:6" x14ac:dyDescent="0.3">
      <c r="A13" s="1">
        <v>43698</v>
      </c>
      <c r="B13" s="3">
        <v>22</v>
      </c>
      <c r="C13" s="2">
        <v>50000</v>
      </c>
      <c r="D13" s="2"/>
      <c r="E13" t="s">
        <v>2</v>
      </c>
      <c r="F13" s="8">
        <f t="shared" si="0"/>
        <v>159193.19782712922</v>
      </c>
    </row>
    <row r="14" spans="1:6" x14ac:dyDescent="0.3">
      <c r="A14" s="1">
        <v>43708</v>
      </c>
      <c r="C14" s="16">
        <f>+(F12*(A13-A12)+F13*(A14-A13))/(A14-A12)*0.012</f>
        <v>1503.8667610223247</v>
      </c>
      <c r="E14" t="s">
        <v>12</v>
      </c>
      <c r="F14" s="8">
        <f t="shared" si="0"/>
        <v>160697.06458815155</v>
      </c>
    </row>
    <row r="15" spans="1:6" x14ac:dyDescent="0.3">
      <c r="A15" s="1">
        <v>43738</v>
      </c>
      <c r="C15" s="2">
        <f>+(F14*(A15-A14))/(A15-A14)*0.012</f>
        <v>1928.3647750578186</v>
      </c>
      <c r="E15" t="s">
        <v>12</v>
      </c>
      <c r="F15" s="8">
        <f t="shared" si="0"/>
        <v>162625.42936320938</v>
      </c>
    </row>
    <row r="16" spans="1:6" x14ac:dyDescent="0.3">
      <c r="F16" s="8">
        <f t="shared" si="0"/>
        <v>162625.42936320938</v>
      </c>
    </row>
    <row r="17" spans="6:6" x14ac:dyDescent="0.3">
      <c r="F17" s="8">
        <f t="shared" si="0"/>
        <v>162625.42936320938</v>
      </c>
    </row>
    <row r="18" spans="6:6" x14ac:dyDescent="0.3">
      <c r="F18" s="8">
        <f t="shared" si="0"/>
        <v>162625.42936320938</v>
      </c>
    </row>
    <row r="19" spans="6:6" x14ac:dyDescent="0.3">
      <c r="F19" s="8">
        <f t="shared" si="0"/>
        <v>162625.42936320938</v>
      </c>
    </row>
    <row r="20" spans="6:6" x14ac:dyDescent="0.3">
      <c r="F20" s="8">
        <f t="shared" si="0"/>
        <v>162625.42936320938</v>
      </c>
    </row>
    <row r="21" spans="6:6" x14ac:dyDescent="0.3">
      <c r="F21" s="8">
        <f t="shared" si="0"/>
        <v>162625.42936320938</v>
      </c>
    </row>
    <row r="22" spans="6:6" x14ac:dyDescent="0.3">
      <c r="F22" s="8">
        <f t="shared" si="0"/>
        <v>162625.42936320938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7" sqref="I17"/>
    </sheetView>
  </sheetViews>
  <sheetFormatPr defaultRowHeight="14.4" x14ac:dyDescent="0.3"/>
  <cols>
    <col min="1" max="1" width="17.33203125" bestFit="1" customWidth="1"/>
    <col min="3" max="3" width="12.44140625" bestFit="1" customWidth="1"/>
    <col min="4" max="4" width="12.7773437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f>+C2+D2</f>
        <v>0</v>
      </c>
    </row>
    <row r="3" spans="1:6" x14ac:dyDescent="0.3">
      <c r="A3" s="1">
        <v>43439</v>
      </c>
      <c r="B3" s="3">
        <v>23</v>
      </c>
      <c r="C3" s="2">
        <v>100000</v>
      </c>
      <c r="D3" s="2"/>
      <c r="E3" t="s">
        <v>2</v>
      </c>
      <c r="F3" s="8">
        <f>+F2+C3+D3</f>
        <v>100000</v>
      </c>
    </row>
    <row r="4" spans="1:6" x14ac:dyDescent="0.3">
      <c r="A4" s="1">
        <v>43465</v>
      </c>
      <c r="C4" s="16">
        <f>+F3*(A4-A3)/(A4-A2)*0.012</f>
        <v>1006.4516129032259</v>
      </c>
      <c r="E4" t="s">
        <v>12</v>
      </c>
      <c r="F4" s="8">
        <f>+F3+C4+D4</f>
        <v>101006.45161290323</v>
      </c>
    </row>
    <row r="5" spans="1:6" x14ac:dyDescent="0.3">
      <c r="A5" s="1">
        <v>43468</v>
      </c>
      <c r="B5" s="3">
        <v>23</v>
      </c>
      <c r="C5" s="2">
        <v>100000</v>
      </c>
      <c r="D5" s="2"/>
      <c r="E5" t="s">
        <v>2</v>
      </c>
      <c r="F5" s="8">
        <f t="shared" ref="F5:F23" si="0">+F4+C5+D5</f>
        <v>201006.45161290321</v>
      </c>
    </row>
    <row r="6" spans="1:6" x14ac:dyDescent="0.3">
      <c r="A6" s="1">
        <v>43496</v>
      </c>
      <c r="C6" s="16">
        <f>+(F4*(A5-A4)+F5*(A6-A5))/(A6-A4)*0.012</f>
        <v>2295.9483870967738</v>
      </c>
      <c r="E6" t="s">
        <v>12</v>
      </c>
      <c r="F6" s="8">
        <f t="shared" si="0"/>
        <v>203302.39999999999</v>
      </c>
    </row>
    <row r="7" spans="1:6" x14ac:dyDescent="0.3">
      <c r="A7" s="1">
        <v>43502</v>
      </c>
      <c r="B7" s="3">
        <v>23</v>
      </c>
      <c r="C7" s="2">
        <v>100000</v>
      </c>
      <c r="D7" s="2"/>
      <c r="E7" t="s">
        <v>2</v>
      </c>
      <c r="F7" s="8">
        <f t="shared" si="0"/>
        <v>303302.40000000002</v>
      </c>
    </row>
    <row r="8" spans="1:6" x14ac:dyDescent="0.3">
      <c r="A8" s="1">
        <v>43524</v>
      </c>
      <c r="C8" s="16">
        <f>+(F6*(A7-A6)+F7*(A8-A7))/(A8-A6)*0.012</f>
        <v>3382.4859428571435</v>
      </c>
      <c r="E8" t="s">
        <v>12</v>
      </c>
      <c r="F8" s="8">
        <f t="shared" si="0"/>
        <v>306684.88594285719</v>
      </c>
    </row>
    <row r="9" spans="1:6" x14ac:dyDescent="0.3">
      <c r="A9" s="1">
        <v>43530</v>
      </c>
      <c r="B9" s="3">
        <v>23</v>
      </c>
      <c r="C9" s="2">
        <v>50000</v>
      </c>
      <c r="D9" s="2"/>
      <c r="E9" t="s">
        <v>2</v>
      </c>
      <c r="F9" s="8">
        <f t="shared" si="0"/>
        <v>356684.88594285719</v>
      </c>
    </row>
    <row r="10" spans="1:6" x14ac:dyDescent="0.3">
      <c r="A10" s="1">
        <v>43555</v>
      </c>
      <c r="C10" s="16">
        <f>+(F8*(A9-A8)+F9*(A10-A9))/(A10-A8)*0.012</f>
        <v>4164.0895990562212</v>
      </c>
      <c r="E10" t="s">
        <v>12</v>
      </c>
      <c r="F10" s="8">
        <f t="shared" si="0"/>
        <v>360848.97554191342</v>
      </c>
    </row>
    <row r="11" spans="1:6" x14ac:dyDescent="0.3">
      <c r="A11" s="1">
        <v>43558</v>
      </c>
      <c r="B11" s="3">
        <v>23</v>
      </c>
      <c r="C11" s="2">
        <v>50000</v>
      </c>
      <c r="D11" s="2"/>
      <c r="E11" t="s">
        <v>2</v>
      </c>
      <c r="F11" s="8">
        <f t="shared" si="0"/>
        <v>410848.97554191342</v>
      </c>
    </row>
    <row r="12" spans="1:6" x14ac:dyDescent="0.3">
      <c r="A12" s="1">
        <v>43585</v>
      </c>
      <c r="C12" s="16">
        <f>+(F10*(A11-A10)+F11*(A12-A11))/(A12-A10)*0.012</f>
        <v>4870.1877065029603</v>
      </c>
      <c r="E12" t="s">
        <v>12</v>
      </c>
      <c r="F12" s="8">
        <f t="shared" si="0"/>
        <v>415719.16324841639</v>
      </c>
    </row>
    <row r="13" spans="1:6" x14ac:dyDescent="0.3">
      <c r="A13" s="1">
        <v>43587</v>
      </c>
      <c r="B13" s="3">
        <v>23</v>
      </c>
      <c r="C13" s="2">
        <v>100000</v>
      </c>
      <c r="D13" s="2"/>
      <c r="E13" t="s">
        <v>2</v>
      </c>
      <c r="F13" s="8">
        <f t="shared" si="0"/>
        <v>515719.16324841639</v>
      </c>
    </row>
    <row r="14" spans="1:6" x14ac:dyDescent="0.3">
      <c r="A14" s="1">
        <v>43616</v>
      </c>
      <c r="C14" s="16">
        <f>+(F12*(A13-A12)+F13*(A14-A13))/(A14-A12)*0.012</f>
        <v>6111.2106041422867</v>
      </c>
      <c r="E14" t="s">
        <v>12</v>
      </c>
      <c r="F14" s="8">
        <f t="shared" si="0"/>
        <v>521830.37385255867</v>
      </c>
    </row>
    <row r="15" spans="1:6" x14ac:dyDescent="0.3">
      <c r="A15" s="13">
        <v>43646</v>
      </c>
      <c r="B15" s="2"/>
      <c r="C15" s="2">
        <f>+(F14*(A15-A14))/(A15-A14)*0.012</f>
        <v>6261.9644862307041</v>
      </c>
      <c r="D15" s="2"/>
      <c r="E15" t="s">
        <v>12</v>
      </c>
      <c r="F15" s="8">
        <f t="shared" si="0"/>
        <v>528092.33833878941</v>
      </c>
    </row>
    <row r="16" spans="1:6" x14ac:dyDescent="0.3">
      <c r="A16" s="1">
        <v>43649</v>
      </c>
      <c r="B16" s="3">
        <v>23</v>
      </c>
      <c r="C16" s="2">
        <v>100000</v>
      </c>
      <c r="D16" s="2"/>
      <c r="E16" t="s">
        <v>2</v>
      </c>
      <c r="F16" s="8">
        <f t="shared" si="0"/>
        <v>628092.33833878941</v>
      </c>
    </row>
    <row r="17" spans="1:6" x14ac:dyDescent="0.3">
      <c r="A17" s="1">
        <v>43677</v>
      </c>
      <c r="C17" s="16">
        <f>+(F15*(A16-A15)+F16*(A17-A16))/(A17-A15)*0.012</f>
        <v>7420.9790278074088</v>
      </c>
      <c r="E17" t="s">
        <v>12</v>
      </c>
      <c r="F17" s="8">
        <f t="shared" si="0"/>
        <v>635513.31736659678</v>
      </c>
    </row>
    <row r="18" spans="1:6" x14ac:dyDescent="0.3">
      <c r="A18" s="1">
        <v>43698</v>
      </c>
      <c r="B18" s="3">
        <v>23</v>
      </c>
      <c r="C18" s="2">
        <v>100000</v>
      </c>
      <c r="D18" s="2"/>
      <c r="E18" t="s">
        <v>2</v>
      </c>
      <c r="F18" s="8">
        <f t="shared" si="0"/>
        <v>735513.31736659678</v>
      </c>
    </row>
    <row r="19" spans="1:6" x14ac:dyDescent="0.3">
      <c r="A19" s="1">
        <v>43708</v>
      </c>
      <c r="C19" s="16">
        <f>+(F17*(A18-A17)+F18*(A19-A18))/(A19-A17)*0.012</f>
        <v>8013.2565825927104</v>
      </c>
      <c r="E19" t="s">
        <v>12</v>
      </c>
      <c r="F19" s="8">
        <f t="shared" si="0"/>
        <v>743526.57394918951</v>
      </c>
    </row>
    <row r="20" spans="1:6" x14ac:dyDescent="0.3">
      <c r="A20" s="4">
        <v>43712</v>
      </c>
      <c r="B20" s="5">
        <v>23</v>
      </c>
      <c r="C20" s="6"/>
      <c r="D20" s="6">
        <v>-500000</v>
      </c>
      <c r="E20" s="7" t="s">
        <v>11</v>
      </c>
      <c r="F20" s="8">
        <f t="shared" si="0"/>
        <v>243526.57394918951</v>
      </c>
    </row>
    <row r="21" spans="1:6" x14ac:dyDescent="0.3">
      <c r="A21" s="4">
        <v>43733</v>
      </c>
      <c r="B21" s="5">
        <v>23</v>
      </c>
      <c r="C21" s="6"/>
      <c r="D21" s="6">
        <v>-200000</v>
      </c>
      <c r="E21" s="7" t="s">
        <v>11</v>
      </c>
      <c r="F21" s="8">
        <f t="shared" si="0"/>
        <v>43526.573949189507</v>
      </c>
    </row>
    <row r="22" spans="1:6" x14ac:dyDescent="0.3">
      <c r="A22" s="1">
        <v>43738</v>
      </c>
      <c r="C22" s="16">
        <f>(F19*(A20-A19)+F20*(A21-A20)+F21*(A22-A21))/(A22-A19)*0.012</f>
        <v>3322.3188873902741</v>
      </c>
      <c r="E22" t="s">
        <v>12</v>
      </c>
      <c r="F22" s="8">
        <f t="shared" si="0"/>
        <v>46848.892836579784</v>
      </c>
    </row>
    <row r="23" spans="1:6" x14ac:dyDescent="0.3">
      <c r="F23" s="8">
        <f t="shared" si="0"/>
        <v>46848.892836579784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7" workbookViewId="0">
      <selection activeCell="B21" sqref="A21:E21"/>
    </sheetView>
  </sheetViews>
  <sheetFormatPr defaultRowHeight="14.4" x14ac:dyDescent="0.3"/>
  <cols>
    <col min="1" max="1" width="17.33203125" bestFit="1" customWidth="1"/>
    <col min="3" max="3" width="12.10937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v>0</v>
      </c>
    </row>
    <row r="3" spans="1:6" x14ac:dyDescent="0.3">
      <c r="A3" s="1">
        <v>43439</v>
      </c>
      <c r="B3" s="3">
        <v>24</v>
      </c>
      <c r="C3" s="2">
        <v>50000</v>
      </c>
      <c r="D3" s="2"/>
      <c r="E3" t="s">
        <v>2</v>
      </c>
      <c r="F3" s="8">
        <f>+F2+C3+D3</f>
        <v>50000</v>
      </c>
    </row>
    <row r="4" spans="1:6" x14ac:dyDescent="0.3">
      <c r="A4" s="1">
        <v>43465</v>
      </c>
      <c r="C4" s="16">
        <f>+F3*(A4-A3)/(A4-A2)*0.012</f>
        <v>503.22580645161293</v>
      </c>
      <c r="E4" t="s">
        <v>12</v>
      </c>
      <c r="F4" s="8">
        <f>+F3+C4+D4</f>
        <v>50503.225806451614</v>
      </c>
    </row>
    <row r="5" spans="1:6" x14ac:dyDescent="0.3">
      <c r="A5" s="1">
        <v>43468</v>
      </c>
      <c r="B5" s="3">
        <v>24</v>
      </c>
      <c r="C5" s="2">
        <v>50000</v>
      </c>
      <c r="D5" s="2"/>
      <c r="E5" t="s">
        <v>2</v>
      </c>
      <c r="F5" s="8">
        <f t="shared" ref="F5:F32" si="0">+F4+C5+D5</f>
        <v>100503.22580645161</v>
      </c>
    </row>
    <row r="6" spans="1:6" x14ac:dyDescent="0.3">
      <c r="A6" s="1">
        <v>43496</v>
      </c>
      <c r="C6" s="16">
        <f>+(F4*(A5-A4)+F5*(A6-A5))/(A6-A4)*0.012</f>
        <v>1147.9741935483869</v>
      </c>
      <c r="E6" t="s">
        <v>12</v>
      </c>
      <c r="F6" s="8">
        <f t="shared" si="0"/>
        <v>101651.2</v>
      </c>
    </row>
    <row r="7" spans="1:6" x14ac:dyDescent="0.3">
      <c r="A7" s="1">
        <v>43502</v>
      </c>
      <c r="B7" s="3">
        <v>24</v>
      </c>
      <c r="C7" s="2">
        <v>100000</v>
      </c>
      <c r="D7" s="2"/>
      <c r="E7" t="s">
        <v>2</v>
      </c>
      <c r="F7" s="8">
        <f t="shared" si="0"/>
        <v>201651.20000000001</v>
      </c>
    </row>
    <row r="8" spans="1:6" x14ac:dyDescent="0.3">
      <c r="A8" s="1">
        <v>43503</v>
      </c>
      <c r="C8" s="16">
        <f>+(F6*(A7-A6)+F7*(A8-A7))/(A8-A6)*0.012</f>
        <v>1391.2429714285713</v>
      </c>
      <c r="E8" t="s">
        <v>12</v>
      </c>
      <c r="F8" s="8">
        <f t="shared" si="0"/>
        <v>203042.44297142859</v>
      </c>
    </row>
    <row r="9" spans="1:6" x14ac:dyDescent="0.3">
      <c r="A9" s="1">
        <v>43530</v>
      </c>
      <c r="B9" s="3">
        <v>24</v>
      </c>
      <c r="C9" s="2">
        <v>200000</v>
      </c>
      <c r="D9" s="2"/>
      <c r="E9" t="s">
        <v>2</v>
      </c>
      <c r="F9" s="8">
        <f t="shared" si="0"/>
        <v>403042.44297142862</v>
      </c>
    </row>
    <row r="10" spans="1:6" x14ac:dyDescent="0.3">
      <c r="A10" s="1">
        <v>43555</v>
      </c>
      <c r="C10" s="16">
        <f>+(F8*(A9-A8)+F9*(A10-A9))/(A10-A8)*0.012</f>
        <v>3590.3554695032972</v>
      </c>
      <c r="E10" t="s">
        <v>12</v>
      </c>
      <c r="F10" s="8">
        <f t="shared" si="0"/>
        <v>406632.79844093195</v>
      </c>
    </row>
    <row r="11" spans="1:6" x14ac:dyDescent="0.3">
      <c r="A11" s="1">
        <v>43558</v>
      </c>
      <c r="B11" s="3">
        <v>24</v>
      </c>
      <c r="C11" s="2">
        <v>200000</v>
      </c>
      <c r="D11" s="2"/>
      <c r="E11" t="s">
        <v>2</v>
      </c>
      <c r="F11" s="8">
        <f t="shared" si="0"/>
        <v>606632.79844093195</v>
      </c>
    </row>
    <row r="12" spans="1:6" x14ac:dyDescent="0.3">
      <c r="A12" s="1">
        <v>43585</v>
      </c>
      <c r="C12" s="16">
        <f>+(F10*(A11-A10)+F11*(A12-A11))/(A12-A10)*0.012</f>
        <v>7039.5935812911839</v>
      </c>
      <c r="E12" t="s">
        <v>12</v>
      </c>
      <c r="F12" s="8">
        <f t="shared" si="0"/>
        <v>613672.3920222231</v>
      </c>
    </row>
    <row r="13" spans="1:6" x14ac:dyDescent="0.3">
      <c r="A13" s="1">
        <v>43587</v>
      </c>
      <c r="B13" s="3">
        <v>24</v>
      </c>
      <c r="C13" s="2">
        <v>100000</v>
      </c>
      <c r="D13" s="2"/>
      <c r="E13" t="s">
        <v>2</v>
      </c>
      <c r="F13" s="8">
        <f t="shared" si="0"/>
        <v>713672.3920222231</v>
      </c>
    </row>
    <row r="14" spans="1:6" x14ac:dyDescent="0.3">
      <c r="A14" s="1">
        <v>43616</v>
      </c>
      <c r="C14" s="16">
        <f>+(F12*(A13-A12)+F13*(A14-A13))/(A14-A12)*0.012</f>
        <v>8486.6493494279657</v>
      </c>
      <c r="E14" t="s">
        <v>12</v>
      </c>
      <c r="F14" s="8">
        <f t="shared" si="0"/>
        <v>722159.04137165111</v>
      </c>
    </row>
    <row r="15" spans="1:6" x14ac:dyDescent="0.3">
      <c r="A15" s="13">
        <v>43646</v>
      </c>
      <c r="B15" s="2"/>
      <c r="C15" s="2">
        <f>+(F14*(A15-A14))/(A15-A14)*0.012</f>
        <v>8665.9084964598133</v>
      </c>
      <c r="D15" s="2"/>
      <c r="E15" t="s">
        <v>12</v>
      </c>
      <c r="F15" s="8">
        <f t="shared" si="0"/>
        <v>730824.94986811094</v>
      </c>
    </row>
    <row r="16" spans="1:6" x14ac:dyDescent="0.3">
      <c r="A16" s="1">
        <v>43649</v>
      </c>
      <c r="B16" s="3">
        <v>24</v>
      </c>
      <c r="C16" s="2">
        <v>100000</v>
      </c>
      <c r="D16" s="2"/>
      <c r="E16" t="s">
        <v>2</v>
      </c>
      <c r="F16" s="8">
        <f t="shared" si="0"/>
        <v>830824.94986811094</v>
      </c>
    </row>
    <row r="17" spans="1:6" x14ac:dyDescent="0.3">
      <c r="A17" s="1">
        <v>43677</v>
      </c>
      <c r="C17" s="16">
        <f>+(F15*(A16-A15)+F16*(A17-A16))/(A17-A15)*0.012</f>
        <v>9853.7703661592659</v>
      </c>
      <c r="E17" t="s">
        <v>12</v>
      </c>
      <c r="F17" s="8">
        <f t="shared" si="0"/>
        <v>840678.72023427021</v>
      </c>
    </row>
    <row r="18" spans="1:6" x14ac:dyDescent="0.3">
      <c r="A18" s="1">
        <v>43698</v>
      </c>
      <c r="B18" s="3">
        <v>24</v>
      </c>
      <c r="C18" s="2">
        <v>50000</v>
      </c>
      <c r="D18" s="2"/>
      <c r="E18" t="s">
        <v>2</v>
      </c>
      <c r="F18" s="8">
        <f t="shared" si="0"/>
        <v>890678.72023427021</v>
      </c>
    </row>
    <row r="19" spans="1:6" x14ac:dyDescent="0.3">
      <c r="A19" s="1">
        <v>43708</v>
      </c>
      <c r="C19" s="16">
        <f>+(F17*(A18-A17)+F18*(A19-A18))/(A19-A17)*0.012</f>
        <v>10281.693029908018</v>
      </c>
      <c r="E19" t="s">
        <v>12</v>
      </c>
      <c r="F19" s="8">
        <f t="shared" si="0"/>
        <v>900960.41326417821</v>
      </c>
    </row>
    <row r="20" spans="1:6" x14ac:dyDescent="0.3">
      <c r="A20" s="1">
        <v>43733</v>
      </c>
      <c r="B20" s="3">
        <v>24</v>
      </c>
      <c r="C20" s="2">
        <v>50000</v>
      </c>
      <c r="D20" s="2"/>
      <c r="E20" t="s">
        <v>2</v>
      </c>
      <c r="F20" s="8">
        <f t="shared" si="0"/>
        <v>950960.41326417821</v>
      </c>
    </row>
    <row r="21" spans="1:6" x14ac:dyDescent="0.3">
      <c r="A21" s="1">
        <v>43738</v>
      </c>
      <c r="C21" s="16">
        <f>+(F19*(A20-A19)+F20*(A21-A20))/(A21-A19)*0.012</f>
        <v>10911.524959170139</v>
      </c>
      <c r="E21" t="s">
        <v>12</v>
      </c>
      <c r="F21" s="8">
        <f t="shared" si="0"/>
        <v>961871.93822334835</v>
      </c>
    </row>
    <row r="22" spans="1:6" x14ac:dyDescent="0.3">
      <c r="F22" s="8">
        <f t="shared" si="0"/>
        <v>961871.93822334835</v>
      </c>
    </row>
    <row r="23" spans="1:6" x14ac:dyDescent="0.3">
      <c r="F23" s="8">
        <f t="shared" si="0"/>
        <v>961871.93822334835</v>
      </c>
    </row>
    <row r="24" spans="1:6" x14ac:dyDescent="0.3">
      <c r="F24" s="8">
        <f t="shared" si="0"/>
        <v>961871.93822334835</v>
      </c>
    </row>
    <row r="25" spans="1:6" x14ac:dyDescent="0.3">
      <c r="F25" s="8">
        <f t="shared" si="0"/>
        <v>961871.93822334835</v>
      </c>
    </row>
    <row r="26" spans="1:6" x14ac:dyDescent="0.3">
      <c r="F26" s="8">
        <f t="shared" si="0"/>
        <v>961871.93822334835</v>
      </c>
    </row>
    <row r="27" spans="1:6" x14ac:dyDescent="0.3">
      <c r="F27" s="8">
        <f t="shared" si="0"/>
        <v>961871.93822334835</v>
      </c>
    </row>
    <row r="28" spans="1:6" x14ac:dyDescent="0.3">
      <c r="F28" s="8">
        <f t="shared" si="0"/>
        <v>961871.93822334835</v>
      </c>
    </row>
    <row r="29" spans="1:6" x14ac:dyDescent="0.3">
      <c r="F29" s="8">
        <f t="shared" si="0"/>
        <v>961871.93822334835</v>
      </c>
    </row>
    <row r="30" spans="1:6" x14ac:dyDescent="0.3">
      <c r="F30" s="8">
        <f t="shared" si="0"/>
        <v>961871.93822334835</v>
      </c>
    </row>
    <row r="31" spans="1:6" x14ac:dyDescent="0.3">
      <c r="F31" s="8">
        <f t="shared" si="0"/>
        <v>961871.93822334835</v>
      </c>
    </row>
    <row r="32" spans="1:6" x14ac:dyDescent="0.3">
      <c r="F32" s="8">
        <f t="shared" si="0"/>
        <v>961871.93822334835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23" sqref="A23"/>
    </sheetView>
  </sheetViews>
  <sheetFormatPr defaultRowHeight="14.4" x14ac:dyDescent="0.3"/>
  <cols>
    <col min="1" max="1" width="17.33203125" bestFit="1" customWidth="1"/>
    <col min="3" max="3" width="13.33203125" bestFit="1" customWidth="1"/>
    <col min="4" max="4" width="14.8867187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v>0</v>
      </c>
    </row>
    <row r="3" spans="1:6" x14ac:dyDescent="0.3">
      <c r="A3" s="1">
        <v>43439</v>
      </c>
      <c r="B3" s="3">
        <v>25</v>
      </c>
      <c r="C3" s="2">
        <v>100000</v>
      </c>
      <c r="D3" s="2"/>
      <c r="E3" t="s">
        <v>2</v>
      </c>
      <c r="F3" s="8">
        <f>+F2+C3+D3</f>
        <v>100000</v>
      </c>
    </row>
    <row r="4" spans="1:6" x14ac:dyDescent="0.3">
      <c r="A4" s="1">
        <v>43465</v>
      </c>
      <c r="C4" s="16">
        <f>+F3*(A4-A3)/(A4-A2)*0.012</f>
        <v>1006.4516129032259</v>
      </c>
      <c r="E4" t="s">
        <v>12</v>
      </c>
      <c r="F4" s="2">
        <f>+F3+C4+D4</f>
        <v>101006.45161290323</v>
      </c>
    </row>
    <row r="5" spans="1:6" x14ac:dyDescent="0.3">
      <c r="A5" s="1">
        <v>43468</v>
      </c>
      <c r="B5" s="3">
        <v>25</v>
      </c>
      <c r="C5" s="2">
        <v>500000</v>
      </c>
      <c r="D5" s="2"/>
      <c r="E5" t="s">
        <v>2</v>
      </c>
      <c r="F5" s="2">
        <f t="shared" ref="F5:F24" si="0">+F4+C5+D5</f>
        <v>601006.45161290327</v>
      </c>
    </row>
    <row r="6" spans="1:6" x14ac:dyDescent="0.3">
      <c r="A6" s="1">
        <v>43496</v>
      </c>
      <c r="C6" s="16">
        <f>+(F4*(A5-A4)+F5*(A6-A5))/(A6-A4)*0.012</f>
        <v>6631.4322580645176</v>
      </c>
      <c r="E6" t="s">
        <v>12</v>
      </c>
      <c r="F6" s="2">
        <f t="shared" si="0"/>
        <v>607637.88387096778</v>
      </c>
    </row>
    <row r="7" spans="1:6" x14ac:dyDescent="0.3">
      <c r="A7" s="1">
        <v>43502</v>
      </c>
      <c r="B7" s="3">
        <v>25</v>
      </c>
      <c r="C7" s="2">
        <v>500000</v>
      </c>
      <c r="D7" s="2"/>
      <c r="E7" t="s">
        <v>2</v>
      </c>
      <c r="F7" s="2">
        <f t="shared" si="0"/>
        <v>1107637.8838709677</v>
      </c>
    </row>
    <row r="8" spans="1:6" x14ac:dyDescent="0.3">
      <c r="A8" s="1">
        <v>43524</v>
      </c>
      <c r="C8" s="16">
        <f>+(F6*(A7-A6)+F7*(A8-A7))/(A8-A6)*0.012</f>
        <v>12005.940320737327</v>
      </c>
      <c r="E8" t="s">
        <v>12</v>
      </c>
      <c r="F8" s="2">
        <f t="shared" si="0"/>
        <v>1119643.8241917051</v>
      </c>
    </row>
    <row r="9" spans="1:6" x14ac:dyDescent="0.3">
      <c r="A9" s="1">
        <v>43530</v>
      </c>
      <c r="B9" s="3">
        <v>25</v>
      </c>
      <c r="C9" s="2">
        <v>500000</v>
      </c>
      <c r="D9" s="2"/>
      <c r="E9" t="s">
        <v>2</v>
      </c>
      <c r="F9" s="2">
        <f t="shared" si="0"/>
        <v>1619643.8241917051</v>
      </c>
    </row>
    <row r="10" spans="1:6" x14ac:dyDescent="0.3">
      <c r="A10" s="1">
        <v>43555</v>
      </c>
      <c r="C10" s="16">
        <f>+(F8*(A9-A8)+F9*(A10-A9))/(A10-A8)*0.012</f>
        <v>18274.435567719815</v>
      </c>
      <c r="E10" t="s">
        <v>12</v>
      </c>
      <c r="F10" s="2">
        <f t="shared" si="0"/>
        <v>1637918.259759425</v>
      </c>
    </row>
    <row r="11" spans="1:6" x14ac:dyDescent="0.3">
      <c r="A11" s="1">
        <v>43558</v>
      </c>
      <c r="B11" s="3">
        <v>25</v>
      </c>
      <c r="C11" s="2">
        <v>500000</v>
      </c>
      <c r="D11" s="2"/>
      <c r="E11" t="s">
        <v>2</v>
      </c>
      <c r="F11" s="2">
        <f t="shared" si="0"/>
        <v>2137918.2597594252</v>
      </c>
    </row>
    <row r="12" spans="1:6" x14ac:dyDescent="0.3">
      <c r="A12" s="1">
        <v>43585</v>
      </c>
      <c r="C12" s="16">
        <f>+(F10*(A11-A10)+F11*(A12-A11))/(A12-A10)*0.012</f>
        <v>25055.019117113101</v>
      </c>
      <c r="E12" t="s">
        <v>12</v>
      </c>
      <c r="F12" s="2">
        <f t="shared" si="0"/>
        <v>2162973.2788765384</v>
      </c>
    </row>
    <row r="13" spans="1:6" x14ac:dyDescent="0.3">
      <c r="A13" s="1">
        <v>43587</v>
      </c>
      <c r="B13" s="3">
        <v>25</v>
      </c>
      <c r="C13" s="2">
        <v>500000</v>
      </c>
      <c r="D13" s="2"/>
      <c r="E13" t="s">
        <v>2</v>
      </c>
      <c r="F13" s="2">
        <f t="shared" si="0"/>
        <v>2662973.2788765384</v>
      </c>
    </row>
    <row r="14" spans="1:6" x14ac:dyDescent="0.3">
      <c r="A14" s="4">
        <v>43600</v>
      </c>
      <c r="B14" s="5">
        <v>25</v>
      </c>
      <c r="C14" s="6"/>
      <c r="D14" s="6">
        <v>-2500000</v>
      </c>
      <c r="E14" s="7" t="s">
        <v>11</v>
      </c>
      <c r="F14" s="2">
        <f t="shared" si="0"/>
        <v>162973.27887653839</v>
      </c>
    </row>
    <row r="15" spans="1:6" x14ac:dyDescent="0.3">
      <c r="A15" s="1">
        <v>43616</v>
      </c>
      <c r="C15" s="16">
        <f>+(F12*(A13-A12)+F13*(A14-A13)+F14*(A15-A14))/(A15-A12)*0.012</f>
        <v>16084.711604582979</v>
      </c>
      <c r="E15" t="s">
        <v>12</v>
      </c>
      <c r="F15" s="2">
        <f t="shared" si="0"/>
        <v>179057.99048112138</v>
      </c>
    </row>
    <row r="16" spans="1:6" x14ac:dyDescent="0.3">
      <c r="A16" s="13">
        <v>43646</v>
      </c>
      <c r="B16" s="2"/>
      <c r="C16" s="2">
        <f>+(F15*(A16-A15))/(A16-A15)*0.012</f>
        <v>2148.6958857734567</v>
      </c>
      <c r="D16" s="2"/>
      <c r="E16" t="s">
        <v>12</v>
      </c>
      <c r="F16" s="2">
        <f t="shared" si="0"/>
        <v>181206.68636689484</v>
      </c>
    </row>
    <row r="17" spans="1:6" x14ac:dyDescent="0.3">
      <c r="A17" s="1">
        <v>43649</v>
      </c>
      <c r="B17" s="3">
        <v>25</v>
      </c>
      <c r="C17" s="2">
        <v>400000</v>
      </c>
      <c r="D17" s="2"/>
      <c r="E17" t="s">
        <v>2</v>
      </c>
      <c r="F17" s="2">
        <f t="shared" si="0"/>
        <v>581206.68636689486</v>
      </c>
    </row>
    <row r="18" spans="1:6" x14ac:dyDescent="0.3">
      <c r="A18" s="1">
        <v>43677</v>
      </c>
      <c r="C18" s="16">
        <f>+(F16*(A17-A16)+F17*(A18-A17))/(A18-A16)*0.012</f>
        <v>6509.9641073704806</v>
      </c>
      <c r="E18" t="s">
        <v>12</v>
      </c>
      <c r="F18" s="2">
        <f t="shared" si="0"/>
        <v>587716.65047426533</v>
      </c>
    </row>
    <row r="19" spans="1:6" x14ac:dyDescent="0.3">
      <c r="A19" s="1">
        <v>43698</v>
      </c>
      <c r="B19" s="3">
        <v>25</v>
      </c>
      <c r="C19" s="2">
        <v>400000</v>
      </c>
      <c r="D19" s="2"/>
      <c r="E19" t="s">
        <v>2</v>
      </c>
      <c r="F19" s="2">
        <f t="shared" si="0"/>
        <v>987716.65047426533</v>
      </c>
    </row>
    <row r="20" spans="1:6" x14ac:dyDescent="0.3">
      <c r="A20" s="1">
        <v>43708</v>
      </c>
      <c r="C20" s="16">
        <f>+(F18*(A19-A18)+F19*(A20-A19))/(A20-A18)*0.012</f>
        <v>8600.9869024653781</v>
      </c>
      <c r="E20" t="s">
        <v>12</v>
      </c>
      <c r="F20" s="2">
        <f t="shared" si="0"/>
        <v>996317.63737673068</v>
      </c>
    </row>
    <row r="21" spans="1:6" x14ac:dyDescent="0.3">
      <c r="A21" s="1">
        <v>43733</v>
      </c>
      <c r="B21" s="3">
        <v>25</v>
      </c>
      <c r="C21" s="2">
        <v>400000</v>
      </c>
      <c r="D21" s="2"/>
      <c r="E21" t="s">
        <v>2</v>
      </c>
      <c r="F21" s="2">
        <f t="shared" si="0"/>
        <v>1396317.6373767308</v>
      </c>
    </row>
    <row r="22" spans="1:6" x14ac:dyDescent="0.3">
      <c r="A22" s="1">
        <v>43738</v>
      </c>
      <c r="C22" s="16">
        <f>+(F20*(A21-A20)+F21*(A22-A21))/(A22-A20)*0.012</f>
        <v>12755.81164852077</v>
      </c>
      <c r="E22" t="s">
        <v>12</v>
      </c>
      <c r="F22" s="2">
        <f t="shared" si="0"/>
        <v>1409073.4490252517</v>
      </c>
    </row>
    <row r="23" spans="1:6" x14ac:dyDescent="0.3">
      <c r="F23" s="2">
        <f t="shared" si="0"/>
        <v>1409073.4490252517</v>
      </c>
    </row>
    <row r="24" spans="1:6" x14ac:dyDescent="0.3">
      <c r="F24" s="2">
        <f t="shared" si="0"/>
        <v>1409073.4490252517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J16" sqref="J16"/>
    </sheetView>
  </sheetViews>
  <sheetFormatPr defaultRowHeight="14.4" x14ac:dyDescent="0.3"/>
  <cols>
    <col min="1" max="1" width="17.5546875" bestFit="1" customWidth="1"/>
    <col min="3" max="3" width="12.44140625" bestFit="1" customWidth="1"/>
    <col min="4" max="4" width="13.33203125" bestFit="1" customWidth="1"/>
    <col min="6" max="6" width="14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1">
        <v>43434</v>
      </c>
      <c r="F2">
        <v>0</v>
      </c>
    </row>
    <row r="3" spans="1:6" x14ac:dyDescent="0.3">
      <c r="A3" s="1">
        <v>43439</v>
      </c>
      <c r="B3" s="3">
        <v>26</v>
      </c>
      <c r="C3" s="2">
        <v>100000</v>
      </c>
      <c r="D3" s="2"/>
      <c r="E3" t="s">
        <v>2</v>
      </c>
      <c r="F3" s="2">
        <f>+F2+C3+D3</f>
        <v>100000</v>
      </c>
    </row>
    <row r="4" spans="1:6" x14ac:dyDescent="0.3">
      <c r="A4" s="1">
        <v>43465</v>
      </c>
      <c r="C4" s="16">
        <f>+F3*(A4-A3)/(A4-A2)*0.012</f>
        <v>1006.4516129032259</v>
      </c>
      <c r="E4" t="s">
        <v>12</v>
      </c>
      <c r="F4" s="2">
        <f>+F3+C4+D4</f>
        <v>101006.45161290323</v>
      </c>
    </row>
    <row r="5" spans="1:6" x14ac:dyDescent="0.3">
      <c r="A5" s="1">
        <v>43468</v>
      </c>
      <c r="B5" s="3">
        <v>26</v>
      </c>
      <c r="C5" s="2">
        <v>100000</v>
      </c>
      <c r="D5" s="2"/>
      <c r="E5" t="s">
        <v>2</v>
      </c>
      <c r="F5" s="8">
        <f t="shared" ref="F5:F27" si="0">+F4+C5+D5</f>
        <v>201006.45161290321</v>
      </c>
    </row>
    <row r="6" spans="1:6" x14ac:dyDescent="0.3">
      <c r="A6" s="1">
        <v>43496</v>
      </c>
      <c r="C6" s="16">
        <f>+(F4*(A5-A4)+F5*(A6-A5))/(A6-A4)*0.012</f>
        <v>2295.9483870967738</v>
      </c>
      <c r="E6" t="s">
        <v>12</v>
      </c>
      <c r="F6" s="8">
        <f t="shared" si="0"/>
        <v>203302.39999999999</v>
      </c>
    </row>
    <row r="7" spans="1:6" x14ac:dyDescent="0.3">
      <c r="A7" s="1">
        <v>43502</v>
      </c>
      <c r="B7" s="3">
        <v>26</v>
      </c>
      <c r="C7" s="2">
        <v>100000</v>
      </c>
      <c r="D7" s="2"/>
      <c r="E7" t="s">
        <v>2</v>
      </c>
      <c r="F7" s="8">
        <f t="shared" si="0"/>
        <v>303302.40000000002</v>
      </c>
    </row>
    <row r="8" spans="1:6" x14ac:dyDescent="0.3">
      <c r="A8" s="1">
        <v>43524</v>
      </c>
      <c r="C8" s="16">
        <f>+(F6*(A7-A6)+F7*(A8-A7))/(A8-A6)*0.012</f>
        <v>3382.4859428571435</v>
      </c>
      <c r="E8" t="s">
        <v>12</v>
      </c>
      <c r="F8" s="8">
        <f t="shared" si="0"/>
        <v>306684.88594285719</v>
      </c>
    </row>
    <row r="9" spans="1:6" x14ac:dyDescent="0.3">
      <c r="A9" s="1">
        <v>43530</v>
      </c>
      <c r="B9" s="3">
        <v>26</v>
      </c>
      <c r="C9" s="2">
        <v>100000</v>
      </c>
      <c r="D9" s="2"/>
      <c r="E9" t="s">
        <v>2</v>
      </c>
      <c r="F9" s="8">
        <f t="shared" si="0"/>
        <v>406684.88594285719</v>
      </c>
    </row>
    <row r="10" spans="1:6" x14ac:dyDescent="0.3">
      <c r="A10" s="1">
        <v>43555</v>
      </c>
      <c r="C10" s="16">
        <f>+(F8*(A9-A8)+F9*(A10-A9))/(A10-A8)*0.012</f>
        <v>4647.9605667981568</v>
      </c>
      <c r="E10" t="s">
        <v>12</v>
      </c>
      <c r="F10" s="8">
        <f t="shared" si="0"/>
        <v>411332.84650965536</v>
      </c>
    </row>
    <row r="11" spans="1:6" x14ac:dyDescent="0.3">
      <c r="A11" s="1">
        <v>43558</v>
      </c>
      <c r="B11" s="3">
        <v>26</v>
      </c>
      <c r="C11" s="2">
        <v>100000</v>
      </c>
      <c r="D11" s="2"/>
      <c r="E11" t="s">
        <v>2</v>
      </c>
      <c r="F11" s="8">
        <f t="shared" si="0"/>
        <v>511332.84650965536</v>
      </c>
    </row>
    <row r="12" spans="1:6" x14ac:dyDescent="0.3">
      <c r="A12" s="1">
        <v>43585</v>
      </c>
      <c r="C12" s="16">
        <f>+(F10*(A11-A10)+F11*(A12-A11))/(A12-A10)*0.012</f>
        <v>6015.9941581158646</v>
      </c>
      <c r="E12" t="s">
        <v>12</v>
      </c>
      <c r="F12" s="8">
        <f t="shared" si="0"/>
        <v>517348.84066777123</v>
      </c>
    </row>
    <row r="13" spans="1:6" x14ac:dyDescent="0.3">
      <c r="A13" s="1">
        <v>43587</v>
      </c>
      <c r="B13" s="3">
        <v>26</v>
      </c>
      <c r="C13" s="2">
        <v>100000</v>
      </c>
      <c r="D13" s="2"/>
      <c r="E13" t="s">
        <v>2</v>
      </c>
      <c r="F13" s="18">
        <v>611331</v>
      </c>
    </row>
    <row r="14" spans="1:6" x14ac:dyDescent="0.3">
      <c r="A14" s="4">
        <v>43593</v>
      </c>
      <c r="B14" s="5">
        <v>26</v>
      </c>
      <c r="C14" s="6"/>
      <c r="D14" s="6">
        <v>-500000</v>
      </c>
      <c r="E14" s="7" t="s">
        <v>11</v>
      </c>
      <c r="F14" s="8">
        <f t="shared" si="0"/>
        <v>111331</v>
      </c>
    </row>
    <row r="15" spans="1:6" x14ac:dyDescent="0.3">
      <c r="A15" s="1">
        <v>43616</v>
      </c>
      <c r="C15" s="16">
        <f>+(F12*(A13-A12)+F13*(A14-A13)+F14*(A15-A14))/(A15-A12)*0.012</f>
        <v>2811.5987153556939</v>
      </c>
      <c r="E15" t="s">
        <v>12</v>
      </c>
      <c r="F15" s="8">
        <f t="shared" si="0"/>
        <v>114142.59871535569</v>
      </c>
    </row>
    <row r="16" spans="1:6" x14ac:dyDescent="0.3">
      <c r="A16" s="13">
        <v>43646</v>
      </c>
      <c r="B16" s="2"/>
      <c r="C16" s="2">
        <f>+(F15*(A16-A15))/(A16-A15)*0.012</f>
        <v>1369.7111845842683</v>
      </c>
      <c r="D16" s="2"/>
      <c r="E16" t="s">
        <v>12</v>
      </c>
      <c r="F16" s="8">
        <f t="shared" si="0"/>
        <v>115512.30989993997</v>
      </c>
    </row>
    <row r="17" spans="1:6" x14ac:dyDescent="0.3">
      <c r="A17" s="1">
        <v>43649</v>
      </c>
      <c r="B17" s="3">
        <v>26</v>
      </c>
      <c r="C17" s="2">
        <v>100000</v>
      </c>
      <c r="D17" s="2"/>
      <c r="E17" t="s">
        <v>2</v>
      </c>
      <c r="F17" s="8">
        <f t="shared" si="0"/>
        <v>215512.30989993998</v>
      </c>
    </row>
    <row r="18" spans="1:6" x14ac:dyDescent="0.3">
      <c r="A18" s="1">
        <v>43677</v>
      </c>
      <c r="C18" s="16">
        <f>+(F16*(A17-A16)+F17*(A18-A17))/(A18-A16)*0.012</f>
        <v>2470.0186865412152</v>
      </c>
      <c r="E18" t="s">
        <v>12</v>
      </c>
      <c r="F18" s="8">
        <f t="shared" si="0"/>
        <v>217982.32858648119</v>
      </c>
    </row>
    <row r="19" spans="1:6" x14ac:dyDescent="0.3">
      <c r="A19" s="4">
        <v>43705</v>
      </c>
      <c r="B19" s="5">
        <v>26</v>
      </c>
      <c r="C19" s="6"/>
      <c r="D19" s="6">
        <v>-200000</v>
      </c>
      <c r="E19" s="7" t="s">
        <v>11</v>
      </c>
      <c r="F19" s="8">
        <f t="shared" si="0"/>
        <v>17982.328586481191</v>
      </c>
    </row>
    <row r="20" spans="1:6" x14ac:dyDescent="0.3">
      <c r="A20" s="1">
        <v>43708</v>
      </c>
      <c r="C20" s="16">
        <f>+(F18*(A19-A18)+F19*(A20-A19))/(A20-A18)*0.012</f>
        <v>2383.5298785216451</v>
      </c>
      <c r="E20" t="s">
        <v>12</v>
      </c>
      <c r="F20" s="8">
        <f t="shared" si="0"/>
        <v>20365.858465002835</v>
      </c>
    </row>
    <row r="21" spans="1:6" x14ac:dyDescent="0.3">
      <c r="A21" s="1">
        <v>43733</v>
      </c>
      <c r="B21" s="3">
        <v>26</v>
      </c>
      <c r="C21" s="2">
        <v>100000</v>
      </c>
      <c r="D21" s="2"/>
      <c r="E21" t="s">
        <v>2</v>
      </c>
      <c r="F21" s="8">
        <f t="shared" si="0"/>
        <v>120365.85846500284</v>
      </c>
    </row>
    <row r="22" spans="1:6" x14ac:dyDescent="0.3">
      <c r="A22" s="1">
        <v>43738</v>
      </c>
      <c r="C22" s="16">
        <f>+(F20*(A21-A20)+F21*(A22-A21))/(A22-A20)*0.012</f>
        <v>444.39030158003402</v>
      </c>
      <c r="E22" t="s">
        <v>12</v>
      </c>
      <c r="F22" s="8">
        <f t="shared" si="0"/>
        <v>120810.24876658287</v>
      </c>
    </row>
    <row r="23" spans="1:6" x14ac:dyDescent="0.3">
      <c r="F23" s="8">
        <f t="shared" si="0"/>
        <v>120810.24876658287</v>
      </c>
    </row>
    <row r="24" spans="1:6" x14ac:dyDescent="0.3">
      <c r="F24" s="8">
        <f t="shared" si="0"/>
        <v>120810.24876658287</v>
      </c>
    </row>
    <row r="25" spans="1:6" x14ac:dyDescent="0.3">
      <c r="F25" s="8">
        <f t="shared" si="0"/>
        <v>120810.24876658287</v>
      </c>
    </row>
    <row r="26" spans="1:6" x14ac:dyDescent="0.3">
      <c r="F26" s="8">
        <f t="shared" si="0"/>
        <v>120810.24876658287</v>
      </c>
    </row>
    <row r="27" spans="1:6" x14ac:dyDescent="0.3">
      <c r="F27" s="8">
        <f t="shared" si="0"/>
        <v>120810.24876658287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"/>
    </sheetView>
  </sheetViews>
  <sheetFormatPr defaultRowHeight="14.4" x14ac:dyDescent="0.3"/>
  <cols>
    <col min="1" max="1" width="16.77734375" bestFit="1" customWidth="1"/>
    <col min="2" max="2" width="3" bestFit="1" customWidth="1"/>
    <col min="3" max="3" width="12.109375" bestFit="1" customWidth="1"/>
    <col min="6" max="6" width="12.10937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9">
        <v>43646</v>
      </c>
      <c r="B2" s="10"/>
      <c r="C2" s="11"/>
      <c r="D2" s="11"/>
      <c r="E2" s="11"/>
      <c r="F2" s="11">
        <v>0</v>
      </c>
    </row>
    <row r="3" spans="1:6" x14ac:dyDescent="0.3">
      <c r="A3" s="1">
        <v>43649</v>
      </c>
      <c r="B3" s="3">
        <v>27</v>
      </c>
      <c r="C3" s="2">
        <v>200000</v>
      </c>
      <c r="D3" s="2"/>
      <c r="E3" t="s">
        <v>2</v>
      </c>
      <c r="F3" s="2">
        <f>+F2+C3+D3</f>
        <v>200000</v>
      </c>
    </row>
    <row r="4" spans="1:6" x14ac:dyDescent="0.3">
      <c r="A4" s="1">
        <v>43677</v>
      </c>
      <c r="C4" s="16">
        <f>+(F2*(A3-A2)+F3*(A4-A3))/(A4-A2)*0.012</f>
        <v>2167.7419354838707</v>
      </c>
      <c r="E4" t="s">
        <v>12</v>
      </c>
      <c r="F4" s="2">
        <f t="shared" ref="F4:F5" si="0">+F3+C4+D4</f>
        <v>202167.74193548388</v>
      </c>
    </row>
    <row r="5" spans="1:6" x14ac:dyDescent="0.3">
      <c r="A5" s="1">
        <v>43708</v>
      </c>
      <c r="C5" s="16">
        <f>+(F4*(A5-A4))/(A5-A4)*0.012</f>
        <v>2426.0129032258064</v>
      </c>
      <c r="E5" t="s">
        <v>12</v>
      </c>
      <c r="F5" s="2">
        <f t="shared" si="0"/>
        <v>204593.75483870969</v>
      </c>
    </row>
    <row r="6" spans="1:6" x14ac:dyDescent="0.3">
      <c r="A6" s="1">
        <v>43738</v>
      </c>
      <c r="C6" s="16">
        <f>+(F5*(A6-A5))/(A6-A5)*0.012</f>
        <v>2455.1250580645165</v>
      </c>
      <c r="E6" t="s">
        <v>12</v>
      </c>
      <c r="F6" s="2">
        <f t="shared" ref="F6" si="1">+F5+C6+D6</f>
        <v>207048.87989677422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0" sqref="A10"/>
    </sheetView>
  </sheetViews>
  <sheetFormatPr defaultRowHeight="14.4" x14ac:dyDescent="0.3"/>
  <cols>
    <col min="1" max="1" width="17.5546875" bestFit="1" customWidth="1"/>
    <col min="2" max="2" width="4.109375" bestFit="1" customWidth="1"/>
    <col min="3" max="3" width="12.44140625" bestFit="1" customWidth="1"/>
    <col min="6" max="6" width="12.44140625" bestFit="1" customWidth="1"/>
  </cols>
  <sheetData>
    <row r="1" spans="1:6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</row>
    <row r="2" spans="1:6" x14ac:dyDescent="0.3">
      <c r="A2" s="9">
        <v>43585</v>
      </c>
      <c r="B2" s="10"/>
      <c r="C2" s="11"/>
      <c r="D2" s="11"/>
      <c r="E2" s="11"/>
      <c r="F2" s="11">
        <v>0</v>
      </c>
    </row>
    <row r="3" spans="1:6" x14ac:dyDescent="0.3">
      <c r="A3" s="1">
        <v>43587</v>
      </c>
      <c r="B3" s="3">
        <v>30</v>
      </c>
      <c r="C3" s="2">
        <v>50000</v>
      </c>
      <c r="D3" s="2"/>
      <c r="E3" t="s">
        <v>2</v>
      </c>
      <c r="F3" s="2">
        <f>+C3</f>
        <v>50000</v>
      </c>
    </row>
    <row r="4" spans="1:6" x14ac:dyDescent="0.3">
      <c r="A4" s="1">
        <v>43616</v>
      </c>
      <c r="C4" s="16">
        <f>+(F2*(A3-A2)+F3*(A4-A3))/(A4-A2)*0.012</f>
        <v>561.29032258064524</v>
      </c>
      <c r="E4" t="s">
        <v>12</v>
      </c>
      <c r="F4" s="2">
        <f>+F3+C4</f>
        <v>50561.290322580644</v>
      </c>
    </row>
    <row r="5" spans="1:6" x14ac:dyDescent="0.3">
      <c r="A5" s="13">
        <v>43646</v>
      </c>
      <c r="B5" s="2"/>
      <c r="C5" s="2">
        <f>+(F4*(A5-A4))/(A5-A4)*0.012</f>
        <v>606.73548387096776</v>
      </c>
      <c r="D5" s="2"/>
      <c r="E5" t="s">
        <v>12</v>
      </c>
      <c r="F5" s="2">
        <f t="shared" ref="F5:F17" si="0">+F4+C5</f>
        <v>51168.025806451609</v>
      </c>
    </row>
    <row r="6" spans="1:6" x14ac:dyDescent="0.3">
      <c r="A6" s="13">
        <v>43649</v>
      </c>
      <c r="C6" s="2">
        <v>50000</v>
      </c>
      <c r="E6" t="s">
        <v>2</v>
      </c>
      <c r="F6" s="2">
        <f t="shared" si="0"/>
        <v>101168.02580645161</v>
      </c>
    </row>
    <row r="7" spans="1:6" x14ac:dyDescent="0.3">
      <c r="A7" s="13">
        <v>43677</v>
      </c>
      <c r="B7" s="2"/>
      <c r="C7" s="16">
        <f>+(F5*(A6-A5)+F6*(A7-A6))/(A7-A5)*0.012</f>
        <v>1155.9517935483871</v>
      </c>
      <c r="D7" s="2"/>
      <c r="E7" t="s">
        <v>12</v>
      </c>
      <c r="F7" s="2">
        <f t="shared" si="0"/>
        <v>102323.9776</v>
      </c>
    </row>
    <row r="8" spans="1:6" x14ac:dyDescent="0.3">
      <c r="A8" s="1">
        <v>43708</v>
      </c>
      <c r="C8" s="2">
        <f>+(F7*(A8-A7))/(A8-A7)*0.012</f>
        <v>1227.8877312</v>
      </c>
      <c r="D8" s="2"/>
      <c r="E8" t="s">
        <v>12</v>
      </c>
      <c r="F8" s="2">
        <f t="shared" si="0"/>
        <v>103551.8653312</v>
      </c>
    </row>
    <row r="9" spans="1:6" x14ac:dyDescent="0.3">
      <c r="A9" s="1">
        <v>43738</v>
      </c>
      <c r="C9" s="2">
        <f>+(F8*(A9-A8))/(A9-A8)*0.012</f>
        <v>1242.6223839744</v>
      </c>
      <c r="D9" s="2"/>
      <c r="E9" t="s">
        <v>12</v>
      </c>
      <c r="F9" s="2">
        <f t="shared" si="0"/>
        <v>104794.4877151744</v>
      </c>
    </row>
    <row r="10" spans="1:6" x14ac:dyDescent="0.3">
      <c r="F10" s="2">
        <f t="shared" si="0"/>
        <v>104794.4877151744</v>
      </c>
    </row>
    <row r="11" spans="1:6" x14ac:dyDescent="0.3">
      <c r="F11" s="2">
        <f t="shared" si="0"/>
        <v>104794.4877151744</v>
      </c>
    </row>
    <row r="12" spans="1:6" x14ac:dyDescent="0.3">
      <c r="F12" s="2">
        <f t="shared" si="0"/>
        <v>104794.4877151744</v>
      </c>
    </row>
    <row r="13" spans="1:6" x14ac:dyDescent="0.3">
      <c r="F13" s="2">
        <f t="shared" si="0"/>
        <v>104794.4877151744</v>
      </c>
    </row>
    <row r="14" spans="1:6" x14ac:dyDescent="0.3">
      <c r="F14" s="2">
        <f t="shared" si="0"/>
        <v>104794.4877151744</v>
      </c>
    </row>
    <row r="15" spans="1:6" x14ac:dyDescent="0.3">
      <c r="F15" s="2">
        <f t="shared" si="0"/>
        <v>104794.4877151744</v>
      </c>
    </row>
    <row r="16" spans="1:6" x14ac:dyDescent="0.3">
      <c r="F16" s="2">
        <f t="shared" si="0"/>
        <v>104794.4877151744</v>
      </c>
    </row>
    <row r="17" spans="6:6" x14ac:dyDescent="0.3">
      <c r="F17" s="2">
        <f t="shared" si="0"/>
        <v>104794.4877151744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9" workbookViewId="0">
      <selection activeCell="A54" sqref="A54:E54"/>
    </sheetView>
  </sheetViews>
  <sheetFormatPr defaultRowHeight="14.4" x14ac:dyDescent="0.3"/>
  <cols>
    <col min="1" max="1" width="17.5546875" bestFit="1" customWidth="1"/>
    <col min="2" max="2" width="12" customWidth="1"/>
    <col min="3" max="3" width="12.4414062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F2">
        <f>+C2+D2</f>
        <v>0</v>
      </c>
      <c r="G2" s="2"/>
      <c r="H2" s="2"/>
    </row>
    <row r="3" spans="1:8" x14ac:dyDescent="0.3">
      <c r="A3" s="1">
        <v>43410</v>
      </c>
      <c r="B3" s="3">
        <v>4</v>
      </c>
      <c r="C3" s="2">
        <v>100000</v>
      </c>
      <c r="D3" s="2"/>
      <c r="E3" t="s">
        <v>2</v>
      </c>
      <c r="F3" s="2">
        <f>+F2+C3+D3</f>
        <v>100000</v>
      </c>
    </row>
    <row r="4" spans="1:8" x14ac:dyDescent="0.3">
      <c r="A4" s="1">
        <v>43416</v>
      </c>
      <c r="B4" s="3">
        <v>4</v>
      </c>
      <c r="C4" s="2">
        <v>100000</v>
      </c>
      <c r="D4" s="2"/>
      <c r="E4" t="s">
        <v>2</v>
      </c>
      <c r="F4" s="2">
        <f t="shared" ref="F4:F56" si="0">+F3+C4+D4</f>
        <v>200000</v>
      </c>
    </row>
    <row r="5" spans="1:8" x14ac:dyDescent="0.3">
      <c r="A5" s="1">
        <v>43425</v>
      </c>
      <c r="B5" s="3">
        <v>4</v>
      </c>
      <c r="C5" s="2">
        <v>100000</v>
      </c>
      <c r="D5" s="2"/>
      <c r="E5" t="s">
        <v>2</v>
      </c>
      <c r="F5" s="2">
        <f t="shared" si="0"/>
        <v>300000</v>
      </c>
    </row>
    <row r="6" spans="1:8" x14ac:dyDescent="0.3">
      <c r="A6" s="1">
        <v>43432</v>
      </c>
      <c r="B6" s="3">
        <v>4</v>
      </c>
      <c r="C6" s="2">
        <v>100000</v>
      </c>
      <c r="D6" s="2"/>
      <c r="E6" t="s">
        <v>2</v>
      </c>
      <c r="F6" s="2">
        <f t="shared" si="0"/>
        <v>400000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2120</v>
      </c>
      <c r="D7" s="2"/>
      <c r="E7" t="s">
        <v>12</v>
      </c>
      <c r="F7" s="2">
        <f t="shared" si="0"/>
        <v>402120</v>
      </c>
    </row>
    <row r="8" spans="1:8" x14ac:dyDescent="0.3">
      <c r="A8" s="1">
        <v>43439</v>
      </c>
      <c r="B8" s="3">
        <v>4</v>
      </c>
      <c r="C8" s="2">
        <v>100000</v>
      </c>
      <c r="D8" s="2"/>
      <c r="E8" t="s">
        <v>2</v>
      </c>
      <c r="F8" s="2">
        <f t="shared" si="0"/>
        <v>502120</v>
      </c>
    </row>
    <row r="9" spans="1:8" x14ac:dyDescent="0.3">
      <c r="A9" s="1">
        <v>43446</v>
      </c>
      <c r="B9" s="3">
        <v>4</v>
      </c>
      <c r="C9" s="2">
        <v>100000</v>
      </c>
      <c r="D9" s="2"/>
      <c r="E9" t="s">
        <v>2</v>
      </c>
      <c r="F9" s="2">
        <f t="shared" si="0"/>
        <v>602120</v>
      </c>
    </row>
    <row r="10" spans="1:8" x14ac:dyDescent="0.3">
      <c r="A10" s="1">
        <v>43453</v>
      </c>
      <c r="B10" s="3">
        <v>4</v>
      </c>
      <c r="C10" s="2">
        <v>100000</v>
      </c>
      <c r="D10" s="2"/>
      <c r="E10" t="s">
        <v>2</v>
      </c>
      <c r="F10" s="2">
        <f t="shared" si="0"/>
        <v>702120</v>
      </c>
    </row>
    <row r="11" spans="1:8" x14ac:dyDescent="0.3">
      <c r="A11" s="1">
        <v>43460</v>
      </c>
      <c r="B11" s="3">
        <v>4</v>
      </c>
      <c r="C11" s="2">
        <v>100000</v>
      </c>
      <c r="D11" s="2"/>
      <c r="E11" t="s">
        <v>2</v>
      </c>
      <c r="F11" s="2">
        <f t="shared" si="0"/>
        <v>802120</v>
      </c>
    </row>
    <row r="12" spans="1:8" x14ac:dyDescent="0.3">
      <c r="A12" s="1">
        <v>43465</v>
      </c>
      <c r="C12" s="2">
        <f>+(F7*(A8-A7)+F8*(A9-A8)+F9*(A10-A9)+F10*(A11-A10)+F11*(A12-A11))/(A12-A7)*0.012</f>
        <v>7225.4400000000005</v>
      </c>
      <c r="E12" t="s">
        <v>12</v>
      </c>
      <c r="F12" s="2">
        <f t="shared" si="0"/>
        <v>809345.44</v>
      </c>
    </row>
    <row r="13" spans="1:8" x14ac:dyDescent="0.3">
      <c r="A13" s="1">
        <v>43468</v>
      </c>
      <c r="B13" s="3">
        <v>4</v>
      </c>
      <c r="C13" s="2">
        <v>100000</v>
      </c>
      <c r="D13" s="2"/>
      <c r="E13" t="s">
        <v>2</v>
      </c>
      <c r="F13" s="2">
        <f t="shared" si="0"/>
        <v>909345.44</v>
      </c>
    </row>
    <row r="14" spans="1:8" x14ac:dyDescent="0.3">
      <c r="A14" s="1">
        <v>43474</v>
      </c>
      <c r="B14" s="3">
        <v>4</v>
      </c>
      <c r="C14" s="2">
        <v>100000</v>
      </c>
      <c r="D14" s="2"/>
      <c r="E14" t="s">
        <v>2</v>
      </c>
      <c r="F14" s="2">
        <f t="shared" si="0"/>
        <v>1009345.44</v>
      </c>
    </row>
    <row r="15" spans="1:8" x14ac:dyDescent="0.3">
      <c r="A15" s="1">
        <v>43481</v>
      </c>
      <c r="B15" s="3">
        <v>4</v>
      </c>
      <c r="C15" s="2">
        <v>100000</v>
      </c>
      <c r="D15" s="2"/>
      <c r="E15" t="s">
        <v>2</v>
      </c>
      <c r="F15" s="2">
        <f t="shared" si="0"/>
        <v>1109345.44</v>
      </c>
    </row>
    <row r="16" spans="1:8" x14ac:dyDescent="0.3">
      <c r="A16" s="1">
        <v>43488</v>
      </c>
      <c r="B16" s="3">
        <v>4</v>
      </c>
      <c r="C16" s="2">
        <v>100000</v>
      </c>
      <c r="D16" s="2"/>
      <c r="E16" t="s">
        <v>2</v>
      </c>
      <c r="F16" s="2">
        <f t="shared" si="0"/>
        <v>1209345.44</v>
      </c>
    </row>
    <row r="17" spans="1:6" x14ac:dyDescent="0.3">
      <c r="A17" s="1">
        <v>43495</v>
      </c>
      <c r="B17" s="3">
        <v>4</v>
      </c>
      <c r="C17" s="2">
        <v>100000</v>
      </c>
      <c r="D17" s="2"/>
      <c r="E17" t="s">
        <v>2</v>
      </c>
      <c r="F17" s="2">
        <f t="shared" si="0"/>
        <v>1309345.44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12576.661409032256</v>
      </c>
      <c r="D18" s="2"/>
      <c r="E18" t="s">
        <v>12</v>
      </c>
      <c r="F18" s="2">
        <f t="shared" si="0"/>
        <v>1321922.1014090322</v>
      </c>
    </row>
    <row r="19" spans="1:6" x14ac:dyDescent="0.3">
      <c r="A19" s="1">
        <v>43502</v>
      </c>
      <c r="B19" s="3">
        <v>4</v>
      </c>
      <c r="C19" s="2">
        <v>100000</v>
      </c>
      <c r="D19" s="2"/>
      <c r="E19" t="s">
        <v>2</v>
      </c>
      <c r="F19" s="2">
        <f t="shared" si="0"/>
        <v>1421922.1014090322</v>
      </c>
    </row>
    <row r="20" spans="1:6" x14ac:dyDescent="0.3">
      <c r="A20" s="4">
        <v>43502</v>
      </c>
      <c r="B20" s="5">
        <v>4</v>
      </c>
      <c r="C20" s="6"/>
      <c r="D20" s="6">
        <v>-200000</v>
      </c>
      <c r="E20" s="7" t="s">
        <v>11</v>
      </c>
      <c r="F20" s="2">
        <f t="shared" si="0"/>
        <v>1221922.1014090322</v>
      </c>
    </row>
    <row r="21" spans="1:6" x14ac:dyDescent="0.3">
      <c r="A21" s="1">
        <v>43509</v>
      </c>
      <c r="B21" s="3">
        <v>4</v>
      </c>
      <c r="C21" s="2">
        <v>100000</v>
      </c>
      <c r="D21" s="2"/>
      <c r="E21" t="s">
        <v>2</v>
      </c>
      <c r="F21" s="2">
        <f t="shared" si="0"/>
        <v>1321922.1014090322</v>
      </c>
    </row>
    <row r="22" spans="1:6" x14ac:dyDescent="0.3">
      <c r="A22" s="1">
        <v>43516</v>
      </c>
      <c r="B22" s="3">
        <v>4</v>
      </c>
      <c r="C22" s="2">
        <v>100000</v>
      </c>
      <c r="D22" s="2"/>
      <c r="E22" t="s">
        <v>2</v>
      </c>
      <c r="F22" s="2">
        <f t="shared" si="0"/>
        <v>1421922.1014090322</v>
      </c>
    </row>
    <row r="23" spans="1:6" x14ac:dyDescent="0.3">
      <c r="A23" s="1">
        <v>43523</v>
      </c>
      <c r="B23" s="3">
        <v>4</v>
      </c>
      <c r="C23" s="2">
        <v>100000</v>
      </c>
      <c r="D23" s="2"/>
      <c r="E23" t="s">
        <v>2</v>
      </c>
      <c r="F23" s="2">
        <f t="shared" si="0"/>
        <v>1521922.1014090322</v>
      </c>
    </row>
    <row r="24" spans="1:6" x14ac:dyDescent="0.3">
      <c r="A24" s="1">
        <v>43524</v>
      </c>
      <c r="B24" s="14"/>
      <c r="C24" s="2">
        <f>+(+F18*(A19-A18)+F19*(A20-A19)+F20*(A21-A20)+F21*(A22-A21)+F22*(A23-A22)+F23*(A24-A23))/(A24-A18)*0.012</f>
        <v>15948.779502622672</v>
      </c>
      <c r="D24" s="8"/>
      <c r="E24" t="s">
        <v>12</v>
      </c>
      <c r="F24" s="2">
        <f t="shared" si="0"/>
        <v>1537870.880911655</v>
      </c>
    </row>
    <row r="25" spans="1:6" x14ac:dyDescent="0.3">
      <c r="A25" s="1">
        <v>43530</v>
      </c>
      <c r="B25" s="3">
        <v>4</v>
      </c>
      <c r="C25" s="2">
        <v>100000</v>
      </c>
      <c r="D25" s="2"/>
      <c r="E25" t="s">
        <v>2</v>
      </c>
      <c r="F25" s="2">
        <f t="shared" si="0"/>
        <v>1637870.880911655</v>
      </c>
    </row>
    <row r="26" spans="1:6" x14ac:dyDescent="0.3">
      <c r="A26" s="1">
        <v>43537</v>
      </c>
      <c r="B26" s="3">
        <v>4</v>
      </c>
      <c r="C26" s="2">
        <v>100000</v>
      </c>
      <c r="D26" s="2"/>
      <c r="E26" t="s">
        <v>2</v>
      </c>
      <c r="F26" s="2">
        <f t="shared" si="0"/>
        <v>1737870.880911655</v>
      </c>
    </row>
    <row r="27" spans="1:6" x14ac:dyDescent="0.3">
      <c r="A27" s="4">
        <v>43544</v>
      </c>
      <c r="B27" s="5">
        <v>4</v>
      </c>
      <c r="C27" s="6"/>
      <c r="D27" s="6">
        <v>-100000</v>
      </c>
      <c r="E27" s="7" t="s">
        <v>11</v>
      </c>
      <c r="F27" s="2">
        <f t="shared" si="0"/>
        <v>1637870.880911655</v>
      </c>
    </row>
    <row r="28" spans="1:6" x14ac:dyDescent="0.3">
      <c r="A28" s="4">
        <v>43551</v>
      </c>
      <c r="B28" s="5">
        <v>4</v>
      </c>
      <c r="C28" s="6"/>
      <c r="D28" s="6">
        <v>-900000</v>
      </c>
      <c r="E28" s="7" t="s">
        <v>11</v>
      </c>
      <c r="F28" s="2">
        <f t="shared" si="0"/>
        <v>737870.88091165503</v>
      </c>
    </row>
    <row r="29" spans="1:6" x14ac:dyDescent="0.3">
      <c r="A29" s="1">
        <v>43555</v>
      </c>
      <c r="C29" s="17">
        <v>17912</v>
      </c>
      <c r="E29" t="s">
        <v>12</v>
      </c>
      <c r="F29" s="2">
        <f t="shared" si="0"/>
        <v>755782.88091165503</v>
      </c>
    </row>
    <row r="30" spans="1:6" x14ac:dyDescent="0.3">
      <c r="A30" s="1">
        <v>43558</v>
      </c>
      <c r="B30" s="3">
        <v>4</v>
      </c>
      <c r="C30" s="2">
        <v>100000</v>
      </c>
      <c r="D30" s="2"/>
      <c r="E30" t="s">
        <v>2</v>
      </c>
      <c r="F30" s="2">
        <f t="shared" si="0"/>
        <v>855782.88091165503</v>
      </c>
    </row>
    <row r="31" spans="1:6" x14ac:dyDescent="0.3">
      <c r="A31" s="1">
        <v>43565</v>
      </c>
      <c r="B31" s="3">
        <v>4</v>
      </c>
      <c r="C31" s="2">
        <v>100000</v>
      </c>
      <c r="D31" s="2"/>
      <c r="E31" t="s">
        <v>2</v>
      </c>
      <c r="F31" s="2">
        <f t="shared" si="0"/>
        <v>955782.88091165503</v>
      </c>
    </row>
    <row r="32" spans="1:6" x14ac:dyDescent="0.3">
      <c r="A32" s="1">
        <v>43573</v>
      </c>
      <c r="B32" s="3">
        <v>4</v>
      </c>
      <c r="C32" s="2">
        <v>100000</v>
      </c>
      <c r="D32" s="2"/>
      <c r="E32" t="s">
        <v>2</v>
      </c>
      <c r="F32" s="2">
        <f t="shared" si="0"/>
        <v>1055782.880911655</v>
      </c>
    </row>
    <row r="33" spans="1:6" x14ac:dyDescent="0.3">
      <c r="A33" s="1">
        <v>43585</v>
      </c>
      <c r="C33" s="17">
        <v>10519</v>
      </c>
      <c r="E33" t="s">
        <v>12</v>
      </c>
      <c r="F33" s="2">
        <f t="shared" si="0"/>
        <v>1066301.880911655</v>
      </c>
    </row>
    <row r="34" spans="1:6" x14ac:dyDescent="0.3">
      <c r="A34" s="1">
        <v>43587</v>
      </c>
      <c r="B34" s="3">
        <v>4</v>
      </c>
      <c r="C34" s="2">
        <v>100000</v>
      </c>
      <c r="D34" s="2"/>
      <c r="E34" t="s">
        <v>2</v>
      </c>
      <c r="F34" s="2">
        <f t="shared" si="0"/>
        <v>1166301.880911655</v>
      </c>
    </row>
    <row r="35" spans="1:6" x14ac:dyDescent="0.3">
      <c r="A35" s="4">
        <v>43600</v>
      </c>
      <c r="B35" s="5">
        <v>4</v>
      </c>
      <c r="C35" s="6"/>
      <c r="D35" s="6">
        <v>-900000</v>
      </c>
      <c r="E35" s="7" t="s">
        <v>11</v>
      </c>
      <c r="F35" s="2">
        <f t="shared" si="0"/>
        <v>266301.88091165503</v>
      </c>
    </row>
    <row r="36" spans="1:6" x14ac:dyDescent="0.3">
      <c r="A36" s="1">
        <v>43607</v>
      </c>
      <c r="B36" s="3">
        <v>4</v>
      </c>
      <c r="C36" s="2">
        <v>100000</v>
      </c>
      <c r="D36" s="2"/>
      <c r="E36" t="s">
        <v>2</v>
      </c>
      <c r="F36" s="2">
        <f t="shared" si="0"/>
        <v>366301.88091165503</v>
      </c>
    </row>
    <row r="37" spans="1:6" x14ac:dyDescent="0.3">
      <c r="A37" s="1">
        <v>43616</v>
      </c>
      <c r="C37" s="17">
        <v>8024</v>
      </c>
      <c r="E37" t="s">
        <v>12</v>
      </c>
      <c r="F37" s="2">
        <f t="shared" si="0"/>
        <v>374325.88091165503</v>
      </c>
    </row>
    <row r="38" spans="1:6" x14ac:dyDescent="0.3">
      <c r="A38" s="1">
        <v>43642</v>
      </c>
      <c r="B38" s="3">
        <v>4</v>
      </c>
      <c r="C38" s="2">
        <v>100000</v>
      </c>
      <c r="D38" s="2"/>
      <c r="E38" t="s">
        <v>2</v>
      </c>
      <c r="F38" s="2">
        <f t="shared" si="0"/>
        <v>474325.88091165503</v>
      </c>
    </row>
    <row r="39" spans="1:6" x14ac:dyDescent="0.3">
      <c r="A39" s="13">
        <v>43646</v>
      </c>
      <c r="B39" s="2"/>
      <c r="C39" s="2">
        <f>+(F37*(A38-A37)+F38*(A39-A38))/(A39-A37)*0.012</f>
        <v>4651.91057093986</v>
      </c>
      <c r="D39" s="2"/>
      <c r="E39" t="s">
        <v>12</v>
      </c>
      <c r="F39" s="2">
        <f t="shared" si="0"/>
        <v>478977.79148259491</v>
      </c>
    </row>
    <row r="40" spans="1:6" x14ac:dyDescent="0.3">
      <c r="A40" s="1">
        <v>43649</v>
      </c>
      <c r="B40" s="3">
        <v>4</v>
      </c>
      <c r="C40" s="2">
        <v>100000</v>
      </c>
      <c r="D40" s="2"/>
      <c r="E40" t="s">
        <v>2</v>
      </c>
      <c r="F40" s="2">
        <f t="shared" si="0"/>
        <v>578977.79148259491</v>
      </c>
    </row>
    <row r="41" spans="1:6" x14ac:dyDescent="0.3">
      <c r="A41" s="1">
        <v>43656</v>
      </c>
      <c r="B41" s="3">
        <v>4</v>
      </c>
      <c r="C41" s="2">
        <v>100000</v>
      </c>
      <c r="D41" s="2"/>
      <c r="E41" t="s">
        <v>2</v>
      </c>
      <c r="F41" s="2">
        <f t="shared" si="0"/>
        <v>678977.79148259491</v>
      </c>
    </row>
    <row r="42" spans="1:6" x14ac:dyDescent="0.3">
      <c r="A42" s="4">
        <v>43663</v>
      </c>
      <c r="B42" s="5">
        <v>4</v>
      </c>
      <c r="C42" s="6"/>
      <c r="D42" s="6">
        <v>-100000</v>
      </c>
      <c r="E42" s="7" t="s">
        <v>11</v>
      </c>
      <c r="F42" s="2">
        <f t="shared" si="0"/>
        <v>578977.79148259491</v>
      </c>
    </row>
    <row r="43" spans="1:6" x14ac:dyDescent="0.3">
      <c r="A43" s="1">
        <v>43670</v>
      </c>
      <c r="B43" s="3">
        <v>4</v>
      </c>
      <c r="C43" s="2">
        <v>100000</v>
      </c>
      <c r="D43" s="2"/>
      <c r="E43" t="s">
        <v>2</v>
      </c>
      <c r="F43" s="2">
        <f t="shared" si="0"/>
        <v>678977.79148259491</v>
      </c>
    </row>
    <row r="44" spans="1:6" x14ac:dyDescent="0.3">
      <c r="A44" s="13">
        <v>43677</v>
      </c>
      <c r="C44" s="2">
        <f>+(F39*(A40-A39)+F40*(A41-A40)+F41*(A42-A41)+F42*(A43-A42)+F43*(A44-A43))/(A44-A39)*0.012</f>
        <v>7373.5399494040421</v>
      </c>
      <c r="E44" t="s">
        <v>12</v>
      </c>
      <c r="F44" s="2">
        <f t="shared" si="0"/>
        <v>686351.33143199899</v>
      </c>
    </row>
    <row r="45" spans="1:6" x14ac:dyDescent="0.3">
      <c r="A45" s="1">
        <v>43678</v>
      </c>
      <c r="B45" s="3">
        <v>4</v>
      </c>
      <c r="C45" s="2">
        <v>100000</v>
      </c>
      <c r="D45" s="2"/>
      <c r="E45" t="s">
        <v>2</v>
      </c>
      <c r="F45" s="2">
        <f t="shared" si="0"/>
        <v>786351.33143199899</v>
      </c>
    </row>
    <row r="46" spans="1:6" x14ac:dyDescent="0.3">
      <c r="A46" s="4">
        <v>43684</v>
      </c>
      <c r="B46" s="5">
        <v>4</v>
      </c>
      <c r="C46" s="6"/>
      <c r="D46" s="6">
        <v>-200000</v>
      </c>
      <c r="E46" s="7" t="s">
        <v>11</v>
      </c>
      <c r="F46" s="2">
        <f t="shared" si="0"/>
        <v>586351.33143199899</v>
      </c>
    </row>
    <row r="47" spans="1:6" x14ac:dyDescent="0.3">
      <c r="A47" s="1">
        <v>43691</v>
      </c>
      <c r="B47" s="3">
        <v>4</v>
      </c>
      <c r="C47" s="2">
        <v>100000</v>
      </c>
      <c r="D47" s="2"/>
      <c r="E47" t="s">
        <v>2</v>
      </c>
      <c r="F47" s="2">
        <f t="shared" si="0"/>
        <v>686351.33143199899</v>
      </c>
    </row>
    <row r="48" spans="1:6" x14ac:dyDescent="0.3">
      <c r="A48" s="1">
        <v>43705</v>
      </c>
      <c r="B48" s="3">
        <v>4</v>
      </c>
      <c r="C48" s="2">
        <v>100000</v>
      </c>
      <c r="D48" s="2"/>
      <c r="E48" t="s">
        <v>2</v>
      </c>
      <c r="F48" s="2">
        <f t="shared" si="0"/>
        <v>786351.33143199899</v>
      </c>
    </row>
    <row r="49" spans="1:6" x14ac:dyDescent="0.3">
      <c r="A49" s="1">
        <v>43708</v>
      </c>
      <c r="C49" s="2">
        <f>+(F44*(A45-A44)+F45*(A46-A45)+F46*(A47-A46)+F47*(A48-A47)+F48*(A49-A48))/(A49-A44)*0.012</f>
        <v>8313.6353320226972</v>
      </c>
      <c r="E49" t="s">
        <v>12</v>
      </c>
      <c r="F49" s="2">
        <f t="shared" si="0"/>
        <v>794664.96676402166</v>
      </c>
    </row>
    <row r="50" spans="1:6" x14ac:dyDescent="0.3">
      <c r="A50" s="4">
        <v>43712</v>
      </c>
      <c r="B50" s="5">
        <v>4</v>
      </c>
      <c r="C50" s="6"/>
      <c r="D50" s="6">
        <v>-400000</v>
      </c>
      <c r="E50" s="7" t="s">
        <v>11</v>
      </c>
      <c r="F50" s="2">
        <f t="shared" si="0"/>
        <v>394664.96676402166</v>
      </c>
    </row>
    <row r="51" spans="1:6" x14ac:dyDescent="0.3">
      <c r="A51" s="1">
        <v>43719</v>
      </c>
      <c r="B51" s="3">
        <v>4</v>
      </c>
      <c r="C51" s="2">
        <v>100000</v>
      </c>
      <c r="D51" s="2"/>
      <c r="E51" t="s">
        <v>2</v>
      </c>
      <c r="F51" s="2">
        <f t="shared" si="0"/>
        <v>494664.96676402166</v>
      </c>
    </row>
    <row r="52" spans="1:6" x14ac:dyDescent="0.3">
      <c r="A52" s="1">
        <v>43726</v>
      </c>
      <c r="B52" s="3">
        <v>4</v>
      </c>
      <c r="C52" s="2">
        <v>100000</v>
      </c>
      <c r="D52" s="2"/>
      <c r="E52" t="s">
        <v>2</v>
      </c>
      <c r="F52" s="2">
        <f t="shared" si="0"/>
        <v>594664.96676402166</v>
      </c>
    </row>
    <row r="53" spans="1:6" x14ac:dyDescent="0.3">
      <c r="A53" s="1">
        <v>43733</v>
      </c>
      <c r="B53" s="3">
        <v>4</v>
      </c>
      <c r="C53" s="2">
        <v>100000</v>
      </c>
      <c r="D53" s="2"/>
      <c r="E53" t="s">
        <v>2</v>
      </c>
      <c r="F53" s="2">
        <f t="shared" si="0"/>
        <v>694664.96676402166</v>
      </c>
    </row>
    <row r="54" spans="1:6" x14ac:dyDescent="0.3">
      <c r="A54" s="13">
        <v>43738</v>
      </c>
      <c r="B54" s="2"/>
      <c r="C54" s="2">
        <f>+(F49*(A50-A49)+F50*(A51-A50)+F51*(A52-A51)+F52*(A53-A52)+F53*(A54-A53))/(A54-A49)*0.012</f>
        <v>6815.9796011682602</v>
      </c>
      <c r="D54" s="2"/>
      <c r="E54" t="s">
        <v>12</v>
      </c>
      <c r="F54" s="2">
        <f t="shared" si="0"/>
        <v>701480.94636518997</v>
      </c>
    </row>
    <row r="55" spans="1:6" x14ac:dyDescent="0.3">
      <c r="F55" s="2">
        <f t="shared" si="0"/>
        <v>701480.94636518997</v>
      </c>
    </row>
    <row r="56" spans="1:6" x14ac:dyDescent="0.3">
      <c r="F56" s="2">
        <f t="shared" si="0"/>
        <v>701480.94636518997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41" workbookViewId="0">
      <selection activeCell="A56" sqref="A56:E56"/>
    </sheetView>
  </sheetViews>
  <sheetFormatPr defaultRowHeight="14.4" x14ac:dyDescent="0.3"/>
  <cols>
    <col min="1" max="1" width="17.5546875" bestFit="1" customWidth="1"/>
    <col min="2" max="2" width="12" customWidth="1"/>
    <col min="3" max="3" width="12.10937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F2">
        <f>+C2+D2</f>
        <v>0</v>
      </c>
      <c r="G2" s="2"/>
      <c r="H2" s="2"/>
    </row>
    <row r="3" spans="1:8" x14ac:dyDescent="0.3">
      <c r="A3" s="1">
        <v>43410</v>
      </c>
      <c r="B3" s="3">
        <v>5</v>
      </c>
      <c r="C3" s="2">
        <v>60000</v>
      </c>
      <c r="D3" s="2"/>
      <c r="E3" t="s">
        <v>2</v>
      </c>
      <c r="F3" s="2">
        <f>+F2+C3+D3</f>
        <v>60000</v>
      </c>
    </row>
    <row r="4" spans="1:8" x14ac:dyDescent="0.3">
      <c r="A4" s="1">
        <v>43416</v>
      </c>
      <c r="B4" s="3">
        <v>5</v>
      </c>
      <c r="C4" s="2">
        <v>50000</v>
      </c>
      <c r="D4" s="2"/>
      <c r="E4" t="s">
        <v>2</v>
      </c>
      <c r="F4" s="2">
        <f t="shared" ref="F4:F59" si="0">+F3+C4+D4</f>
        <v>110000</v>
      </c>
    </row>
    <row r="5" spans="1:8" x14ac:dyDescent="0.3">
      <c r="A5" s="1">
        <v>43425</v>
      </c>
      <c r="B5" s="3">
        <v>5</v>
      </c>
      <c r="C5" s="2">
        <v>50000</v>
      </c>
      <c r="D5" s="2"/>
      <c r="E5" t="s">
        <v>2</v>
      </c>
      <c r="F5" s="2">
        <f t="shared" si="0"/>
        <v>160000</v>
      </c>
    </row>
    <row r="6" spans="1:8" x14ac:dyDescent="0.3">
      <c r="A6" s="1">
        <v>43432</v>
      </c>
      <c r="B6" s="3">
        <v>5</v>
      </c>
      <c r="C6" s="2">
        <v>70000</v>
      </c>
      <c r="D6" s="2"/>
      <c r="E6" t="s">
        <v>2</v>
      </c>
      <c r="F6" s="2">
        <f t="shared" si="0"/>
        <v>230000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1172</v>
      </c>
      <c r="D7" s="2"/>
      <c r="E7" t="s">
        <v>12</v>
      </c>
      <c r="F7" s="2">
        <f t="shared" si="0"/>
        <v>231172</v>
      </c>
    </row>
    <row r="8" spans="1:8" x14ac:dyDescent="0.3">
      <c r="A8" s="1">
        <v>43439</v>
      </c>
      <c r="B8" s="3">
        <v>5</v>
      </c>
      <c r="C8" s="2">
        <v>60000</v>
      </c>
      <c r="D8" s="2"/>
      <c r="E8" t="s">
        <v>2</v>
      </c>
      <c r="F8" s="2">
        <f t="shared" si="0"/>
        <v>291172</v>
      </c>
    </row>
    <row r="9" spans="1:8" x14ac:dyDescent="0.3">
      <c r="A9" s="1">
        <v>43446</v>
      </c>
      <c r="B9" s="3">
        <v>5</v>
      </c>
      <c r="C9" s="2">
        <v>60000</v>
      </c>
      <c r="D9" s="2"/>
      <c r="E9" t="s">
        <v>2</v>
      </c>
      <c r="F9" s="2">
        <f t="shared" si="0"/>
        <v>351172</v>
      </c>
    </row>
    <row r="10" spans="1:8" x14ac:dyDescent="0.3">
      <c r="A10" s="1">
        <v>43453</v>
      </c>
      <c r="B10" s="3">
        <v>5</v>
      </c>
      <c r="C10" s="2">
        <v>60000</v>
      </c>
      <c r="D10" s="2"/>
      <c r="E10" t="s">
        <v>2</v>
      </c>
      <c r="F10" s="2">
        <f t="shared" si="0"/>
        <v>411172</v>
      </c>
    </row>
    <row r="11" spans="1:8" x14ac:dyDescent="0.3">
      <c r="A11" s="1">
        <v>43460</v>
      </c>
      <c r="B11" s="3">
        <v>5</v>
      </c>
      <c r="C11" s="2">
        <v>60000</v>
      </c>
      <c r="D11" s="2"/>
      <c r="E11" t="s">
        <v>2</v>
      </c>
      <c r="F11" s="2">
        <f t="shared" si="0"/>
        <v>471172</v>
      </c>
    </row>
    <row r="12" spans="1:8" x14ac:dyDescent="0.3">
      <c r="A12" s="1">
        <v>43465</v>
      </c>
      <c r="C12" s="2">
        <f>+(F7*(A8-A7)+F8*(A9-A8)+F9*(A10-A9)+F10*(A11-A10)+F11*(A12-A11))/(A12-A7)*0.012</f>
        <v>4214.0640000000003</v>
      </c>
      <c r="E12" t="s">
        <v>12</v>
      </c>
      <c r="F12" s="2">
        <f t="shared" si="0"/>
        <v>475386.06400000001</v>
      </c>
    </row>
    <row r="13" spans="1:8" x14ac:dyDescent="0.3">
      <c r="A13" s="1">
        <v>43468</v>
      </c>
      <c r="B13" s="3">
        <v>5</v>
      </c>
      <c r="C13" s="2">
        <v>60000</v>
      </c>
      <c r="D13" s="2"/>
      <c r="E13" t="s">
        <v>2</v>
      </c>
      <c r="F13" s="2">
        <f t="shared" si="0"/>
        <v>535386.06400000001</v>
      </c>
    </row>
    <row r="14" spans="1:8" x14ac:dyDescent="0.3">
      <c r="A14" s="1">
        <v>43474</v>
      </c>
      <c r="B14" s="3">
        <v>5</v>
      </c>
      <c r="C14" s="2">
        <v>60000</v>
      </c>
      <c r="D14" s="2"/>
      <c r="E14" t="s">
        <v>2</v>
      </c>
      <c r="F14" s="2">
        <f t="shared" si="0"/>
        <v>595386.06400000001</v>
      </c>
    </row>
    <row r="15" spans="1:8" x14ac:dyDescent="0.3">
      <c r="A15" s="1">
        <v>43481</v>
      </c>
      <c r="B15" s="3">
        <v>5</v>
      </c>
      <c r="C15" s="2">
        <v>60000</v>
      </c>
      <c r="D15" s="2"/>
      <c r="E15" t="s">
        <v>2</v>
      </c>
      <c r="F15" s="2">
        <f t="shared" si="0"/>
        <v>655386.06400000001</v>
      </c>
    </row>
    <row r="16" spans="1:8" x14ac:dyDescent="0.3">
      <c r="A16" s="1">
        <v>43488</v>
      </c>
      <c r="B16" s="3">
        <v>5</v>
      </c>
      <c r="C16" s="2">
        <v>60000</v>
      </c>
      <c r="D16" s="2"/>
      <c r="E16" t="s">
        <v>2</v>
      </c>
      <c r="F16" s="2">
        <f t="shared" si="0"/>
        <v>715386.06400000001</v>
      </c>
    </row>
    <row r="17" spans="1:6" x14ac:dyDescent="0.3">
      <c r="A17" s="1">
        <v>43495</v>
      </c>
      <c r="B17" s="3">
        <v>5</v>
      </c>
      <c r="C17" s="2">
        <v>60000</v>
      </c>
      <c r="D17" s="2"/>
      <c r="E17" t="s">
        <v>2</v>
      </c>
      <c r="F17" s="2">
        <f t="shared" si="0"/>
        <v>775386.06400000001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7423.3424454193546</v>
      </c>
      <c r="D18" s="2"/>
      <c r="E18" t="s">
        <v>12</v>
      </c>
      <c r="F18" s="2">
        <f t="shared" si="0"/>
        <v>782809.40644541942</v>
      </c>
    </row>
    <row r="19" spans="1:6" x14ac:dyDescent="0.3">
      <c r="A19" s="1">
        <v>43502</v>
      </c>
      <c r="B19" s="3">
        <v>5</v>
      </c>
      <c r="C19" s="2">
        <v>160000</v>
      </c>
      <c r="D19" s="2"/>
      <c r="E19" t="s">
        <v>2</v>
      </c>
      <c r="F19" s="2">
        <f t="shared" si="0"/>
        <v>942809.40644541942</v>
      </c>
    </row>
    <row r="20" spans="1:6" x14ac:dyDescent="0.3">
      <c r="A20" s="1">
        <v>43509</v>
      </c>
      <c r="B20" s="3">
        <v>5</v>
      </c>
      <c r="C20" s="2">
        <v>160000</v>
      </c>
      <c r="D20" s="2"/>
      <c r="E20" t="s">
        <v>2</v>
      </c>
      <c r="F20" s="2">
        <f t="shared" si="0"/>
        <v>1102809.4064454194</v>
      </c>
    </row>
    <row r="21" spans="1:6" x14ac:dyDescent="0.3">
      <c r="A21" s="1">
        <v>43516</v>
      </c>
      <c r="B21" s="3">
        <v>5</v>
      </c>
      <c r="C21" s="2">
        <v>160000</v>
      </c>
      <c r="D21" s="2"/>
      <c r="E21" t="s">
        <v>2</v>
      </c>
      <c r="F21" s="2">
        <f t="shared" si="0"/>
        <v>1262809.4064454194</v>
      </c>
    </row>
    <row r="22" spans="1:6" x14ac:dyDescent="0.3">
      <c r="A22" s="1">
        <v>43523</v>
      </c>
      <c r="B22" s="3">
        <v>5</v>
      </c>
      <c r="C22" s="2">
        <v>160000</v>
      </c>
      <c r="D22" s="2"/>
      <c r="E22" t="s">
        <v>2</v>
      </c>
      <c r="F22" s="2">
        <f t="shared" si="0"/>
        <v>1422809.4064454194</v>
      </c>
    </row>
    <row r="23" spans="1:6" x14ac:dyDescent="0.3">
      <c r="A23" s="1">
        <v>43524</v>
      </c>
      <c r="C23" s="2">
        <f>+(F18*(A19-A18)+F19*(A20-A19)+F20*(A21-A20)+F21*(A22-A21)+F22*(A23-A22))/(A23-A18)*0.012</f>
        <v>12547.998591630747</v>
      </c>
      <c r="E23" t="s">
        <v>12</v>
      </c>
      <c r="F23" s="2">
        <f t="shared" si="0"/>
        <v>1435357.4050370501</v>
      </c>
    </row>
    <row r="24" spans="1:6" x14ac:dyDescent="0.3">
      <c r="A24" s="1">
        <v>43530</v>
      </c>
      <c r="B24" s="3">
        <v>5</v>
      </c>
      <c r="C24" s="2">
        <v>160000</v>
      </c>
      <c r="D24" s="2"/>
      <c r="E24" t="s">
        <v>2</v>
      </c>
      <c r="F24" s="2">
        <f t="shared" si="0"/>
        <v>1595357.4050370501</v>
      </c>
    </row>
    <row r="25" spans="1:6" x14ac:dyDescent="0.3">
      <c r="A25" s="1">
        <v>43537</v>
      </c>
      <c r="B25" s="3">
        <v>5</v>
      </c>
      <c r="C25" s="2">
        <v>160000</v>
      </c>
      <c r="D25" s="2"/>
      <c r="E25" t="s">
        <v>2</v>
      </c>
      <c r="F25" s="2">
        <f t="shared" si="0"/>
        <v>1755357.4050370501</v>
      </c>
    </row>
    <row r="26" spans="1:6" x14ac:dyDescent="0.3">
      <c r="A26" s="4">
        <v>43544</v>
      </c>
      <c r="B26" s="5">
        <v>5</v>
      </c>
      <c r="C26" s="6"/>
      <c r="D26" s="6">
        <v>-840000</v>
      </c>
      <c r="E26" s="7" t="s">
        <v>11</v>
      </c>
      <c r="F26" s="2">
        <f t="shared" si="0"/>
        <v>915357.40503705014</v>
      </c>
    </row>
    <row r="27" spans="1:6" x14ac:dyDescent="0.3">
      <c r="A27" s="1">
        <v>43551</v>
      </c>
      <c r="B27" s="3">
        <v>5</v>
      </c>
      <c r="C27" s="2">
        <v>160000</v>
      </c>
      <c r="D27" s="2"/>
      <c r="E27" t="s">
        <v>2</v>
      </c>
      <c r="F27" s="2">
        <f t="shared" si="0"/>
        <v>1075357.4050370501</v>
      </c>
    </row>
    <row r="28" spans="1:6" x14ac:dyDescent="0.3">
      <c r="A28" s="1">
        <v>43555</v>
      </c>
      <c r="C28" s="2">
        <f>+(F23*(A24-A23)+F24*(A25-A24)+F25*(A26-A25)+F26*(A27-A26)+F27*(A28-A27))/(A28-A23)*0.012</f>
        <v>16558.4824088317</v>
      </c>
      <c r="E28" t="s">
        <v>12</v>
      </c>
      <c r="F28" s="2">
        <f t="shared" si="0"/>
        <v>1091915.8874458817</v>
      </c>
    </row>
    <row r="29" spans="1:6" x14ac:dyDescent="0.3">
      <c r="A29" s="1">
        <v>43558</v>
      </c>
      <c r="B29" s="3">
        <v>5</v>
      </c>
      <c r="C29" s="2">
        <v>160000</v>
      </c>
      <c r="D29" s="2"/>
      <c r="E29" t="s">
        <v>2</v>
      </c>
      <c r="F29" s="2">
        <f t="shared" si="0"/>
        <v>1251915.8874458817</v>
      </c>
    </row>
    <row r="30" spans="1:6" x14ac:dyDescent="0.3">
      <c r="A30" s="1">
        <v>43565</v>
      </c>
      <c r="B30" s="3">
        <v>5</v>
      </c>
      <c r="C30" s="2">
        <v>160000</v>
      </c>
      <c r="D30" s="2"/>
      <c r="E30" t="s">
        <v>2</v>
      </c>
      <c r="F30" s="2">
        <f t="shared" si="0"/>
        <v>1411915.8874458817</v>
      </c>
    </row>
    <row r="31" spans="1:6" x14ac:dyDescent="0.3">
      <c r="A31" s="4">
        <v>43573</v>
      </c>
      <c r="B31" s="5">
        <v>5</v>
      </c>
      <c r="C31" s="6"/>
      <c r="D31" s="6">
        <v>-940000</v>
      </c>
      <c r="E31" s="7" t="s">
        <v>11</v>
      </c>
      <c r="F31" s="2">
        <f t="shared" si="0"/>
        <v>471915.88744588173</v>
      </c>
    </row>
    <row r="32" spans="1:6" x14ac:dyDescent="0.3">
      <c r="A32" s="1">
        <v>43579</v>
      </c>
      <c r="B32" s="3">
        <v>5</v>
      </c>
      <c r="C32" s="2">
        <v>60000</v>
      </c>
      <c r="D32" s="2"/>
      <c r="E32" t="s">
        <v>2</v>
      </c>
      <c r="F32" s="2">
        <f t="shared" si="0"/>
        <v>531915.88744588173</v>
      </c>
    </row>
    <row r="33" spans="1:6" x14ac:dyDescent="0.3">
      <c r="A33" s="1">
        <v>43585</v>
      </c>
      <c r="C33" s="2">
        <f>+(F28*(A29-A28)+F29*(A30-A29)+F30*(A31-A30)+F31*(A32-A31)+F32*(A33-A32))/(A33-A28)*0.012</f>
        <v>11742.99064935058</v>
      </c>
      <c r="E33" t="s">
        <v>12</v>
      </c>
      <c r="F33" s="2">
        <f t="shared" si="0"/>
        <v>543658.8780952323</v>
      </c>
    </row>
    <row r="34" spans="1:6" x14ac:dyDescent="0.3">
      <c r="A34" s="1">
        <v>43587</v>
      </c>
      <c r="B34" s="3">
        <v>5</v>
      </c>
      <c r="C34" s="2">
        <v>60000</v>
      </c>
      <c r="D34" s="2"/>
      <c r="E34" t="s">
        <v>2</v>
      </c>
      <c r="F34" s="2">
        <f t="shared" si="0"/>
        <v>603658.8780952323</v>
      </c>
    </row>
    <row r="35" spans="1:6" x14ac:dyDescent="0.3">
      <c r="A35" s="1">
        <v>43593</v>
      </c>
      <c r="B35" s="3">
        <v>5</v>
      </c>
      <c r="C35" s="2">
        <v>60000</v>
      </c>
      <c r="D35" s="2"/>
      <c r="E35" t="s">
        <v>2</v>
      </c>
      <c r="F35" s="2">
        <f t="shared" si="0"/>
        <v>663658.8780952323</v>
      </c>
    </row>
    <row r="36" spans="1:6" x14ac:dyDescent="0.3">
      <c r="A36" s="4">
        <v>43600</v>
      </c>
      <c r="B36" s="5">
        <v>5</v>
      </c>
      <c r="C36" s="6"/>
      <c r="D36" s="6">
        <v>-140000</v>
      </c>
      <c r="E36" s="7" t="s">
        <v>11</v>
      </c>
      <c r="F36" s="2">
        <f t="shared" si="0"/>
        <v>523658.8780952323</v>
      </c>
    </row>
    <row r="37" spans="1:6" x14ac:dyDescent="0.3">
      <c r="A37" s="1">
        <v>43607</v>
      </c>
      <c r="B37" s="3">
        <v>5</v>
      </c>
      <c r="C37" s="2">
        <v>60000</v>
      </c>
      <c r="D37" s="2"/>
      <c r="E37" t="s">
        <v>2</v>
      </c>
      <c r="F37" s="2">
        <f t="shared" si="0"/>
        <v>583658.8780952323</v>
      </c>
    </row>
    <row r="38" spans="1:6" x14ac:dyDescent="0.3">
      <c r="A38" s="1">
        <v>43616</v>
      </c>
      <c r="C38" s="2">
        <f>+(F33*(A34-A33)+F34*(A35-A34)+F35*(A36-A35)+F36*(A37-A36)+F37*(A38-A37))/(A38-A33)*0.012</f>
        <v>7073.5839564976268</v>
      </c>
      <c r="E38" t="s">
        <v>12</v>
      </c>
      <c r="F38" s="2">
        <f t="shared" si="0"/>
        <v>590732.4620517299</v>
      </c>
    </row>
    <row r="39" spans="1:6" x14ac:dyDescent="0.3">
      <c r="A39" s="1">
        <v>43642</v>
      </c>
      <c r="B39" s="3">
        <v>5</v>
      </c>
      <c r="C39" s="2">
        <v>60000</v>
      </c>
      <c r="D39" s="2"/>
      <c r="E39" t="s">
        <v>2</v>
      </c>
      <c r="F39" s="2">
        <f t="shared" si="0"/>
        <v>650732.4620517299</v>
      </c>
    </row>
    <row r="40" spans="1:6" x14ac:dyDescent="0.3">
      <c r="A40" s="13">
        <v>43646</v>
      </c>
      <c r="B40" s="2"/>
      <c r="C40" s="2">
        <f>+(F38*(A39-A38)+F39*(A40-A39))/(A40-A38)*0.012</f>
        <v>7184.7895446207594</v>
      </c>
      <c r="D40" s="2"/>
      <c r="E40" t="s">
        <v>12</v>
      </c>
      <c r="F40" s="2">
        <f t="shared" si="0"/>
        <v>657917.25159635069</v>
      </c>
    </row>
    <row r="41" spans="1:6" x14ac:dyDescent="0.3">
      <c r="A41" s="1">
        <v>43649</v>
      </c>
      <c r="B41" s="3">
        <v>5</v>
      </c>
      <c r="C41" s="2">
        <v>60000</v>
      </c>
      <c r="D41" s="2"/>
      <c r="E41" t="s">
        <v>2</v>
      </c>
      <c r="F41" s="2">
        <f t="shared" si="0"/>
        <v>717917.25159635069</v>
      </c>
    </row>
    <row r="42" spans="1:6" x14ac:dyDescent="0.3">
      <c r="A42" s="1">
        <v>43656</v>
      </c>
      <c r="B42" s="3">
        <v>5</v>
      </c>
      <c r="C42" s="2">
        <v>120000</v>
      </c>
      <c r="D42" s="2"/>
      <c r="E42" t="s">
        <v>2</v>
      </c>
      <c r="F42" s="2">
        <f t="shared" si="0"/>
        <v>837917.25159635069</v>
      </c>
    </row>
    <row r="43" spans="1:6" x14ac:dyDescent="0.3">
      <c r="A43" s="1">
        <v>43663</v>
      </c>
      <c r="B43" s="3">
        <v>5</v>
      </c>
      <c r="C43" s="2">
        <v>120000</v>
      </c>
      <c r="D43" s="2"/>
      <c r="E43" t="s">
        <v>2</v>
      </c>
      <c r="F43" s="2">
        <f t="shared" si="0"/>
        <v>957917.25159635069</v>
      </c>
    </row>
    <row r="44" spans="1:6" x14ac:dyDescent="0.3">
      <c r="A44" s="1">
        <v>43670</v>
      </c>
      <c r="B44" s="3">
        <v>5</v>
      </c>
      <c r="C44" s="2">
        <v>120000</v>
      </c>
      <c r="D44" s="2"/>
      <c r="E44" t="s">
        <v>2</v>
      </c>
      <c r="F44" s="2">
        <f t="shared" si="0"/>
        <v>1077917.2515963507</v>
      </c>
    </row>
    <row r="45" spans="1:6" x14ac:dyDescent="0.3">
      <c r="A45" s="13">
        <v>43677</v>
      </c>
      <c r="C45" s="2">
        <f>+(F40*(A41-A40)+F41*(A42-A41)+F42*(A43-A42)+F43*(A44-A43)+F44*(A45-A44))/(A45-A40)*0.012</f>
        <v>10496.297341736856</v>
      </c>
      <c r="E45" t="s">
        <v>12</v>
      </c>
      <c r="F45" s="2">
        <f t="shared" si="0"/>
        <v>1088413.5489380877</v>
      </c>
    </row>
    <row r="46" spans="1:6" x14ac:dyDescent="0.3">
      <c r="A46" s="1">
        <v>43678</v>
      </c>
      <c r="B46" s="3">
        <v>5</v>
      </c>
      <c r="C46" s="2">
        <v>270000</v>
      </c>
      <c r="D46" s="2"/>
      <c r="E46" t="s">
        <v>2</v>
      </c>
      <c r="F46" s="2">
        <f t="shared" si="0"/>
        <v>1358413.5489380877</v>
      </c>
    </row>
    <row r="47" spans="1:6" x14ac:dyDescent="0.3">
      <c r="A47" s="1">
        <v>43684</v>
      </c>
      <c r="B47" s="3">
        <v>5</v>
      </c>
      <c r="C47" s="2">
        <v>270000</v>
      </c>
      <c r="D47" s="2"/>
      <c r="E47" t="s">
        <v>2</v>
      </c>
      <c r="F47" s="2">
        <f t="shared" si="0"/>
        <v>1628413.5489380877</v>
      </c>
    </row>
    <row r="48" spans="1:6" x14ac:dyDescent="0.3">
      <c r="A48" s="4">
        <v>43691</v>
      </c>
      <c r="B48" s="5">
        <v>5</v>
      </c>
      <c r="C48" s="6"/>
      <c r="D48" s="6">
        <v>-530000</v>
      </c>
      <c r="E48" s="7" t="s">
        <v>11</v>
      </c>
      <c r="F48" s="2">
        <f t="shared" si="0"/>
        <v>1098413.5489380877</v>
      </c>
    </row>
    <row r="49" spans="1:6" x14ac:dyDescent="0.3">
      <c r="A49" s="1">
        <v>43698</v>
      </c>
      <c r="B49" s="3">
        <v>5</v>
      </c>
      <c r="C49" s="2">
        <v>70000</v>
      </c>
      <c r="D49" s="2"/>
      <c r="E49" t="s">
        <v>2</v>
      </c>
      <c r="F49" s="2">
        <f t="shared" si="0"/>
        <v>1168413.5489380877</v>
      </c>
    </row>
    <row r="50" spans="1:6" x14ac:dyDescent="0.3">
      <c r="A50" s="1">
        <v>43705</v>
      </c>
      <c r="B50" s="3">
        <v>5</v>
      </c>
      <c r="C50" s="2">
        <v>70000</v>
      </c>
      <c r="D50" s="2"/>
      <c r="E50" t="s">
        <v>2</v>
      </c>
      <c r="F50" s="2">
        <f t="shared" si="0"/>
        <v>1238413.5489380877</v>
      </c>
    </row>
    <row r="51" spans="1:6" x14ac:dyDescent="0.3">
      <c r="A51" s="1">
        <v>43708</v>
      </c>
      <c r="C51" s="2">
        <f>(F45*(A46-A45)+F46*(A47-A46)+F47*(A48-A47)+F48*(A49-A48)+F49*(A50-A49)+F50*(A51-A50))/(A51-A45)*0.012</f>
        <v>15569.349684031245</v>
      </c>
      <c r="E51" t="s">
        <v>12</v>
      </c>
      <c r="F51" s="2">
        <f t="shared" si="0"/>
        <v>1253982.8986221189</v>
      </c>
    </row>
    <row r="52" spans="1:6" x14ac:dyDescent="0.3">
      <c r="A52" s="1">
        <v>43712</v>
      </c>
      <c r="B52" s="3">
        <v>5</v>
      </c>
      <c r="C52" s="2">
        <v>170000</v>
      </c>
      <c r="D52" s="2"/>
      <c r="E52" t="s">
        <v>2</v>
      </c>
      <c r="F52" s="2">
        <f t="shared" si="0"/>
        <v>1423982.8986221189</v>
      </c>
    </row>
    <row r="53" spans="1:6" x14ac:dyDescent="0.3">
      <c r="A53" s="1">
        <v>43719</v>
      </c>
      <c r="B53" s="3">
        <v>5</v>
      </c>
      <c r="C53" s="2">
        <v>70000</v>
      </c>
      <c r="D53" s="2"/>
      <c r="E53" t="s">
        <v>2</v>
      </c>
      <c r="F53" s="2">
        <f t="shared" si="0"/>
        <v>1493982.8986221189</v>
      </c>
    </row>
    <row r="54" spans="1:6" x14ac:dyDescent="0.3">
      <c r="A54" s="1">
        <v>43726</v>
      </c>
      <c r="B54" s="3">
        <v>5</v>
      </c>
      <c r="C54" s="2">
        <v>70000</v>
      </c>
      <c r="D54" s="2"/>
      <c r="E54" t="s">
        <v>2</v>
      </c>
      <c r="F54" s="2">
        <f t="shared" si="0"/>
        <v>1563982.8986221189</v>
      </c>
    </row>
    <row r="55" spans="1:6" x14ac:dyDescent="0.3">
      <c r="A55" s="1">
        <v>43733</v>
      </c>
      <c r="B55" s="3">
        <v>5</v>
      </c>
      <c r="C55" s="2">
        <v>70000</v>
      </c>
      <c r="D55" s="2"/>
      <c r="E55" t="s">
        <v>2</v>
      </c>
      <c r="F55" s="2">
        <f t="shared" si="0"/>
        <v>1633982.8986221189</v>
      </c>
    </row>
    <row r="56" spans="1:6" x14ac:dyDescent="0.3">
      <c r="A56" s="13">
        <v>43738</v>
      </c>
      <c r="B56" s="2"/>
      <c r="C56" s="2">
        <f>+(F51*(A52-A51)+F52*(A53-A52)+F53*(A54-A53)+F54*(A55-A54)+F55*(A56-A55))/(A56-A51)*0.012</f>
        <v>17823.79478346543</v>
      </c>
      <c r="D56" s="2"/>
      <c r="E56" t="s">
        <v>12</v>
      </c>
      <c r="F56" s="2">
        <f t="shared" si="0"/>
        <v>1651806.6934055842</v>
      </c>
    </row>
    <row r="57" spans="1:6" x14ac:dyDescent="0.3">
      <c r="F57" s="2">
        <f t="shared" si="0"/>
        <v>1651806.6934055842</v>
      </c>
    </row>
    <row r="58" spans="1:6" x14ac:dyDescent="0.3">
      <c r="F58" s="2">
        <f t="shared" si="0"/>
        <v>1651806.6934055842</v>
      </c>
    </row>
    <row r="59" spans="1:6" x14ac:dyDescent="0.3">
      <c r="F59" s="2">
        <f t="shared" si="0"/>
        <v>1651806.6934055842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8" workbookViewId="0">
      <selection activeCell="C44" sqref="C44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3.6640625" bestFit="1" customWidth="1"/>
    <col min="4" max="4" width="14.88671875" bestFit="1" customWidth="1"/>
    <col min="6" max="6" width="14.664062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F2">
        <f>+C2+D2</f>
        <v>0</v>
      </c>
      <c r="G2" s="2"/>
      <c r="H2" s="2"/>
    </row>
    <row r="3" spans="1:8" x14ac:dyDescent="0.3">
      <c r="A3" s="1">
        <v>43410</v>
      </c>
      <c r="B3" s="3">
        <v>6</v>
      </c>
      <c r="C3" s="2">
        <v>815000</v>
      </c>
      <c r="D3" s="2"/>
      <c r="E3" t="s">
        <v>2</v>
      </c>
      <c r="F3" s="2">
        <f>+F2+C3+D3</f>
        <v>815000</v>
      </c>
    </row>
    <row r="4" spans="1:8" x14ac:dyDescent="0.3">
      <c r="A4" s="1">
        <v>43416</v>
      </c>
      <c r="B4" s="3">
        <v>6</v>
      </c>
      <c r="C4" s="2">
        <v>815000</v>
      </c>
      <c r="D4" s="2"/>
      <c r="E4" t="s">
        <v>2</v>
      </c>
      <c r="F4" s="2">
        <f t="shared" ref="F4:F44" si="0">+F3+C4+D4</f>
        <v>1630000</v>
      </c>
    </row>
    <row r="5" spans="1:8" x14ac:dyDescent="0.3">
      <c r="A5" s="1">
        <v>43425</v>
      </c>
      <c r="B5" s="3">
        <v>6</v>
      </c>
      <c r="C5" s="2">
        <v>815000</v>
      </c>
      <c r="D5" s="2"/>
      <c r="E5" t="s">
        <v>2</v>
      </c>
      <c r="F5" s="2">
        <f t="shared" si="0"/>
        <v>2445000</v>
      </c>
    </row>
    <row r="6" spans="1:8" x14ac:dyDescent="0.3">
      <c r="A6" s="1">
        <v>43432</v>
      </c>
      <c r="B6" s="3">
        <v>6</v>
      </c>
      <c r="C6" s="2">
        <v>815000</v>
      </c>
      <c r="D6" s="2"/>
      <c r="E6" t="s">
        <v>2</v>
      </c>
      <c r="F6" s="2">
        <f t="shared" si="0"/>
        <v>3260000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17278</v>
      </c>
      <c r="D7" s="2"/>
      <c r="E7" t="s">
        <v>12</v>
      </c>
      <c r="F7" s="2">
        <f t="shared" si="0"/>
        <v>3277278</v>
      </c>
    </row>
    <row r="8" spans="1:8" x14ac:dyDescent="0.3">
      <c r="A8" s="1">
        <v>43439</v>
      </c>
      <c r="B8" s="3">
        <v>6</v>
      </c>
      <c r="C8" s="2">
        <v>850000</v>
      </c>
      <c r="D8" s="2"/>
      <c r="E8" t="s">
        <v>2</v>
      </c>
      <c r="F8" s="2">
        <f t="shared" si="0"/>
        <v>4127278</v>
      </c>
    </row>
    <row r="9" spans="1:8" x14ac:dyDescent="0.3">
      <c r="A9" s="1">
        <v>43446</v>
      </c>
      <c r="B9" s="3">
        <v>6</v>
      </c>
      <c r="C9" s="2">
        <v>850000</v>
      </c>
      <c r="D9" s="2"/>
      <c r="E9" t="s">
        <v>2</v>
      </c>
      <c r="F9" s="2">
        <f t="shared" si="0"/>
        <v>4977278</v>
      </c>
    </row>
    <row r="10" spans="1:8" x14ac:dyDescent="0.3">
      <c r="A10" s="1">
        <v>43453</v>
      </c>
      <c r="B10" s="3">
        <v>6</v>
      </c>
      <c r="C10" s="2">
        <v>850000</v>
      </c>
      <c r="D10" s="2"/>
      <c r="E10" t="s">
        <v>2</v>
      </c>
      <c r="F10" s="2">
        <f t="shared" si="0"/>
        <v>5827278</v>
      </c>
    </row>
    <row r="11" spans="1:8" x14ac:dyDescent="0.3">
      <c r="A11" s="1">
        <v>43460</v>
      </c>
      <c r="B11" s="3">
        <v>6</v>
      </c>
      <c r="C11" s="2">
        <v>850000</v>
      </c>
      <c r="D11" s="2"/>
      <c r="E11" t="s">
        <v>2</v>
      </c>
      <c r="F11" s="2">
        <f t="shared" si="0"/>
        <v>6677278</v>
      </c>
    </row>
    <row r="12" spans="1:8" x14ac:dyDescent="0.3">
      <c r="A12" s="1">
        <v>43465</v>
      </c>
      <c r="C12" s="2">
        <f>+(F7*(A8-A7)+F8*(A9-A8)+F9*(A10-A9)+F10*(A11-A10)+F11*(A12-A11))/(A12-A7)*0.012</f>
        <v>59727.336000000003</v>
      </c>
      <c r="E12" t="s">
        <v>12</v>
      </c>
      <c r="F12" s="2">
        <f t="shared" si="0"/>
        <v>6737005.3360000001</v>
      </c>
    </row>
    <row r="13" spans="1:8" x14ac:dyDescent="0.3">
      <c r="A13" s="1">
        <v>43468</v>
      </c>
      <c r="B13" s="3">
        <v>6</v>
      </c>
      <c r="C13" s="2">
        <v>875000</v>
      </c>
      <c r="D13" s="2"/>
      <c r="E13" t="s">
        <v>2</v>
      </c>
      <c r="F13" s="2">
        <f t="shared" si="0"/>
        <v>7612005.3360000001</v>
      </c>
    </row>
    <row r="14" spans="1:8" x14ac:dyDescent="0.3">
      <c r="A14" s="1">
        <v>43474</v>
      </c>
      <c r="B14" s="3">
        <v>6</v>
      </c>
      <c r="C14" s="2">
        <v>675000</v>
      </c>
      <c r="D14" s="2"/>
      <c r="E14" t="s">
        <v>2</v>
      </c>
      <c r="F14" s="2">
        <f t="shared" si="0"/>
        <v>8287005.3360000001</v>
      </c>
    </row>
    <row r="15" spans="1:8" x14ac:dyDescent="0.3">
      <c r="A15" s="1">
        <v>43481</v>
      </c>
      <c r="B15" s="3">
        <v>6</v>
      </c>
      <c r="C15" s="2">
        <v>1000000</v>
      </c>
      <c r="D15" s="2"/>
      <c r="E15" t="s">
        <v>2</v>
      </c>
      <c r="F15" s="2">
        <f t="shared" si="0"/>
        <v>9287005.3359999992</v>
      </c>
    </row>
    <row r="16" spans="1:8" x14ac:dyDescent="0.3">
      <c r="A16" s="1">
        <v>43488</v>
      </c>
      <c r="B16" s="3">
        <v>6</v>
      </c>
      <c r="C16" s="2">
        <v>1000000</v>
      </c>
      <c r="D16" s="2"/>
      <c r="E16" t="s">
        <v>2</v>
      </c>
      <c r="F16" s="2">
        <f t="shared" si="0"/>
        <v>10287005.335999999</v>
      </c>
    </row>
    <row r="17" spans="1:6" x14ac:dyDescent="0.3">
      <c r="A17" s="1">
        <v>43496</v>
      </c>
      <c r="B17" s="3"/>
      <c r="C17" s="2">
        <f>+(F12*(A13-A12)+F13*(A14-A13)+F14*(A15-A14)+F15*(A16-A15)+F16*(A17-A16))/(A17-A12)*0.012</f>
        <v>104979.54790296775</v>
      </c>
      <c r="D17" s="2"/>
      <c r="E17" t="s">
        <v>12</v>
      </c>
      <c r="F17" s="2">
        <f t="shared" si="0"/>
        <v>10391984.883902967</v>
      </c>
    </row>
    <row r="18" spans="1:6" x14ac:dyDescent="0.3">
      <c r="A18" s="4">
        <v>43502</v>
      </c>
      <c r="B18" s="5">
        <v>6</v>
      </c>
      <c r="C18" s="6"/>
      <c r="D18" s="6">
        <v>-5000000</v>
      </c>
      <c r="E18" s="7" t="s">
        <v>11</v>
      </c>
      <c r="F18" s="2">
        <f t="shared" si="0"/>
        <v>5391984.883902967</v>
      </c>
    </row>
    <row r="19" spans="1:6" x14ac:dyDescent="0.3">
      <c r="A19" s="1">
        <v>43524</v>
      </c>
      <c r="C19" s="2">
        <f>+(F17*(A18-A17)+F18*(A19-A18))/(A19-A17)*0.012</f>
        <v>77560.96146397847</v>
      </c>
      <c r="E19" t="s">
        <v>12</v>
      </c>
      <c r="F19" s="2">
        <f t="shared" si="0"/>
        <v>5469545.8453669455</v>
      </c>
    </row>
    <row r="20" spans="1:6" x14ac:dyDescent="0.3">
      <c r="A20" s="1">
        <v>43555</v>
      </c>
      <c r="C20" s="2">
        <f>+(+F19*(A20-A19))/(A20-A19)*0.012</f>
        <v>65634.550144403343</v>
      </c>
      <c r="E20" t="s">
        <v>12</v>
      </c>
      <c r="F20" s="2">
        <f t="shared" si="0"/>
        <v>5535180.3955113487</v>
      </c>
    </row>
    <row r="21" spans="1:6" x14ac:dyDescent="0.3">
      <c r="A21" s="4">
        <v>43573</v>
      </c>
      <c r="B21" s="5">
        <v>6</v>
      </c>
      <c r="C21" s="6"/>
      <c r="D21" s="6">
        <v>-1500000</v>
      </c>
      <c r="E21" s="7" t="s">
        <v>11</v>
      </c>
      <c r="F21" s="2">
        <f t="shared" si="0"/>
        <v>4035180.3955113487</v>
      </c>
    </row>
    <row r="22" spans="1:6" x14ac:dyDescent="0.3">
      <c r="A22" s="4">
        <v>43579</v>
      </c>
      <c r="B22" s="5">
        <v>6</v>
      </c>
      <c r="C22" s="6"/>
      <c r="D22" s="6">
        <v>-800000</v>
      </c>
      <c r="E22" s="7" t="s">
        <v>11</v>
      </c>
      <c r="F22" s="2">
        <f t="shared" si="0"/>
        <v>3235180.3955113487</v>
      </c>
    </row>
    <row r="23" spans="1:6" x14ac:dyDescent="0.3">
      <c r="A23" s="1">
        <v>43585</v>
      </c>
      <c r="C23" s="2">
        <f>+(F20*(A21-A20)+F21*(A22-A21)+F22*(A23-A22))/(A23-A20)*0.012</f>
        <v>57302.164746136186</v>
      </c>
      <c r="E23" t="s">
        <v>12</v>
      </c>
      <c r="F23" s="2">
        <f t="shared" si="0"/>
        <v>3292482.5602574851</v>
      </c>
    </row>
    <row r="24" spans="1:6" x14ac:dyDescent="0.3">
      <c r="A24" s="4">
        <v>43587</v>
      </c>
      <c r="B24" s="5">
        <v>6</v>
      </c>
      <c r="C24" s="6"/>
      <c r="D24" s="6">
        <v>-3200000</v>
      </c>
      <c r="E24" s="7" t="s">
        <v>11</v>
      </c>
      <c r="F24" s="2">
        <f t="shared" si="0"/>
        <v>92482.560257485136</v>
      </c>
    </row>
    <row r="25" spans="1:6" x14ac:dyDescent="0.3">
      <c r="A25" s="1">
        <v>43616</v>
      </c>
      <c r="C25" s="2">
        <f>+(F23*(A24-A23)+F24*(A25-A24))/(A25-A23)*0.012</f>
        <v>3587.2100779285315</v>
      </c>
      <c r="E25" t="s">
        <v>12</v>
      </c>
      <c r="F25" s="2">
        <f t="shared" si="0"/>
        <v>96069.770335413661</v>
      </c>
    </row>
    <row r="26" spans="1:6" x14ac:dyDescent="0.3">
      <c r="A26" s="1">
        <v>43642</v>
      </c>
      <c r="B26" s="3">
        <v>6</v>
      </c>
      <c r="C26" s="2">
        <v>550000</v>
      </c>
      <c r="D26" s="2"/>
      <c r="E26" t="s">
        <v>2</v>
      </c>
      <c r="F26" s="2">
        <f t="shared" si="0"/>
        <v>646069.77033541363</v>
      </c>
    </row>
    <row r="27" spans="1:6" x14ac:dyDescent="0.3">
      <c r="A27" s="13">
        <v>43646</v>
      </c>
      <c r="B27" s="2"/>
      <c r="C27" s="2">
        <f>+(F25*(A26-A25)+F26*(A27-A26))/(A27-A25)*0.012</f>
        <v>2032.8372440249636</v>
      </c>
      <c r="D27" s="2"/>
      <c r="E27" t="s">
        <v>12</v>
      </c>
      <c r="F27" s="2">
        <f t="shared" si="0"/>
        <v>648102.6075794386</v>
      </c>
    </row>
    <row r="28" spans="1:6" x14ac:dyDescent="0.3">
      <c r="A28" s="1">
        <v>43649</v>
      </c>
      <c r="B28" s="3">
        <v>6</v>
      </c>
      <c r="C28" s="2">
        <v>550000</v>
      </c>
      <c r="D28" s="2"/>
      <c r="E28" t="s">
        <v>2</v>
      </c>
      <c r="F28" s="2">
        <f t="shared" si="0"/>
        <v>1198102.6075794385</v>
      </c>
    </row>
    <row r="29" spans="1:6" x14ac:dyDescent="0.3">
      <c r="A29" s="1">
        <v>43656</v>
      </c>
      <c r="B29" s="3">
        <v>6</v>
      </c>
      <c r="C29" s="2">
        <v>550000</v>
      </c>
      <c r="D29" s="2"/>
      <c r="E29" t="s">
        <v>2</v>
      </c>
      <c r="F29" s="2">
        <f t="shared" si="0"/>
        <v>1748102.6075794385</v>
      </c>
    </row>
    <row r="30" spans="1:6" x14ac:dyDescent="0.3">
      <c r="A30" s="1">
        <v>43670</v>
      </c>
      <c r="B30" s="3">
        <v>6</v>
      </c>
      <c r="C30" s="2">
        <v>100000</v>
      </c>
      <c r="D30" s="2"/>
      <c r="E30" t="s">
        <v>2</v>
      </c>
      <c r="F30" s="2">
        <f t="shared" si="0"/>
        <v>1848102.6075794385</v>
      </c>
    </row>
    <row r="31" spans="1:6" x14ac:dyDescent="0.3">
      <c r="A31" s="13">
        <v>43677</v>
      </c>
      <c r="C31" s="2">
        <f>+(F27*(A28-A27)+F28*(A29-A28)+F29*(A30-A29)+F30*(A31-A30))/(A31-A27)*0.012</f>
        <v>18480.457097404877</v>
      </c>
      <c r="E31" t="s">
        <v>12</v>
      </c>
      <c r="F31" s="2">
        <f t="shared" si="0"/>
        <v>1866583.0646768434</v>
      </c>
    </row>
    <row r="32" spans="1:6" x14ac:dyDescent="0.3">
      <c r="A32" s="1">
        <v>43678</v>
      </c>
      <c r="B32" s="3">
        <v>6</v>
      </c>
      <c r="C32" s="2">
        <v>100000</v>
      </c>
      <c r="D32" s="2"/>
      <c r="E32" t="s">
        <v>2</v>
      </c>
      <c r="F32" s="2">
        <f t="shared" si="0"/>
        <v>1966583.0646768434</v>
      </c>
    </row>
    <row r="33" spans="1:6" x14ac:dyDescent="0.3">
      <c r="A33" s="1">
        <v>43684</v>
      </c>
      <c r="B33" s="3">
        <v>6</v>
      </c>
      <c r="C33" s="2">
        <v>100000</v>
      </c>
      <c r="D33" s="2"/>
      <c r="E33" t="s">
        <v>2</v>
      </c>
      <c r="F33" s="2">
        <f t="shared" si="0"/>
        <v>2066583.0646768434</v>
      </c>
    </row>
    <row r="34" spans="1:6" x14ac:dyDescent="0.3">
      <c r="A34" s="1">
        <v>43691</v>
      </c>
      <c r="B34" s="3">
        <v>6</v>
      </c>
      <c r="C34" s="2">
        <v>100000</v>
      </c>
      <c r="D34" s="2"/>
      <c r="E34" t="s">
        <v>2</v>
      </c>
      <c r="F34" s="2">
        <f t="shared" si="0"/>
        <v>2166583.0646768436</v>
      </c>
    </row>
    <row r="35" spans="1:6" x14ac:dyDescent="0.3">
      <c r="A35" s="1">
        <v>43698</v>
      </c>
      <c r="B35" s="3">
        <v>6</v>
      </c>
      <c r="C35" s="2">
        <v>100000</v>
      </c>
      <c r="D35" s="2"/>
      <c r="E35" t="s">
        <v>2</v>
      </c>
      <c r="F35" s="2">
        <f t="shared" si="0"/>
        <v>2266583.0646768436</v>
      </c>
    </row>
    <row r="36" spans="1:6" x14ac:dyDescent="0.3">
      <c r="A36" s="4">
        <v>43705</v>
      </c>
      <c r="B36" s="5">
        <v>6</v>
      </c>
      <c r="C36" s="6"/>
      <c r="D36" s="6">
        <v>-300000</v>
      </c>
      <c r="E36" s="7" t="s">
        <v>11</v>
      </c>
      <c r="F36" s="2">
        <f t="shared" si="0"/>
        <v>1966583.0646768436</v>
      </c>
    </row>
    <row r="37" spans="1:6" x14ac:dyDescent="0.3">
      <c r="A37" s="1">
        <v>43708</v>
      </c>
      <c r="C37" s="2">
        <f>(F31*(A32-A31)+F32*(A33-A32)+F33*(A34-A33)+F34*(A35-A34)+F35*(A36-A35)+F36*(A37-A36))/(A37-A31)*0.012</f>
        <v>25186.093550315672</v>
      </c>
      <c r="E37" t="s">
        <v>12</v>
      </c>
      <c r="F37" s="2">
        <f t="shared" si="0"/>
        <v>1991769.1582271592</v>
      </c>
    </row>
    <row r="38" spans="1:6" x14ac:dyDescent="0.3">
      <c r="A38" s="4">
        <v>43712</v>
      </c>
      <c r="B38" s="5">
        <v>6</v>
      </c>
      <c r="C38" s="6"/>
      <c r="D38" s="6">
        <v>-1700000</v>
      </c>
      <c r="E38" s="7" t="s">
        <v>11</v>
      </c>
      <c r="F38" s="2">
        <f t="shared" si="0"/>
        <v>291769.15822715918</v>
      </c>
    </row>
    <row r="39" spans="1:6" x14ac:dyDescent="0.3">
      <c r="A39" s="1">
        <v>43719</v>
      </c>
      <c r="B39" s="3">
        <v>6</v>
      </c>
      <c r="C39" s="2">
        <v>100000</v>
      </c>
      <c r="D39" s="2"/>
      <c r="E39" t="s">
        <v>2</v>
      </c>
      <c r="F39" s="2">
        <f t="shared" si="0"/>
        <v>391769.15822715918</v>
      </c>
    </row>
    <row r="40" spans="1:6" x14ac:dyDescent="0.3">
      <c r="A40" s="1">
        <v>43726</v>
      </c>
      <c r="B40" s="3">
        <v>6</v>
      </c>
      <c r="C40" s="2">
        <v>100000</v>
      </c>
      <c r="D40" s="2"/>
      <c r="E40" t="s">
        <v>2</v>
      </c>
      <c r="F40" s="2">
        <f t="shared" si="0"/>
        <v>491769.15822715918</v>
      </c>
    </row>
    <row r="41" spans="1:6" x14ac:dyDescent="0.3">
      <c r="A41" s="1">
        <v>43733</v>
      </c>
      <c r="B41" s="3">
        <v>6</v>
      </c>
      <c r="C41" s="2">
        <v>100000</v>
      </c>
      <c r="D41" s="2"/>
      <c r="E41" t="s">
        <v>2</v>
      </c>
      <c r="F41" s="2">
        <f t="shared" si="0"/>
        <v>591769.15822715918</v>
      </c>
    </row>
    <row r="42" spans="1:6" x14ac:dyDescent="0.3">
      <c r="A42" s="13">
        <v>43738</v>
      </c>
      <c r="B42" s="2"/>
      <c r="C42" s="2">
        <f>+(F37*(A38-A37)+F38*(A39-A38)+F39*(A40-A39)+F40*(A41-A40)+F41*(A42-A41))/(A42-A37)*0.012</f>
        <v>7661.229898725911</v>
      </c>
      <c r="D42" s="2"/>
      <c r="E42" t="s">
        <v>12</v>
      </c>
      <c r="F42" s="2">
        <f t="shared" si="0"/>
        <v>599430.38812588505</v>
      </c>
    </row>
    <row r="43" spans="1:6" x14ac:dyDescent="0.3">
      <c r="F43" s="2">
        <f t="shared" si="0"/>
        <v>599430.38812588505</v>
      </c>
    </row>
    <row r="44" spans="1:6" x14ac:dyDescent="0.3">
      <c r="F44" s="2">
        <f t="shared" si="0"/>
        <v>599430.38812588505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35" workbookViewId="0">
      <selection activeCell="A56" sqref="A56:E56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1.44140625" bestFit="1" customWidth="1"/>
    <col min="4" max="4" width="13.3320312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F2">
        <f>+C2+D2</f>
        <v>0</v>
      </c>
      <c r="G2" s="2"/>
      <c r="H2" s="2"/>
    </row>
    <row r="3" spans="1:8" x14ac:dyDescent="0.3">
      <c r="A3" s="1">
        <v>43410</v>
      </c>
      <c r="B3" s="3">
        <v>7</v>
      </c>
      <c r="C3" s="2">
        <v>20000</v>
      </c>
      <c r="D3" s="2"/>
      <c r="E3" t="s">
        <v>2</v>
      </c>
      <c r="F3" s="2">
        <f>+F2+C3+D3</f>
        <v>20000</v>
      </c>
    </row>
    <row r="4" spans="1:8" x14ac:dyDescent="0.3">
      <c r="A4" s="1">
        <v>43416</v>
      </c>
      <c r="B4" s="3">
        <v>7</v>
      </c>
      <c r="C4" s="2">
        <v>20000</v>
      </c>
      <c r="D4" s="2"/>
      <c r="E4" t="s">
        <v>2</v>
      </c>
      <c r="F4" s="2">
        <f t="shared" ref="F4:F60" si="0">+F3+C4+D4</f>
        <v>40000</v>
      </c>
    </row>
    <row r="5" spans="1:8" x14ac:dyDescent="0.3">
      <c r="A5" s="1">
        <v>43425</v>
      </c>
      <c r="B5" s="3">
        <v>7</v>
      </c>
      <c r="C5" s="2">
        <v>20000</v>
      </c>
      <c r="D5" s="2"/>
      <c r="E5" t="s">
        <v>2</v>
      </c>
      <c r="F5" s="2">
        <f t="shared" si="0"/>
        <v>60000</v>
      </c>
    </row>
    <row r="6" spans="1:8" x14ac:dyDescent="0.3">
      <c r="A6" s="1">
        <v>43432</v>
      </c>
      <c r="B6" s="3">
        <v>7</v>
      </c>
      <c r="C6" s="2">
        <v>20000</v>
      </c>
      <c r="D6" s="2"/>
      <c r="E6" t="s">
        <v>2</v>
      </c>
      <c r="F6" s="2">
        <f t="shared" si="0"/>
        <v>80000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424.00000000000006</v>
      </c>
      <c r="D7" s="2"/>
      <c r="E7" t="s">
        <v>12</v>
      </c>
      <c r="F7" s="2">
        <f t="shared" si="0"/>
        <v>80424</v>
      </c>
    </row>
    <row r="8" spans="1:8" x14ac:dyDescent="0.3">
      <c r="A8" s="1">
        <v>43439</v>
      </c>
      <c r="B8" s="3">
        <v>7</v>
      </c>
      <c r="C8" s="2">
        <v>20000</v>
      </c>
      <c r="D8" s="2"/>
      <c r="E8" t="s">
        <v>2</v>
      </c>
      <c r="F8" s="2">
        <f t="shared" si="0"/>
        <v>100424</v>
      </c>
    </row>
    <row r="9" spans="1:8" x14ac:dyDescent="0.3">
      <c r="A9" s="1">
        <v>43446</v>
      </c>
      <c r="B9" s="3">
        <v>7</v>
      </c>
      <c r="C9" s="2">
        <v>20000</v>
      </c>
      <c r="D9" s="2"/>
      <c r="E9" t="s">
        <v>2</v>
      </c>
      <c r="F9" s="2">
        <f t="shared" si="0"/>
        <v>120424</v>
      </c>
    </row>
    <row r="10" spans="1:8" x14ac:dyDescent="0.3">
      <c r="A10" s="1">
        <v>43453</v>
      </c>
      <c r="B10" s="3">
        <v>7</v>
      </c>
      <c r="C10" s="2">
        <v>20000</v>
      </c>
      <c r="D10" s="2"/>
      <c r="E10" t="s">
        <v>2</v>
      </c>
      <c r="F10" s="2">
        <f t="shared" si="0"/>
        <v>140424</v>
      </c>
    </row>
    <row r="11" spans="1:8" x14ac:dyDescent="0.3">
      <c r="A11" s="1">
        <v>43460</v>
      </c>
      <c r="B11" s="3">
        <v>7</v>
      </c>
      <c r="C11" s="2">
        <v>20000</v>
      </c>
      <c r="D11" s="2"/>
      <c r="E11" t="s">
        <v>2</v>
      </c>
      <c r="F11" s="2">
        <f t="shared" si="0"/>
        <v>160424</v>
      </c>
    </row>
    <row r="12" spans="1:8" x14ac:dyDescent="0.3">
      <c r="A12" s="1">
        <v>43465</v>
      </c>
      <c r="C12" s="2">
        <f>+(F7*(A8-A7)+F8*(A9-A8)+F9*(A10-A9)+F10*(A11-A10)+F11*(A12-A11))/(A12-A7)*0.012</f>
        <v>1445.088</v>
      </c>
      <c r="E12" t="s">
        <v>12</v>
      </c>
      <c r="F12" s="2">
        <f t="shared" si="0"/>
        <v>161869.08799999999</v>
      </c>
    </row>
    <row r="13" spans="1:8" x14ac:dyDescent="0.3">
      <c r="A13" s="1">
        <v>43468</v>
      </c>
      <c r="B13" s="3">
        <v>7</v>
      </c>
      <c r="C13" s="2">
        <v>20000</v>
      </c>
      <c r="D13" s="2"/>
      <c r="E13" t="s">
        <v>2</v>
      </c>
      <c r="F13" s="2">
        <f t="shared" si="0"/>
        <v>181869.08799999999</v>
      </c>
    </row>
    <row r="14" spans="1:8" x14ac:dyDescent="0.3">
      <c r="A14" s="1">
        <v>43474</v>
      </c>
      <c r="B14" s="3">
        <v>7</v>
      </c>
      <c r="C14" s="2">
        <v>20000</v>
      </c>
      <c r="D14" s="2"/>
      <c r="E14" t="s">
        <v>2</v>
      </c>
      <c r="F14" s="2">
        <f t="shared" si="0"/>
        <v>201869.08799999999</v>
      </c>
    </row>
    <row r="15" spans="1:8" x14ac:dyDescent="0.3">
      <c r="A15" s="1">
        <v>43481</v>
      </c>
      <c r="B15" s="3">
        <v>7</v>
      </c>
      <c r="C15" s="2">
        <v>20000</v>
      </c>
      <c r="D15" s="2"/>
      <c r="E15" t="s">
        <v>2</v>
      </c>
      <c r="F15" s="2">
        <f t="shared" si="0"/>
        <v>221869.08799999999</v>
      </c>
    </row>
    <row r="16" spans="1:8" x14ac:dyDescent="0.3">
      <c r="A16" s="1">
        <v>43488</v>
      </c>
      <c r="B16" s="3">
        <v>7</v>
      </c>
      <c r="C16" s="2">
        <v>20000</v>
      </c>
      <c r="D16" s="2"/>
      <c r="E16" t="s">
        <v>2</v>
      </c>
      <c r="F16" s="2">
        <f t="shared" si="0"/>
        <v>241869.08799999999</v>
      </c>
    </row>
    <row r="17" spans="1:6" x14ac:dyDescent="0.3">
      <c r="A17" s="1">
        <v>43495</v>
      </c>
      <c r="B17" s="3">
        <v>7</v>
      </c>
      <c r="C17" s="2">
        <v>20000</v>
      </c>
      <c r="D17" s="2"/>
      <c r="E17" t="s">
        <v>2</v>
      </c>
      <c r="F17" s="2">
        <f t="shared" si="0"/>
        <v>261869.08799999999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2515.3322818064516</v>
      </c>
      <c r="D18" s="2"/>
      <c r="E18" t="s">
        <v>12</v>
      </c>
      <c r="F18" s="2">
        <f t="shared" si="0"/>
        <v>264384.42028180644</v>
      </c>
    </row>
    <row r="19" spans="1:6" x14ac:dyDescent="0.3">
      <c r="A19" s="1">
        <v>43502</v>
      </c>
      <c r="B19" s="3">
        <v>7</v>
      </c>
      <c r="C19" s="2">
        <v>20000</v>
      </c>
      <c r="D19" s="2"/>
      <c r="E19" t="s">
        <v>2</v>
      </c>
      <c r="F19" s="2">
        <f t="shared" si="0"/>
        <v>284384.42028180644</v>
      </c>
    </row>
    <row r="20" spans="1:6" x14ac:dyDescent="0.3">
      <c r="A20" s="1">
        <v>43509</v>
      </c>
      <c r="B20" s="3">
        <v>7</v>
      </c>
      <c r="C20" s="2">
        <v>20000</v>
      </c>
      <c r="D20" s="2"/>
      <c r="E20" t="s">
        <v>2</v>
      </c>
      <c r="F20" s="2">
        <f t="shared" si="0"/>
        <v>304384.42028180644</v>
      </c>
    </row>
    <row r="21" spans="1:6" x14ac:dyDescent="0.3">
      <c r="A21" s="1">
        <v>43516</v>
      </c>
      <c r="B21" s="3">
        <v>7</v>
      </c>
      <c r="C21" s="2">
        <v>20000</v>
      </c>
      <c r="D21" s="2"/>
      <c r="E21" t="s">
        <v>2</v>
      </c>
      <c r="F21" s="2">
        <f t="shared" si="0"/>
        <v>324384.42028180644</v>
      </c>
    </row>
    <row r="22" spans="1:6" x14ac:dyDescent="0.3">
      <c r="A22" s="1">
        <v>43523</v>
      </c>
      <c r="B22" s="3">
        <v>7</v>
      </c>
      <c r="C22" s="2">
        <v>20000</v>
      </c>
      <c r="D22" s="2"/>
      <c r="E22" t="s">
        <v>2</v>
      </c>
      <c r="F22" s="2">
        <f t="shared" si="0"/>
        <v>344384.42028180644</v>
      </c>
    </row>
    <row r="23" spans="1:6" x14ac:dyDescent="0.3">
      <c r="A23" s="1">
        <v>43524</v>
      </c>
      <c r="C23" s="2">
        <f>+(F18*(A19-A18)+F19*(A20-A19)+F20*(A21-A20)+F21*(A22-A21)+F22*(A23-A22))/(A23-A18)*0.012</f>
        <v>3566.8987576673912</v>
      </c>
      <c r="E23" t="s">
        <v>12</v>
      </c>
      <c r="F23" s="2">
        <f t="shared" si="0"/>
        <v>347951.31903947383</v>
      </c>
    </row>
    <row r="24" spans="1:6" x14ac:dyDescent="0.3">
      <c r="A24" s="1">
        <v>43530</v>
      </c>
      <c r="B24" s="3">
        <v>7</v>
      </c>
      <c r="C24" s="2">
        <v>20000</v>
      </c>
      <c r="D24" s="2"/>
      <c r="E24" t="s">
        <v>2</v>
      </c>
      <c r="F24" s="2">
        <f t="shared" si="0"/>
        <v>367951.31903947383</v>
      </c>
    </row>
    <row r="25" spans="1:6" x14ac:dyDescent="0.3">
      <c r="A25" s="1">
        <v>43537</v>
      </c>
      <c r="B25" s="3">
        <v>7</v>
      </c>
      <c r="C25" s="2">
        <v>20000</v>
      </c>
      <c r="D25" s="2"/>
      <c r="E25" t="s">
        <v>2</v>
      </c>
      <c r="F25" s="2">
        <f t="shared" si="0"/>
        <v>387951.31903947383</v>
      </c>
    </row>
    <row r="26" spans="1:6" x14ac:dyDescent="0.3">
      <c r="A26" s="1">
        <v>43544</v>
      </c>
      <c r="B26" s="3">
        <v>7</v>
      </c>
      <c r="C26" s="2">
        <v>20000</v>
      </c>
      <c r="D26" s="2"/>
      <c r="E26" t="s">
        <v>2</v>
      </c>
      <c r="F26" s="2">
        <f t="shared" si="0"/>
        <v>407951.31903947383</v>
      </c>
    </row>
    <row r="27" spans="1:6" x14ac:dyDescent="0.3">
      <c r="A27" s="1">
        <v>43551</v>
      </c>
      <c r="B27" s="3">
        <v>7</v>
      </c>
      <c r="C27" s="2">
        <v>20000</v>
      </c>
      <c r="D27" s="2"/>
      <c r="E27" t="s">
        <v>2</v>
      </c>
      <c r="F27" s="2">
        <f t="shared" si="0"/>
        <v>427951.31903947383</v>
      </c>
    </row>
    <row r="28" spans="1:6" x14ac:dyDescent="0.3">
      <c r="A28" s="1">
        <v>43555</v>
      </c>
      <c r="C28" s="2">
        <f>+(F23*(A24-A23)+F24*(A25-A24)+F25*(A26-A25)+F26*(A27-A26)+F27*(A28-A27))/(A28-A23)*0.012</f>
        <v>4624.448086538202</v>
      </c>
      <c r="E28" t="s">
        <v>12</v>
      </c>
      <c r="F28" s="2">
        <f t="shared" si="0"/>
        <v>432575.76712601201</v>
      </c>
    </row>
    <row r="29" spans="1:6" x14ac:dyDescent="0.3">
      <c r="A29" s="1">
        <v>43558</v>
      </c>
      <c r="B29" s="3">
        <v>7</v>
      </c>
      <c r="C29" s="2">
        <v>20000</v>
      </c>
      <c r="D29" s="2"/>
      <c r="E29" t="s">
        <v>2</v>
      </c>
      <c r="F29" s="2">
        <f t="shared" si="0"/>
        <v>452575.76712601201</v>
      </c>
    </row>
    <row r="30" spans="1:6" x14ac:dyDescent="0.3">
      <c r="A30" s="1">
        <v>43565</v>
      </c>
      <c r="B30" s="3">
        <v>7</v>
      </c>
      <c r="C30" s="2">
        <v>20000</v>
      </c>
      <c r="D30" s="2"/>
      <c r="E30" t="s">
        <v>2</v>
      </c>
      <c r="F30" s="2">
        <f t="shared" si="0"/>
        <v>472575.76712601201</v>
      </c>
    </row>
    <row r="31" spans="1:6" x14ac:dyDescent="0.3">
      <c r="A31" s="1">
        <v>43573</v>
      </c>
      <c r="B31" s="3">
        <v>7</v>
      </c>
      <c r="C31" s="2">
        <v>20000</v>
      </c>
      <c r="D31" s="2"/>
      <c r="E31" t="s">
        <v>2</v>
      </c>
      <c r="F31" s="2">
        <f t="shared" si="0"/>
        <v>492575.76712601201</v>
      </c>
    </row>
    <row r="32" spans="1:6" x14ac:dyDescent="0.3">
      <c r="A32" s="1">
        <v>43579</v>
      </c>
      <c r="B32" s="3">
        <v>7</v>
      </c>
      <c r="C32" s="2">
        <v>20000</v>
      </c>
      <c r="D32" s="2"/>
      <c r="E32" t="s">
        <v>2</v>
      </c>
      <c r="F32" s="2">
        <f t="shared" si="0"/>
        <v>512575.76712601201</v>
      </c>
    </row>
    <row r="33" spans="1:6" x14ac:dyDescent="0.3">
      <c r="A33" s="1">
        <v>43585</v>
      </c>
      <c r="C33" s="2">
        <f>+(F28*(A29-A28)+F29*(A30-A29)+F30*(A31-A30)+F31*(A32-A31)+F32*(A33-A32))/(A33-A28)*0.012</f>
        <v>5710.9092055121437</v>
      </c>
      <c r="E33" t="s">
        <v>12</v>
      </c>
      <c r="F33" s="2">
        <f t="shared" si="0"/>
        <v>518286.67633152416</v>
      </c>
    </row>
    <row r="34" spans="1:6" x14ac:dyDescent="0.3">
      <c r="A34" s="1">
        <v>43587</v>
      </c>
      <c r="B34" s="3">
        <v>7</v>
      </c>
      <c r="C34" s="2">
        <v>20000</v>
      </c>
      <c r="D34" s="2"/>
      <c r="E34" t="s">
        <v>2</v>
      </c>
      <c r="F34" s="2">
        <f t="shared" si="0"/>
        <v>538286.67633152416</v>
      </c>
    </row>
    <row r="35" spans="1:6" x14ac:dyDescent="0.3">
      <c r="A35" s="1">
        <v>43593</v>
      </c>
      <c r="B35" s="3">
        <v>7</v>
      </c>
      <c r="C35" s="2">
        <v>20000</v>
      </c>
      <c r="D35" s="2"/>
      <c r="E35" t="s">
        <v>2</v>
      </c>
      <c r="F35" s="2">
        <f t="shared" si="0"/>
        <v>558286.67633152416</v>
      </c>
    </row>
    <row r="36" spans="1:6" x14ac:dyDescent="0.3">
      <c r="A36" s="4">
        <v>43600</v>
      </c>
      <c r="B36" s="5">
        <v>7</v>
      </c>
      <c r="C36" s="6"/>
      <c r="D36" s="6">
        <v>-480000</v>
      </c>
      <c r="E36" s="7" t="s">
        <v>11</v>
      </c>
      <c r="F36" s="2">
        <f t="shared" si="0"/>
        <v>78286.676331524155</v>
      </c>
    </row>
    <row r="37" spans="1:6" x14ac:dyDescent="0.3">
      <c r="A37" s="1">
        <v>43607</v>
      </c>
      <c r="B37" s="3">
        <v>7</v>
      </c>
      <c r="C37" s="2">
        <v>20000</v>
      </c>
      <c r="D37" s="2"/>
      <c r="E37" t="s">
        <v>2</v>
      </c>
      <c r="F37" s="2">
        <f t="shared" si="0"/>
        <v>98286.676331524155</v>
      </c>
    </row>
    <row r="38" spans="1:6" x14ac:dyDescent="0.3">
      <c r="A38" s="1">
        <v>43616</v>
      </c>
      <c r="C38" s="2">
        <f>+(F33*(A34-A33)+F34*(A35-A34)+F35*(A36-A35)+F36*(A37-A36)+F37*(A38-A37))/(A38-A33)*0.012</f>
        <v>3718.7949546879677</v>
      </c>
      <c r="E38" t="s">
        <v>12</v>
      </c>
      <c r="F38" s="2">
        <f t="shared" si="0"/>
        <v>102005.47128621212</v>
      </c>
    </row>
    <row r="39" spans="1:6" x14ac:dyDescent="0.3">
      <c r="A39" s="1">
        <v>43642</v>
      </c>
      <c r="B39" s="3">
        <v>7</v>
      </c>
      <c r="C39" s="2">
        <v>20000</v>
      </c>
      <c r="D39" s="2"/>
      <c r="E39" t="s">
        <v>2</v>
      </c>
      <c r="F39" s="2">
        <f t="shared" si="0"/>
        <v>122005.47128621212</v>
      </c>
    </row>
    <row r="40" spans="1:6" x14ac:dyDescent="0.3">
      <c r="A40" s="13">
        <v>43646</v>
      </c>
      <c r="B40" s="2"/>
      <c r="C40" s="2">
        <f>+(F38*(A39-A38)+F39*(A40-A39))/(A40-A38)*0.012</f>
        <v>1256.0656554345455</v>
      </c>
      <c r="D40" s="2"/>
      <c r="E40" t="s">
        <v>12</v>
      </c>
      <c r="F40" s="2">
        <f t="shared" si="0"/>
        <v>123261.53694164667</v>
      </c>
    </row>
    <row r="41" spans="1:6" x14ac:dyDescent="0.3">
      <c r="A41" s="1">
        <v>43649</v>
      </c>
      <c r="B41" s="3">
        <v>7</v>
      </c>
      <c r="C41" s="2">
        <v>20000</v>
      </c>
      <c r="D41" s="2"/>
      <c r="E41" t="s">
        <v>2</v>
      </c>
      <c r="F41" s="2">
        <f t="shared" si="0"/>
        <v>143261.53694164666</v>
      </c>
    </row>
    <row r="42" spans="1:6" x14ac:dyDescent="0.3">
      <c r="A42" s="1">
        <v>43656</v>
      </c>
      <c r="B42" s="3">
        <v>7</v>
      </c>
      <c r="C42" s="2">
        <v>20000</v>
      </c>
      <c r="D42" s="2"/>
      <c r="E42" t="s">
        <v>2</v>
      </c>
      <c r="F42" s="2">
        <f t="shared" si="0"/>
        <v>163261.53694164666</v>
      </c>
    </row>
    <row r="43" spans="1:6" x14ac:dyDescent="0.3">
      <c r="A43" s="1">
        <v>43663</v>
      </c>
      <c r="B43" s="3">
        <v>7</v>
      </c>
      <c r="C43" s="2">
        <v>20000</v>
      </c>
      <c r="D43" s="2"/>
      <c r="E43" t="s">
        <v>2</v>
      </c>
      <c r="F43" s="2">
        <f t="shared" si="0"/>
        <v>183261.53694164666</v>
      </c>
    </row>
    <row r="44" spans="1:6" x14ac:dyDescent="0.3">
      <c r="A44" s="1">
        <v>43670</v>
      </c>
      <c r="B44" s="3">
        <v>7</v>
      </c>
      <c r="C44" s="2">
        <v>20000</v>
      </c>
      <c r="D44" s="2"/>
      <c r="E44" t="s">
        <v>2</v>
      </c>
      <c r="F44" s="2">
        <f t="shared" si="0"/>
        <v>203261.53694164666</v>
      </c>
    </row>
    <row r="45" spans="1:6" x14ac:dyDescent="0.3">
      <c r="A45" s="13">
        <v>43677</v>
      </c>
      <c r="C45" s="2">
        <f>+(F40*(A41-A40)+F41*(A42-A41)+F42*(A43-A42)+F43*(A44-A43)+F44*(A45-A44))/(A45-A40)*0.012</f>
        <v>2021.0739271707275</v>
      </c>
      <c r="E45" t="s">
        <v>12</v>
      </c>
      <c r="F45" s="2">
        <f t="shared" si="0"/>
        <v>205282.61086881737</v>
      </c>
    </row>
    <row r="46" spans="1:6" x14ac:dyDescent="0.3">
      <c r="A46" s="1">
        <v>43678</v>
      </c>
      <c r="B46" s="3">
        <v>7</v>
      </c>
      <c r="C46" s="2">
        <v>20000</v>
      </c>
      <c r="D46" s="2"/>
      <c r="E46" t="s">
        <v>2</v>
      </c>
      <c r="F46" s="2">
        <f t="shared" si="0"/>
        <v>225282.61086881737</v>
      </c>
    </row>
    <row r="47" spans="1:6" x14ac:dyDescent="0.3">
      <c r="A47" s="4">
        <v>43684</v>
      </c>
      <c r="B47" s="5">
        <v>7</v>
      </c>
      <c r="C47" s="6"/>
      <c r="D47" s="6">
        <v>-80000</v>
      </c>
      <c r="E47" s="7" t="s">
        <v>11</v>
      </c>
      <c r="F47" s="2">
        <f t="shared" si="0"/>
        <v>145282.61086881737</v>
      </c>
    </row>
    <row r="48" spans="1:6" x14ac:dyDescent="0.3">
      <c r="A48" s="1">
        <v>43691</v>
      </c>
      <c r="B48" s="3">
        <v>7</v>
      </c>
      <c r="C48" s="2">
        <v>20000</v>
      </c>
      <c r="D48" s="2"/>
      <c r="E48" t="s">
        <v>2</v>
      </c>
      <c r="F48" s="2">
        <f t="shared" si="0"/>
        <v>165282.61086881737</v>
      </c>
    </row>
    <row r="49" spans="1:6" x14ac:dyDescent="0.3">
      <c r="A49" s="1">
        <v>43698</v>
      </c>
      <c r="B49" s="3">
        <v>7</v>
      </c>
      <c r="C49" s="2">
        <v>20000</v>
      </c>
      <c r="D49" s="2"/>
      <c r="E49" t="s">
        <v>2</v>
      </c>
      <c r="F49" s="2">
        <f t="shared" si="0"/>
        <v>185282.61086881737</v>
      </c>
    </row>
    <row r="50" spans="1:6" x14ac:dyDescent="0.3">
      <c r="A50" s="1">
        <v>43705</v>
      </c>
      <c r="B50" s="3">
        <v>7</v>
      </c>
      <c r="C50" s="2">
        <v>20000</v>
      </c>
      <c r="D50" s="2"/>
      <c r="E50" t="s">
        <v>2</v>
      </c>
      <c r="F50" s="2">
        <f t="shared" si="0"/>
        <v>205282.61086881737</v>
      </c>
    </row>
    <row r="51" spans="1:6" x14ac:dyDescent="0.3">
      <c r="A51" s="1">
        <v>43708</v>
      </c>
      <c r="C51" s="2">
        <f>(F45*(A46-A45)+F46*(A47-A46)+F47*(A48-A47)+F48*(A49-A48)+F49*(A50-A49)+F50*(A51-A50))/(A51-A45)*0.012</f>
        <v>2184.6816530064534</v>
      </c>
      <c r="E51" t="s">
        <v>12</v>
      </c>
      <c r="F51" s="2">
        <f t="shared" si="0"/>
        <v>207467.29252182384</v>
      </c>
    </row>
    <row r="52" spans="1:6" x14ac:dyDescent="0.3">
      <c r="A52" s="1">
        <v>43712</v>
      </c>
      <c r="B52" s="3">
        <v>7</v>
      </c>
      <c r="C52" s="2">
        <v>20000</v>
      </c>
      <c r="D52" s="2"/>
      <c r="E52" t="s">
        <v>2</v>
      </c>
      <c r="F52" s="2">
        <f t="shared" si="0"/>
        <v>227467.29252182384</v>
      </c>
    </row>
    <row r="53" spans="1:6" x14ac:dyDescent="0.3">
      <c r="A53" s="1">
        <v>43719</v>
      </c>
      <c r="B53" s="3">
        <v>7</v>
      </c>
      <c r="C53" s="2">
        <v>20000</v>
      </c>
      <c r="D53" s="2"/>
      <c r="E53" t="s">
        <v>2</v>
      </c>
      <c r="F53" s="2">
        <f t="shared" si="0"/>
        <v>247467.29252182384</v>
      </c>
    </row>
    <row r="54" spans="1:6" x14ac:dyDescent="0.3">
      <c r="A54" s="1">
        <v>43726</v>
      </c>
      <c r="B54" s="3">
        <v>7</v>
      </c>
      <c r="C54" s="2">
        <v>20000</v>
      </c>
      <c r="D54" s="2"/>
      <c r="E54" t="s">
        <v>2</v>
      </c>
      <c r="F54" s="2">
        <f t="shared" si="0"/>
        <v>267467.29252182384</v>
      </c>
    </row>
    <row r="55" spans="1:6" x14ac:dyDescent="0.3">
      <c r="A55" s="1">
        <v>43733</v>
      </c>
      <c r="B55" s="3">
        <v>7</v>
      </c>
      <c r="C55" s="2">
        <v>20000</v>
      </c>
      <c r="D55" s="2"/>
      <c r="E55" t="s">
        <v>2</v>
      </c>
      <c r="F55" s="2">
        <f t="shared" si="0"/>
        <v>287467.29252182384</v>
      </c>
    </row>
    <row r="56" spans="1:6" x14ac:dyDescent="0.3">
      <c r="A56" s="13">
        <v>43738</v>
      </c>
      <c r="B56" s="2"/>
      <c r="C56" s="2">
        <f>+(F51*(A52-A51)+F52*(A53-A52)+F53*(A54-A53)+F54*(A55-A54)+F55*(A56-A55))/(A56-A51)*0.012</f>
        <v>2985.6075102618861</v>
      </c>
      <c r="D56" s="2"/>
      <c r="E56" t="s">
        <v>12</v>
      </c>
      <c r="F56" s="2">
        <f t="shared" si="0"/>
        <v>290452.90003208572</v>
      </c>
    </row>
    <row r="57" spans="1:6" x14ac:dyDescent="0.3">
      <c r="F57" s="2">
        <f t="shared" si="0"/>
        <v>290452.90003208572</v>
      </c>
    </row>
    <row r="58" spans="1:6" x14ac:dyDescent="0.3">
      <c r="F58" s="2">
        <f t="shared" si="0"/>
        <v>290452.90003208572</v>
      </c>
    </row>
    <row r="59" spans="1:6" x14ac:dyDescent="0.3">
      <c r="F59" s="2">
        <f t="shared" si="0"/>
        <v>290452.90003208572</v>
      </c>
    </row>
    <row r="60" spans="1:6" x14ac:dyDescent="0.3">
      <c r="F60" s="2">
        <f t="shared" si="0"/>
        <v>290452.90003208572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8" workbookViewId="0">
      <selection activeCell="A58" sqref="A58:E58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1.44140625" bestFit="1" customWidth="1"/>
    <col min="4" max="4" width="12.1093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8</v>
      </c>
      <c r="C3" s="2">
        <v>10000</v>
      </c>
      <c r="D3" s="2"/>
      <c r="E3" t="s">
        <v>2</v>
      </c>
      <c r="F3" s="2">
        <f>+F2+C3+D3</f>
        <v>10000</v>
      </c>
      <c r="G3" s="2"/>
      <c r="H3" s="2"/>
    </row>
    <row r="4" spans="1:8" x14ac:dyDescent="0.3">
      <c r="A4" s="1">
        <v>43416</v>
      </c>
      <c r="B4" s="3">
        <v>8</v>
      </c>
      <c r="C4" s="2">
        <v>10000</v>
      </c>
      <c r="D4" s="2"/>
      <c r="E4" t="s">
        <v>2</v>
      </c>
      <c r="F4" s="2">
        <f t="shared" ref="F4:F65" si="0">+F3+C4+D4</f>
        <v>20000</v>
      </c>
    </row>
    <row r="5" spans="1:8" x14ac:dyDescent="0.3">
      <c r="A5" s="1">
        <v>43425</v>
      </c>
      <c r="B5" s="3">
        <v>8</v>
      </c>
      <c r="C5" s="2">
        <v>10000</v>
      </c>
      <c r="D5" s="2"/>
      <c r="E5" t="s">
        <v>2</v>
      </c>
      <c r="F5" s="2">
        <f t="shared" si="0"/>
        <v>30000</v>
      </c>
    </row>
    <row r="6" spans="1:8" x14ac:dyDescent="0.3">
      <c r="A6" s="1">
        <v>43432</v>
      </c>
      <c r="B6" s="3">
        <v>8</v>
      </c>
      <c r="C6" s="2">
        <v>10000</v>
      </c>
      <c r="D6" s="2"/>
      <c r="E6" t="s">
        <v>2</v>
      </c>
      <c r="F6" s="2">
        <f t="shared" si="0"/>
        <v>40000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212.00000000000003</v>
      </c>
      <c r="D7" s="2"/>
      <c r="E7" t="s">
        <v>12</v>
      </c>
      <c r="F7" s="2">
        <f t="shared" si="0"/>
        <v>40212</v>
      </c>
    </row>
    <row r="8" spans="1:8" x14ac:dyDescent="0.3">
      <c r="A8" s="1">
        <v>43439</v>
      </c>
      <c r="B8" s="3">
        <v>8</v>
      </c>
      <c r="C8" s="2">
        <v>10000</v>
      </c>
      <c r="D8" s="2"/>
      <c r="E8" t="s">
        <v>2</v>
      </c>
      <c r="F8" s="2">
        <f t="shared" si="0"/>
        <v>50212</v>
      </c>
    </row>
    <row r="9" spans="1:8" x14ac:dyDescent="0.3">
      <c r="A9" s="1">
        <v>43446</v>
      </c>
      <c r="B9" s="3">
        <v>8</v>
      </c>
      <c r="C9" s="2">
        <v>10000</v>
      </c>
      <c r="D9" s="2"/>
      <c r="E9" t="s">
        <v>2</v>
      </c>
      <c r="F9" s="2">
        <f t="shared" si="0"/>
        <v>60212</v>
      </c>
    </row>
    <row r="10" spans="1:8" x14ac:dyDescent="0.3">
      <c r="A10" s="1">
        <v>43453</v>
      </c>
      <c r="B10" s="3">
        <v>8</v>
      </c>
      <c r="C10" s="2">
        <v>10000</v>
      </c>
      <c r="D10" s="2"/>
      <c r="E10" t="s">
        <v>2</v>
      </c>
      <c r="F10" s="2">
        <f t="shared" si="0"/>
        <v>70212</v>
      </c>
    </row>
    <row r="11" spans="1:8" x14ac:dyDescent="0.3">
      <c r="A11" s="1">
        <v>43460</v>
      </c>
      <c r="B11" s="3">
        <v>8</v>
      </c>
      <c r="C11" s="2">
        <v>10000</v>
      </c>
      <c r="D11" s="2"/>
      <c r="E11" t="s">
        <v>2</v>
      </c>
      <c r="F11" s="2">
        <f t="shared" si="0"/>
        <v>80212</v>
      </c>
    </row>
    <row r="12" spans="1:8" x14ac:dyDescent="0.3">
      <c r="A12" s="1">
        <v>43465</v>
      </c>
      <c r="C12" s="2">
        <f>+(F7*(A8-A7)+F8*(A9-A8)+F9*(A10-A9)+F10*(A11-A10)+F11*(A12-A11))/(A12-A7)*0.012</f>
        <v>722.54399999999998</v>
      </c>
      <c r="E12" t="s">
        <v>12</v>
      </c>
      <c r="F12" s="2">
        <f t="shared" si="0"/>
        <v>80934.543999999994</v>
      </c>
    </row>
    <row r="13" spans="1:8" x14ac:dyDescent="0.3">
      <c r="A13" s="1">
        <v>43468</v>
      </c>
      <c r="B13" s="3">
        <v>8</v>
      </c>
      <c r="C13" s="2">
        <v>10000</v>
      </c>
      <c r="D13" s="2"/>
      <c r="E13" t="s">
        <v>2</v>
      </c>
      <c r="F13" s="2">
        <f t="shared" si="0"/>
        <v>90934.543999999994</v>
      </c>
    </row>
    <row r="14" spans="1:8" x14ac:dyDescent="0.3">
      <c r="A14" s="1">
        <v>43474</v>
      </c>
      <c r="B14" s="3">
        <v>8</v>
      </c>
      <c r="C14" s="2">
        <v>10000</v>
      </c>
      <c r="D14" s="2"/>
      <c r="E14" t="s">
        <v>2</v>
      </c>
      <c r="F14" s="2">
        <f t="shared" si="0"/>
        <v>100934.54399999999</v>
      </c>
    </row>
    <row r="15" spans="1:8" x14ac:dyDescent="0.3">
      <c r="A15" s="1">
        <v>43481</v>
      </c>
      <c r="B15" s="3">
        <v>8</v>
      </c>
      <c r="C15" s="2">
        <v>10000</v>
      </c>
      <c r="D15" s="2"/>
      <c r="E15" t="s">
        <v>2</v>
      </c>
      <c r="F15" s="2">
        <f t="shared" si="0"/>
        <v>110934.54399999999</v>
      </c>
    </row>
    <row r="16" spans="1:8" x14ac:dyDescent="0.3">
      <c r="A16" s="1">
        <v>43488</v>
      </c>
      <c r="B16" s="3">
        <v>8</v>
      </c>
      <c r="C16" s="2">
        <v>10000</v>
      </c>
      <c r="D16" s="2"/>
      <c r="E16" t="s">
        <v>2</v>
      </c>
      <c r="F16" s="2">
        <f t="shared" si="0"/>
        <v>120934.54399999999</v>
      </c>
    </row>
    <row r="17" spans="1:6" x14ac:dyDescent="0.3">
      <c r="A17" s="1">
        <v>43495</v>
      </c>
      <c r="B17" s="3">
        <v>8</v>
      </c>
      <c r="C17" s="2">
        <v>10000</v>
      </c>
      <c r="D17" s="2"/>
      <c r="E17" t="s">
        <v>2</v>
      </c>
      <c r="F17" s="2">
        <f t="shared" si="0"/>
        <v>130934.54399999999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1257.6661409032258</v>
      </c>
      <c r="D18" s="2"/>
      <c r="E18" t="s">
        <v>12</v>
      </c>
      <c r="F18" s="2">
        <f t="shared" si="0"/>
        <v>132192.21014090322</v>
      </c>
    </row>
    <row r="19" spans="1:6" x14ac:dyDescent="0.3">
      <c r="A19" s="1">
        <v>43502</v>
      </c>
      <c r="B19" s="3">
        <v>8</v>
      </c>
      <c r="C19" s="2">
        <v>10000</v>
      </c>
      <c r="D19" s="2"/>
      <c r="E19" t="s">
        <v>2</v>
      </c>
      <c r="F19" s="2">
        <f t="shared" si="0"/>
        <v>142192.21014090322</v>
      </c>
    </row>
    <row r="20" spans="1:6" x14ac:dyDescent="0.3">
      <c r="A20" s="4">
        <v>43502</v>
      </c>
      <c r="B20" s="5">
        <v>8</v>
      </c>
      <c r="C20" s="6"/>
      <c r="D20" s="6">
        <v>-50000</v>
      </c>
      <c r="E20" s="7" t="s">
        <v>11</v>
      </c>
      <c r="F20" s="2">
        <f t="shared" si="0"/>
        <v>92192.210140903218</v>
      </c>
    </row>
    <row r="21" spans="1:6" x14ac:dyDescent="0.3">
      <c r="A21" s="1">
        <v>43509</v>
      </c>
      <c r="B21" s="3">
        <v>8</v>
      </c>
      <c r="C21" s="2">
        <v>10000</v>
      </c>
      <c r="D21" s="2"/>
      <c r="E21" t="s">
        <v>2</v>
      </c>
      <c r="F21" s="2">
        <f t="shared" si="0"/>
        <v>102192.21014090322</v>
      </c>
    </row>
    <row r="22" spans="1:6" x14ac:dyDescent="0.3">
      <c r="A22" s="1">
        <v>43516</v>
      </c>
      <c r="B22" s="3">
        <v>8</v>
      </c>
      <c r="C22" s="2">
        <v>10000</v>
      </c>
      <c r="D22" s="2"/>
      <c r="E22" t="s">
        <v>2</v>
      </c>
      <c r="F22" s="2">
        <f t="shared" si="0"/>
        <v>112192.21014090322</v>
      </c>
    </row>
    <row r="23" spans="1:6" x14ac:dyDescent="0.3">
      <c r="A23" s="1">
        <v>43523</v>
      </c>
      <c r="B23" s="3">
        <v>8</v>
      </c>
      <c r="C23" s="2">
        <v>10000</v>
      </c>
      <c r="D23" s="2"/>
      <c r="E23" t="s">
        <v>2</v>
      </c>
      <c r="F23" s="2">
        <f t="shared" si="0"/>
        <v>122192.21014090322</v>
      </c>
    </row>
    <row r="24" spans="1:6" x14ac:dyDescent="0.3">
      <c r="A24" s="4">
        <v>43523</v>
      </c>
      <c r="B24" s="5">
        <v>8</v>
      </c>
      <c r="C24" s="6"/>
      <c r="D24" s="6">
        <v>-50000</v>
      </c>
      <c r="E24" s="7" t="s">
        <v>11</v>
      </c>
      <c r="F24" s="2">
        <f t="shared" si="0"/>
        <v>72192.210140903218</v>
      </c>
    </row>
    <row r="25" spans="1:6" x14ac:dyDescent="0.3">
      <c r="A25" s="1">
        <v>43524</v>
      </c>
      <c r="C25" s="2">
        <f>+(F18*(A19-A18)+F19*(A20-A19)+F20*(A21-A20)+F21*(A22-A21)+F22*(A23-A22)+F23*(A24-A23)+F24*(A25-A24))/(A25-A18)*0.012</f>
        <v>1290.5922359765527</v>
      </c>
      <c r="E25" t="s">
        <v>12</v>
      </c>
      <c r="F25" s="2">
        <f t="shared" si="0"/>
        <v>73482.802376879772</v>
      </c>
    </row>
    <row r="26" spans="1:6" x14ac:dyDescent="0.3">
      <c r="A26" s="1">
        <v>43530</v>
      </c>
      <c r="B26" s="3">
        <v>8</v>
      </c>
      <c r="C26" s="2">
        <v>10000</v>
      </c>
      <c r="D26" s="2"/>
      <c r="E26" t="s">
        <v>2</v>
      </c>
      <c r="F26" s="2">
        <f t="shared" si="0"/>
        <v>83482.802376879772</v>
      </c>
    </row>
    <row r="27" spans="1:6" x14ac:dyDescent="0.3">
      <c r="A27" s="1">
        <v>43537</v>
      </c>
      <c r="B27" s="3">
        <v>8</v>
      </c>
      <c r="C27" s="2">
        <v>10000</v>
      </c>
      <c r="D27" s="2"/>
      <c r="E27" t="s">
        <v>2</v>
      </c>
      <c r="F27" s="2">
        <f t="shared" si="0"/>
        <v>93482.802376879772</v>
      </c>
    </row>
    <row r="28" spans="1:6" x14ac:dyDescent="0.3">
      <c r="A28" s="4">
        <v>43544</v>
      </c>
      <c r="B28" s="5">
        <v>8</v>
      </c>
      <c r="C28" s="6"/>
      <c r="D28" s="6">
        <v>-40000</v>
      </c>
      <c r="E28" s="7" t="s">
        <v>11</v>
      </c>
      <c r="F28" s="2">
        <f t="shared" si="0"/>
        <v>53482.802376879772</v>
      </c>
    </row>
    <row r="29" spans="1:6" x14ac:dyDescent="0.3">
      <c r="A29" s="1">
        <v>43551</v>
      </c>
      <c r="B29" s="3">
        <v>8</v>
      </c>
      <c r="C29" s="2">
        <v>10000</v>
      </c>
      <c r="D29" s="2"/>
      <c r="E29" t="s">
        <v>2</v>
      </c>
      <c r="F29" s="2">
        <f t="shared" si="0"/>
        <v>63482.802376879772</v>
      </c>
    </row>
    <row r="30" spans="1:6" x14ac:dyDescent="0.3">
      <c r="A30" s="1">
        <v>43555</v>
      </c>
      <c r="C30" s="2">
        <f>+(F25*(A26-A25)+F26*(A27-A26)+F27*(A28-A27)+F28*(A29-A28)+F29*(A30-A29))/(A30-A25)*0.012</f>
        <v>893.4065317483637</v>
      </c>
      <c r="E30" t="s">
        <v>12</v>
      </c>
      <c r="F30" s="2">
        <f t="shared" si="0"/>
        <v>64376.208908628134</v>
      </c>
    </row>
    <row r="31" spans="1:6" x14ac:dyDescent="0.3">
      <c r="A31" s="1">
        <v>43558</v>
      </c>
      <c r="B31" s="3">
        <v>8</v>
      </c>
      <c r="C31" s="2">
        <v>10000</v>
      </c>
      <c r="D31" s="2"/>
      <c r="E31" t="s">
        <v>2</v>
      </c>
      <c r="F31" s="2">
        <f t="shared" si="0"/>
        <v>74376.208908628134</v>
      </c>
    </row>
    <row r="32" spans="1:6" x14ac:dyDescent="0.3">
      <c r="A32" s="1">
        <v>43565</v>
      </c>
      <c r="B32" s="3">
        <v>8</v>
      </c>
      <c r="C32" s="2">
        <v>10000</v>
      </c>
      <c r="D32" s="2"/>
      <c r="E32" t="s">
        <v>2</v>
      </c>
      <c r="F32" s="2">
        <f t="shared" si="0"/>
        <v>84376.208908628134</v>
      </c>
    </row>
    <row r="33" spans="1:6" x14ac:dyDescent="0.3">
      <c r="A33" s="4">
        <v>43573</v>
      </c>
      <c r="B33" s="5">
        <v>8</v>
      </c>
      <c r="C33" s="6"/>
      <c r="D33" s="6">
        <v>-40000</v>
      </c>
      <c r="E33" s="7" t="s">
        <v>11</v>
      </c>
      <c r="F33" s="2">
        <f t="shared" si="0"/>
        <v>44376.208908628134</v>
      </c>
    </row>
    <row r="34" spans="1:6" x14ac:dyDescent="0.3">
      <c r="A34" s="1">
        <v>43579</v>
      </c>
      <c r="B34" s="3">
        <v>8</v>
      </c>
      <c r="C34" s="2">
        <v>10000</v>
      </c>
      <c r="D34" s="2"/>
      <c r="E34" t="s">
        <v>2</v>
      </c>
      <c r="F34" s="2">
        <f t="shared" si="0"/>
        <v>54376.208908628134</v>
      </c>
    </row>
    <row r="35" spans="1:6" x14ac:dyDescent="0.3">
      <c r="A35" s="1">
        <v>43585</v>
      </c>
      <c r="C35" s="2">
        <f>+(F30*(A31-A30)+F31*(A32-A31)+F32*(A33-A32)+F33*(A34-A33)+F34*(A35-A34))/(A35-A30)*0.012</f>
        <v>792.51450690353749</v>
      </c>
      <c r="E35" t="s">
        <v>12</v>
      </c>
      <c r="F35" s="2">
        <f t="shared" si="0"/>
        <v>55168.723415531669</v>
      </c>
    </row>
    <row r="36" spans="1:6" x14ac:dyDescent="0.3">
      <c r="A36" s="1">
        <v>43587</v>
      </c>
      <c r="B36" s="3">
        <v>8</v>
      </c>
      <c r="C36" s="2">
        <v>10000</v>
      </c>
      <c r="D36" s="2"/>
      <c r="E36" t="s">
        <v>2</v>
      </c>
      <c r="F36" s="2">
        <f t="shared" si="0"/>
        <v>65168.723415531669</v>
      </c>
    </row>
    <row r="37" spans="1:6" x14ac:dyDescent="0.3">
      <c r="A37" s="1">
        <v>43593</v>
      </c>
      <c r="B37" s="3">
        <v>8</v>
      </c>
      <c r="C37" s="2">
        <v>10000</v>
      </c>
      <c r="D37" s="2"/>
      <c r="E37" t="s">
        <v>2</v>
      </c>
      <c r="F37" s="2">
        <f t="shared" si="0"/>
        <v>75168.723415531669</v>
      </c>
    </row>
    <row r="38" spans="1:6" x14ac:dyDescent="0.3">
      <c r="A38" s="4">
        <v>43600</v>
      </c>
      <c r="B38" s="5">
        <v>8</v>
      </c>
      <c r="C38" s="6"/>
      <c r="D38" s="6">
        <v>-40000</v>
      </c>
      <c r="E38" s="7" t="s">
        <v>11</v>
      </c>
      <c r="F38" s="2">
        <f t="shared" si="0"/>
        <v>35168.723415531669</v>
      </c>
    </row>
    <row r="39" spans="1:6" x14ac:dyDescent="0.3">
      <c r="A39" s="1">
        <v>43607</v>
      </c>
      <c r="B39" s="3">
        <v>8</v>
      </c>
      <c r="C39" s="2">
        <v>10000</v>
      </c>
      <c r="D39" s="2"/>
      <c r="E39" t="s">
        <v>2</v>
      </c>
      <c r="F39" s="2">
        <f t="shared" si="0"/>
        <v>45168.723415531669</v>
      </c>
    </row>
    <row r="40" spans="1:6" x14ac:dyDescent="0.3">
      <c r="A40" s="1">
        <v>43616</v>
      </c>
      <c r="C40" s="2">
        <f>+(F35*(A36-A35)+F36*(A37-A36)+F37*(A38-A37)+F38*(A39-A38)+F39*(A40-A39))/(A40-A35)*0.012</f>
        <v>650.41177776057361</v>
      </c>
      <c r="E40" t="s">
        <v>12</v>
      </c>
      <c r="F40" s="2">
        <f t="shared" si="0"/>
        <v>45819.135193292241</v>
      </c>
    </row>
    <row r="41" spans="1:6" x14ac:dyDescent="0.3">
      <c r="A41" s="1">
        <v>43642</v>
      </c>
      <c r="B41" s="3">
        <v>8</v>
      </c>
      <c r="C41" s="2">
        <v>10000</v>
      </c>
      <c r="D41" s="2"/>
      <c r="E41" t="s">
        <v>2</v>
      </c>
      <c r="F41" s="2">
        <f t="shared" si="0"/>
        <v>55819.135193292241</v>
      </c>
    </row>
    <row r="42" spans="1:6" x14ac:dyDescent="0.3">
      <c r="A42" s="13">
        <v>43646</v>
      </c>
      <c r="B42" s="2"/>
      <c r="C42" s="2">
        <f>+(F40*(A41-A40)+F41*(A42-A41))/(A42-A40)*0.012</f>
        <v>565.82962231950683</v>
      </c>
      <c r="D42" s="2"/>
      <c r="E42" t="s">
        <v>12</v>
      </c>
      <c r="F42" s="2">
        <f t="shared" si="0"/>
        <v>56384.964815611747</v>
      </c>
    </row>
    <row r="43" spans="1:6" x14ac:dyDescent="0.3">
      <c r="A43" s="1">
        <v>43649</v>
      </c>
      <c r="B43" s="3">
        <v>8</v>
      </c>
      <c r="C43" s="2">
        <v>10000</v>
      </c>
      <c r="D43" s="2"/>
      <c r="E43" t="s">
        <v>2</v>
      </c>
      <c r="F43" s="2">
        <f t="shared" si="0"/>
        <v>66384.964815611747</v>
      </c>
    </row>
    <row r="44" spans="1:6" x14ac:dyDescent="0.3">
      <c r="A44" s="1">
        <v>43656</v>
      </c>
      <c r="B44" s="3">
        <v>8</v>
      </c>
      <c r="C44" s="2">
        <v>10000</v>
      </c>
      <c r="D44" s="2"/>
      <c r="E44" t="s">
        <v>2</v>
      </c>
      <c r="F44" s="2">
        <f t="shared" si="0"/>
        <v>76384.964815611747</v>
      </c>
    </row>
    <row r="45" spans="1:6" x14ac:dyDescent="0.3">
      <c r="A45" s="1">
        <v>43663</v>
      </c>
      <c r="B45" s="3">
        <v>8</v>
      </c>
      <c r="C45" s="2">
        <v>10000</v>
      </c>
      <c r="D45" s="2"/>
      <c r="E45" t="s">
        <v>2</v>
      </c>
      <c r="F45" s="2">
        <f t="shared" si="0"/>
        <v>86384.964815611747</v>
      </c>
    </row>
    <row r="46" spans="1:6" x14ac:dyDescent="0.3">
      <c r="A46" s="4">
        <v>43670</v>
      </c>
      <c r="B46" s="5">
        <v>8</v>
      </c>
      <c r="C46" s="6"/>
      <c r="D46" s="6">
        <v>-40000</v>
      </c>
      <c r="E46" s="7" t="s">
        <v>11</v>
      </c>
      <c r="F46" s="2">
        <f t="shared" si="0"/>
        <v>46384.964815611747</v>
      </c>
    </row>
    <row r="47" spans="1:6" x14ac:dyDescent="0.3">
      <c r="A47" s="13">
        <v>43677</v>
      </c>
      <c r="C47" s="2">
        <f>+(F42*(A43-A42)+F43*(A44-A43)+F44*(A45-A44)+F45*(A46-A45)+F46*(A47-A46))/(A47-A42)*0.012</f>
        <v>812.10344875508304</v>
      </c>
      <c r="E47" t="s">
        <v>12</v>
      </c>
      <c r="F47" s="2">
        <f t="shared" si="0"/>
        <v>47197.068264366833</v>
      </c>
    </row>
    <row r="48" spans="1:6" x14ac:dyDescent="0.3">
      <c r="A48" s="1">
        <v>43678</v>
      </c>
      <c r="B48" s="3">
        <v>8</v>
      </c>
      <c r="C48" s="2">
        <v>10000</v>
      </c>
      <c r="D48" s="2"/>
      <c r="E48" t="s">
        <v>2</v>
      </c>
      <c r="F48" s="2">
        <f t="shared" si="0"/>
        <v>57197.068264366833</v>
      </c>
    </row>
    <row r="49" spans="1:6" x14ac:dyDescent="0.3">
      <c r="A49" s="1">
        <v>43684</v>
      </c>
      <c r="B49" s="3">
        <v>8</v>
      </c>
      <c r="C49" s="2">
        <v>10000</v>
      </c>
      <c r="D49" s="2"/>
      <c r="E49" t="s">
        <v>2</v>
      </c>
      <c r="F49" s="2">
        <f t="shared" si="0"/>
        <v>67197.068264366826</v>
      </c>
    </row>
    <row r="50" spans="1:6" x14ac:dyDescent="0.3">
      <c r="A50" s="1">
        <v>43691</v>
      </c>
      <c r="B50" s="3">
        <v>8</v>
      </c>
      <c r="C50" s="2">
        <v>10000</v>
      </c>
      <c r="D50" s="2"/>
      <c r="E50" t="s">
        <v>2</v>
      </c>
      <c r="F50" s="2">
        <f t="shared" si="0"/>
        <v>77197.068264366826</v>
      </c>
    </row>
    <row r="51" spans="1:6" x14ac:dyDescent="0.3">
      <c r="A51" s="1">
        <v>43698</v>
      </c>
      <c r="B51" s="3">
        <v>8</v>
      </c>
      <c r="C51" s="2">
        <v>10000</v>
      </c>
      <c r="D51" s="2"/>
      <c r="E51" t="s">
        <v>2</v>
      </c>
      <c r="F51" s="2">
        <f t="shared" si="0"/>
        <v>87197.068264366826</v>
      </c>
    </row>
    <row r="52" spans="1:6" x14ac:dyDescent="0.3">
      <c r="A52" s="4">
        <v>43705</v>
      </c>
      <c r="B52" s="5">
        <v>8</v>
      </c>
      <c r="C52" s="6"/>
      <c r="D52" s="6">
        <v>-40000</v>
      </c>
      <c r="E52" s="7" t="s">
        <v>11</v>
      </c>
      <c r="F52" s="2">
        <f t="shared" si="0"/>
        <v>47197.068264366826</v>
      </c>
    </row>
    <row r="53" spans="1:6" x14ac:dyDescent="0.3">
      <c r="A53" s="1">
        <v>43708</v>
      </c>
      <c r="C53" s="2">
        <f>(F47*(A48-A47)+F48*(A49-A48)+F49*(A50-A49)+F50*(A51-A50)+F51*(A52-A51)+F52*(A53-A52))/(A53-A47)*0.012</f>
        <v>833.46159336595031</v>
      </c>
      <c r="E53" t="s">
        <v>12</v>
      </c>
      <c r="F53" s="2">
        <f t="shared" si="0"/>
        <v>48030.529857732778</v>
      </c>
    </row>
    <row r="54" spans="1:6" x14ac:dyDescent="0.3">
      <c r="A54" s="1">
        <v>43712</v>
      </c>
      <c r="B54" s="3">
        <v>8</v>
      </c>
      <c r="C54" s="2">
        <v>10000</v>
      </c>
      <c r="D54" s="2"/>
      <c r="E54" t="s">
        <v>2</v>
      </c>
      <c r="F54" s="2">
        <f t="shared" si="0"/>
        <v>58030.529857732778</v>
      </c>
    </row>
    <row r="55" spans="1:6" x14ac:dyDescent="0.3">
      <c r="A55" s="1">
        <v>43719</v>
      </c>
      <c r="B55" s="3">
        <v>8</v>
      </c>
      <c r="C55" s="2">
        <v>10000</v>
      </c>
      <c r="D55" s="2"/>
      <c r="E55" t="s">
        <v>2</v>
      </c>
      <c r="F55" s="2">
        <f t="shared" si="0"/>
        <v>68030.529857732778</v>
      </c>
    </row>
    <row r="56" spans="1:6" x14ac:dyDescent="0.3">
      <c r="A56" s="1">
        <v>43726</v>
      </c>
      <c r="B56" s="3">
        <v>8</v>
      </c>
      <c r="C56" s="2">
        <v>10000</v>
      </c>
      <c r="D56" s="2"/>
      <c r="E56" t="s">
        <v>2</v>
      </c>
      <c r="F56" s="2">
        <f t="shared" si="0"/>
        <v>78030.529857732778</v>
      </c>
    </row>
    <row r="57" spans="1:6" x14ac:dyDescent="0.3">
      <c r="A57" s="1">
        <v>43733</v>
      </c>
      <c r="B57" s="3">
        <v>8</v>
      </c>
      <c r="C57" s="2">
        <v>10000</v>
      </c>
      <c r="D57" s="2"/>
      <c r="E57" t="s">
        <v>2</v>
      </c>
      <c r="F57" s="2">
        <f t="shared" si="0"/>
        <v>88030.529857732778</v>
      </c>
    </row>
    <row r="58" spans="1:6" x14ac:dyDescent="0.3">
      <c r="A58" s="13">
        <v>43738</v>
      </c>
      <c r="B58" s="2"/>
      <c r="C58" s="2">
        <f>+(F53*(A54-A53)+F54*(A55-A54)+F55*(A56-A55)+F56*(A57-A56)+F57*(A58-A57))/(A58-A53)*0.012</f>
        <v>824.36635829279339</v>
      </c>
      <c r="D58" s="2"/>
      <c r="E58" t="s">
        <v>12</v>
      </c>
      <c r="F58" s="2">
        <f t="shared" si="0"/>
        <v>88854.896216025576</v>
      </c>
    </row>
    <row r="59" spans="1:6" x14ac:dyDescent="0.3">
      <c r="F59" s="2">
        <f t="shared" si="0"/>
        <v>88854.896216025576</v>
      </c>
    </row>
    <row r="60" spans="1:6" x14ac:dyDescent="0.3">
      <c r="F60" s="2">
        <f t="shared" si="0"/>
        <v>88854.896216025576</v>
      </c>
    </row>
    <row r="61" spans="1:6" x14ac:dyDescent="0.3">
      <c r="F61" s="2">
        <f t="shared" si="0"/>
        <v>88854.896216025576</v>
      </c>
    </row>
    <row r="62" spans="1:6" x14ac:dyDescent="0.3">
      <c r="F62" s="2">
        <f t="shared" si="0"/>
        <v>88854.896216025576</v>
      </c>
    </row>
    <row r="63" spans="1:6" x14ac:dyDescent="0.3">
      <c r="F63" s="2">
        <f t="shared" si="0"/>
        <v>88854.896216025576</v>
      </c>
    </row>
    <row r="64" spans="1:6" x14ac:dyDescent="0.3">
      <c r="F64" s="2">
        <f t="shared" si="0"/>
        <v>88854.896216025576</v>
      </c>
    </row>
    <row r="65" spans="6:6" x14ac:dyDescent="0.3">
      <c r="F65" s="2">
        <f t="shared" si="0"/>
        <v>88854.896216025576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3" workbookViewId="0">
      <selection activeCell="A57" sqref="A57:E57"/>
    </sheetView>
  </sheetViews>
  <sheetFormatPr defaultRowHeight="14.4" x14ac:dyDescent="0.3"/>
  <cols>
    <col min="1" max="1" width="17.5546875" bestFit="1" customWidth="1"/>
    <col min="2" max="3" width="11.109375" bestFit="1" customWidth="1"/>
    <col min="4" max="4" width="12.6640625" bestFit="1" customWidth="1"/>
    <col min="6" max="6" width="13.664062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9</v>
      </c>
      <c r="C3" s="2">
        <v>20000</v>
      </c>
      <c r="D3" s="2"/>
      <c r="E3" t="s">
        <v>2</v>
      </c>
      <c r="F3" s="2">
        <f>+F2+C3+D3</f>
        <v>20000</v>
      </c>
      <c r="G3" s="2"/>
      <c r="H3" s="2"/>
    </row>
    <row r="4" spans="1:8" x14ac:dyDescent="0.3">
      <c r="A4" s="1">
        <v>43416</v>
      </c>
      <c r="B4" s="3">
        <v>9</v>
      </c>
      <c r="C4" s="2">
        <v>20000</v>
      </c>
      <c r="D4" s="2"/>
      <c r="E4" t="s">
        <v>2</v>
      </c>
      <c r="F4" s="2">
        <f t="shared" ref="F4:F59" si="0">+F3+C4+D4</f>
        <v>40000</v>
      </c>
    </row>
    <row r="5" spans="1:8" x14ac:dyDescent="0.3">
      <c r="A5" s="1">
        <v>43425</v>
      </c>
      <c r="B5" s="3">
        <v>9</v>
      </c>
      <c r="C5" s="2">
        <v>20000</v>
      </c>
      <c r="D5" s="2"/>
      <c r="E5" t="s">
        <v>2</v>
      </c>
      <c r="F5" s="2">
        <f t="shared" si="0"/>
        <v>60000</v>
      </c>
    </row>
    <row r="6" spans="1:8" x14ac:dyDescent="0.3">
      <c r="A6" s="1">
        <v>43432</v>
      </c>
      <c r="B6" s="3">
        <v>9</v>
      </c>
      <c r="C6" s="2">
        <v>20000</v>
      </c>
      <c r="D6" s="2"/>
      <c r="E6" t="s">
        <v>2</v>
      </c>
      <c r="F6" s="2">
        <f t="shared" si="0"/>
        <v>80000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424.00000000000006</v>
      </c>
      <c r="D7" s="2"/>
      <c r="E7" t="s">
        <v>12</v>
      </c>
      <c r="F7" s="2">
        <f t="shared" si="0"/>
        <v>80424</v>
      </c>
    </row>
    <row r="8" spans="1:8" x14ac:dyDescent="0.3">
      <c r="A8" s="1">
        <v>43439</v>
      </c>
      <c r="B8" s="3">
        <v>9</v>
      </c>
      <c r="C8" s="2">
        <v>20000</v>
      </c>
      <c r="D8" s="2"/>
      <c r="E8" t="s">
        <v>2</v>
      </c>
      <c r="F8" s="2">
        <f t="shared" si="0"/>
        <v>100424</v>
      </c>
    </row>
    <row r="9" spans="1:8" x14ac:dyDescent="0.3">
      <c r="A9" s="1">
        <v>43446</v>
      </c>
      <c r="B9" s="3">
        <v>9</v>
      </c>
      <c r="C9" s="2">
        <v>20000</v>
      </c>
      <c r="D9" s="2"/>
      <c r="E9" t="s">
        <v>2</v>
      </c>
      <c r="F9" s="2">
        <f t="shared" si="0"/>
        <v>120424</v>
      </c>
    </row>
    <row r="10" spans="1:8" x14ac:dyDescent="0.3">
      <c r="A10" s="1">
        <v>43453</v>
      </c>
      <c r="B10" s="3">
        <v>9</v>
      </c>
      <c r="C10" s="2">
        <v>20000</v>
      </c>
      <c r="D10" s="2"/>
      <c r="E10" t="s">
        <v>2</v>
      </c>
      <c r="F10" s="2">
        <f t="shared" si="0"/>
        <v>140424</v>
      </c>
    </row>
    <row r="11" spans="1:8" x14ac:dyDescent="0.3">
      <c r="A11" s="1">
        <v>43460</v>
      </c>
      <c r="B11" s="3">
        <v>9</v>
      </c>
      <c r="C11" s="2">
        <v>20000</v>
      </c>
      <c r="D11" s="2"/>
      <c r="E11" t="s">
        <v>2</v>
      </c>
      <c r="F11" s="2">
        <f t="shared" si="0"/>
        <v>160424</v>
      </c>
    </row>
    <row r="12" spans="1:8" x14ac:dyDescent="0.3">
      <c r="A12" s="1">
        <v>43465</v>
      </c>
      <c r="C12" s="2">
        <f>+(F7*(A8-A7)+F8*(A9-A8)+F9*(A10-A9)+F10*(A11-A10)+F11*(A12-A11))/(A12-A7)*0.012</f>
        <v>1445.088</v>
      </c>
      <c r="E12" t="s">
        <v>12</v>
      </c>
      <c r="F12" s="2">
        <f t="shared" si="0"/>
        <v>161869.08799999999</v>
      </c>
    </row>
    <row r="13" spans="1:8" x14ac:dyDescent="0.3">
      <c r="A13" s="1">
        <v>43468</v>
      </c>
      <c r="B13" s="3">
        <v>9</v>
      </c>
      <c r="C13" s="2">
        <v>20000</v>
      </c>
      <c r="D13" s="2"/>
      <c r="E13" t="s">
        <v>2</v>
      </c>
      <c r="F13" s="2">
        <f t="shared" si="0"/>
        <v>181869.08799999999</v>
      </c>
    </row>
    <row r="14" spans="1:8" x14ac:dyDescent="0.3">
      <c r="A14" s="1">
        <v>43474</v>
      </c>
      <c r="B14" s="3">
        <v>9</v>
      </c>
      <c r="C14" s="2">
        <v>20000</v>
      </c>
      <c r="D14" s="2"/>
      <c r="E14" t="s">
        <v>2</v>
      </c>
      <c r="F14" s="2">
        <f t="shared" si="0"/>
        <v>201869.08799999999</v>
      </c>
    </row>
    <row r="15" spans="1:8" x14ac:dyDescent="0.3">
      <c r="A15" s="1">
        <v>43481</v>
      </c>
      <c r="B15" s="3">
        <v>9</v>
      </c>
      <c r="C15" s="2">
        <v>20000</v>
      </c>
      <c r="D15" s="2"/>
      <c r="E15" t="s">
        <v>2</v>
      </c>
      <c r="F15" s="2">
        <f t="shared" si="0"/>
        <v>221869.08799999999</v>
      </c>
    </row>
    <row r="16" spans="1:8" x14ac:dyDescent="0.3">
      <c r="A16" s="1">
        <v>43488</v>
      </c>
      <c r="B16" s="3">
        <v>9</v>
      </c>
      <c r="C16" s="2">
        <v>20000</v>
      </c>
      <c r="D16" s="2"/>
      <c r="E16" t="s">
        <v>2</v>
      </c>
      <c r="F16" s="2">
        <f t="shared" si="0"/>
        <v>241869.08799999999</v>
      </c>
    </row>
    <row r="17" spans="1:6" x14ac:dyDescent="0.3">
      <c r="A17" s="1">
        <v>43495</v>
      </c>
      <c r="B17" s="3">
        <v>9</v>
      </c>
      <c r="C17" s="2">
        <v>20000</v>
      </c>
      <c r="D17" s="2"/>
      <c r="E17" t="s">
        <v>2</v>
      </c>
      <c r="F17" s="2">
        <f t="shared" si="0"/>
        <v>261869.08799999999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2515.3322818064516</v>
      </c>
      <c r="D18" s="2"/>
      <c r="E18" t="s">
        <v>12</v>
      </c>
      <c r="F18" s="2">
        <f t="shared" si="0"/>
        <v>264384.42028180644</v>
      </c>
    </row>
    <row r="19" spans="1:6" x14ac:dyDescent="0.3">
      <c r="A19" s="1">
        <v>43502</v>
      </c>
      <c r="B19" s="3">
        <v>9</v>
      </c>
      <c r="C19" s="2">
        <v>20000</v>
      </c>
      <c r="D19" s="2"/>
      <c r="E19" t="s">
        <v>2</v>
      </c>
      <c r="F19" s="2">
        <f t="shared" si="0"/>
        <v>284384.42028180644</v>
      </c>
    </row>
    <row r="20" spans="1:6" x14ac:dyDescent="0.3">
      <c r="A20" s="4">
        <v>43502</v>
      </c>
      <c r="B20" s="5">
        <v>9</v>
      </c>
      <c r="C20" s="6"/>
      <c r="D20" s="6">
        <v>-200000</v>
      </c>
      <c r="E20" s="7" t="s">
        <v>11</v>
      </c>
      <c r="F20" s="2">
        <f t="shared" si="0"/>
        <v>84384.420281806437</v>
      </c>
    </row>
    <row r="21" spans="1:6" x14ac:dyDescent="0.3">
      <c r="A21" s="1">
        <v>43509</v>
      </c>
      <c r="B21" s="3">
        <v>9</v>
      </c>
      <c r="C21" s="2">
        <v>20000</v>
      </c>
      <c r="D21" s="2"/>
      <c r="E21" t="s">
        <v>2</v>
      </c>
      <c r="F21" s="2">
        <f t="shared" si="0"/>
        <v>104384.42028180644</v>
      </c>
    </row>
    <row r="22" spans="1:6" x14ac:dyDescent="0.3">
      <c r="A22" s="1">
        <v>43516</v>
      </c>
      <c r="B22" s="3">
        <v>9</v>
      </c>
      <c r="C22" s="2">
        <v>20000</v>
      </c>
      <c r="D22" s="2"/>
      <c r="E22" t="s">
        <v>2</v>
      </c>
      <c r="F22" s="2">
        <f t="shared" si="0"/>
        <v>124384.42028180644</v>
      </c>
    </row>
    <row r="23" spans="1:6" x14ac:dyDescent="0.3">
      <c r="A23" s="1">
        <v>43523</v>
      </c>
      <c r="B23" s="3">
        <v>9</v>
      </c>
      <c r="C23" s="2">
        <v>20000</v>
      </c>
      <c r="D23" s="2"/>
      <c r="E23" t="s">
        <v>2</v>
      </c>
      <c r="F23" s="2">
        <f t="shared" si="0"/>
        <v>144384.42028180644</v>
      </c>
    </row>
    <row r="24" spans="1:6" x14ac:dyDescent="0.3">
      <c r="A24" s="1">
        <v>43524</v>
      </c>
      <c r="C24" s="2">
        <f>+(F18*(A19-A18)+F19*(A20-A19)+F20*(A21-A20)+F21*(A22-A21)+F22*(A23-A22)+F23*(A24-A23))/(A24-A18)*0.012</f>
        <v>1681.1844719531057</v>
      </c>
      <c r="E24" t="s">
        <v>12</v>
      </c>
      <c r="F24" s="2">
        <f t="shared" si="0"/>
        <v>146065.60475375954</v>
      </c>
    </row>
    <row r="25" spans="1:6" x14ac:dyDescent="0.3">
      <c r="A25" s="1">
        <v>43530</v>
      </c>
      <c r="B25" s="3">
        <v>9</v>
      </c>
      <c r="C25" s="2">
        <v>20000</v>
      </c>
      <c r="D25" s="2"/>
      <c r="E25" t="s">
        <v>2</v>
      </c>
      <c r="F25" s="2">
        <f t="shared" si="0"/>
        <v>166065.60475375954</v>
      </c>
    </row>
    <row r="26" spans="1:6" x14ac:dyDescent="0.3">
      <c r="A26" s="4">
        <v>43537</v>
      </c>
      <c r="B26" s="5">
        <v>9</v>
      </c>
      <c r="C26" s="6"/>
      <c r="D26" s="6">
        <v>-80000</v>
      </c>
      <c r="E26" s="7" t="s">
        <v>11</v>
      </c>
      <c r="F26" s="2">
        <f t="shared" si="0"/>
        <v>86065.604753759544</v>
      </c>
    </row>
    <row r="27" spans="1:6" x14ac:dyDescent="0.3">
      <c r="A27" s="1">
        <v>43544</v>
      </c>
      <c r="B27" s="3">
        <v>9</v>
      </c>
      <c r="C27" s="2">
        <v>20000</v>
      </c>
      <c r="D27" s="2"/>
      <c r="E27" t="s">
        <v>2</v>
      </c>
      <c r="F27" s="2">
        <f t="shared" si="0"/>
        <v>106065.60475375954</v>
      </c>
    </row>
    <row r="28" spans="1:6" x14ac:dyDescent="0.3">
      <c r="A28" s="1">
        <v>43551</v>
      </c>
      <c r="B28" s="3">
        <v>9</v>
      </c>
      <c r="C28" s="2">
        <v>20000</v>
      </c>
      <c r="D28" s="2"/>
      <c r="E28" t="s">
        <v>2</v>
      </c>
      <c r="F28" s="2">
        <f t="shared" si="0"/>
        <v>126065.60475375954</v>
      </c>
    </row>
    <row r="29" spans="1:6" x14ac:dyDescent="0.3">
      <c r="A29" s="1">
        <v>43555</v>
      </c>
      <c r="C29" s="2">
        <f>+(F24*(A25-A24)+F25*(A26-A25)+F26*(A27-A26)+F27*(A28-A27)+F28*(A29-A28))/(A29-A24)*0.012</f>
        <v>1505.0453215612436</v>
      </c>
      <c r="E29" t="s">
        <v>12</v>
      </c>
      <c r="F29" s="2">
        <f t="shared" si="0"/>
        <v>127570.65007532079</v>
      </c>
    </row>
    <row r="30" spans="1:6" x14ac:dyDescent="0.3">
      <c r="A30" s="1">
        <v>43558</v>
      </c>
      <c r="B30" s="3">
        <v>9</v>
      </c>
      <c r="C30" s="2">
        <v>20000</v>
      </c>
      <c r="D30" s="2"/>
      <c r="E30" t="s">
        <v>2</v>
      </c>
      <c r="F30" s="2">
        <f t="shared" si="0"/>
        <v>147570.65007532079</v>
      </c>
    </row>
    <row r="31" spans="1:6" x14ac:dyDescent="0.3">
      <c r="A31" s="1">
        <v>43565</v>
      </c>
      <c r="B31" s="3">
        <v>9</v>
      </c>
      <c r="C31" s="2">
        <v>20000</v>
      </c>
      <c r="D31" s="2"/>
      <c r="E31" t="s">
        <v>2</v>
      </c>
      <c r="F31" s="2">
        <f t="shared" si="0"/>
        <v>167570.65007532079</v>
      </c>
    </row>
    <row r="32" spans="1:6" x14ac:dyDescent="0.3">
      <c r="A32" s="4">
        <v>43573</v>
      </c>
      <c r="B32" s="5">
        <v>9</v>
      </c>
      <c r="C32" s="6"/>
      <c r="D32" s="6">
        <v>-80000</v>
      </c>
      <c r="E32" s="7" t="s">
        <v>11</v>
      </c>
      <c r="F32" s="2">
        <f t="shared" si="0"/>
        <v>87570.650075320795</v>
      </c>
    </row>
    <row r="33" spans="1:6" x14ac:dyDescent="0.3">
      <c r="A33" s="1">
        <v>43579</v>
      </c>
      <c r="B33" s="3">
        <v>9</v>
      </c>
      <c r="C33" s="2">
        <v>20000</v>
      </c>
      <c r="D33" s="2"/>
      <c r="E33" t="s">
        <v>2</v>
      </c>
      <c r="F33" s="2">
        <f t="shared" si="0"/>
        <v>107570.65007532079</v>
      </c>
    </row>
    <row r="34" spans="1:6" x14ac:dyDescent="0.3">
      <c r="A34" s="1">
        <v>43585</v>
      </c>
      <c r="C34" s="2">
        <f>+(F29*(A30-A29)+F30*(A31-A30)+F31*(A32-A31)+F32*(A33-A32)+F33*(A34-A33))/(A34-A29)*0.012</f>
        <v>1570.8478009038492</v>
      </c>
      <c r="E34" t="s">
        <v>12</v>
      </c>
      <c r="F34" s="2">
        <f t="shared" si="0"/>
        <v>109141.49787622465</v>
      </c>
    </row>
    <row r="35" spans="1:6" x14ac:dyDescent="0.3">
      <c r="A35" s="1">
        <v>43587</v>
      </c>
      <c r="B35" s="3">
        <v>9</v>
      </c>
      <c r="C35" s="2">
        <v>20000</v>
      </c>
      <c r="D35" s="2"/>
      <c r="E35" t="s">
        <v>2</v>
      </c>
      <c r="F35" s="2">
        <f t="shared" si="0"/>
        <v>129141.49787622465</v>
      </c>
    </row>
    <row r="36" spans="1:6" x14ac:dyDescent="0.3">
      <c r="A36" s="1">
        <v>43593</v>
      </c>
      <c r="B36" s="3">
        <v>9</v>
      </c>
      <c r="C36" s="2">
        <v>20000</v>
      </c>
      <c r="D36" s="2"/>
      <c r="E36" t="s">
        <v>2</v>
      </c>
      <c r="F36" s="2">
        <f t="shared" si="0"/>
        <v>149141.49787622463</v>
      </c>
    </row>
    <row r="37" spans="1:6" x14ac:dyDescent="0.3">
      <c r="A37" s="4">
        <v>43600</v>
      </c>
      <c r="B37" s="5">
        <v>9</v>
      </c>
      <c r="C37" s="6"/>
      <c r="D37" s="6">
        <v>-80000</v>
      </c>
      <c r="E37" s="7" t="s">
        <v>11</v>
      </c>
      <c r="F37" s="2">
        <f t="shared" si="0"/>
        <v>69141.497876224632</v>
      </c>
    </row>
    <row r="38" spans="1:6" x14ac:dyDescent="0.3">
      <c r="A38" s="1">
        <v>43607</v>
      </c>
      <c r="B38" s="3">
        <v>9</v>
      </c>
      <c r="C38" s="2">
        <v>20000</v>
      </c>
      <c r="D38" s="2"/>
      <c r="E38" t="s">
        <v>2</v>
      </c>
      <c r="F38" s="2">
        <f t="shared" si="0"/>
        <v>89141.497876224632</v>
      </c>
    </row>
    <row r="39" spans="1:6" x14ac:dyDescent="0.3">
      <c r="A39" s="1">
        <v>43616</v>
      </c>
      <c r="C39" s="2">
        <f>+(F34*(A35-A34)+F35*(A36-A35)+F36*(A37-A36)+F37*(A38-A37)+F38*(A39-A38))/(A39-A34)*0.012</f>
        <v>1286.4721680630828</v>
      </c>
      <c r="E39" t="s">
        <v>12</v>
      </c>
      <c r="F39" s="2">
        <f t="shared" si="0"/>
        <v>90427.970044287707</v>
      </c>
    </row>
    <row r="40" spans="1:6" x14ac:dyDescent="0.3">
      <c r="A40" s="1">
        <v>43642</v>
      </c>
      <c r="B40" s="3">
        <v>9</v>
      </c>
      <c r="C40" s="2">
        <v>20000</v>
      </c>
      <c r="D40" s="2"/>
      <c r="E40" t="s">
        <v>2</v>
      </c>
      <c r="F40" s="2">
        <f t="shared" si="0"/>
        <v>110427.97004428771</v>
      </c>
    </row>
    <row r="41" spans="1:6" x14ac:dyDescent="0.3">
      <c r="A41" s="13">
        <v>43646</v>
      </c>
      <c r="B41" s="2"/>
      <c r="C41" s="2">
        <f>+(F39*(A40-A39)+F40*(A41-A40))/(A41-A39)*0.012</f>
        <v>1117.1356405314525</v>
      </c>
      <c r="D41" s="2"/>
      <c r="E41" t="s">
        <v>12</v>
      </c>
      <c r="F41" s="2">
        <f t="shared" si="0"/>
        <v>111545.10568481917</v>
      </c>
    </row>
    <row r="42" spans="1:6" x14ac:dyDescent="0.3">
      <c r="A42" s="1">
        <v>43649</v>
      </c>
      <c r="B42" s="3">
        <v>9</v>
      </c>
      <c r="C42" s="2">
        <v>20000</v>
      </c>
      <c r="D42" s="2"/>
      <c r="E42" t="s">
        <v>2</v>
      </c>
      <c r="F42" s="2">
        <f t="shared" si="0"/>
        <v>131545.10568481917</v>
      </c>
    </row>
    <row r="43" spans="1:6" x14ac:dyDescent="0.3">
      <c r="A43" s="4">
        <v>43656</v>
      </c>
      <c r="B43" s="5">
        <v>9</v>
      </c>
      <c r="C43" s="6"/>
      <c r="D43" s="6">
        <v>-80000</v>
      </c>
      <c r="E43" s="7" t="s">
        <v>11</v>
      </c>
      <c r="F43" s="2">
        <f t="shared" si="0"/>
        <v>51545.105684819166</v>
      </c>
    </row>
    <row r="44" spans="1:6" x14ac:dyDescent="0.3">
      <c r="A44" s="1">
        <v>43663</v>
      </c>
      <c r="B44" s="3">
        <v>9</v>
      </c>
      <c r="C44" s="2">
        <v>20000</v>
      </c>
      <c r="D44" s="2"/>
      <c r="E44" t="s">
        <v>2</v>
      </c>
      <c r="F44" s="2">
        <f t="shared" si="0"/>
        <v>71545.105684819166</v>
      </c>
    </row>
    <row r="45" spans="1:6" x14ac:dyDescent="0.3">
      <c r="A45" s="1">
        <v>43670</v>
      </c>
      <c r="B45" s="3">
        <v>9</v>
      </c>
      <c r="C45" s="2">
        <v>20000</v>
      </c>
      <c r="D45" s="2"/>
      <c r="E45" t="s">
        <v>2</v>
      </c>
      <c r="F45" s="2">
        <f t="shared" si="0"/>
        <v>91545.105684819166</v>
      </c>
    </row>
    <row r="46" spans="1:6" x14ac:dyDescent="0.3">
      <c r="A46" s="13">
        <v>43677</v>
      </c>
      <c r="C46" s="2">
        <f>+(F41*(A42-A41)+F42*(A43-A42)+F43*(A44-A43)+F44*(A45-A44)+F45*(A46-A45))/(A46-A41)*0.012</f>
        <v>1067.5735262823462</v>
      </c>
      <c r="E46" t="s">
        <v>12</v>
      </c>
      <c r="F46" s="2">
        <f t="shared" si="0"/>
        <v>92612.679211101509</v>
      </c>
    </row>
    <row r="47" spans="1:6" x14ac:dyDescent="0.3">
      <c r="A47" s="1">
        <v>43678</v>
      </c>
      <c r="B47" s="3">
        <v>9</v>
      </c>
      <c r="C47" s="2">
        <v>20000</v>
      </c>
      <c r="D47" s="2"/>
      <c r="E47" t="s">
        <v>2</v>
      </c>
      <c r="F47" s="2">
        <f t="shared" si="0"/>
        <v>112612.67921110151</v>
      </c>
    </row>
    <row r="48" spans="1:6" x14ac:dyDescent="0.3">
      <c r="A48" s="1">
        <v>43684</v>
      </c>
      <c r="B48" s="3">
        <v>9</v>
      </c>
      <c r="C48" s="2">
        <v>20000</v>
      </c>
      <c r="D48" s="2"/>
      <c r="E48" t="s">
        <v>2</v>
      </c>
      <c r="F48" s="2">
        <f t="shared" si="0"/>
        <v>132612.67921110149</v>
      </c>
    </row>
    <row r="49" spans="1:6" x14ac:dyDescent="0.3">
      <c r="A49" s="1">
        <v>43691</v>
      </c>
      <c r="B49" s="3">
        <v>9</v>
      </c>
      <c r="C49" s="2">
        <v>20000</v>
      </c>
      <c r="D49" s="2"/>
      <c r="E49" t="s">
        <v>2</v>
      </c>
      <c r="F49" s="2">
        <f t="shared" si="0"/>
        <v>152612.67921110149</v>
      </c>
    </row>
    <row r="50" spans="1:6" x14ac:dyDescent="0.3">
      <c r="A50" s="4">
        <v>43698</v>
      </c>
      <c r="B50" s="5">
        <v>9</v>
      </c>
      <c r="C50" s="6"/>
      <c r="D50" s="6">
        <v>-80000</v>
      </c>
      <c r="E50" s="7" t="s">
        <v>11</v>
      </c>
      <c r="F50" s="2">
        <f t="shared" si="0"/>
        <v>72612.679211101495</v>
      </c>
    </row>
    <row r="51" spans="1:6" x14ac:dyDescent="0.3">
      <c r="A51" s="1">
        <v>43705</v>
      </c>
      <c r="B51" s="3">
        <v>9</v>
      </c>
      <c r="C51" s="2">
        <v>20000</v>
      </c>
      <c r="D51" s="2"/>
      <c r="E51" t="s">
        <v>2</v>
      </c>
      <c r="F51" s="2">
        <f t="shared" si="0"/>
        <v>92612.679211101495</v>
      </c>
    </row>
    <row r="52" spans="1:6" x14ac:dyDescent="0.3">
      <c r="A52" s="1">
        <v>43708</v>
      </c>
      <c r="C52" s="2">
        <f>(F46*(A47-A46)+F47*(A48-A47)+F48*(A49-A48)+F49*(A50-A49)+F50*(A51-A50)+F51*(A52-A51))/(A52-A46)*0.012</f>
        <v>1374.577956984831</v>
      </c>
      <c r="E52" t="s">
        <v>12</v>
      </c>
      <c r="F52" s="2">
        <f t="shared" si="0"/>
        <v>93987.257168086333</v>
      </c>
    </row>
    <row r="53" spans="1:6" x14ac:dyDescent="0.3">
      <c r="A53" s="1">
        <v>43712</v>
      </c>
      <c r="B53" s="3">
        <v>9</v>
      </c>
      <c r="C53" s="2">
        <v>20000</v>
      </c>
      <c r="D53" s="2"/>
      <c r="E53" t="s">
        <v>2</v>
      </c>
      <c r="F53" s="2">
        <f t="shared" si="0"/>
        <v>113987.25716808633</v>
      </c>
    </row>
    <row r="54" spans="1:6" x14ac:dyDescent="0.3">
      <c r="A54" s="1">
        <v>43719</v>
      </c>
      <c r="B54" s="3">
        <v>9</v>
      </c>
      <c r="C54" s="2">
        <v>20000</v>
      </c>
      <c r="D54" s="2"/>
      <c r="E54" t="s">
        <v>2</v>
      </c>
      <c r="F54" s="2">
        <f t="shared" si="0"/>
        <v>133987.25716808633</v>
      </c>
    </row>
    <row r="55" spans="1:6" x14ac:dyDescent="0.3">
      <c r="A55" s="1">
        <v>43726</v>
      </c>
      <c r="B55" s="3">
        <v>9</v>
      </c>
      <c r="C55" s="2">
        <v>20000</v>
      </c>
      <c r="D55" s="2"/>
      <c r="E55" t="s">
        <v>2</v>
      </c>
      <c r="F55" s="2">
        <f t="shared" si="0"/>
        <v>153987.25716808633</v>
      </c>
    </row>
    <row r="56" spans="1:6" x14ac:dyDescent="0.3">
      <c r="A56" s="1">
        <v>43733</v>
      </c>
      <c r="B56" s="3">
        <v>9</v>
      </c>
      <c r="C56" s="2">
        <v>20000</v>
      </c>
      <c r="D56" s="2"/>
      <c r="E56" t="s">
        <v>2</v>
      </c>
      <c r="F56" s="2">
        <f t="shared" si="0"/>
        <v>173987.25716808633</v>
      </c>
    </row>
    <row r="57" spans="1:6" x14ac:dyDescent="0.3">
      <c r="A57" s="13">
        <v>43738</v>
      </c>
      <c r="B57" s="2"/>
      <c r="C57" s="2">
        <f>+(F52*(A53-A52)+F53*(A54-A53)+F54*(A55-A54)+F55*(A56-A55)+F56*(A57-A56))/(A57-A52)*0.012</f>
        <v>1623.8470860170357</v>
      </c>
      <c r="D57" s="2"/>
      <c r="E57" t="s">
        <v>12</v>
      </c>
      <c r="F57" s="2">
        <f t="shared" si="0"/>
        <v>175611.10425410338</v>
      </c>
    </row>
    <row r="58" spans="1:6" x14ac:dyDescent="0.3">
      <c r="F58" s="2">
        <f t="shared" si="0"/>
        <v>175611.10425410338</v>
      </c>
    </row>
    <row r="59" spans="1:6" x14ac:dyDescent="0.3">
      <c r="F59" s="2">
        <f t="shared" si="0"/>
        <v>175611.10425410338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8" workbookViewId="0">
      <selection activeCell="A44" sqref="A44:E44"/>
    </sheetView>
  </sheetViews>
  <sheetFormatPr defaultRowHeight="14.4" x14ac:dyDescent="0.3"/>
  <cols>
    <col min="1" max="1" width="17.5546875" bestFit="1" customWidth="1"/>
    <col min="2" max="2" width="11.109375" bestFit="1" customWidth="1"/>
    <col min="3" max="3" width="12.44140625" bestFit="1" customWidth="1"/>
    <col min="4" max="4" width="11.109375" bestFit="1" customWidth="1"/>
    <col min="6" max="6" width="14.109375" bestFit="1" customWidth="1"/>
  </cols>
  <sheetData>
    <row r="1" spans="1:8" x14ac:dyDescent="0.3">
      <c r="A1" s="9" t="s">
        <v>4</v>
      </c>
      <c r="B1" s="10" t="s">
        <v>9</v>
      </c>
      <c r="C1" s="11" t="s">
        <v>5</v>
      </c>
      <c r="D1" s="11" t="s">
        <v>6</v>
      </c>
      <c r="E1" s="11" t="s">
        <v>8</v>
      </c>
      <c r="F1" s="11" t="s">
        <v>7</v>
      </c>
      <c r="G1" s="2"/>
      <c r="H1" s="2"/>
    </row>
    <row r="2" spans="1:8" x14ac:dyDescent="0.3">
      <c r="A2" s="1">
        <v>43404</v>
      </c>
      <c r="B2" s="10"/>
      <c r="C2" s="11"/>
      <c r="D2" s="11"/>
      <c r="E2" s="11"/>
      <c r="F2">
        <f>+C2+D2</f>
        <v>0</v>
      </c>
      <c r="G2" s="2"/>
      <c r="H2" s="2"/>
    </row>
    <row r="3" spans="1:8" x14ac:dyDescent="0.3">
      <c r="A3" s="1">
        <v>43410</v>
      </c>
      <c r="B3" s="3">
        <v>10</v>
      </c>
      <c r="C3" s="2">
        <v>300000</v>
      </c>
      <c r="D3" s="2"/>
      <c r="E3" t="s">
        <v>2</v>
      </c>
      <c r="F3" s="2">
        <f>+F2+C3+D3</f>
        <v>300000</v>
      </c>
      <c r="G3" s="2"/>
      <c r="H3" s="2"/>
    </row>
    <row r="4" spans="1:8" x14ac:dyDescent="0.3">
      <c r="A4" s="1">
        <v>43416</v>
      </c>
      <c r="B4" s="3">
        <v>10</v>
      </c>
      <c r="C4" s="2">
        <v>300000</v>
      </c>
      <c r="D4" s="2"/>
      <c r="E4" t="s">
        <v>2</v>
      </c>
      <c r="F4" s="2">
        <f t="shared" ref="F4:F57" si="0">+F3+C4+D4</f>
        <v>600000</v>
      </c>
    </row>
    <row r="5" spans="1:8" x14ac:dyDescent="0.3">
      <c r="A5" s="1">
        <v>43425</v>
      </c>
      <c r="B5" s="3">
        <v>10</v>
      </c>
      <c r="C5" s="2">
        <v>300000</v>
      </c>
      <c r="D5" s="2"/>
      <c r="E5" t="s">
        <v>2</v>
      </c>
      <c r="F5" s="2">
        <f t="shared" si="0"/>
        <v>900000</v>
      </c>
    </row>
    <row r="6" spans="1:8" x14ac:dyDescent="0.3">
      <c r="A6" s="1">
        <v>43432</v>
      </c>
      <c r="B6" s="3">
        <v>10</v>
      </c>
      <c r="C6" s="2">
        <v>300000</v>
      </c>
      <c r="D6" s="2"/>
      <c r="E6" t="s">
        <v>2</v>
      </c>
      <c r="F6" s="2">
        <f t="shared" si="0"/>
        <v>1200000</v>
      </c>
    </row>
    <row r="7" spans="1:8" x14ac:dyDescent="0.3">
      <c r="A7" s="1">
        <v>43434</v>
      </c>
      <c r="B7" s="3"/>
      <c r="C7" s="2">
        <f>+(F2*(A3-A2)+F3*(A4-A3)+F4*(A5-A4)+F5*(A6-A5)+F6*(A7-A6))/(A7-A2)*0.012</f>
        <v>6360</v>
      </c>
      <c r="D7" s="2"/>
      <c r="E7" t="s">
        <v>12</v>
      </c>
      <c r="F7" s="2">
        <f t="shared" si="0"/>
        <v>1206360</v>
      </c>
    </row>
    <row r="8" spans="1:8" x14ac:dyDescent="0.3">
      <c r="A8" s="1">
        <v>43439</v>
      </c>
      <c r="B8" s="3">
        <v>10</v>
      </c>
      <c r="C8" s="2">
        <v>300000</v>
      </c>
      <c r="D8" s="2"/>
      <c r="E8" t="s">
        <v>2</v>
      </c>
      <c r="F8" s="2">
        <f t="shared" si="0"/>
        <v>1506360</v>
      </c>
    </row>
    <row r="9" spans="1:8" x14ac:dyDescent="0.3">
      <c r="A9" s="1">
        <v>43446</v>
      </c>
      <c r="B9" s="3">
        <v>10</v>
      </c>
      <c r="C9" s="2">
        <v>300000</v>
      </c>
      <c r="D9" s="2"/>
      <c r="E9" t="s">
        <v>2</v>
      </c>
      <c r="F9" s="2">
        <f t="shared" si="0"/>
        <v>1806360</v>
      </c>
    </row>
    <row r="10" spans="1:8" x14ac:dyDescent="0.3">
      <c r="A10" s="1">
        <v>43453</v>
      </c>
      <c r="B10" s="3">
        <v>10</v>
      </c>
      <c r="C10" s="2">
        <v>300000</v>
      </c>
      <c r="D10" s="2"/>
      <c r="E10" t="s">
        <v>2</v>
      </c>
      <c r="F10" s="2">
        <f t="shared" si="0"/>
        <v>2106360</v>
      </c>
    </row>
    <row r="11" spans="1:8" x14ac:dyDescent="0.3">
      <c r="A11" s="1">
        <v>43460</v>
      </c>
      <c r="B11" s="3">
        <v>10</v>
      </c>
      <c r="C11" s="2">
        <v>300000</v>
      </c>
      <c r="D11" s="2"/>
      <c r="E11" t="s">
        <v>2</v>
      </c>
      <c r="F11" s="2">
        <f t="shared" si="0"/>
        <v>2406360</v>
      </c>
    </row>
    <row r="12" spans="1:8" x14ac:dyDescent="0.3">
      <c r="A12" s="1">
        <v>43465</v>
      </c>
      <c r="C12" s="2">
        <f>+(F7*(A8-A7)+F8*(A9-A8)+F9*(A10-A9)+F10*(A11-A10)+F11*(A12-A11))/(A12-A7)*0.012</f>
        <v>21676.32</v>
      </c>
      <c r="E12" t="s">
        <v>12</v>
      </c>
      <c r="F12" s="2">
        <f t="shared" si="0"/>
        <v>2428036.3199999998</v>
      </c>
    </row>
    <row r="13" spans="1:8" x14ac:dyDescent="0.3">
      <c r="A13" s="1">
        <v>43468</v>
      </c>
      <c r="B13" s="3">
        <v>10</v>
      </c>
      <c r="C13" s="2">
        <v>300000</v>
      </c>
      <c r="D13" s="2"/>
      <c r="E13" t="s">
        <v>2</v>
      </c>
      <c r="F13" s="2">
        <f t="shared" si="0"/>
        <v>2728036.32</v>
      </c>
    </row>
    <row r="14" spans="1:8" x14ac:dyDescent="0.3">
      <c r="A14" s="1">
        <v>43474</v>
      </c>
      <c r="B14" s="3">
        <v>10</v>
      </c>
      <c r="C14" s="2">
        <v>300000</v>
      </c>
      <c r="D14" s="2"/>
      <c r="E14" t="s">
        <v>2</v>
      </c>
      <c r="F14" s="2">
        <f t="shared" si="0"/>
        <v>3028036.32</v>
      </c>
    </row>
    <row r="15" spans="1:8" x14ac:dyDescent="0.3">
      <c r="A15" s="1">
        <v>43481</v>
      </c>
      <c r="B15" s="3">
        <v>10</v>
      </c>
      <c r="C15" s="2">
        <v>300000</v>
      </c>
      <c r="D15" s="2"/>
      <c r="E15" t="s">
        <v>2</v>
      </c>
      <c r="F15" s="2">
        <f t="shared" si="0"/>
        <v>3328036.32</v>
      </c>
    </row>
    <row r="16" spans="1:8" x14ac:dyDescent="0.3">
      <c r="A16" s="1">
        <v>43488</v>
      </c>
      <c r="B16" s="3">
        <v>10</v>
      </c>
      <c r="C16" s="2">
        <v>350000</v>
      </c>
      <c r="D16" s="2"/>
      <c r="E16" t="s">
        <v>2</v>
      </c>
      <c r="F16" s="2">
        <f t="shared" si="0"/>
        <v>3678036.32</v>
      </c>
    </row>
    <row r="17" spans="1:6" x14ac:dyDescent="0.3">
      <c r="A17" s="1">
        <v>43495</v>
      </c>
      <c r="B17" s="3">
        <v>10</v>
      </c>
      <c r="C17" s="2">
        <v>350000</v>
      </c>
      <c r="D17" s="2"/>
      <c r="E17" t="s">
        <v>2</v>
      </c>
      <c r="F17" s="2">
        <f t="shared" si="0"/>
        <v>4028036.32</v>
      </c>
    </row>
    <row r="18" spans="1:6" x14ac:dyDescent="0.3">
      <c r="A18" s="1">
        <v>43496</v>
      </c>
      <c r="B18" s="3"/>
      <c r="C18" s="2">
        <f>+(F12*(A13-A12)+F13*(A14-A13)+F14*(A15-A14)+F15*(A16-A15)+F16*(A17-A16)+F17*(A18-A17))/(A18-A12)*0.012</f>
        <v>37904.177775483862</v>
      </c>
      <c r="D18" s="2"/>
      <c r="E18" t="s">
        <v>12</v>
      </c>
      <c r="F18" s="2">
        <f t="shared" si="0"/>
        <v>4065940.4977754839</v>
      </c>
    </row>
    <row r="19" spans="1:6" x14ac:dyDescent="0.3">
      <c r="A19" s="1">
        <v>43502</v>
      </c>
      <c r="B19" s="3">
        <v>10</v>
      </c>
      <c r="C19" s="2">
        <v>350000</v>
      </c>
      <c r="D19" s="2"/>
      <c r="E19" t="s">
        <v>2</v>
      </c>
      <c r="F19" s="2">
        <f t="shared" si="0"/>
        <v>4415940.4977754839</v>
      </c>
    </row>
    <row r="20" spans="1:6" x14ac:dyDescent="0.3">
      <c r="A20" s="1">
        <v>43509</v>
      </c>
      <c r="B20" s="3">
        <v>10</v>
      </c>
      <c r="C20" s="2">
        <v>350000</v>
      </c>
      <c r="D20" s="2"/>
      <c r="E20" t="s">
        <v>2</v>
      </c>
      <c r="F20" s="2">
        <f t="shared" si="0"/>
        <v>4765940.4977754839</v>
      </c>
    </row>
    <row r="21" spans="1:6" x14ac:dyDescent="0.3">
      <c r="A21" s="1">
        <v>43516</v>
      </c>
      <c r="B21" s="3">
        <v>10</v>
      </c>
      <c r="C21" s="2">
        <v>350000</v>
      </c>
      <c r="D21" s="2"/>
      <c r="E21" t="s">
        <v>2</v>
      </c>
      <c r="F21" s="2">
        <f t="shared" si="0"/>
        <v>5115940.4977754839</v>
      </c>
    </row>
    <row r="22" spans="1:6" x14ac:dyDescent="0.3">
      <c r="A22" s="1">
        <v>43523</v>
      </c>
      <c r="B22" s="3">
        <v>10</v>
      </c>
      <c r="C22" s="2">
        <v>350000</v>
      </c>
      <c r="D22" s="2"/>
      <c r="E22" t="s">
        <v>2</v>
      </c>
      <c r="F22" s="2">
        <f t="shared" si="0"/>
        <v>5465940.4977754839</v>
      </c>
    </row>
    <row r="23" spans="1:6" x14ac:dyDescent="0.3">
      <c r="A23" s="1">
        <v>43524</v>
      </c>
      <c r="C23" s="2">
        <f>+(F18*(A19-A18)+F19*(A20-A19)+F20*(A21-A20)+F21*(A22-A21)+F22*(A23-A22))/(A23-A18)*0.012</f>
        <v>55691.285973305807</v>
      </c>
      <c r="E23" t="s">
        <v>12</v>
      </c>
      <c r="F23" s="2">
        <f t="shared" si="0"/>
        <v>5521631.7837487897</v>
      </c>
    </row>
    <row r="24" spans="1:6" x14ac:dyDescent="0.3">
      <c r="A24" s="1">
        <v>43555</v>
      </c>
      <c r="B24" s="3"/>
      <c r="C24" s="2">
        <f>+(F23*(A24-A23))/(A24-A23)*0.012</f>
        <v>66259.581404985482</v>
      </c>
      <c r="D24" s="2"/>
      <c r="E24" t="s">
        <v>12</v>
      </c>
      <c r="F24" s="2">
        <f t="shared" si="0"/>
        <v>5587891.3651537756</v>
      </c>
    </row>
    <row r="25" spans="1:6" x14ac:dyDescent="0.3">
      <c r="A25" s="1">
        <v>43585</v>
      </c>
      <c r="B25" s="3"/>
      <c r="C25" s="2">
        <f>+(F24*(A25-A24))/(A25-A24)*0.012</f>
        <v>67054.696381845308</v>
      </c>
      <c r="D25" s="2"/>
      <c r="E25" t="s">
        <v>12</v>
      </c>
      <c r="F25" s="2">
        <f t="shared" si="0"/>
        <v>5654946.0615356211</v>
      </c>
    </row>
    <row r="26" spans="1:6" x14ac:dyDescent="0.3">
      <c r="A26" s="1">
        <v>43616</v>
      </c>
      <c r="B26" s="3"/>
      <c r="C26" s="2">
        <f>+(F25*(A26-A25))/(A26-A25)*0.012</f>
        <v>67859.352738427449</v>
      </c>
      <c r="D26" s="2"/>
      <c r="E26" t="s">
        <v>12</v>
      </c>
      <c r="F26" s="2">
        <f t="shared" si="0"/>
        <v>5722805.4142740481</v>
      </c>
    </row>
    <row r="27" spans="1:6" x14ac:dyDescent="0.3">
      <c r="A27" s="1">
        <v>43642</v>
      </c>
      <c r="B27" s="3">
        <v>10</v>
      </c>
      <c r="C27" s="2">
        <v>20000</v>
      </c>
      <c r="D27" s="2"/>
      <c r="E27" t="s">
        <v>2</v>
      </c>
      <c r="F27" s="2">
        <f t="shared" si="0"/>
        <v>5742805.4142740481</v>
      </c>
    </row>
    <row r="28" spans="1:6" x14ac:dyDescent="0.3">
      <c r="A28" s="13">
        <v>43646</v>
      </c>
      <c r="B28" s="2"/>
      <c r="C28" s="2">
        <f>+(F26*(A27-A26)+F27*(A28-A27))/(A28-A26)*0.012</f>
        <v>68705.664971288585</v>
      </c>
      <c r="D28" s="2"/>
      <c r="E28" t="s">
        <v>12</v>
      </c>
      <c r="F28" s="2">
        <f t="shared" si="0"/>
        <v>5811511.0792453364</v>
      </c>
    </row>
    <row r="29" spans="1:6" x14ac:dyDescent="0.3">
      <c r="A29" s="1">
        <v>43649</v>
      </c>
      <c r="B29" s="3">
        <v>10</v>
      </c>
      <c r="C29" s="2">
        <v>250000</v>
      </c>
      <c r="D29" s="2"/>
      <c r="E29" t="s">
        <v>2</v>
      </c>
      <c r="F29" s="2">
        <f t="shared" si="0"/>
        <v>6061511.0792453364</v>
      </c>
    </row>
    <row r="30" spans="1:6" x14ac:dyDescent="0.3">
      <c r="A30" s="1">
        <v>43656</v>
      </c>
      <c r="B30" s="3">
        <v>10</v>
      </c>
      <c r="C30" s="2">
        <v>250000</v>
      </c>
      <c r="D30" s="2"/>
      <c r="E30" t="s">
        <v>2</v>
      </c>
      <c r="F30" s="2">
        <f t="shared" si="0"/>
        <v>6311511.0792453364</v>
      </c>
    </row>
    <row r="31" spans="1:6" x14ac:dyDescent="0.3">
      <c r="A31" s="1">
        <v>43663</v>
      </c>
      <c r="B31" s="3">
        <v>10</v>
      </c>
      <c r="C31" s="2">
        <v>250000</v>
      </c>
      <c r="D31" s="2"/>
      <c r="E31" t="s">
        <v>2</v>
      </c>
      <c r="F31" s="2">
        <f t="shared" si="0"/>
        <v>6561511.0792453364</v>
      </c>
    </row>
    <row r="32" spans="1:6" x14ac:dyDescent="0.3">
      <c r="A32" s="1">
        <v>43670</v>
      </c>
      <c r="B32" s="3">
        <v>10</v>
      </c>
      <c r="C32" s="2">
        <v>250000</v>
      </c>
      <c r="D32" s="2"/>
      <c r="E32" t="s">
        <v>2</v>
      </c>
      <c r="F32" s="2">
        <f t="shared" si="0"/>
        <v>6811511.0792453364</v>
      </c>
    </row>
    <row r="33" spans="1:6" x14ac:dyDescent="0.3">
      <c r="A33" s="13">
        <v>43677</v>
      </c>
      <c r="C33" s="2">
        <f>+(F28*(A29-A28)+F29*(A30-A29)+F30*(A31-A30)+F31*(A32-A31)+F32*(A33-A32))/(A33-A28)*0.012</f>
        <v>76512.326499331131</v>
      </c>
      <c r="E33" t="s">
        <v>12</v>
      </c>
      <c r="F33" s="2">
        <f t="shared" si="0"/>
        <v>6888023.4057446672</v>
      </c>
    </row>
    <row r="34" spans="1:6" x14ac:dyDescent="0.3">
      <c r="A34" s="1">
        <v>43678</v>
      </c>
      <c r="B34" s="3">
        <v>10</v>
      </c>
      <c r="C34" s="2">
        <v>250000</v>
      </c>
      <c r="D34" s="2"/>
      <c r="E34" t="s">
        <v>2</v>
      </c>
      <c r="F34" s="2">
        <f t="shared" si="0"/>
        <v>7138023.4057446672</v>
      </c>
    </row>
    <row r="35" spans="1:6" x14ac:dyDescent="0.3">
      <c r="A35" s="1">
        <v>43684</v>
      </c>
      <c r="B35" s="3">
        <v>10</v>
      </c>
      <c r="C35" s="2">
        <v>250000</v>
      </c>
      <c r="D35" s="2"/>
      <c r="E35" t="s">
        <v>2</v>
      </c>
      <c r="F35" s="2">
        <f t="shared" si="0"/>
        <v>7388023.4057446672</v>
      </c>
    </row>
    <row r="36" spans="1:6" x14ac:dyDescent="0.3">
      <c r="A36" s="1">
        <v>43691</v>
      </c>
      <c r="B36" s="3">
        <v>10</v>
      </c>
      <c r="C36" s="2">
        <v>250000</v>
      </c>
      <c r="D36" s="2"/>
      <c r="E36" t="s">
        <v>2</v>
      </c>
      <c r="F36" s="2">
        <f t="shared" si="0"/>
        <v>7638023.4057446672</v>
      </c>
    </row>
    <row r="37" spans="1:6" x14ac:dyDescent="0.3">
      <c r="A37" s="1">
        <v>43698</v>
      </c>
      <c r="B37" s="3">
        <v>10</v>
      </c>
      <c r="C37" s="2">
        <v>250000</v>
      </c>
      <c r="D37" s="2"/>
      <c r="E37" t="s">
        <v>2</v>
      </c>
      <c r="F37" s="2">
        <f t="shared" si="0"/>
        <v>7888023.4057446672</v>
      </c>
    </row>
    <row r="38" spans="1:6" x14ac:dyDescent="0.3">
      <c r="A38" s="1">
        <v>43705</v>
      </c>
      <c r="B38" s="3">
        <v>10</v>
      </c>
      <c r="C38" s="2">
        <v>250000</v>
      </c>
      <c r="D38" s="2"/>
      <c r="E38" t="s">
        <v>2</v>
      </c>
      <c r="F38" s="2">
        <f t="shared" si="0"/>
        <v>8138023.4057446672</v>
      </c>
    </row>
    <row r="39" spans="1:6" x14ac:dyDescent="0.3">
      <c r="A39" s="1">
        <v>43708</v>
      </c>
      <c r="C39" s="2">
        <f>(F33*(A34-A33)+F34*(A35-A34)+F35*(A36-A35)+F36*(A37-A36)+F37*(A38-A37)+F38*(A39-A38))/(A39-A33)*0.012</f>
        <v>90785.313127000525</v>
      </c>
      <c r="E39" t="s">
        <v>12</v>
      </c>
      <c r="F39" s="2">
        <f t="shared" si="0"/>
        <v>8228808.718871668</v>
      </c>
    </row>
    <row r="40" spans="1:6" x14ac:dyDescent="0.3">
      <c r="A40" s="1">
        <v>43712</v>
      </c>
      <c r="B40" s="3">
        <v>10</v>
      </c>
      <c r="C40" s="2">
        <v>250000</v>
      </c>
      <c r="D40" s="2"/>
      <c r="E40" t="s">
        <v>2</v>
      </c>
      <c r="F40" s="2">
        <f t="shared" si="0"/>
        <v>8478808.718871668</v>
      </c>
    </row>
    <row r="41" spans="1:6" x14ac:dyDescent="0.3">
      <c r="A41" s="1">
        <v>43719</v>
      </c>
      <c r="B41" s="3">
        <v>10</v>
      </c>
      <c r="C41" s="2">
        <v>250000</v>
      </c>
      <c r="D41" s="2"/>
      <c r="E41" t="s">
        <v>2</v>
      </c>
      <c r="F41" s="2">
        <f t="shared" si="0"/>
        <v>8728808.718871668</v>
      </c>
    </row>
    <row r="42" spans="1:6" x14ac:dyDescent="0.3">
      <c r="A42" s="1">
        <v>43726</v>
      </c>
      <c r="B42" s="3">
        <v>10</v>
      </c>
      <c r="C42" s="2">
        <v>250000</v>
      </c>
      <c r="D42" s="2"/>
      <c r="E42" t="s">
        <v>2</v>
      </c>
      <c r="F42" s="2">
        <f t="shared" si="0"/>
        <v>8978808.718871668</v>
      </c>
    </row>
    <row r="43" spans="1:6" x14ac:dyDescent="0.3">
      <c r="A43" s="1">
        <v>43733</v>
      </c>
      <c r="B43" s="3">
        <v>10</v>
      </c>
      <c r="C43" s="2">
        <v>250000</v>
      </c>
      <c r="D43" s="2"/>
      <c r="E43" t="s">
        <v>2</v>
      </c>
      <c r="F43" s="2">
        <f t="shared" si="0"/>
        <v>9228808.718871668</v>
      </c>
    </row>
    <row r="44" spans="1:6" x14ac:dyDescent="0.3">
      <c r="A44" s="13">
        <v>43738</v>
      </c>
      <c r="B44" s="2"/>
      <c r="C44" s="2">
        <f>+(F39*(A40-A39)+F40*(A41-A40)+F41*(A42-A41)+F42*(A43-A42)+F43*(A44-A43))/(A44-A39)*0.012</f>
        <v>104945.70462646001</v>
      </c>
      <c r="D44" s="2"/>
      <c r="E44" t="s">
        <v>12</v>
      </c>
      <c r="F44" s="2">
        <f t="shared" si="0"/>
        <v>9333754.4234981276</v>
      </c>
    </row>
    <row r="45" spans="1:6" x14ac:dyDescent="0.3">
      <c r="F45" s="2">
        <f t="shared" si="0"/>
        <v>9333754.4234981276</v>
      </c>
    </row>
    <row r="46" spans="1:6" x14ac:dyDescent="0.3">
      <c r="F46" s="2">
        <f t="shared" si="0"/>
        <v>9333754.4234981276</v>
      </c>
    </row>
    <row r="47" spans="1:6" x14ac:dyDescent="0.3">
      <c r="F47" s="2">
        <f t="shared" si="0"/>
        <v>9333754.4234981276</v>
      </c>
    </row>
    <row r="48" spans="1:6" x14ac:dyDescent="0.3">
      <c r="F48" s="2">
        <f t="shared" si="0"/>
        <v>9333754.4234981276</v>
      </c>
    </row>
    <row r="49" spans="6:6" x14ac:dyDescent="0.3">
      <c r="F49" s="2">
        <f t="shared" si="0"/>
        <v>9333754.4234981276</v>
      </c>
    </row>
    <row r="50" spans="6:6" x14ac:dyDescent="0.3">
      <c r="F50" s="2">
        <f t="shared" si="0"/>
        <v>9333754.4234981276</v>
      </c>
    </row>
    <row r="51" spans="6:6" x14ac:dyDescent="0.3">
      <c r="F51" s="2">
        <f t="shared" si="0"/>
        <v>9333754.4234981276</v>
      </c>
    </row>
    <row r="52" spans="6:6" x14ac:dyDescent="0.3">
      <c r="F52" s="2">
        <f t="shared" si="0"/>
        <v>9333754.4234981276</v>
      </c>
    </row>
    <row r="53" spans="6:6" x14ac:dyDescent="0.3">
      <c r="F53" s="2">
        <f t="shared" si="0"/>
        <v>9333754.4234981276</v>
      </c>
    </row>
    <row r="54" spans="6:6" x14ac:dyDescent="0.3">
      <c r="F54" s="2">
        <f t="shared" si="0"/>
        <v>9333754.4234981276</v>
      </c>
    </row>
    <row r="55" spans="6:6" x14ac:dyDescent="0.3">
      <c r="F55" s="2">
        <f t="shared" si="0"/>
        <v>9333754.4234981276</v>
      </c>
    </row>
    <row r="56" spans="6:6" x14ac:dyDescent="0.3">
      <c r="F56" s="2">
        <f t="shared" si="0"/>
        <v>9333754.4234981276</v>
      </c>
    </row>
    <row r="57" spans="6:6" x14ac:dyDescent="0.3">
      <c r="F57" s="2">
        <f t="shared" si="0"/>
        <v>9333754.4234981276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Kas</vt:lpstr>
      <vt:lpstr>2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  <vt:lpstr>26</vt:lpstr>
      <vt:lpstr>27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2019-10-16T06:00:44Z</dcterms:modified>
</cp:coreProperties>
</file>