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aster Project\Lab Works\Waveguide\"/>
    </mc:Choice>
  </mc:AlternateContent>
  <xr:revisionPtr revIDLastSave="0" documentId="13_ncr:1_{F16FF796-0D6D-4B8F-903D-B15E594142E6}" xr6:coauthVersionLast="47" xr6:coauthVersionMax="47" xr10:uidLastSave="{00000000-0000-0000-0000-000000000000}"/>
  <bookViews>
    <workbookView xWindow="-120" yWindow="-120" windowWidth="29040" windowHeight="15960" activeTab="1" xr2:uid="{00000000-000D-0000-FFFF-FFFF00000000}"/>
  </bookViews>
  <sheets>
    <sheet name="Co-axial cable_2wire" sheetId="1" r:id="rId1"/>
    <sheet name="Co-axial cable_1w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2" l="1"/>
  <c r="E11" i="2"/>
  <c r="H11" i="2" s="1"/>
  <c r="G10" i="2"/>
  <c r="E10" i="2"/>
  <c r="H10" i="2" s="1"/>
  <c r="G9" i="2"/>
  <c r="E9" i="2"/>
  <c r="H9" i="2" s="1"/>
  <c r="G8" i="2"/>
  <c r="E8" i="2"/>
  <c r="H8" i="2" s="1"/>
  <c r="G7" i="2"/>
  <c r="E7" i="2"/>
  <c r="H7" i="2" s="1"/>
  <c r="G6" i="2"/>
  <c r="E6" i="2"/>
  <c r="H6" i="2" s="1"/>
  <c r="G5" i="2"/>
  <c r="E5" i="2"/>
  <c r="H5" i="2" s="1"/>
  <c r="G4" i="2"/>
  <c r="E4" i="2"/>
  <c r="H4" i="2" s="1"/>
  <c r="G3" i="2"/>
  <c r="E3" i="2"/>
  <c r="H3" i="2" s="1"/>
  <c r="G2" i="2"/>
  <c r="E2" i="2"/>
  <c r="H2" i="2" s="1"/>
  <c r="Z2" i="1"/>
  <c r="Z3" i="1"/>
  <c r="Z4" i="1"/>
  <c r="Z5" i="1"/>
  <c r="AC5" i="1" s="1"/>
  <c r="Z6" i="1"/>
  <c r="AC6" i="1" s="1"/>
  <c r="Z7" i="1"/>
  <c r="Z8" i="1"/>
  <c r="Z9" i="1"/>
  <c r="AC9" i="1" s="1"/>
  <c r="Z10" i="1"/>
  <c r="Z11" i="1"/>
  <c r="AC7" i="1"/>
  <c r="AC2" i="1"/>
  <c r="AB3" i="1"/>
  <c r="AB4" i="1"/>
  <c r="AB5" i="1"/>
  <c r="AB6" i="1"/>
  <c r="AB7" i="1"/>
  <c r="AB8" i="1"/>
  <c r="AB9" i="1"/>
  <c r="AB10" i="1"/>
  <c r="AB11" i="1"/>
  <c r="AB2" i="1"/>
  <c r="AC11" i="1"/>
  <c r="AC10" i="1"/>
  <c r="AC8" i="1"/>
  <c r="AC4" i="1"/>
  <c r="AC3" i="1"/>
  <c r="P3" i="1"/>
  <c r="P4" i="1"/>
  <c r="P5" i="1"/>
  <c r="P6" i="1"/>
  <c r="P7" i="1"/>
  <c r="P8" i="1"/>
  <c r="P9" i="1"/>
  <c r="P10" i="1"/>
  <c r="P11" i="1"/>
  <c r="N11" i="1" l="1"/>
  <c r="Q11" i="1" s="1"/>
  <c r="N10" i="1"/>
  <c r="Q10" i="1" s="1"/>
  <c r="N9" i="1"/>
  <c r="Q9" i="1" s="1"/>
  <c r="N8" i="1"/>
  <c r="Q8" i="1" s="1"/>
  <c r="N7" i="1"/>
  <c r="Q7" i="1" s="1"/>
  <c r="N6" i="1"/>
  <c r="Q6" i="1" s="1"/>
  <c r="N5" i="1"/>
  <c r="Q5" i="1" s="1"/>
  <c r="N4" i="1"/>
  <c r="Q4" i="1" s="1"/>
  <c r="N3" i="1"/>
  <c r="Q3" i="1" s="1"/>
  <c r="P2" i="1"/>
  <c r="N2" i="1"/>
  <c r="Q2" i="1" s="1"/>
  <c r="G3" i="1"/>
  <c r="G4" i="1"/>
  <c r="G5" i="1"/>
  <c r="G6" i="1"/>
  <c r="G7" i="1"/>
  <c r="G8" i="1"/>
  <c r="G9" i="1"/>
  <c r="G10" i="1"/>
  <c r="G11" i="1"/>
  <c r="G2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2" i="1"/>
  <c r="H2" i="1" s="1"/>
</calcChain>
</file>

<file path=xl/sharedStrings.xml><?xml version="1.0" encoding="utf-8"?>
<sst xmlns="http://schemas.openxmlformats.org/spreadsheetml/2006/main" count="44" uniqueCount="17">
  <si>
    <t xml:space="preserve">S. No. </t>
  </si>
  <si>
    <t>Vpp_incident</t>
  </si>
  <si>
    <t>Vpp_transmitted</t>
  </si>
  <si>
    <t>T</t>
  </si>
  <si>
    <t>R</t>
  </si>
  <si>
    <t>1/2R</t>
  </si>
  <si>
    <t>1/T</t>
  </si>
  <si>
    <t>Date:</t>
  </si>
  <si>
    <t>Pulse:</t>
  </si>
  <si>
    <t>width: 0.5 us</t>
  </si>
  <si>
    <t>period: 1 us</t>
  </si>
  <si>
    <t>delay: 0.01 us</t>
  </si>
  <si>
    <t>Oscilloscope: 1M ohm</t>
  </si>
  <si>
    <t>LF:</t>
  </si>
  <si>
    <t>frequency: 1 MHz</t>
  </si>
  <si>
    <t>Amplitude: 500 mV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</si>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</sst>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'Co-axial cable_2wire'!$Q$1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'Co-axial cable_2wire'!$P$2:$P$11</c:f>
              <c:numCache>
                <c:formatCode>General</c:formatCode>
                <c:ptCount val="10"/>
                <c:pt idx="0">
                  <c:v>4.9800796812749003E-3</c:v>
                </c:pt>
                <c:pt idx="1">
                  <c:v>2.5087807325639738E-3</c:v>
                </c:pt>
                <c:pt idx="2">
                  <c:v>1.6694490818030051E-3</c:v>
                </c:pt>
                <c:pt idx="3">
                  <c:v>1.2437810945273632E-3</c:v>
                </c:pt>
                <c:pt idx="4">
                  <c:v>1E-3</c:v>
                </c:pt>
                <c:pt idx="5">
                  <c:v>8.2918739635157548E-4</c:v>
                </c:pt>
                <c:pt idx="6">
                  <c:v>7.1326676176890159E-4</c:v>
                </c:pt>
                <c:pt idx="7">
                  <c:v>6.2578222778473093E-4</c:v>
                </c:pt>
                <c:pt idx="8">
                  <c:v>5.5493895671476139E-4</c:v>
                </c:pt>
                <c:pt idx="9">
                  <c:v>5.0000000000000001E-4</c:v>
                </c:pt>
              </c:numCache>
            </c:numRef>
          </c:xVal>
          <c:yVal>
            <c:numRef>
              <c:f>'Co-axial cable_2wire'!$Q$2:$Q$11</c:f>
              <c:numCache>
                <c:formatCode>General</c:formatCode>
                <c:ptCount val="10"/>
                <c:pt idx="0">
                  <c:v>0.56877843892194613</c:v>
                </c:pt>
                <c:pt idx="1">
                  <c:v>0.5371900826446282</c:v>
                </c:pt>
                <c:pt idx="2">
                  <c:v>0.52845528455284552</c:v>
                </c:pt>
                <c:pt idx="3">
                  <c:v>0.5252525252525253</c:v>
                </c:pt>
                <c:pt idx="4">
                  <c:v>0.52104208416833675</c:v>
                </c:pt>
                <c:pt idx="5">
                  <c:v>0.51948051948051954</c:v>
                </c:pt>
                <c:pt idx="6">
                  <c:v>0.51792828685258963</c:v>
                </c:pt>
                <c:pt idx="7">
                  <c:v>0.51587301587301593</c:v>
                </c:pt>
                <c:pt idx="8">
                  <c:v>0.51485148514851486</c:v>
                </c:pt>
                <c:pt idx="9">
                  <c:v>0.51383399209486169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24-494C-ABB5-89F3A7A95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087288"/>
        <c:axId val="450091768"/>
      </c:scatterChart>
      <c:valAx>
        <c:axId val="450087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91768"/>
        <c:crosses val="autoZero"/>
        <c:crossBetween val="midCat"/>
      </c:valAx>
      <c:valAx>
        <c:axId val="45009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87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'Co-axial cable_2wire'!$H$1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'Co-axial cable_2wire'!$G$2:$G$11</c:f>
              <c:numCache>
                <c:formatCode>General</c:formatCode>
                <c:ptCount val="10"/>
                <c:pt idx="0">
                  <c:v>4.9800796812749003E-3</c:v>
                </c:pt>
                <c:pt idx="1">
                  <c:v>2.5342118601115052E-3</c:v>
                </c:pt>
                <c:pt idx="2">
                  <c:v>1.6518004625041295E-3</c:v>
                </c:pt>
                <c:pt idx="3">
                  <c:v>1.2437810945273632E-3</c:v>
                </c:pt>
                <c:pt idx="4">
                  <c:v>9.8814229249011851E-4</c:v>
                </c:pt>
                <c:pt idx="5">
                  <c:v>8.3472454090150253E-4</c:v>
                </c:pt>
                <c:pt idx="6">
                  <c:v>7.1530758226037196E-4</c:v>
                </c:pt>
                <c:pt idx="7">
                  <c:v>6.2656641604010022E-4</c:v>
                </c:pt>
                <c:pt idx="8">
                  <c:v>5.5617352614015572E-4</c:v>
                </c:pt>
                <c:pt idx="9">
                  <c:v>5.0150451354062187E-4</c:v>
                </c:pt>
              </c:numCache>
            </c:numRef>
          </c:xVal>
          <c:yVal>
            <c:numRef>
              <c:f>'Co-axial cable_2wire'!$H$2:$H$11</c:f>
              <c:numCache>
                <c:formatCode>General</c:formatCode>
                <c:ptCount val="10"/>
                <c:pt idx="0">
                  <c:v>0.60049909972517923</c:v>
                </c:pt>
                <c:pt idx="1">
                  <c:v>0.55502029137835385</c:v>
                </c:pt>
                <c:pt idx="2">
                  <c:v>0.5380848594638965</c:v>
                </c:pt>
                <c:pt idx="3">
                  <c:v>0.52505109650334203</c:v>
                </c:pt>
                <c:pt idx="4">
                  <c:v>0.52215233334248912</c:v>
                </c:pt>
                <c:pt idx="5">
                  <c:v>0.520066752386945</c:v>
                </c:pt>
                <c:pt idx="6">
                  <c:v>0.51796953761477893</c:v>
                </c:pt>
                <c:pt idx="7">
                  <c:v>0.51659012473165034</c:v>
                </c:pt>
                <c:pt idx="8">
                  <c:v>0.51521803940699784</c:v>
                </c:pt>
                <c:pt idx="9">
                  <c:v>0.51317352337760502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9D-46C5-87BC-E5E8D3EB8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894128"/>
        <c:axId val="515894448"/>
      </c:scatterChart>
      <c:valAx>
        <c:axId val="51589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94448"/>
        <c:crosses val="autoZero"/>
        <c:crossBetween val="midCat"/>
      </c:valAx>
      <c:valAx>
        <c:axId val="51589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94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'Co-axial cable_2wire'!$AC$1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'Co-axial cable_2wire'!$AB$2:$AB$11</c:f>
              <c:numCache>
                <c:formatCode>General</c:formatCode>
                <c:ptCount val="10"/>
                <c:pt idx="0">
                  <c:v>4.9800796812749003E-3</c:v>
                </c:pt>
                <c:pt idx="1">
                  <c:v>2.5641025641025641E-3</c:v>
                </c:pt>
                <c:pt idx="2">
                  <c:v>1.6903313049357674E-3</c:v>
                </c:pt>
                <c:pt idx="3">
                  <c:v>1.2437810945273632E-3</c:v>
                </c:pt>
                <c:pt idx="4">
                  <c:v>1.004016064257028E-3</c:v>
                </c:pt>
                <c:pt idx="5">
                  <c:v>8.3472454090150253E-4</c:v>
                </c:pt>
                <c:pt idx="6">
                  <c:v>7.173601147776184E-4</c:v>
                </c:pt>
                <c:pt idx="7">
                  <c:v>6.2034739454094293E-4</c:v>
                </c:pt>
                <c:pt idx="8">
                  <c:v>5.5493895671476139E-4</c:v>
                </c:pt>
                <c:pt idx="9">
                  <c:v>5.0150451354062187E-4</c:v>
                </c:pt>
              </c:numCache>
            </c:numRef>
          </c:xVal>
          <c:yVal>
            <c:numRef>
              <c:f>'Co-axial cable_2wire'!$AC$2:$AC$11</c:f>
              <c:numCache>
                <c:formatCode>General</c:formatCode>
                <c:ptCount val="10"/>
                <c:pt idx="0">
                  <c:v>0.54736842105263162</c:v>
                </c:pt>
                <c:pt idx="1">
                  <c:v>0.52797238298304394</c:v>
                </c:pt>
                <c:pt idx="2">
                  <c:v>0.52020808323329337</c:v>
                </c:pt>
                <c:pt idx="3">
                  <c:v>0.51266883565020216</c:v>
                </c:pt>
                <c:pt idx="4">
                  <c:v>0.51020408163265296</c:v>
                </c:pt>
                <c:pt idx="5">
                  <c:v>0.51020408163265296</c:v>
                </c:pt>
                <c:pt idx="6">
                  <c:v>0.50776291377795135</c:v>
                </c:pt>
                <c:pt idx="7">
                  <c:v>0.50534499514091358</c:v>
                </c:pt>
                <c:pt idx="8">
                  <c:v>0.50294999516394234</c:v>
                </c:pt>
                <c:pt idx="9">
                  <c:v>0.50057758952637665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F3-4A7A-B3FC-273253FE4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736184"/>
        <c:axId val="551736504"/>
      </c:scatterChart>
      <c:valAx>
        <c:axId val="551736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36504"/>
        <c:crosses val="autoZero"/>
        <c:crossBetween val="midCat"/>
      </c:valAx>
      <c:valAx>
        <c:axId val="55173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736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'Co-axial cable_1wire'!$H$1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'Co-axial cable_1wire'!$G$2:$G$11</c:f>
              <c:numCache>
                <c:formatCode>General</c:formatCode>
                <c:ptCount val="10"/>
                <c:pt idx="0">
                  <c:v>4.9554013875123884E-3</c:v>
                </c:pt>
                <c:pt idx="1">
                  <c:v>2.4509803921568627E-3</c:v>
                </c:pt>
                <c:pt idx="2">
                  <c:v>1.6711229946524064E-3</c:v>
                </c:pt>
                <c:pt idx="3">
                  <c:v>1.2468827930174563E-3</c:v>
                </c:pt>
                <c:pt idx="4">
                  <c:v>9.9601593625498006E-4</c:v>
                </c:pt>
                <c:pt idx="5">
                  <c:v>8.3194675540765393E-4</c:v>
                </c:pt>
                <c:pt idx="6">
                  <c:v>7.1326676176890159E-4</c:v>
                </c:pt>
                <c:pt idx="7">
                  <c:v>6.2578222778473093E-4</c:v>
                </c:pt>
                <c:pt idx="8">
                  <c:v>5.5679287305122492E-4</c:v>
                </c:pt>
                <c:pt idx="9">
                  <c:v>4.9800796812749003E-4</c:v>
                </c:pt>
              </c:numCache>
            </c:numRef>
          </c:xVal>
          <c:yVal>
            <c:numRef>
              <c:f>'Co-axial cable_1wire'!$H$2:$H$11</c:f>
              <c:numCache>
                <c:formatCode>General</c:formatCode>
                <c:ptCount val="10"/>
                <c:pt idx="0">
                  <c:v>0.54516129032258065</c:v>
                </c:pt>
                <c:pt idx="1">
                  <c:v>0.52593360995850624</c:v>
                </c:pt>
                <c:pt idx="2">
                  <c:v>0.51840490797546013</c:v>
                </c:pt>
                <c:pt idx="3">
                  <c:v>0.51315789473684215</c:v>
                </c:pt>
                <c:pt idx="4">
                  <c:v>0.51006036217303818</c:v>
                </c:pt>
                <c:pt idx="5">
                  <c:v>0.50801603206412826</c:v>
                </c:pt>
                <c:pt idx="6">
                  <c:v>0.50598802395209586</c:v>
                </c:pt>
                <c:pt idx="7">
                  <c:v>0.5049800796812749</c:v>
                </c:pt>
                <c:pt idx="8">
                  <c:v>0.50397614314115313</c:v>
                </c:pt>
                <c:pt idx="9">
                  <c:v>0.50297619047619047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0C-4883-ADF8-7C609DACD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281272"/>
        <c:axId val="535281592"/>
      </c:scatterChart>
      <c:valAx>
        <c:axId val="535281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81592"/>
        <c:crosses val="autoZero"/>
        <c:crossBetween val="midCat"/>
      </c:valAx>
      <c:valAx>
        <c:axId val="53528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281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185737</xdr:rowOff>
    </xdr:from>
    <xdr:to>
      <xdr:col>23</xdr:col>
      <xdr:colOff>561975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9D04CE-7728-45CB-9985-CA262E060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542925</xdr:colOff>
      <xdr:row>13</xdr:row>
      <xdr:rowOff>138112</xdr:rowOff>
    </xdr:from>
    <xdr:to>
      <xdr:col>9</xdr:col>
      <xdr:colOff>1090612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3232E3-67C5-46C1-A82A-3013137D8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633412</xdr:colOff>
      <xdr:row>13</xdr:row>
      <xdr:rowOff>123825</xdr:rowOff>
    </xdr:from>
    <xdr:to>
      <xdr:col>36</xdr:col>
      <xdr:colOff>219075</xdr:colOff>
      <xdr:row>35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EEBB19-EB6D-4A03-9884-06C284E7D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13</xdr:row>
      <xdr:rowOff>100012</xdr:rowOff>
    </xdr:from>
    <xdr:to>
      <xdr:col>10</xdr:col>
      <xdr:colOff>195262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F7DD9-5191-4711-AABF-094C0EFA7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opLeftCell="R1" workbookViewId="0">
      <selection activeCell="J38" sqref="J38"/>
    </sheetView>
  </sheetViews>
  <sheetFormatPr defaultRowHeight="15" x14ac:dyDescent="0.25"/>
  <cols>
    <col min="1" max="1" width="23" style="1" customWidth="1"/>
    <col min="2" max="2" width="9.140625" style="1"/>
    <col min="3" max="3" width="12.85546875" style="1" bestFit="1" customWidth="1"/>
    <col min="4" max="4" width="16.140625" style="1" bestFit="1" customWidth="1"/>
    <col min="5" max="9" width="9.140625" style="1"/>
    <col min="10" max="10" width="18.5703125" style="1" customWidth="1"/>
    <col min="11" max="11" width="9.140625" style="1"/>
    <col min="12" max="12" width="12.85546875" style="1" bestFit="1" customWidth="1"/>
    <col min="13" max="13" width="16.140625" style="1" bestFit="1" customWidth="1"/>
    <col min="14" max="21" width="9.140625" style="1"/>
    <col min="22" max="22" width="18.5703125" style="1" customWidth="1"/>
    <col min="23" max="23" width="9.140625" style="1"/>
    <col min="24" max="24" width="12.85546875" style="1" bestFit="1" customWidth="1"/>
    <col min="25" max="25" width="16.140625" style="1" bestFit="1" customWidth="1"/>
    <col min="26" max="16384" width="9.140625" style="1"/>
  </cols>
  <sheetData>
    <row r="1" spans="1:29" s="4" customFormat="1" x14ac:dyDescent="0.25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K1" s="4" t="s">
        <v>0</v>
      </c>
      <c r="L1" s="4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W1" s="4" t="s">
        <v>0</v>
      </c>
      <c r="X1" s="4" t="s">
        <v>1</v>
      </c>
      <c r="Y1" s="4" t="s">
        <v>2</v>
      </c>
      <c r="Z1" s="4" t="s">
        <v>3</v>
      </c>
      <c r="AA1" s="4" t="s">
        <v>4</v>
      </c>
      <c r="AB1" s="4" t="s">
        <v>5</v>
      </c>
      <c r="AC1" s="4" t="s">
        <v>6</v>
      </c>
    </row>
    <row r="2" spans="1:29" x14ac:dyDescent="0.25">
      <c r="A2" s="2">
        <v>44637</v>
      </c>
      <c r="C2" s="1">
        <v>3.802</v>
      </c>
      <c r="D2" s="1">
        <v>3.1657000000000002</v>
      </c>
      <c r="E2" s="1">
        <f>(2*D2)/C2</f>
        <v>1.6652814308258812</v>
      </c>
      <c r="F2" s="1">
        <v>100.4</v>
      </c>
      <c r="G2" s="1">
        <f>1/(2*F2)</f>
        <v>4.9800796812749003E-3</v>
      </c>
      <c r="H2" s="1">
        <f>1/E2</f>
        <v>0.60049909972517923</v>
      </c>
      <c r="L2" s="1">
        <v>1.04</v>
      </c>
      <c r="M2" s="5">
        <v>0.91424000000000005</v>
      </c>
      <c r="N2" s="1">
        <f>(2*M2)/L2</f>
        <v>1.7581538461538462</v>
      </c>
      <c r="O2" s="1">
        <v>100.4</v>
      </c>
      <c r="P2" s="1">
        <f>1/(2*O2)</f>
        <v>4.9800796812749003E-3</v>
      </c>
      <c r="Q2" s="1">
        <f>1/N2</f>
        <v>0.56877843892194613</v>
      </c>
      <c r="S2" s="5">
        <v>0.95</v>
      </c>
      <c r="X2" s="1">
        <v>1.04</v>
      </c>
      <c r="Y2" s="5">
        <v>0.95</v>
      </c>
      <c r="Z2" s="1">
        <f>(2*Y2)/X2</f>
        <v>1.8269230769230769</v>
      </c>
      <c r="AA2" s="1">
        <v>100.4</v>
      </c>
      <c r="AB2" s="1">
        <f>1/(2*AA2)</f>
        <v>4.9800796812749003E-3</v>
      </c>
      <c r="AC2" s="1">
        <f>1/Z2</f>
        <v>0.54736842105263162</v>
      </c>
    </row>
    <row r="3" spans="1:29" x14ac:dyDescent="0.25">
      <c r="C3" s="1">
        <v>3.802</v>
      </c>
      <c r="D3" s="1">
        <v>3.4251</v>
      </c>
      <c r="E3" s="1">
        <f t="shared" ref="E3:E11" si="0">(2*D3)/C3</f>
        <v>1.801735928458706</v>
      </c>
      <c r="F3" s="1">
        <v>197.3</v>
      </c>
      <c r="G3" s="1">
        <f t="shared" ref="G3:G11" si="1">1/(2*F3)</f>
        <v>2.5342118601115052E-3</v>
      </c>
      <c r="H3" s="1">
        <f t="shared" ref="H3:H11" si="2">1/E3</f>
        <v>0.55502029137835385</v>
      </c>
      <c r="L3" s="1">
        <v>1.04</v>
      </c>
      <c r="M3" s="5">
        <v>0.96799999999999997</v>
      </c>
      <c r="N3" s="1">
        <f t="shared" ref="N3:N11" si="3">(2*M3)/L3</f>
        <v>1.8615384615384614</v>
      </c>
      <c r="O3" s="1">
        <v>199.3</v>
      </c>
      <c r="P3" s="1">
        <f t="shared" ref="P3:P11" si="4">1/(2*O3)</f>
        <v>2.5087807325639738E-3</v>
      </c>
      <c r="Q3" s="1">
        <f t="shared" ref="Q3:Q11" si="5">1/N3</f>
        <v>0.5371900826446282</v>
      </c>
      <c r="S3" s="5">
        <v>0.9849</v>
      </c>
      <c r="X3" s="1">
        <v>1.04</v>
      </c>
      <c r="Y3" s="5">
        <v>0.9849</v>
      </c>
      <c r="Z3" s="1">
        <f t="shared" ref="Z3:Z11" si="6">(2*Y3)/X3</f>
        <v>1.8940384615384616</v>
      </c>
      <c r="AA3" s="1">
        <v>195</v>
      </c>
      <c r="AB3" s="1">
        <f t="shared" ref="AB3:AB11" si="7">1/(2*AA3)</f>
        <v>2.5641025641025641E-3</v>
      </c>
      <c r="AC3" s="1">
        <f t="shared" ref="AC3:AC11" si="8">1/Z3</f>
        <v>0.52797238298304394</v>
      </c>
    </row>
    <row r="4" spans="1:29" x14ac:dyDescent="0.25">
      <c r="A4" s="1" t="s">
        <v>8</v>
      </c>
      <c r="C4" s="1">
        <v>3.802</v>
      </c>
      <c r="D4" s="1">
        <v>3.5329000000000002</v>
      </c>
      <c r="E4" s="1">
        <f t="shared" si="0"/>
        <v>1.8584429247764336</v>
      </c>
      <c r="F4" s="1">
        <v>302.7</v>
      </c>
      <c r="G4" s="1">
        <f t="shared" si="1"/>
        <v>1.6518004625041295E-3</v>
      </c>
      <c r="H4" s="1">
        <f t="shared" si="2"/>
        <v>0.5380848594638965</v>
      </c>
      <c r="J4" s="1" t="s">
        <v>13</v>
      </c>
      <c r="L4" s="1">
        <v>1.04</v>
      </c>
      <c r="M4" s="5">
        <v>0.98399999999999999</v>
      </c>
      <c r="N4" s="1">
        <f t="shared" si="3"/>
        <v>1.8923076923076922</v>
      </c>
      <c r="O4" s="1">
        <v>299.5</v>
      </c>
      <c r="P4" s="1">
        <f t="shared" si="4"/>
        <v>1.6694490818030051E-3</v>
      </c>
      <c r="Q4" s="1">
        <f t="shared" si="5"/>
        <v>0.52845528455284552</v>
      </c>
      <c r="S4" s="5">
        <v>0.99960000000000004</v>
      </c>
      <c r="V4" s="1" t="s">
        <v>13</v>
      </c>
      <c r="X4" s="1">
        <v>1.04</v>
      </c>
      <c r="Y4" s="5">
        <v>0.99960000000000004</v>
      </c>
      <c r="Z4" s="1">
        <f t="shared" si="6"/>
        <v>1.9223076923076923</v>
      </c>
      <c r="AA4" s="1">
        <v>295.8</v>
      </c>
      <c r="AB4" s="1">
        <f t="shared" si="7"/>
        <v>1.6903313049357674E-3</v>
      </c>
      <c r="AC4" s="1">
        <f t="shared" si="8"/>
        <v>0.52020808323329337</v>
      </c>
    </row>
    <row r="5" spans="1:29" x14ac:dyDescent="0.25">
      <c r="A5" s="1" t="s">
        <v>10</v>
      </c>
      <c r="C5" s="1">
        <v>3.802</v>
      </c>
      <c r="D5" s="1">
        <v>3.6206</v>
      </c>
      <c r="E5" s="1">
        <f t="shared" si="0"/>
        <v>1.9045765386638611</v>
      </c>
      <c r="F5" s="1">
        <v>402</v>
      </c>
      <c r="G5" s="1">
        <f t="shared" si="1"/>
        <v>1.2437810945273632E-3</v>
      </c>
      <c r="H5" s="1">
        <f t="shared" si="2"/>
        <v>0.52505109650334203</v>
      </c>
      <c r="I5" s="1" t="s">
        <v>16</v>
      </c>
      <c r="J5" s="1" t="s">
        <v>14</v>
      </c>
      <c r="L5" s="1">
        <v>1.04</v>
      </c>
      <c r="M5" s="5">
        <v>0.99</v>
      </c>
      <c r="N5" s="1">
        <f t="shared" si="3"/>
        <v>1.9038461538461537</v>
      </c>
      <c r="O5" s="1">
        <v>402</v>
      </c>
      <c r="P5" s="1">
        <f t="shared" si="4"/>
        <v>1.2437810945273632E-3</v>
      </c>
      <c r="Q5" s="1">
        <f t="shared" si="5"/>
        <v>0.5252525252525253</v>
      </c>
      <c r="S5" s="1">
        <v>1.0143</v>
      </c>
      <c r="V5" s="1" t="s">
        <v>14</v>
      </c>
      <c r="X5" s="1">
        <v>1.04</v>
      </c>
      <c r="Y5" s="1">
        <v>1.0143</v>
      </c>
      <c r="Z5" s="1">
        <f t="shared" si="6"/>
        <v>1.950576923076923</v>
      </c>
      <c r="AA5" s="1">
        <v>402</v>
      </c>
      <c r="AB5" s="1">
        <f t="shared" si="7"/>
        <v>1.2437810945273632E-3</v>
      </c>
      <c r="AC5" s="1">
        <f t="shared" si="8"/>
        <v>0.51266883565020216</v>
      </c>
    </row>
    <row r="6" spans="1:29" x14ac:dyDescent="0.25">
      <c r="A6" s="1" t="s">
        <v>9</v>
      </c>
      <c r="C6" s="1">
        <v>3.802</v>
      </c>
      <c r="D6" s="1">
        <v>3.6406999999999998</v>
      </c>
      <c r="E6" s="1">
        <f t="shared" si="0"/>
        <v>1.9151499210941609</v>
      </c>
      <c r="F6" s="1">
        <v>506</v>
      </c>
      <c r="G6" s="1">
        <f t="shared" si="1"/>
        <v>9.8814229249011851E-4</v>
      </c>
      <c r="H6" s="1">
        <f t="shared" si="2"/>
        <v>0.52215233334248912</v>
      </c>
      <c r="J6" s="1" t="s">
        <v>15</v>
      </c>
      <c r="L6" s="1">
        <v>1.04</v>
      </c>
      <c r="M6" s="5">
        <v>0.998</v>
      </c>
      <c r="N6" s="1">
        <f t="shared" si="3"/>
        <v>1.9192307692307691</v>
      </c>
      <c r="O6" s="1">
        <v>500</v>
      </c>
      <c r="P6" s="1">
        <f t="shared" si="4"/>
        <v>1E-3</v>
      </c>
      <c r="Q6" s="1">
        <f t="shared" si="5"/>
        <v>0.52104208416833675</v>
      </c>
      <c r="S6" s="1">
        <v>1.0192000000000001</v>
      </c>
      <c r="V6" s="1" t="s">
        <v>15</v>
      </c>
      <c r="X6" s="1">
        <v>1.04</v>
      </c>
      <c r="Y6" s="1">
        <v>1.0192000000000001</v>
      </c>
      <c r="Z6" s="1">
        <f t="shared" si="6"/>
        <v>1.9600000000000002</v>
      </c>
      <c r="AA6" s="1">
        <v>498</v>
      </c>
      <c r="AB6" s="1">
        <f t="shared" si="7"/>
        <v>1.004016064257028E-3</v>
      </c>
      <c r="AC6" s="1">
        <f t="shared" si="8"/>
        <v>0.51020408163265296</v>
      </c>
    </row>
    <row r="7" spans="1:29" x14ac:dyDescent="0.25">
      <c r="A7" s="1" t="s">
        <v>11</v>
      </c>
      <c r="C7" s="1">
        <v>3.802</v>
      </c>
      <c r="D7" s="1">
        <v>3.6553</v>
      </c>
      <c r="E7" s="1">
        <f t="shared" si="0"/>
        <v>1.9228300894266175</v>
      </c>
      <c r="F7" s="1">
        <v>599</v>
      </c>
      <c r="G7" s="1">
        <f t="shared" si="1"/>
        <v>8.3472454090150253E-4</v>
      </c>
      <c r="H7" s="1">
        <f t="shared" si="2"/>
        <v>0.520066752386945</v>
      </c>
      <c r="L7" s="1">
        <v>1.04</v>
      </c>
      <c r="M7" s="5">
        <v>1.0009999999999999</v>
      </c>
      <c r="N7" s="1">
        <f t="shared" si="3"/>
        <v>1.9249999999999998</v>
      </c>
      <c r="O7" s="1">
        <v>603</v>
      </c>
      <c r="P7" s="1">
        <f t="shared" si="4"/>
        <v>8.2918739635157548E-4</v>
      </c>
      <c r="Q7" s="1">
        <f t="shared" si="5"/>
        <v>0.51948051948051954</v>
      </c>
      <c r="S7" s="1">
        <v>1.0192000000000001</v>
      </c>
      <c r="X7" s="1">
        <v>1.04</v>
      </c>
      <c r="Y7" s="1">
        <v>1.0192000000000001</v>
      </c>
      <c r="Z7" s="1">
        <f t="shared" si="6"/>
        <v>1.9600000000000002</v>
      </c>
      <c r="AA7" s="1">
        <v>599</v>
      </c>
      <c r="AB7" s="1">
        <f t="shared" si="7"/>
        <v>8.3472454090150253E-4</v>
      </c>
      <c r="AC7" s="1">
        <f t="shared" si="8"/>
        <v>0.51020408163265296</v>
      </c>
    </row>
    <row r="8" spans="1:29" x14ac:dyDescent="0.25">
      <c r="C8" s="1">
        <v>3.802</v>
      </c>
      <c r="D8" s="1">
        <v>3.6701000000000001</v>
      </c>
      <c r="E8" s="1">
        <f t="shared" si="0"/>
        <v>1.9306154655444503</v>
      </c>
      <c r="F8" s="1">
        <v>699</v>
      </c>
      <c r="G8" s="1">
        <f t="shared" si="1"/>
        <v>7.1530758226037196E-4</v>
      </c>
      <c r="H8" s="1">
        <f t="shared" si="2"/>
        <v>0.51796953761477893</v>
      </c>
      <c r="L8" s="1">
        <v>1.04</v>
      </c>
      <c r="M8" s="5">
        <v>1.004</v>
      </c>
      <c r="N8" s="1">
        <f t="shared" si="3"/>
        <v>1.9307692307692308</v>
      </c>
      <c r="O8" s="1">
        <v>701</v>
      </c>
      <c r="P8" s="1">
        <f t="shared" si="4"/>
        <v>7.1326676176890159E-4</v>
      </c>
      <c r="Q8" s="1">
        <f t="shared" si="5"/>
        <v>0.51792828685258963</v>
      </c>
      <c r="S8" s="1">
        <v>1.0241</v>
      </c>
      <c r="X8" s="1">
        <v>1.04</v>
      </c>
      <c r="Y8" s="1">
        <v>1.0241</v>
      </c>
      <c r="Z8" s="1">
        <f t="shared" si="6"/>
        <v>1.9694230769230769</v>
      </c>
      <c r="AA8" s="1">
        <v>697</v>
      </c>
      <c r="AB8" s="1">
        <f t="shared" si="7"/>
        <v>7.173601147776184E-4</v>
      </c>
      <c r="AC8" s="1">
        <f t="shared" si="8"/>
        <v>0.50776291377795135</v>
      </c>
    </row>
    <row r="9" spans="1:29" x14ac:dyDescent="0.25">
      <c r="A9" s="1" t="s">
        <v>12</v>
      </c>
      <c r="C9" s="1">
        <v>3.802</v>
      </c>
      <c r="D9" s="1">
        <v>3.6798999999999999</v>
      </c>
      <c r="E9" s="1">
        <f t="shared" si="0"/>
        <v>1.9357706470278799</v>
      </c>
      <c r="F9" s="1">
        <v>798</v>
      </c>
      <c r="G9" s="1">
        <f t="shared" si="1"/>
        <v>6.2656641604010022E-4</v>
      </c>
      <c r="H9" s="1">
        <f t="shared" si="2"/>
        <v>0.51659012473165034</v>
      </c>
      <c r="L9" s="1">
        <v>1.04</v>
      </c>
      <c r="M9" s="5">
        <v>1.008</v>
      </c>
      <c r="N9" s="1">
        <f t="shared" si="3"/>
        <v>1.9384615384615385</v>
      </c>
      <c r="O9" s="1">
        <v>799</v>
      </c>
      <c r="P9" s="1">
        <f t="shared" si="4"/>
        <v>6.2578222778473093E-4</v>
      </c>
      <c r="Q9" s="1">
        <f t="shared" si="5"/>
        <v>0.51587301587301593</v>
      </c>
      <c r="S9" s="1">
        <v>1.0289999999999999</v>
      </c>
      <c r="X9" s="1">
        <v>1.04</v>
      </c>
      <c r="Y9" s="1">
        <v>1.0289999999999999</v>
      </c>
      <c r="Z9" s="1">
        <f t="shared" si="6"/>
        <v>1.9788461538461537</v>
      </c>
      <c r="AA9" s="1">
        <v>806</v>
      </c>
      <c r="AB9" s="1">
        <f t="shared" si="7"/>
        <v>6.2034739454094293E-4</v>
      </c>
      <c r="AC9" s="1">
        <f t="shared" si="8"/>
        <v>0.50534499514091358</v>
      </c>
    </row>
    <row r="10" spans="1:29" x14ac:dyDescent="0.25">
      <c r="C10" s="1">
        <v>3.802</v>
      </c>
      <c r="D10" s="1">
        <v>3.6897000000000002</v>
      </c>
      <c r="E10" s="1">
        <f t="shared" si="0"/>
        <v>1.94092582851131</v>
      </c>
      <c r="F10" s="1">
        <v>899</v>
      </c>
      <c r="G10" s="1">
        <f t="shared" si="1"/>
        <v>5.5617352614015572E-4</v>
      </c>
      <c r="H10" s="1">
        <f t="shared" si="2"/>
        <v>0.51521803940699784</v>
      </c>
      <c r="L10" s="1">
        <v>1.04</v>
      </c>
      <c r="M10" s="5">
        <v>1.01</v>
      </c>
      <c r="N10" s="1">
        <f t="shared" si="3"/>
        <v>1.9423076923076923</v>
      </c>
      <c r="O10" s="1">
        <v>901</v>
      </c>
      <c r="P10" s="1">
        <f t="shared" si="4"/>
        <v>5.5493895671476139E-4</v>
      </c>
      <c r="Q10" s="1">
        <f t="shared" si="5"/>
        <v>0.51485148514851486</v>
      </c>
      <c r="S10" s="1">
        <v>1.0339</v>
      </c>
      <c r="X10" s="1">
        <v>1.04</v>
      </c>
      <c r="Y10" s="1">
        <v>1.0339</v>
      </c>
      <c r="Z10" s="1">
        <f t="shared" si="6"/>
        <v>1.9882692307692307</v>
      </c>
      <c r="AA10" s="1">
        <v>901</v>
      </c>
      <c r="AB10" s="1">
        <f t="shared" si="7"/>
        <v>5.5493895671476139E-4</v>
      </c>
      <c r="AC10" s="1">
        <f t="shared" si="8"/>
        <v>0.50294999516394234</v>
      </c>
    </row>
    <row r="11" spans="1:29" x14ac:dyDescent="0.25">
      <c r="C11" s="1">
        <v>3.802</v>
      </c>
      <c r="D11" s="1">
        <v>3.7044000000000001</v>
      </c>
      <c r="E11" s="1">
        <f t="shared" si="0"/>
        <v>1.9486586007364546</v>
      </c>
      <c r="F11" s="1">
        <v>997</v>
      </c>
      <c r="G11" s="1">
        <f t="shared" si="1"/>
        <v>5.0150451354062187E-4</v>
      </c>
      <c r="H11" s="1">
        <f t="shared" si="2"/>
        <v>0.51317352337760502</v>
      </c>
      <c r="L11" s="1">
        <v>1.04</v>
      </c>
      <c r="M11" s="5">
        <v>1.012</v>
      </c>
      <c r="N11" s="1">
        <f t="shared" si="3"/>
        <v>1.9461538461538461</v>
      </c>
      <c r="O11" s="1">
        <v>1000</v>
      </c>
      <c r="P11" s="1">
        <f t="shared" si="4"/>
        <v>5.0000000000000001E-4</v>
      </c>
      <c r="Q11" s="1">
        <f t="shared" si="5"/>
        <v>0.51383399209486169</v>
      </c>
      <c r="S11" s="1">
        <v>1.0387999999999999</v>
      </c>
      <c r="X11" s="1">
        <v>1.04</v>
      </c>
      <c r="Y11" s="1">
        <v>1.0387999999999999</v>
      </c>
      <c r="Z11" s="1">
        <f t="shared" si="6"/>
        <v>1.9976923076923074</v>
      </c>
      <c r="AA11" s="1">
        <v>997</v>
      </c>
      <c r="AB11" s="1">
        <f t="shared" si="7"/>
        <v>5.0150451354062187E-4</v>
      </c>
      <c r="AC11" s="1">
        <f t="shared" si="8"/>
        <v>0.50057758952637665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D4E1-D320-463C-8C13-8ADCCFFBD62B}">
  <dimension ref="A1:H11"/>
  <sheetViews>
    <sheetView tabSelected="1" workbookViewId="0">
      <selection activeCell="D12" sqref="D12"/>
    </sheetView>
  </sheetViews>
  <sheetFormatPr defaultRowHeight="15" x14ac:dyDescent="0.25"/>
  <cols>
    <col min="1" max="1" width="18.140625" bestFit="1" customWidth="1"/>
    <col min="2" max="2" width="6.5703125" bestFit="1" customWidth="1"/>
    <col min="3" max="3" width="12.85546875" bestFit="1" customWidth="1"/>
    <col min="4" max="4" width="16.140625" bestFit="1" customWidth="1"/>
  </cols>
  <sheetData>
    <row r="1" spans="1:8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x14ac:dyDescent="0.25">
      <c r="A2" s="1"/>
      <c r="B2" s="1"/>
      <c r="C2" s="1">
        <v>1.014</v>
      </c>
      <c r="D2" s="5">
        <v>0.93</v>
      </c>
      <c r="E2" s="1">
        <f>(2*D2)/C2</f>
        <v>1.834319526627219</v>
      </c>
      <c r="F2" s="1">
        <v>100.9</v>
      </c>
      <c r="G2" s="1">
        <f>1/(2*F2)</f>
        <v>4.9554013875123884E-3</v>
      </c>
      <c r="H2" s="1">
        <f>1/E2</f>
        <v>0.54516129032258065</v>
      </c>
    </row>
    <row r="3" spans="1:8" x14ac:dyDescent="0.25">
      <c r="A3" s="1"/>
      <c r="B3" s="1"/>
      <c r="C3" s="1">
        <v>1.014</v>
      </c>
      <c r="D3" s="5">
        <v>0.96399999999999997</v>
      </c>
      <c r="E3" s="1">
        <f t="shared" ref="E3:E11" si="0">(2*D3)/C3</f>
        <v>1.9013806706114398</v>
      </c>
      <c r="F3" s="1">
        <v>204</v>
      </c>
      <c r="G3" s="1">
        <f t="shared" ref="G3:G11" si="1">1/(2*F3)</f>
        <v>2.4509803921568627E-3</v>
      </c>
      <c r="H3" s="1">
        <f t="shared" ref="H3:H11" si="2">1/E3</f>
        <v>0.52593360995850624</v>
      </c>
    </row>
    <row r="4" spans="1:8" x14ac:dyDescent="0.25">
      <c r="A4" s="1" t="s">
        <v>13</v>
      </c>
      <c r="B4" s="1"/>
      <c r="C4" s="1">
        <v>1.014</v>
      </c>
      <c r="D4" s="5">
        <v>0.97799999999999998</v>
      </c>
      <c r="E4" s="1">
        <f t="shared" si="0"/>
        <v>1.9289940828402365</v>
      </c>
      <c r="F4" s="1">
        <v>299.2</v>
      </c>
      <c r="G4" s="1">
        <f t="shared" si="1"/>
        <v>1.6711229946524064E-3</v>
      </c>
      <c r="H4" s="1">
        <f t="shared" si="2"/>
        <v>0.51840490797546013</v>
      </c>
    </row>
    <row r="5" spans="1:8" x14ac:dyDescent="0.25">
      <c r="A5" s="1" t="s">
        <v>14</v>
      </c>
      <c r="B5" s="1"/>
      <c r="C5" s="1">
        <v>1.014</v>
      </c>
      <c r="D5" s="5">
        <v>0.98799999999999999</v>
      </c>
      <c r="E5" s="1">
        <f t="shared" si="0"/>
        <v>1.9487179487179487</v>
      </c>
      <c r="F5" s="1">
        <v>401</v>
      </c>
      <c r="G5" s="1">
        <f t="shared" si="1"/>
        <v>1.2468827930174563E-3</v>
      </c>
      <c r="H5" s="1">
        <f t="shared" si="2"/>
        <v>0.51315789473684215</v>
      </c>
    </row>
    <row r="6" spans="1:8" x14ac:dyDescent="0.25">
      <c r="A6" s="1" t="s">
        <v>15</v>
      </c>
      <c r="B6" s="1"/>
      <c r="C6" s="1">
        <v>1.014</v>
      </c>
      <c r="D6" s="5">
        <v>0.99399999999999999</v>
      </c>
      <c r="E6" s="1">
        <f t="shared" si="0"/>
        <v>1.960552268244576</v>
      </c>
      <c r="F6" s="1">
        <v>502</v>
      </c>
      <c r="G6" s="1">
        <f t="shared" si="1"/>
        <v>9.9601593625498006E-4</v>
      </c>
      <c r="H6" s="1">
        <f t="shared" si="2"/>
        <v>0.51006036217303818</v>
      </c>
    </row>
    <row r="7" spans="1:8" x14ac:dyDescent="0.25">
      <c r="A7" s="1"/>
      <c r="B7" s="1"/>
      <c r="C7" s="1">
        <v>1.014</v>
      </c>
      <c r="D7" s="5">
        <v>0.998</v>
      </c>
      <c r="E7" s="1">
        <f t="shared" si="0"/>
        <v>1.9684418145956608</v>
      </c>
      <c r="F7" s="1">
        <v>601</v>
      </c>
      <c r="G7" s="1">
        <f t="shared" si="1"/>
        <v>8.3194675540765393E-4</v>
      </c>
      <c r="H7" s="1">
        <f t="shared" si="2"/>
        <v>0.50801603206412826</v>
      </c>
    </row>
    <row r="8" spans="1:8" x14ac:dyDescent="0.25">
      <c r="A8" s="1"/>
      <c r="B8" s="1"/>
      <c r="C8" s="1">
        <v>1.014</v>
      </c>
      <c r="D8" s="5">
        <v>1.002</v>
      </c>
      <c r="E8" s="1">
        <f t="shared" si="0"/>
        <v>1.9763313609467454</v>
      </c>
      <c r="F8" s="1">
        <v>701</v>
      </c>
      <c r="G8" s="1">
        <f t="shared" si="1"/>
        <v>7.1326676176890159E-4</v>
      </c>
      <c r="H8" s="1">
        <f t="shared" si="2"/>
        <v>0.50598802395209586</v>
      </c>
    </row>
    <row r="9" spans="1:8" x14ac:dyDescent="0.25">
      <c r="A9" s="1"/>
      <c r="B9" s="1"/>
      <c r="C9" s="1">
        <v>1.014</v>
      </c>
      <c r="D9" s="5">
        <v>1.004</v>
      </c>
      <c r="E9" s="1">
        <f t="shared" si="0"/>
        <v>1.9802761341222879</v>
      </c>
      <c r="F9" s="1">
        <v>799</v>
      </c>
      <c r="G9" s="1">
        <f t="shared" si="1"/>
        <v>6.2578222778473093E-4</v>
      </c>
      <c r="H9" s="1">
        <f t="shared" si="2"/>
        <v>0.5049800796812749</v>
      </c>
    </row>
    <row r="10" spans="1:8" x14ac:dyDescent="0.25">
      <c r="A10" s="1"/>
      <c r="B10" s="1"/>
      <c r="C10" s="1">
        <v>1.014</v>
      </c>
      <c r="D10" s="5">
        <v>1.006</v>
      </c>
      <c r="E10" s="1">
        <f t="shared" si="0"/>
        <v>1.9842209072978303</v>
      </c>
      <c r="F10" s="1">
        <v>898</v>
      </c>
      <c r="G10" s="1">
        <f t="shared" si="1"/>
        <v>5.5679287305122492E-4</v>
      </c>
      <c r="H10" s="1">
        <f t="shared" si="2"/>
        <v>0.50397614314115313</v>
      </c>
    </row>
    <row r="11" spans="1:8" x14ac:dyDescent="0.25">
      <c r="A11" s="1"/>
      <c r="B11" s="1"/>
      <c r="C11" s="1">
        <v>1.014</v>
      </c>
      <c r="D11" s="5">
        <v>1.008</v>
      </c>
      <c r="E11" s="1">
        <f t="shared" si="0"/>
        <v>1.9881656804733727</v>
      </c>
      <c r="F11" s="1">
        <v>1004</v>
      </c>
      <c r="G11" s="1">
        <f t="shared" si="1"/>
        <v>4.9800796812749003E-4</v>
      </c>
      <c r="H11" s="1">
        <f t="shared" si="2"/>
        <v>0.50297619047619047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Co-axial cable_2wire</vt:lpstr>
      <vt:lpstr>Co-axial cable_1wire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Khritish_Laptop</dc:creator>
  <cp:lastModifiedBy>HP</cp:lastModifiedBy>
  <dcterms:created xsi:type="dcterms:W3CDTF">2015-06-05T18:17:20Z</dcterms:created>
  <dcterms:modified xsi:type="dcterms:W3CDTF">2022-03-17T12:48:31Z</dcterms:modified>
</cp:coreProperties>
</file>