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GameDev\01_ProjectE\Data\"/>
    </mc:Choice>
  </mc:AlternateContent>
  <xr:revisionPtr revIDLastSave="0" documentId="13_ncr:1_{CF050FB3-2A2E-4A26-8649-5902F6532A1D}" xr6:coauthVersionLast="47" xr6:coauthVersionMax="47" xr10:uidLastSave="{00000000-0000-0000-0000-000000000000}"/>
  <bookViews>
    <workbookView xWindow="2790" yWindow="525" windowWidth="32085" windowHeight="15000" xr2:uid="{D2E38D87-6517-4308-A16D-698232468C66}"/>
  </bookViews>
  <sheets>
    <sheet name="Story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4" i="1"/>
  <c r="Y5" i="1"/>
  <c r="AB5" i="1"/>
  <c r="AB6" i="1"/>
  <c r="AB7" i="1"/>
  <c r="AB8" i="1"/>
  <c r="AB9" i="1"/>
  <c r="AB10" i="1"/>
  <c r="AB11" i="1"/>
  <c r="AB12" i="1"/>
  <c r="AB13" i="1"/>
  <c r="AB14" i="1"/>
  <c r="AB4" i="1"/>
  <c r="Z4" i="1"/>
  <c r="Z5" i="1"/>
  <c r="Z6" i="1"/>
  <c r="Z7" i="1"/>
  <c r="Z8" i="1"/>
  <c r="Z9" i="1"/>
  <c r="Z10" i="1"/>
  <c r="Z11" i="1"/>
  <c r="Z12" i="1"/>
  <c r="Z13" i="1"/>
  <c r="Z14" i="1"/>
  <c r="Y6" i="1"/>
  <c r="Y7" i="1"/>
  <c r="Y8" i="1"/>
  <c r="Y9" i="1"/>
  <c r="Y10" i="1"/>
  <c r="Y11" i="1"/>
  <c r="Y12" i="1"/>
  <c r="Y13" i="1"/>
  <c r="Y14" i="1"/>
  <c r="Y4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<sst xmlns="http://schemas.openxmlformats.org/spreadsheetml/2006/main" count="128" uniqueCount="78">
  <si>
    <t>화면에 보이는 정보</t>
  </si>
  <si>
    <t>선택지 정보</t>
  </si>
  <si>
    <t>DialogueId</t>
    <phoneticPr fontId="6" type="noConversion"/>
  </si>
  <si>
    <t>DialogueNPCId</t>
    <phoneticPr fontId="6" type="noConversion"/>
  </si>
  <si>
    <t>DialogueDsc</t>
    <phoneticPr fontId="6" type="noConversion"/>
  </si>
  <si>
    <t>VFX</t>
    <phoneticPr fontId="6" type="noConversion"/>
  </si>
  <si>
    <t>BG</t>
  </si>
  <si>
    <t>BGM</t>
  </si>
  <si>
    <t>SFX</t>
  </si>
  <si>
    <t>캐릭터 이름</t>
  </si>
  <si>
    <t>안즈</t>
  </si>
  <si>
    <t>대사대사대사대사</t>
  </si>
  <si>
    <t>스바루</t>
  </si>
  <si>
    <t>뭐라고 대답할까...</t>
  </si>
  <si>
    <t>호쿠토</t>
  </si>
  <si>
    <t>마오</t>
  </si>
  <si>
    <t>마코토</t>
  </si>
  <si>
    <t>사가미</t>
    <phoneticPr fontId="6" type="noConversion"/>
  </si>
  <si>
    <t>DisplayCustomCharaName</t>
    <phoneticPr fontId="6" type="noConversion"/>
  </si>
  <si>
    <t>DisplayCustomCharaSprite</t>
    <phoneticPr fontId="6" type="noConversion"/>
  </si>
  <si>
    <t>기본</t>
    <phoneticPr fontId="3" type="noConversion"/>
  </si>
  <si>
    <t>기쁨</t>
    <phoneticPr fontId="6" type="noConversion"/>
  </si>
  <si>
    <t>#DisplayChara1_PosName</t>
    <phoneticPr fontId="6" type="noConversion"/>
  </si>
  <si>
    <t>#DisplayChara2_PosName</t>
    <phoneticPr fontId="6" type="noConversion"/>
  </si>
  <si>
    <t>#DisplayChara2_StateName</t>
    <phoneticPr fontId="6" type="noConversion"/>
  </si>
  <si>
    <t>#DisplayChara1_StateName</t>
    <phoneticPr fontId="6" type="noConversion"/>
  </si>
  <si>
    <t>기본</t>
    <phoneticPr fontId="6" type="noConversion"/>
  </si>
  <si>
    <t>#DisplayChara1_NPCName</t>
    <phoneticPr fontId="6" type="noConversion"/>
  </si>
  <si>
    <t>안즈</t>
    <phoneticPr fontId="3" type="noConversion"/>
  </si>
  <si>
    <t>스바루</t>
    <phoneticPr fontId="3" type="noConversion"/>
  </si>
  <si>
    <t>호쿠토</t>
    <phoneticPr fontId="3" type="noConversion"/>
  </si>
  <si>
    <t>마오</t>
    <phoneticPr fontId="3" type="noConversion"/>
  </si>
  <si>
    <t>마코토</t>
    <phoneticPr fontId="3" type="noConversion"/>
  </si>
  <si>
    <t>가운데</t>
    <phoneticPr fontId="3" type="noConversion"/>
  </si>
  <si>
    <t>왼쪽</t>
    <phoneticPr fontId="3" type="noConversion"/>
  </si>
  <si>
    <t>오른쪽</t>
    <phoneticPr fontId="3" type="noConversion"/>
  </si>
  <si>
    <t>#DialogeNPCName</t>
    <phoneticPr fontId="6" type="noConversion"/>
  </si>
  <si>
    <t xml:space="preserve"> </t>
    <phoneticPr fontId="3" type="noConversion"/>
  </si>
  <si>
    <t>효과</t>
    <phoneticPr fontId="3" type="noConversion"/>
  </si>
  <si>
    <t>표시할 캐릭터1 이름</t>
    <phoneticPr fontId="3" type="noConversion"/>
  </si>
  <si>
    <t>표시할 캐릭터1 위치</t>
    <phoneticPr fontId="3" type="noConversion"/>
  </si>
  <si>
    <t>표시할 캐릭터1 상태</t>
    <phoneticPr fontId="3" type="noConversion"/>
  </si>
  <si>
    <t>표시할 캐릭터2 이름</t>
    <phoneticPr fontId="3" type="noConversion"/>
  </si>
  <si>
    <t>표시할 캐릭터2 위치</t>
    <phoneticPr fontId="3" type="noConversion"/>
  </si>
  <si>
    <t>표시할 캐릭터2 상태</t>
    <phoneticPr fontId="3" type="noConversion"/>
  </si>
  <si>
    <t>#DisplayChara2_NPCName</t>
    <phoneticPr fontId="6" type="noConversion"/>
  </si>
  <si>
    <t>모브 이름</t>
    <phoneticPr fontId="3" type="noConversion"/>
  </si>
  <si>
    <t>다음 대사</t>
    <phoneticPr fontId="3" type="noConversion"/>
  </si>
  <si>
    <t>배경 이미지</t>
    <phoneticPr fontId="3" type="noConversion"/>
  </si>
  <si>
    <t>배경음악</t>
    <phoneticPr fontId="3" type="noConversion"/>
  </si>
  <si>
    <t>화면 효과</t>
    <phoneticPr fontId="3" type="noConversion"/>
  </si>
  <si>
    <t>효과음</t>
    <phoneticPr fontId="3" type="noConversion"/>
  </si>
  <si>
    <t>DisplayChara1</t>
    <phoneticPr fontId="6" type="noConversion"/>
  </si>
  <si>
    <t>DisplayChara2</t>
    <phoneticPr fontId="6" type="noConversion"/>
  </si>
  <si>
    <t>DisplayChara1Pos</t>
    <phoneticPr fontId="6" type="noConversion"/>
  </si>
  <si>
    <t>DisplayChara2Pos</t>
    <phoneticPr fontId="6" type="noConversion"/>
  </si>
  <si>
    <t>Branch1</t>
    <phoneticPr fontId="3" type="noConversion"/>
  </si>
  <si>
    <t>Branch2</t>
    <phoneticPr fontId="3" type="noConversion"/>
  </si>
  <si>
    <t>Branch3</t>
    <phoneticPr fontId="3" type="noConversion"/>
  </si>
  <si>
    <t>이전 에피소드 파일</t>
    <phoneticPr fontId="3" type="noConversion"/>
  </si>
  <si>
    <t>다음 에피소드 파일</t>
    <phoneticPr fontId="3" type="noConversion"/>
  </si>
  <si>
    <t>왼쪽슬라이드인</t>
    <phoneticPr fontId="3" type="noConversion"/>
  </si>
  <si>
    <t>오른쪽슬라이드인</t>
    <phoneticPr fontId="3" type="noConversion"/>
  </si>
  <si>
    <t>오른쪽슬라이드아웃</t>
    <phoneticPr fontId="3" type="noConversion"/>
  </si>
  <si>
    <t>사가미</t>
    <phoneticPr fontId="3" type="noConversion"/>
  </si>
  <si>
    <t>Index</t>
    <phoneticPr fontId="3" type="noConversion"/>
  </si>
  <si>
    <t>PreStory</t>
    <phoneticPr fontId="3" type="noConversion"/>
  </si>
  <si>
    <t>모브 두상(파일명)</t>
    <phoneticPr fontId="3" type="noConversion"/>
  </si>
  <si>
    <t>대사 내용</t>
    <phoneticPr fontId="3" type="noConversion"/>
  </si>
  <si>
    <t>NextId</t>
    <phoneticPr fontId="3" type="noConversion"/>
  </si>
  <si>
    <t>(text,NextId)</t>
  </si>
  <si>
    <t>(text,NextId)</t>
    <phoneticPr fontId="3" type="noConversion"/>
  </si>
  <si>
    <t>(호쿠토를 바라본다)|7</t>
    <phoneticPr fontId="3" type="noConversion"/>
  </si>
  <si>
    <t>(마오를 바라본다)|8</t>
    <phoneticPr fontId="3" type="noConversion"/>
  </si>
  <si>
    <t>(마코토를 바라본다)|9</t>
    <phoneticPr fontId="3" type="noConversion"/>
  </si>
  <si>
    <t>PostStory</t>
    <phoneticPr fontId="3" type="noConversion"/>
  </si>
  <si>
    <t>CG</t>
    <phoneticPr fontId="3" type="noConversion"/>
  </si>
  <si>
    <t>풀 CG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</si>
</sst>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i/>
      <sz val="9"/>
      <color rgb="FF7F7F7F"/>
      <name val="맑은 고딕"/>
      <family val="3"/>
      <charset val="129"/>
    </font>
    <font>
      <i/>
      <sz val="9"/>
      <color rgb="FF7F7F7F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E7F5"/>
        <bgColor indexed="64"/>
      </patternFill>
    </fill>
    <fill>
      <patternFill patternType="solid">
        <fgColor rgb="FFFFE7F5"/>
        <bgColor rgb="FFEAD1DC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39997558519241921"/>
        <bgColor rgb="FFFFF2CC"/>
      </patternFill>
    </fill>
    <fill>
      <patternFill patternType="solid">
        <fgColor rgb="FFFFE7F5"/>
        <bgColor rgb="FFCFE2F3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4" borderId="0" xfId="0" applyFont="1" applyFill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0" borderId="0" xfId="0" applyFont="1" applyAlignment="1"/>
    <xf numFmtId="0" fontId="5" fillId="0" borderId="0" xfId="0" applyFont="1" applyAlignment="1"/>
    <xf numFmtId="0" fontId="1" fillId="2" borderId="1" xfId="1" applyAlignment="1">
      <alignment vertical="top" wrapText="1"/>
    </xf>
    <xf numFmtId="0" fontId="1" fillId="2" borderId="1" xfId="1" applyAlignment="1"/>
    <xf numFmtId="0" fontId="1" fillId="2" borderId="1" xfId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10" borderId="0" xfId="0" applyFont="1" applyFill="1" applyAlignment="1">
      <alignment vertical="top" wrapText="1"/>
    </xf>
    <xf numFmtId="0" fontId="5" fillId="0" borderId="3" xfId="0" applyFont="1" applyBorder="1" applyAlignment="1"/>
    <xf numFmtId="0" fontId="4" fillId="0" borderId="3" xfId="0" applyFont="1" applyBorder="1" applyAlignment="1"/>
    <xf numFmtId="0" fontId="0" fillId="0" borderId="3" xfId="0" applyBorder="1">
      <alignment vertical="center"/>
    </xf>
    <xf numFmtId="0" fontId="5" fillId="0" borderId="4" xfId="0" applyFont="1" applyBorder="1" applyAlignment="1"/>
    <xf numFmtId="0" fontId="4" fillId="0" borderId="4" xfId="0" applyFont="1" applyBorder="1" applyAlignment="1"/>
    <xf numFmtId="0" fontId="0" fillId="0" borderId="4" xfId="0" applyBorder="1">
      <alignment vertical="center"/>
    </xf>
    <xf numFmtId="0" fontId="4" fillId="11" borderId="4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11" borderId="0" xfId="0" applyFont="1" applyFill="1" applyAlignment="1">
      <alignment vertical="top" wrapText="1"/>
    </xf>
    <xf numFmtId="0" fontId="4" fillId="12" borderId="0" xfId="0" applyFont="1" applyFill="1" applyAlignment="1">
      <alignment vertical="top" wrapText="1"/>
    </xf>
    <xf numFmtId="0" fontId="5" fillId="12" borderId="3" xfId="0" applyFont="1" applyFill="1" applyBorder="1" applyAlignment="1">
      <alignment vertical="top" wrapText="1"/>
    </xf>
    <xf numFmtId="0" fontId="5" fillId="12" borderId="0" xfId="0" applyFont="1" applyFill="1" applyAlignment="1">
      <alignment vertical="top" wrapText="1"/>
    </xf>
    <xf numFmtId="0" fontId="4" fillId="12" borderId="4" xfId="0" applyFont="1" applyFill="1" applyBorder="1" applyAlignment="1">
      <alignment vertical="top" wrapText="1"/>
    </xf>
    <xf numFmtId="0" fontId="1" fillId="2" borderId="1" xfId="1" applyAlignment="1">
      <alignment vertical="center" wrapText="1"/>
    </xf>
    <xf numFmtId="0" fontId="1" fillId="2" borderId="1" xfId="1" applyAlignment="1">
      <alignment vertical="center"/>
    </xf>
    <xf numFmtId="0" fontId="1" fillId="2" borderId="1" xfId="1" applyAlignment="1">
      <alignment horizontal="left" vertical="center"/>
    </xf>
    <xf numFmtId="0" fontId="1" fillId="2" borderId="1" xfId="1" applyAlignment="1">
      <alignment horizontal="righ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6" borderId="1" xfId="1" applyFill="1" applyAlignment="1">
      <alignment horizontal="left" vertical="center" wrapText="1"/>
    </xf>
    <xf numFmtId="0" fontId="7" fillId="7" borderId="0" xfId="2" applyFont="1" applyFill="1" applyAlignment="1">
      <alignment horizontal="left" vertical="center" wrapText="1"/>
    </xf>
    <xf numFmtId="0" fontId="7" fillId="7" borderId="3" xfId="2" applyFont="1" applyFill="1" applyBorder="1" applyAlignment="1">
      <alignment horizontal="left" vertical="center" wrapText="1"/>
    </xf>
    <xf numFmtId="0" fontId="7" fillId="8" borderId="4" xfId="2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vertical="center" wrapText="1"/>
    </xf>
    <xf numFmtId="0" fontId="0" fillId="7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4" fillId="13" borderId="0" xfId="0" applyFont="1" applyFill="1" applyAlignment="1">
      <alignment vertical="top" wrapText="1"/>
    </xf>
  </cellXfs>
  <cellStyles count="3">
    <cellStyle name="설명 텍스트" xfId="2" builtinId="53"/>
    <cellStyle name="출력" xfId="1" builtinId="21"/>
    <cellStyle name="표준" xfId="0" builtinId="0"/>
  </cellStyles>
  <dxfs count="0"/>
  <tableStyles count="0" defaultTableStyle="TableStyleMedium2" defaultPivotStyle="PivotStyleLight16"/>
  <colors>
    <mruColors>
      <color rgb="FFFFE7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fin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PCData"/>
      <sheetName val="DefineCharaPos"/>
      <sheetName val="DefineVFX"/>
      <sheetName val="DefineCharaState"/>
    </sheetNames>
    <sheetDataSet>
      <sheetData sheetId="0">
        <row r="2">
          <cell r="A2">
            <v>10</v>
          </cell>
          <cell r="B2" t="str">
            <v>안즈</v>
          </cell>
          <cell r="C2" t="str">
            <v>Anzu</v>
          </cell>
        </row>
        <row r="3">
          <cell r="A3">
            <v>11</v>
          </cell>
          <cell r="B3" t="str">
            <v>스바루</v>
          </cell>
          <cell r="C3" t="str">
            <v>Subaru</v>
          </cell>
        </row>
        <row r="4">
          <cell r="A4">
            <v>12</v>
          </cell>
          <cell r="B4" t="str">
            <v>호쿠토</v>
          </cell>
          <cell r="C4" t="str">
            <v>Hokuto</v>
          </cell>
        </row>
        <row r="5">
          <cell r="A5">
            <v>13</v>
          </cell>
          <cell r="B5" t="str">
            <v>마코토</v>
          </cell>
          <cell r="C5" t="str">
            <v>Makoto</v>
          </cell>
        </row>
        <row r="6">
          <cell r="A6">
            <v>14</v>
          </cell>
          <cell r="B6" t="str">
            <v>마오</v>
          </cell>
          <cell r="C6" t="str">
            <v>Mao</v>
          </cell>
        </row>
        <row r="7">
          <cell r="A7">
            <v>21</v>
          </cell>
          <cell r="B7" t="str">
            <v>레이</v>
          </cell>
          <cell r="C7" t="str">
            <v>Rei</v>
          </cell>
        </row>
        <row r="8">
          <cell r="A8">
            <v>90</v>
          </cell>
          <cell r="B8" t="str">
            <v>사가미</v>
          </cell>
          <cell r="C8" t="str">
            <v>Sagami</v>
          </cell>
        </row>
      </sheetData>
      <sheetData sheetId="1">
        <row r="2">
          <cell r="A2">
            <v>0</v>
          </cell>
        </row>
        <row r="3">
          <cell r="A3">
            <v>1</v>
          </cell>
          <cell r="B3" t="str">
            <v>왼쪽</v>
          </cell>
        </row>
        <row r="4">
          <cell r="A4">
            <v>2</v>
          </cell>
          <cell r="B4" t="str">
            <v>가운데</v>
          </cell>
        </row>
        <row r="5">
          <cell r="A5">
            <v>3</v>
          </cell>
          <cell r="B5" t="str">
            <v>오른쪽</v>
          </cell>
        </row>
        <row r="6">
          <cell r="A6">
            <v>4</v>
          </cell>
          <cell r="B6" t="str">
            <v>왼쪽슬라이드인</v>
          </cell>
        </row>
        <row r="7">
          <cell r="A7">
            <v>5</v>
          </cell>
          <cell r="B7" t="str">
            <v>오른쪽슬라이드인</v>
          </cell>
        </row>
        <row r="8">
          <cell r="A8">
            <v>6</v>
          </cell>
          <cell r="B8" t="str">
            <v>왼쪽슬라이드아웃</v>
          </cell>
        </row>
        <row r="9">
          <cell r="A9">
            <v>7</v>
          </cell>
          <cell r="B9" t="str">
            <v>오른쪽슬라이드아웃</v>
          </cell>
        </row>
      </sheetData>
      <sheetData sheetId="2"/>
      <sheetData sheetId="3">
        <row r="2">
          <cell r="B2" t="str">
            <v>기본</v>
          </cell>
          <cell r="C2" t="str">
            <v>Normal</v>
          </cell>
        </row>
        <row r="3">
          <cell r="B3" t="str">
            <v>기쁨</v>
          </cell>
          <cell r="C3" t="str">
            <v>Happy</v>
          </cell>
        </row>
        <row r="4">
          <cell r="B4" t="str">
            <v>심각</v>
          </cell>
          <cell r="C4" t="str">
            <v>Angry</v>
          </cell>
        </row>
        <row r="5">
          <cell r="B5" t="str">
            <v>슬픔</v>
          </cell>
          <cell r="C5" t="str">
            <v>Sad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49A0-76FA-42A9-83F8-930A6D00ADC0}">
  <dimension ref="A1:AG15"/>
  <sheetViews>
    <sheetView tabSelected="1" workbookViewId="0">
      <pane xSplit="6" ySplit="1" topLeftCell="I2" activePane="bottomRight" state="frozen"/>
      <selection pane="topRight" activeCell="F1" sqref="F1"/>
      <selection pane="bottomLeft" activeCell="A2" sqref="A2"/>
      <selection pane="bottomRight" activeCell="R4" sqref="R4"/>
    </sheetView>
  </sheetViews>
  <sheetFormatPr defaultRowHeight="16.5" x14ac:dyDescent="0.3"/>
  <cols>
    <col min="1" max="1" width="9" style="33"/>
    <col min="2" max="2" width="7.25" style="31" customWidth="1"/>
    <col min="3" max="3" width="6.5" customWidth="1"/>
    <col min="5" max="5" width="8.375" customWidth="1"/>
    <col min="6" max="6" width="21" customWidth="1"/>
    <col min="7" max="7" width="11.375" style="17" customWidth="1"/>
    <col min="8" max="8" width="11.5" customWidth="1"/>
    <col min="9" max="9" width="11.25" style="20" customWidth="1"/>
    <col min="10" max="11" width="12" customWidth="1"/>
    <col min="12" max="12" width="11.375" customWidth="1"/>
    <col min="13" max="13" width="6.5" style="20" customWidth="1"/>
    <col min="14" max="14" width="5.375" style="10" customWidth="1"/>
    <col min="15" max="15" width="13.875" style="24" customWidth="1"/>
    <col min="16" max="16" width="12.375" style="24" customWidth="1"/>
    <col min="17" max="18" width="9.875" style="24" customWidth="1"/>
    <col min="22" max="22" width="8.25" customWidth="1"/>
    <col min="24" max="24" width="8.625" customWidth="1"/>
    <col min="25" max="25" width="15.75" customWidth="1"/>
    <col min="26" max="26" width="5.5" style="44" customWidth="1"/>
    <col min="27" max="27" width="15.625" customWidth="1"/>
    <col min="28" max="28" width="5.125" style="44" customWidth="1"/>
    <col min="29" max="29" width="11.125" customWidth="1"/>
    <col min="30" max="30" width="5.875" customWidth="1"/>
    <col min="32" max="32" width="8.375" customWidth="1"/>
    <col min="33" max="33" width="10.375" customWidth="1"/>
  </cols>
  <sheetData>
    <row r="1" spans="1:33" ht="16.5" customHeight="1" x14ac:dyDescent="0.3">
      <c r="B1" s="30"/>
      <c r="C1" s="45" t="s">
        <v>0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7" t="s">
        <v>1</v>
      </c>
      <c r="O1" s="48"/>
      <c r="P1" s="48"/>
      <c r="Q1" s="48"/>
      <c r="R1" s="49" t="s">
        <v>38</v>
      </c>
      <c r="S1" s="49"/>
      <c r="T1" s="49"/>
      <c r="U1" s="49"/>
      <c r="V1" s="49"/>
      <c r="W1" s="48"/>
      <c r="X1" s="48"/>
      <c r="Y1" s="45" t="s">
        <v>0</v>
      </c>
      <c r="Z1" s="46"/>
      <c r="AA1" s="46"/>
      <c r="AB1" s="46"/>
      <c r="AC1" s="11"/>
      <c r="AD1" s="11"/>
      <c r="AE1" s="11"/>
      <c r="AF1" s="11"/>
      <c r="AG1" s="11"/>
    </row>
    <row r="2" spans="1:33" ht="54" x14ac:dyDescent="0.3">
      <c r="A2" s="33" t="s">
        <v>65</v>
      </c>
      <c r="B2" s="30" t="s">
        <v>2</v>
      </c>
      <c r="C2" s="1" t="s">
        <v>3</v>
      </c>
      <c r="D2" s="26" t="s">
        <v>36</v>
      </c>
      <c r="E2" s="25" t="s">
        <v>18</v>
      </c>
      <c r="F2" s="25" t="s">
        <v>4</v>
      </c>
      <c r="G2" s="27" t="s">
        <v>27</v>
      </c>
      <c r="H2" s="28" t="s">
        <v>22</v>
      </c>
      <c r="I2" s="29" t="s">
        <v>25</v>
      </c>
      <c r="J2" s="28" t="s">
        <v>45</v>
      </c>
      <c r="K2" s="28" t="s">
        <v>23</v>
      </c>
      <c r="L2" s="26" t="s">
        <v>24</v>
      </c>
      <c r="M2" s="21" t="s">
        <v>19</v>
      </c>
      <c r="N2" s="8" t="s">
        <v>69</v>
      </c>
      <c r="O2" s="3" t="s">
        <v>56</v>
      </c>
      <c r="P2" s="4" t="s">
        <v>57</v>
      </c>
      <c r="Q2" s="3" t="s">
        <v>58</v>
      </c>
      <c r="R2" s="50" t="s">
        <v>76</v>
      </c>
      <c r="S2" s="14" t="s">
        <v>6</v>
      </c>
      <c r="T2" s="14" t="s">
        <v>7</v>
      </c>
      <c r="U2" s="14" t="s">
        <v>5</v>
      </c>
      <c r="V2" s="14" t="s">
        <v>8</v>
      </c>
      <c r="W2" s="5" t="s">
        <v>66</v>
      </c>
      <c r="X2" s="5" t="s">
        <v>75</v>
      </c>
      <c r="Y2" s="2" t="s">
        <v>52</v>
      </c>
      <c r="Z2" s="42" t="s">
        <v>54</v>
      </c>
      <c r="AA2" s="2" t="s">
        <v>53</v>
      </c>
      <c r="AB2" s="42" t="s">
        <v>55</v>
      </c>
      <c r="AC2" s="12"/>
      <c r="AD2" s="13"/>
      <c r="AE2" s="12"/>
      <c r="AF2" s="12"/>
      <c r="AG2" s="12"/>
    </row>
    <row r="3" spans="1:33" s="41" customFormat="1" ht="22.5" customHeight="1" x14ac:dyDescent="0.3">
      <c r="A3" s="32"/>
      <c r="B3" s="36"/>
      <c r="C3" s="37"/>
      <c r="D3" s="37" t="s">
        <v>9</v>
      </c>
      <c r="E3" s="37" t="s">
        <v>46</v>
      </c>
      <c r="F3" s="37" t="s">
        <v>68</v>
      </c>
      <c r="G3" s="38" t="s">
        <v>39</v>
      </c>
      <c r="H3" s="38" t="s">
        <v>40</v>
      </c>
      <c r="I3" s="38" t="s">
        <v>41</v>
      </c>
      <c r="J3" s="38" t="s">
        <v>42</v>
      </c>
      <c r="K3" s="38" t="s">
        <v>43</v>
      </c>
      <c r="L3" s="38" t="s">
        <v>44</v>
      </c>
      <c r="M3" s="39" t="s">
        <v>67</v>
      </c>
      <c r="N3" s="40" t="s">
        <v>47</v>
      </c>
      <c r="O3" s="37" t="s">
        <v>71</v>
      </c>
      <c r="P3" s="37" t="s">
        <v>71</v>
      </c>
      <c r="Q3" s="37" t="s">
        <v>70</v>
      </c>
      <c r="R3" s="37" t="s">
        <v>77</v>
      </c>
      <c r="S3" s="37" t="s">
        <v>48</v>
      </c>
      <c r="T3" s="37" t="s">
        <v>49</v>
      </c>
      <c r="U3" s="37" t="s">
        <v>50</v>
      </c>
      <c r="V3" s="37" t="s">
        <v>51</v>
      </c>
      <c r="W3" s="37" t="s">
        <v>59</v>
      </c>
      <c r="X3" s="37" t="s">
        <v>60</v>
      </c>
      <c r="Y3" s="37"/>
      <c r="Z3" s="37"/>
      <c r="AA3" s="37"/>
      <c r="AB3" s="37"/>
      <c r="AC3" s="37"/>
      <c r="AD3" s="37"/>
      <c r="AE3" s="37"/>
      <c r="AF3" s="37"/>
      <c r="AG3" s="37"/>
    </row>
    <row r="4" spans="1:33" x14ac:dyDescent="0.3">
      <c r="A4" s="33">
        <v>1</v>
      </c>
      <c r="B4" s="31">
        <v>1</v>
      </c>
      <c r="C4" s="6">
        <f>_xlfn.XLOOKUP(D4,[1]NPCData!$B$2:$B$100,[1]NPCData!$A$2:$A$100,0,1)</f>
        <v>0</v>
      </c>
      <c r="D4" s="7"/>
      <c r="E4" s="7"/>
      <c r="F4" s="34" t="s">
        <v>37</v>
      </c>
      <c r="G4" s="15"/>
      <c r="H4" s="7"/>
      <c r="I4" s="18"/>
      <c r="J4" s="7"/>
      <c r="K4" s="7"/>
      <c r="L4" s="7"/>
      <c r="M4" s="18"/>
      <c r="N4" s="9">
        <v>2</v>
      </c>
      <c r="O4" s="22"/>
      <c r="P4" s="22"/>
      <c r="Q4" s="22"/>
      <c r="R4" s="22"/>
      <c r="S4" s="7"/>
      <c r="T4" s="7"/>
      <c r="U4" s="7"/>
      <c r="V4" s="7"/>
      <c r="W4" s="7"/>
      <c r="X4" s="7"/>
      <c r="Y4" s="7">
        <f>IF(_xlfn.XLOOKUP(G4,[1]NPCData!$B$2:$B$100,[1]NPCData!$C$2:$C$100,0,1)=0,0,_xlfn.CONCAT("Illust_",_xlfn.XLOOKUP(G4,[1]NPCData!$B$2:$B$100,[1]NPCData!$C$2:$C$100,0,1),"_",_xlfn.XLOOKUP(I4,[1]DefineCharaState!$B$2:$B$100,[1]DefineCharaState!$C$2:$C$100,0,1)))</f>
        <v>0</v>
      </c>
      <c r="Z4" s="43">
        <f>_xlfn.XLOOKUP(H4,[1]DefineCharaPos!$B$2:$B$100,[1]DefineCharaPos!$A$2:$A$100,0,1)</f>
        <v>0</v>
      </c>
      <c r="AA4" s="7">
        <f>IF(_xlfn.XLOOKUP(J4,[1]NPCData!$B$2:$B$10000,[1]NPCData!$C$2:$C$10000,0,1)=0,0,_xlfn.CONCAT("Illust_",_xlfn.XLOOKUP(J4,[1]NPCData!$B$2:$B$10000,[1]NPCData!$C$2:$C$10000,0,1),"_",_xlfn.XLOOKUP(L4,[1]DefineCharaState!$B$2:$B$10000,[1]DefineCharaState!$C$2:$C$10000,0,1)))</f>
        <v>0</v>
      </c>
      <c r="AB4" s="43">
        <f>_xlfn.XLOOKUP(K4,[1]DefineCharaPos!$B$2:$B$10000,[1]DefineCharaPos!$A$2:$A$10000,0,1)</f>
        <v>0</v>
      </c>
      <c r="AC4" s="7"/>
      <c r="AD4" s="7"/>
      <c r="AE4" s="7"/>
      <c r="AF4" s="7"/>
      <c r="AG4" s="7"/>
    </row>
    <row r="5" spans="1:33" x14ac:dyDescent="0.3">
      <c r="A5" s="33">
        <v>2</v>
      </c>
      <c r="B5" s="31">
        <v>2</v>
      </c>
      <c r="C5" s="6">
        <f>_xlfn.XLOOKUP(D5,[1]NPCData!$B$2:$B$100,[1]NPCData!$A$2:$A$100,0,1)</f>
        <v>10</v>
      </c>
      <c r="D5" s="6" t="s">
        <v>10</v>
      </c>
      <c r="E5" s="6"/>
      <c r="F5" s="34" t="s">
        <v>11</v>
      </c>
      <c r="G5" s="16" t="s">
        <v>28</v>
      </c>
      <c r="H5" s="6" t="s">
        <v>61</v>
      </c>
      <c r="I5" s="19" t="s">
        <v>26</v>
      </c>
      <c r="J5" s="6"/>
      <c r="K5" s="6"/>
      <c r="L5" s="6"/>
      <c r="M5" s="18"/>
      <c r="N5" s="9">
        <v>3</v>
      </c>
      <c r="O5" s="22"/>
      <c r="P5" s="22"/>
      <c r="Q5" s="22"/>
      <c r="R5" s="22"/>
      <c r="S5" s="7"/>
      <c r="T5" s="7"/>
      <c r="U5" s="7"/>
      <c r="V5" s="7"/>
      <c r="W5" s="7"/>
      <c r="X5" s="7"/>
      <c r="Y5" s="7" t="str">
        <f>IF(_xlfn.XLOOKUP(G5,[1]NPCData!$B$2:$B$100,[1]NPCData!$C$2:$C$100,0,1)=0,0,_xlfn.CONCAT("Illust_",_xlfn.XLOOKUP(G5,[1]NPCData!$B$2:$B$100,[1]NPCData!$C$2:$C$100,0,1),"_",_xlfn.XLOOKUP(I5,[1]DefineCharaState!$B$2:$B$100,[1]DefineCharaState!$C$2:$C$100,0,1)))</f>
        <v>Illust_Anzu_Normal</v>
      </c>
      <c r="Z5" s="43">
        <f>_xlfn.XLOOKUP(H5,[1]DefineCharaPos!$B$2:$B$100,[1]DefineCharaPos!$A$2:$A$100,0,1)</f>
        <v>4</v>
      </c>
      <c r="AA5" s="7">
        <f>IF(_xlfn.XLOOKUP(J5,[1]NPCData!$B$2:$B$10000,[1]NPCData!$C$2:$C$10000,0,1)=0,0,_xlfn.CONCAT("Illust_",_xlfn.XLOOKUP(J5,[1]NPCData!$B$2:$B$10000,[1]NPCData!$C$2:$C$10000,0,1),"_",_xlfn.XLOOKUP(L5,[1]DefineCharaState!$B$2:$B$10000,[1]DefineCharaState!$C$2:$C$10000,0,1)))</f>
        <v>0</v>
      </c>
      <c r="AB5" s="43">
        <f>_xlfn.XLOOKUP(K5,[1]DefineCharaPos!$B$2:$B$10000,[1]DefineCharaPos!$A$2:$A$10000,0,1)</f>
        <v>0</v>
      </c>
      <c r="AC5" s="6"/>
      <c r="AD5" s="6"/>
      <c r="AE5" s="6"/>
      <c r="AF5" s="6"/>
      <c r="AG5" s="7"/>
    </row>
    <row r="6" spans="1:33" x14ac:dyDescent="0.3">
      <c r="A6" s="33">
        <v>3</v>
      </c>
      <c r="B6" s="31">
        <v>3</v>
      </c>
      <c r="C6" s="6">
        <f>_xlfn.XLOOKUP(D6,[1]NPCData!$B$2:$B$100,[1]NPCData!$A$2:$A$100,0,1)</f>
        <v>10</v>
      </c>
      <c r="D6" s="6" t="s">
        <v>10</v>
      </c>
      <c r="E6" s="6"/>
      <c r="F6" s="34" t="s">
        <v>11</v>
      </c>
      <c r="G6" s="16" t="s">
        <v>28</v>
      </c>
      <c r="H6" s="6" t="s">
        <v>33</v>
      </c>
      <c r="I6" s="19" t="s">
        <v>21</v>
      </c>
      <c r="J6" s="6"/>
      <c r="K6" s="6"/>
      <c r="L6" s="6"/>
      <c r="M6" s="18"/>
      <c r="N6" s="9">
        <v>4</v>
      </c>
      <c r="O6" s="22"/>
      <c r="P6" s="22"/>
      <c r="Q6" s="22"/>
      <c r="R6" s="22"/>
      <c r="S6" s="7"/>
      <c r="T6" s="7"/>
      <c r="U6" s="7"/>
      <c r="V6" s="7"/>
      <c r="W6" s="7"/>
      <c r="X6" s="7"/>
      <c r="Y6" s="7" t="str">
        <f>IF(_xlfn.XLOOKUP(G6,[1]NPCData!$B$2:$B$100,[1]NPCData!$C$2:$C$100,0,1)=0,0,_xlfn.CONCAT("Illust_",_xlfn.XLOOKUP(G6,[1]NPCData!$B$2:$B$100,[1]NPCData!$C$2:$C$100,0,1),"_",_xlfn.XLOOKUP(I6,[1]DefineCharaState!$B$2:$B$100,[1]DefineCharaState!$C$2:$C$100,0,1)))</f>
        <v>Illust_Anzu_Happy</v>
      </c>
      <c r="Z6" s="43">
        <f>_xlfn.XLOOKUP(H6,[1]DefineCharaPos!$B$2:$B$100,[1]DefineCharaPos!$A$2:$A$100,0,1)</f>
        <v>2</v>
      </c>
      <c r="AA6" s="7">
        <f>IF(_xlfn.XLOOKUP(J6,[1]NPCData!$B$2:$B$10000,[1]NPCData!$C$2:$C$10000,0,1)=0,0,_xlfn.CONCAT("Illust_",_xlfn.XLOOKUP(J6,[1]NPCData!$B$2:$B$10000,[1]NPCData!$C$2:$C$10000,0,1),"_",_xlfn.XLOOKUP(L6,[1]DefineCharaState!$B$2:$B$10000,[1]DefineCharaState!$C$2:$C$10000,0,1)))</f>
        <v>0</v>
      </c>
      <c r="AB6" s="43">
        <f>_xlfn.XLOOKUP(K6,[1]DefineCharaPos!$B$2:$B$10000,[1]DefineCharaPos!$A$2:$A$10000,0,1)</f>
        <v>0</v>
      </c>
      <c r="AC6" s="6"/>
      <c r="AD6" s="6"/>
      <c r="AE6" s="6"/>
      <c r="AF6" s="6"/>
      <c r="AG6" s="7"/>
    </row>
    <row r="7" spans="1:33" x14ac:dyDescent="0.3">
      <c r="A7" s="33">
        <v>4</v>
      </c>
      <c r="B7" s="31">
        <v>4</v>
      </c>
      <c r="C7" s="6">
        <f>_xlfn.XLOOKUP(D7,[1]NPCData!$B$2:$B$100,[1]NPCData!$A$2:$A$100,0,1)</f>
        <v>11</v>
      </c>
      <c r="D7" s="6" t="s">
        <v>12</v>
      </c>
      <c r="E7" s="6"/>
      <c r="F7" s="34" t="s">
        <v>11</v>
      </c>
      <c r="G7" s="16" t="s">
        <v>28</v>
      </c>
      <c r="H7" s="6" t="s">
        <v>34</v>
      </c>
      <c r="I7" s="19" t="s">
        <v>21</v>
      </c>
      <c r="J7" s="6" t="s">
        <v>29</v>
      </c>
      <c r="K7" s="6" t="s">
        <v>35</v>
      </c>
      <c r="L7" s="6" t="s">
        <v>21</v>
      </c>
      <c r="M7" s="19"/>
      <c r="N7" s="9">
        <v>5</v>
      </c>
      <c r="O7" s="22"/>
      <c r="P7" s="22"/>
      <c r="Q7" s="22"/>
      <c r="R7" s="22"/>
      <c r="S7" s="7"/>
      <c r="T7" s="7"/>
      <c r="U7" s="7"/>
      <c r="V7" s="7"/>
      <c r="W7" s="7"/>
      <c r="X7" s="7"/>
      <c r="Y7" s="7" t="str">
        <f>IF(_xlfn.XLOOKUP(G7,[1]NPCData!$B$2:$B$100,[1]NPCData!$C$2:$C$100,0,1)=0,0,_xlfn.CONCAT("Illust_",_xlfn.XLOOKUP(G7,[1]NPCData!$B$2:$B$100,[1]NPCData!$C$2:$C$100,0,1),"_",_xlfn.XLOOKUP(I7,[1]DefineCharaState!$B$2:$B$100,[1]DefineCharaState!$C$2:$C$100,0,1)))</f>
        <v>Illust_Anzu_Happy</v>
      </c>
      <c r="Z7" s="43">
        <f>_xlfn.XLOOKUP(H7,[1]DefineCharaPos!$B$2:$B$100,[1]DefineCharaPos!$A$2:$A$100,0,1)</f>
        <v>1</v>
      </c>
      <c r="AA7" s="7" t="str">
        <f>IF(_xlfn.XLOOKUP(J7,[1]NPCData!$B$2:$B$10000,[1]NPCData!$C$2:$C$10000,0,1)=0,0,_xlfn.CONCAT("Illust_",_xlfn.XLOOKUP(J7,[1]NPCData!$B$2:$B$10000,[1]NPCData!$C$2:$C$10000,0,1),"_",_xlfn.XLOOKUP(L7,[1]DefineCharaState!$B$2:$B$10000,[1]DefineCharaState!$C$2:$C$10000,0,1)))</f>
        <v>Illust_Subaru_Happy</v>
      </c>
      <c r="AB7" s="43">
        <f>_xlfn.XLOOKUP(K7,[1]DefineCharaPos!$B$2:$B$10000,[1]DefineCharaPos!$A$2:$A$10000,0,1)</f>
        <v>3</v>
      </c>
      <c r="AC7" s="6"/>
      <c r="AD7" s="6"/>
      <c r="AE7" s="6"/>
      <c r="AF7" s="6"/>
      <c r="AG7" s="6"/>
    </row>
    <row r="8" spans="1:33" x14ac:dyDescent="0.3">
      <c r="A8" s="33">
        <v>5</v>
      </c>
      <c r="B8" s="31">
        <v>5</v>
      </c>
      <c r="C8" s="6">
        <f>_xlfn.XLOOKUP(D8,[1]NPCData!$B$2:$B$100,[1]NPCData!$A$2:$A$100,0,1)</f>
        <v>10</v>
      </c>
      <c r="D8" s="6" t="s">
        <v>10</v>
      </c>
      <c r="E8" s="6"/>
      <c r="F8" s="34" t="s">
        <v>11</v>
      </c>
      <c r="G8" s="16" t="s">
        <v>28</v>
      </c>
      <c r="H8" s="6" t="s">
        <v>34</v>
      </c>
      <c r="I8" s="19" t="s">
        <v>21</v>
      </c>
      <c r="J8" s="6" t="s">
        <v>29</v>
      </c>
      <c r="K8" s="6" t="s">
        <v>35</v>
      </c>
      <c r="L8" s="6" t="s">
        <v>21</v>
      </c>
      <c r="M8" s="18"/>
      <c r="N8" s="9">
        <v>6</v>
      </c>
      <c r="O8" s="22"/>
      <c r="P8" s="22"/>
      <c r="Q8" s="22"/>
      <c r="R8" s="22"/>
      <c r="S8" s="7"/>
      <c r="T8" s="7"/>
      <c r="U8" s="7"/>
      <c r="V8" s="7"/>
      <c r="W8" s="7"/>
      <c r="X8" s="7"/>
      <c r="Y8" s="7" t="str">
        <f>IF(_xlfn.XLOOKUP(G8,[1]NPCData!$B$2:$B$100,[1]NPCData!$C$2:$C$100,0,1)=0,0,_xlfn.CONCAT("Illust_",_xlfn.XLOOKUP(G8,[1]NPCData!$B$2:$B$100,[1]NPCData!$C$2:$C$100,0,1),"_",_xlfn.XLOOKUP(I8,[1]DefineCharaState!$B$2:$B$100,[1]DefineCharaState!$C$2:$C$100,0,1)))</f>
        <v>Illust_Anzu_Happy</v>
      </c>
      <c r="Z8" s="43">
        <f>_xlfn.XLOOKUP(H8,[1]DefineCharaPos!$B$2:$B$100,[1]DefineCharaPos!$A$2:$A$100,0,1)</f>
        <v>1</v>
      </c>
      <c r="AA8" s="7" t="str">
        <f>IF(_xlfn.XLOOKUP(J8,[1]NPCData!$B$2:$B$10000,[1]NPCData!$C$2:$C$10000,0,1)=0,0,_xlfn.CONCAT("Illust_",_xlfn.XLOOKUP(J8,[1]NPCData!$B$2:$B$10000,[1]NPCData!$C$2:$C$10000,0,1),"_",_xlfn.XLOOKUP(L8,[1]DefineCharaState!$B$2:$B$10000,[1]DefineCharaState!$C$2:$C$10000,0,1)))</f>
        <v>Illust_Subaru_Happy</v>
      </c>
      <c r="AB8" s="43">
        <f>_xlfn.XLOOKUP(K8,[1]DefineCharaPos!$B$2:$B$10000,[1]DefineCharaPos!$A$2:$A$10000,0,1)</f>
        <v>3</v>
      </c>
      <c r="AC8" s="6"/>
      <c r="AD8" s="6"/>
      <c r="AE8" s="6"/>
      <c r="AF8" s="6"/>
      <c r="AG8" s="7"/>
    </row>
    <row r="9" spans="1:33" ht="27.75" x14ac:dyDescent="0.3">
      <c r="A9" s="33">
        <v>6</v>
      </c>
      <c r="B9" s="31">
        <v>6</v>
      </c>
      <c r="C9" s="6">
        <f>_xlfn.XLOOKUP(D9,[1]NPCData!$B$2:$B$100,[1]NPCData!$A$2:$A$100,0,1)</f>
        <v>0</v>
      </c>
      <c r="D9" s="7"/>
      <c r="E9" s="7"/>
      <c r="F9" s="34" t="s">
        <v>13</v>
      </c>
      <c r="G9" s="16"/>
      <c r="H9" s="6"/>
      <c r="I9" s="19"/>
      <c r="J9" s="6"/>
      <c r="K9" s="6"/>
      <c r="L9" s="6"/>
      <c r="M9" s="18"/>
      <c r="N9" s="9"/>
      <c r="O9" s="23" t="s">
        <v>72</v>
      </c>
      <c r="P9" s="23" t="s">
        <v>73</v>
      </c>
      <c r="Q9" s="23" t="s">
        <v>74</v>
      </c>
      <c r="R9" s="23"/>
      <c r="S9" s="7"/>
      <c r="T9" s="7"/>
      <c r="U9" s="7"/>
      <c r="V9" s="7"/>
      <c r="W9" s="7"/>
      <c r="X9" s="7"/>
      <c r="Y9" s="7">
        <f>IF(_xlfn.XLOOKUP(G9,[1]NPCData!$B$2:$B$100,[1]NPCData!$C$2:$C$100,0,1)=0,0,_xlfn.CONCAT("Illust_",_xlfn.XLOOKUP(G9,[1]NPCData!$B$2:$B$100,[1]NPCData!$C$2:$C$100,0,1),"_",_xlfn.XLOOKUP(I9,[1]DefineCharaState!$B$2:$B$100,[1]DefineCharaState!$C$2:$C$100,0,1)))</f>
        <v>0</v>
      </c>
      <c r="Z9" s="43">
        <f>_xlfn.XLOOKUP(H9,[1]DefineCharaPos!$B$2:$B$100,[1]DefineCharaPos!$A$2:$A$100,0,1)</f>
        <v>0</v>
      </c>
      <c r="AA9" s="7">
        <f>IF(_xlfn.XLOOKUP(J9,[1]NPCData!$B$2:$B$10000,[1]NPCData!$C$2:$C$10000,0,1)=0,0,_xlfn.CONCAT("Illust_",_xlfn.XLOOKUP(J9,[1]NPCData!$B$2:$B$10000,[1]NPCData!$C$2:$C$10000,0,1),"_",_xlfn.XLOOKUP(L9,[1]DefineCharaState!$B$2:$B$10000,[1]DefineCharaState!$C$2:$C$10000,0,1)))</f>
        <v>0</v>
      </c>
      <c r="AB9" s="43">
        <f>_xlfn.XLOOKUP(K9,[1]DefineCharaPos!$B$2:$B$10000,[1]DefineCharaPos!$A$2:$A$10000,0,1)</f>
        <v>0</v>
      </c>
      <c r="AC9" s="6"/>
      <c r="AD9" s="6"/>
      <c r="AE9" s="6"/>
      <c r="AF9" s="7"/>
      <c r="AG9" s="7"/>
    </row>
    <row r="10" spans="1:33" x14ac:dyDescent="0.3">
      <c r="A10" s="33">
        <v>7</v>
      </c>
      <c r="B10" s="31">
        <v>7</v>
      </c>
      <c r="C10" s="6">
        <f>_xlfn.XLOOKUP(D10,[1]NPCData!$B$2:$B$100,[1]NPCData!$A$2:$A$100,0,1)</f>
        <v>12</v>
      </c>
      <c r="D10" s="6" t="s">
        <v>14</v>
      </c>
      <c r="E10" s="6"/>
      <c r="F10" s="34" t="s">
        <v>11</v>
      </c>
      <c r="G10" s="16" t="s">
        <v>28</v>
      </c>
      <c r="H10" s="6" t="s">
        <v>34</v>
      </c>
      <c r="I10" s="19" t="s">
        <v>26</v>
      </c>
      <c r="J10" s="6" t="s">
        <v>30</v>
      </c>
      <c r="K10" s="6" t="s">
        <v>35</v>
      </c>
      <c r="L10" s="6" t="s">
        <v>26</v>
      </c>
      <c r="M10" s="19"/>
      <c r="N10" s="9">
        <v>10</v>
      </c>
      <c r="O10" s="22"/>
      <c r="P10" s="22"/>
      <c r="Q10" s="22"/>
      <c r="R10" s="22"/>
      <c r="S10" s="7"/>
      <c r="T10" s="7"/>
      <c r="U10" s="7"/>
      <c r="V10" s="7"/>
      <c r="W10" s="7"/>
      <c r="X10" s="7"/>
      <c r="Y10" s="7" t="str">
        <f>IF(_xlfn.XLOOKUP(G10,[1]NPCData!$B$2:$B$100,[1]NPCData!$C$2:$C$100,0,1)=0,0,_xlfn.CONCAT("Illust_",_xlfn.XLOOKUP(G10,[1]NPCData!$B$2:$B$100,[1]NPCData!$C$2:$C$100,0,1),"_",_xlfn.XLOOKUP(I10,[1]DefineCharaState!$B$2:$B$100,[1]DefineCharaState!$C$2:$C$100,0,1)))</f>
        <v>Illust_Anzu_Normal</v>
      </c>
      <c r="Z10" s="43">
        <f>_xlfn.XLOOKUP(H10,[1]DefineCharaPos!$B$2:$B$100,[1]DefineCharaPos!$A$2:$A$100,0,1)</f>
        <v>1</v>
      </c>
      <c r="AA10" s="7" t="str">
        <f>IF(_xlfn.XLOOKUP(J10,[1]NPCData!$B$2:$B$10000,[1]NPCData!$C$2:$C$10000,0,1)=0,0,_xlfn.CONCAT("Illust_",_xlfn.XLOOKUP(J10,[1]NPCData!$B$2:$B$10000,[1]NPCData!$C$2:$C$10000,0,1),"_",_xlfn.XLOOKUP(L10,[1]DefineCharaState!$B$2:$B$10000,[1]DefineCharaState!$C$2:$C$10000,0,1)))</f>
        <v>Illust_Hokuto_Normal</v>
      </c>
      <c r="AB10" s="43">
        <f>_xlfn.XLOOKUP(K10,[1]DefineCharaPos!$B$2:$B$10000,[1]DefineCharaPos!$A$2:$A$10000,0,1)</f>
        <v>3</v>
      </c>
      <c r="AC10" s="6"/>
      <c r="AD10" s="6"/>
      <c r="AE10" s="6"/>
      <c r="AF10" s="6"/>
      <c r="AG10" s="6"/>
    </row>
    <row r="11" spans="1:33" x14ac:dyDescent="0.3">
      <c r="A11" s="33">
        <v>8</v>
      </c>
      <c r="B11" s="31">
        <v>8</v>
      </c>
      <c r="C11" s="6">
        <f>_xlfn.XLOOKUP(D11,[1]NPCData!$B$2:$B$100,[1]NPCData!$A$2:$A$100,0,1)</f>
        <v>14</v>
      </c>
      <c r="D11" s="6" t="s">
        <v>15</v>
      </c>
      <c r="E11" s="6"/>
      <c r="F11" s="34" t="s">
        <v>11</v>
      </c>
      <c r="G11" s="16" t="s">
        <v>28</v>
      </c>
      <c r="H11" s="6" t="s">
        <v>34</v>
      </c>
      <c r="I11" s="19" t="s">
        <v>26</v>
      </c>
      <c r="J11" s="6" t="s">
        <v>31</v>
      </c>
      <c r="K11" s="6" t="s">
        <v>35</v>
      </c>
      <c r="L11" s="6" t="s">
        <v>26</v>
      </c>
      <c r="M11" s="19"/>
      <c r="N11" s="9">
        <v>10</v>
      </c>
      <c r="O11" s="22"/>
      <c r="P11" s="22"/>
      <c r="Q11" s="22"/>
      <c r="R11" s="22"/>
      <c r="S11" s="7"/>
      <c r="T11" s="7"/>
      <c r="U11" s="7"/>
      <c r="V11" s="7"/>
      <c r="W11" s="7"/>
      <c r="X11" s="7"/>
      <c r="Y11" s="7" t="str">
        <f>IF(_xlfn.XLOOKUP(G11,[1]NPCData!$B$2:$B$100,[1]NPCData!$C$2:$C$100,0,1)=0,0,_xlfn.CONCAT("Illust_",_xlfn.XLOOKUP(G11,[1]NPCData!$B$2:$B$100,[1]NPCData!$C$2:$C$100,0,1),"_",_xlfn.XLOOKUP(I11,[1]DefineCharaState!$B$2:$B$100,[1]DefineCharaState!$C$2:$C$100,0,1)))</f>
        <v>Illust_Anzu_Normal</v>
      </c>
      <c r="Z11" s="43">
        <f>_xlfn.XLOOKUP(H11,[1]DefineCharaPos!$B$2:$B$100,[1]DefineCharaPos!$A$2:$A$100,0,1)</f>
        <v>1</v>
      </c>
      <c r="AA11" s="7" t="str">
        <f>IF(_xlfn.XLOOKUP(J11,[1]NPCData!$B$2:$B$10000,[1]NPCData!$C$2:$C$10000,0,1)=0,0,_xlfn.CONCAT("Illust_",_xlfn.XLOOKUP(J11,[1]NPCData!$B$2:$B$10000,[1]NPCData!$C$2:$C$10000,0,1),"_",_xlfn.XLOOKUP(L11,[1]DefineCharaState!$B$2:$B$10000,[1]DefineCharaState!$C$2:$C$10000,0,1)))</f>
        <v>Illust_Mao_Normal</v>
      </c>
      <c r="AB11" s="43">
        <f>_xlfn.XLOOKUP(K11,[1]DefineCharaPos!$B$2:$B$10000,[1]DefineCharaPos!$A$2:$A$10000,0,1)</f>
        <v>3</v>
      </c>
      <c r="AC11" s="6"/>
      <c r="AD11" s="6"/>
      <c r="AE11" s="6"/>
      <c r="AF11" s="6"/>
      <c r="AG11" s="6"/>
    </row>
    <row r="12" spans="1:33" x14ac:dyDescent="0.3">
      <c r="A12" s="33">
        <v>9</v>
      </c>
      <c r="B12" s="31">
        <v>9</v>
      </c>
      <c r="C12" s="6">
        <f>_xlfn.XLOOKUP(D12,[1]NPCData!$B$2:$B$100,[1]NPCData!$A$2:$A$100,0,1)</f>
        <v>13</v>
      </c>
      <c r="D12" s="6" t="s">
        <v>16</v>
      </c>
      <c r="E12" s="6"/>
      <c r="F12" s="34" t="s">
        <v>11</v>
      </c>
      <c r="G12" s="16" t="s">
        <v>28</v>
      </c>
      <c r="H12" s="6" t="s">
        <v>34</v>
      </c>
      <c r="I12" s="19" t="s">
        <v>26</v>
      </c>
      <c r="J12" s="6" t="s">
        <v>32</v>
      </c>
      <c r="K12" s="6" t="s">
        <v>35</v>
      </c>
      <c r="L12" s="6" t="s">
        <v>26</v>
      </c>
      <c r="M12" s="19"/>
      <c r="N12" s="9">
        <v>10</v>
      </c>
      <c r="O12" s="22"/>
      <c r="P12" s="22"/>
      <c r="Q12" s="22"/>
      <c r="R12" s="22"/>
      <c r="S12" s="7"/>
      <c r="T12" s="7"/>
      <c r="U12" s="7"/>
      <c r="V12" s="7"/>
      <c r="W12" s="7"/>
      <c r="X12" s="7"/>
      <c r="Y12" s="7" t="str">
        <f>IF(_xlfn.XLOOKUP(G12,[1]NPCData!$B$2:$B$100,[1]NPCData!$C$2:$C$100,0,1)=0,0,_xlfn.CONCAT("Illust_",_xlfn.XLOOKUP(G12,[1]NPCData!$B$2:$B$100,[1]NPCData!$C$2:$C$100,0,1),"_",_xlfn.XLOOKUP(I12,[1]DefineCharaState!$B$2:$B$100,[1]DefineCharaState!$C$2:$C$100,0,1)))</f>
        <v>Illust_Anzu_Normal</v>
      </c>
      <c r="Z12" s="43">
        <f>_xlfn.XLOOKUP(H12,[1]DefineCharaPos!$B$2:$B$100,[1]DefineCharaPos!$A$2:$A$100,0,1)</f>
        <v>1</v>
      </c>
      <c r="AA12" s="7" t="str">
        <f>IF(_xlfn.XLOOKUP(J12,[1]NPCData!$B$2:$B$10000,[1]NPCData!$C$2:$C$10000,0,1)=0,0,_xlfn.CONCAT("Illust_",_xlfn.XLOOKUP(J12,[1]NPCData!$B$2:$B$10000,[1]NPCData!$C$2:$C$10000,0,1),"_",_xlfn.XLOOKUP(L12,[1]DefineCharaState!$B$2:$B$10000,[1]DefineCharaState!$C$2:$C$10000,0,1)))</f>
        <v>Illust_Makoto_Normal</v>
      </c>
      <c r="AB12" s="43">
        <f>_xlfn.XLOOKUP(K12,[1]DefineCharaPos!$B$2:$B$10000,[1]DefineCharaPos!$A$2:$A$10000,0,1)</f>
        <v>3</v>
      </c>
      <c r="AC12" s="6"/>
      <c r="AD12" s="6"/>
      <c r="AE12" s="6"/>
      <c r="AF12" s="6"/>
      <c r="AG12" s="6"/>
    </row>
    <row r="13" spans="1:33" x14ac:dyDescent="0.3">
      <c r="A13" s="33">
        <v>10</v>
      </c>
      <c r="B13" s="31">
        <v>10</v>
      </c>
      <c r="C13" s="6">
        <f>_xlfn.XLOOKUP(D13,[1]NPCData!$B$2:$B$100,[1]NPCData!$A$2:$A$100,0,1)</f>
        <v>10</v>
      </c>
      <c r="D13" s="6" t="s">
        <v>10</v>
      </c>
      <c r="E13" s="6"/>
      <c r="F13" s="34" t="s">
        <v>11</v>
      </c>
      <c r="G13" s="16" t="s">
        <v>28</v>
      </c>
      <c r="H13" s="6" t="s">
        <v>33</v>
      </c>
      <c r="I13" s="19" t="s">
        <v>26</v>
      </c>
      <c r="J13" s="6"/>
      <c r="K13" s="6"/>
      <c r="L13" s="6"/>
      <c r="M13" s="18"/>
      <c r="N13" s="9">
        <v>11</v>
      </c>
      <c r="O13" s="22"/>
      <c r="P13" s="22"/>
      <c r="Q13" s="22"/>
      <c r="R13" s="22"/>
      <c r="S13" s="7"/>
      <c r="T13" s="7"/>
      <c r="U13" s="7"/>
      <c r="V13" s="7"/>
      <c r="W13" s="7"/>
      <c r="X13" s="7"/>
      <c r="Y13" s="7" t="str">
        <f>IF(_xlfn.XLOOKUP(G13,[1]NPCData!$B$2:$B$100,[1]NPCData!$C$2:$C$100,0,1)=0,0,_xlfn.CONCAT("Illust_",_xlfn.XLOOKUP(G13,[1]NPCData!$B$2:$B$100,[1]NPCData!$C$2:$C$100,0,1),"_",_xlfn.XLOOKUP(I13,[1]DefineCharaState!$B$2:$B$100,[1]DefineCharaState!$C$2:$C$100,0,1)))</f>
        <v>Illust_Anzu_Normal</v>
      </c>
      <c r="Z13" s="43">
        <f>_xlfn.XLOOKUP(H13,[1]DefineCharaPos!$B$2:$B$100,[1]DefineCharaPos!$A$2:$A$100,0,1)</f>
        <v>2</v>
      </c>
      <c r="AA13" s="7">
        <f>IF(_xlfn.XLOOKUP(J13,[1]NPCData!$B$2:$B$10000,[1]NPCData!$C$2:$C$10000,0,1)=0,0,_xlfn.CONCAT("Illust_",_xlfn.XLOOKUP(J13,[1]NPCData!$B$2:$B$10000,[1]NPCData!$C$2:$C$10000,0,1),"_",_xlfn.XLOOKUP(L13,[1]DefineCharaState!$B$2:$B$10000,[1]DefineCharaState!$C$2:$C$10000,0,1)))</f>
        <v>0</v>
      </c>
      <c r="AB13" s="43">
        <f>_xlfn.XLOOKUP(K13,[1]DefineCharaPos!$B$2:$B$10000,[1]DefineCharaPos!$A$2:$A$10000,0,1)</f>
        <v>0</v>
      </c>
      <c r="AC13" s="6"/>
      <c r="AD13" s="6"/>
      <c r="AE13" s="6"/>
      <c r="AF13" s="6"/>
      <c r="AG13" s="7"/>
    </row>
    <row r="14" spans="1:33" x14ac:dyDescent="0.3">
      <c r="A14" s="33">
        <v>11</v>
      </c>
      <c r="B14" s="31">
        <v>11</v>
      </c>
      <c r="C14" s="6">
        <f>_xlfn.XLOOKUP(D14,[1]NPCData!$B$2:$B$100,[1]NPCData!$A$2:$A$100,0,1)</f>
        <v>11</v>
      </c>
      <c r="D14" s="6" t="s">
        <v>12</v>
      </c>
      <c r="E14" s="6"/>
      <c r="F14" s="34" t="s">
        <v>11</v>
      </c>
      <c r="G14" s="16" t="s">
        <v>28</v>
      </c>
      <c r="H14" s="6" t="s">
        <v>34</v>
      </c>
      <c r="I14" s="19" t="s">
        <v>26</v>
      </c>
      <c r="J14" s="6" t="s">
        <v>29</v>
      </c>
      <c r="K14" s="6" t="s">
        <v>62</v>
      </c>
      <c r="L14" s="6" t="s">
        <v>26</v>
      </c>
      <c r="M14" s="19"/>
      <c r="N14" s="9">
        <v>12</v>
      </c>
      <c r="O14" s="22"/>
      <c r="P14" s="22"/>
      <c r="Q14" s="22"/>
      <c r="R14" s="22"/>
      <c r="S14" s="7"/>
      <c r="T14" s="7"/>
      <c r="U14" s="7"/>
      <c r="V14" s="7"/>
      <c r="W14" s="7"/>
      <c r="X14" s="7"/>
      <c r="Y14" s="7" t="str">
        <f>IF(_xlfn.XLOOKUP(G14,[1]NPCData!$B$2:$B$100,[1]NPCData!$C$2:$C$100,0,1)=0,0,_xlfn.CONCAT("Illust_",_xlfn.XLOOKUP(G14,[1]NPCData!$B$2:$B$100,[1]NPCData!$C$2:$C$100,0,1),"_",_xlfn.XLOOKUP(I14,[1]DefineCharaState!$B$2:$B$100,[1]DefineCharaState!$C$2:$C$100,0,1)))</f>
        <v>Illust_Anzu_Normal</v>
      </c>
      <c r="Z14" s="43">
        <f>_xlfn.XLOOKUP(H14,[1]DefineCharaPos!$B$2:$B$100,[1]DefineCharaPos!$A$2:$A$100,0,1)</f>
        <v>1</v>
      </c>
      <c r="AA14" s="7" t="str">
        <f>IF(_xlfn.XLOOKUP(J14,[1]NPCData!$B$2:$B$10000,[1]NPCData!$C$2:$C$10000,0,1)=0,0,_xlfn.CONCAT("Illust_",_xlfn.XLOOKUP(J14,[1]NPCData!$B$2:$B$10000,[1]NPCData!$C$2:$C$10000,0,1),"_",_xlfn.XLOOKUP(L14,[1]DefineCharaState!$B$2:$B$10000,[1]DefineCharaState!$C$2:$C$10000,0,1)))</f>
        <v>Illust_Subaru_Normal</v>
      </c>
      <c r="AB14" s="43">
        <f>_xlfn.XLOOKUP(K14,[1]DefineCharaPos!$B$2:$B$10000,[1]DefineCharaPos!$A$2:$A$10000,0,1)</f>
        <v>5</v>
      </c>
      <c r="AC14" s="6"/>
      <c r="AD14" s="6"/>
      <c r="AE14" s="6"/>
      <c r="AF14" s="6"/>
      <c r="AG14" s="6"/>
    </row>
    <row r="15" spans="1:33" x14ac:dyDescent="0.3">
      <c r="A15" s="33">
        <v>12</v>
      </c>
      <c r="B15" s="31">
        <v>12</v>
      </c>
      <c r="C15" s="6">
        <f>_xlfn.XLOOKUP(D15,[1]NPCData!$B$2:$B$100,[1]NPCData!$A$2:$A$100,0,1)</f>
        <v>90</v>
      </c>
      <c r="D15" s="6" t="s">
        <v>17</v>
      </c>
      <c r="E15" s="6"/>
      <c r="F15" s="35"/>
      <c r="G15" s="15" t="s">
        <v>64</v>
      </c>
      <c r="H15" s="7" t="s">
        <v>34</v>
      </c>
      <c r="I15" s="18" t="s">
        <v>20</v>
      </c>
      <c r="J15" s="7" t="s">
        <v>29</v>
      </c>
      <c r="K15" s="7" t="s">
        <v>63</v>
      </c>
      <c r="L15" s="7" t="s">
        <v>20</v>
      </c>
      <c r="M15" s="19"/>
      <c r="N15" s="9"/>
      <c r="O15" s="22"/>
      <c r="P15" s="22"/>
      <c r="Q15" s="22"/>
      <c r="R15" s="22"/>
      <c r="S15" s="7"/>
      <c r="T15" s="7"/>
      <c r="U15" s="7"/>
      <c r="V15" s="7"/>
      <c r="W15" s="7"/>
      <c r="X15" s="7"/>
      <c r="Y15" s="7"/>
      <c r="Z15" s="43"/>
      <c r="AA15" s="7"/>
      <c r="AB15" s="43"/>
      <c r="AC15" s="7"/>
      <c r="AD15" s="7"/>
      <c r="AE15" s="7"/>
      <c r="AF15" s="6"/>
      <c r="AG15" s="6"/>
    </row>
  </sheetData>
  <mergeCells count="5">
    <mergeCell ref="Y1:AB1"/>
    <mergeCell ref="C1:M1"/>
    <mergeCell ref="N1:Q1"/>
    <mergeCell ref="W1:X1"/>
    <mergeCell ref="R1:V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StoryData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Tokki</dc:creator>
  <cp:lastModifiedBy>Tokki</cp:lastModifiedBy>
  <dcterms:created xsi:type="dcterms:W3CDTF">2022-11-07T17:59:44Z</dcterms:created>
  <dcterms:modified xsi:type="dcterms:W3CDTF">2022-12-09T11:33:57Z</dcterms:modified>
</cp:coreProperties>
</file>