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1215" windowWidth="18075" windowHeight="10530" firstSheet="12" activeTab="19"/>
  </bookViews>
  <sheets>
    <sheet name="3월" sheetId="1" r:id="rId1"/>
    <sheet name="4월" sheetId="2" r:id="rId2"/>
    <sheet name="5월" sheetId="7" r:id="rId3"/>
    <sheet name="6월" sheetId="8" r:id="rId4"/>
    <sheet name="7월" sheetId="9" r:id="rId5"/>
    <sheet name="8월" sheetId="5" r:id="rId6"/>
    <sheet name="9월" sheetId="10" r:id="rId7"/>
    <sheet name="10월" sheetId="11" r:id="rId8"/>
    <sheet name="11월" sheetId="12" r:id="rId9"/>
    <sheet name="12월" sheetId="13" r:id="rId10"/>
    <sheet name="17년1월" sheetId="6" r:id="rId11"/>
    <sheet name="17년2월" sheetId="16" r:id="rId12"/>
    <sheet name="17년3월" sheetId="17" r:id="rId13"/>
    <sheet name="17년4월" sheetId="19" r:id="rId14"/>
    <sheet name="1705" sheetId="18" r:id="rId15"/>
    <sheet name="17년6월" sheetId="22" r:id="rId16"/>
    <sheet name="17년7월" sheetId="15" r:id="rId17"/>
    <sheet name="17년8월" sheetId="23" r:id="rId18"/>
    <sheet name="17년9월" sheetId="14" r:id="rId19"/>
    <sheet name="17년10월" sheetId="3" r:id="rId20"/>
    <sheet name="Sheet7" sheetId="21" r:id="rId21"/>
    <sheet name="품목 17년6월까지" sheetId="20" r:id="rId22"/>
  </sheets>
  <calcPr calcId="144525"/>
</workbook>
</file>

<file path=xl/calcChain.xml><?xml version="1.0" encoding="utf-8"?>
<calcChain xmlns="http://schemas.openxmlformats.org/spreadsheetml/2006/main">
  <c r="J22" i="3" l="1"/>
  <c r="G23" i="3" l="1"/>
  <c r="H23" i="3" s="1"/>
  <c r="F23" i="3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F24" i="3" l="1"/>
  <c r="G11" i="3"/>
  <c r="J17" i="3"/>
  <c r="G18" i="3"/>
  <c r="H18" i="3" s="1"/>
  <c r="F22" i="14"/>
  <c r="G22" i="14" s="1"/>
  <c r="H22" i="14" s="1"/>
  <c r="J24" i="3" l="1"/>
  <c r="G24" i="3"/>
  <c r="H24" i="3" s="1"/>
  <c r="E9" i="3" s="1"/>
  <c r="G9" i="3" s="1"/>
  <c r="H11" i="3"/>
  <c r="F26" i="23"/>
  <c r="G26" i="23" s="1"/>
  <c r="H26" i="23" s="1"/>
  <c r="F25" i="23"/>
  <c r="G25" i="23" s="1"/>
  <c r="H25" i="23" s="1"/>
  <c r="F24" i="23"/>
  <c r="G24" i="23" s="1"/>
  <c r="H24" i="23" s="1"/>
  <c r="F23" i="23"/>
  <c r="G23" i="23" s="1"/>
  <c r="H23" i="23" s="1"/>
  <c r="G22" i="23"/>
  <c r="H22" i="23" s="1"/>
  <c r="F22" i="23"/>
  <c r="F21" i="23"/>
  <c r="G21" i="23" s="1"/>
  <c r="H21" i="23" s="1"/>
  <c r="F20" i="23"/>
  <c r="G20" i="23" s="1"/>
  <c r="H20" i="23" s="1"/>
  <c r="F19" i="23"/>
  <c r="G19" i="23" s="1"/>
  <c r="H19" i="23" s="1"/>
  <c r="G18" i="23"/>
  <c r="H18" i="23" s="1"/>
  <c r="F18" i="23"/>
  <c r="G17" i="23"/>
  <c r="H17" i="23" s="1"/>
  <c r="F17" i="23"/>
  <c r="F16" i="23"/>
  <c r="G16" i="23" s="1"/>
  <c r="H16" i="23" s="1"/>
  <c r="F15" i="23"/>
  <c r="G15" i="23" s="1"/>
  <c r="H15" i="23" s="1"/>
  <c r="F14" i="23"/>
  <c r="G14" i="23" s="1"/>
  <c r="H14" i="23" s="1"/>
  <c r="G13" i="23"/>
  <c r="H13" i="23" s="1"/>
  <c r="F13" i="23"/>
  <c r="F12" i="23"/>
  <c r="G12" i="23" s="1"/>
  <c r="H12" i="23" s="1"/>
  <c r="F11" i="23"/>
  <c r="F27" i="23" s="1"/>
  <c r="J24" i="23" l="1"/>
  <c r="G11" i="23"/>
  <c r="J17" i="23"/>
  <c r="H11" i="23" l="1"/>
  <c r="G27" i="23"/>
  <c r="H27" i="23" s="1"/>
  <c r="E9" i="23" s="1"/>
  <c r="G9" i="23" s="1"/>
  <c r="J27" i="23"/>
  <c r="G26" i="14" l="1"/>
  <c r="H26" i="14" s="1"/>
  <c r="F26" i="14"/>
  <c r="F25" i="14"/>
  <c r="G25" i="14" s="1"/>
  <c r="H25" i="14" s="1"/>
  <c r="F24" i="14"/>
  <c r="G24" i="14" s="1"/>
  <c r="H24" i="14" s="1"/>
  <c r="G23" i="14"/>
  <c r="H23" i="14" s="1"/>
  <c r="F23" i="14"/>
  <c r="G21" i="14"/>
  <c r="H21" i="14" s="1"/>
  <c r="F21" i="14"/>
  <c r="F20" i="14"/>
  <c r="G20" i="14" s="1"/>
  <c r="H20" i="14" s="1"/>
  <c r="F19" i="14"/>
  <c r="G19" i="14" s="1"/>
  <c r="H19" i="14" s="1"/>
  <c r="F18" i="14"/>
  <c r="F17" i="14"/>
  <c r="G17" i="14" s="1"/>
  <c r="H17" i="14" s="1"/>
  <c r="F16" i="14"/>
  <c r="G16" i="14" s="1"/>
  <c r="H16" i="14" s="1"/>
  <c r="F15" i="14"/>
  <c r="G15" i="14" s="1"/>
  <c r="H15" i="14" s="1"/>
  <c r="F14" i="14"/>
  <c r="G14" i="14" s="1"/>
  <c r="H14" i="14" s="1"/>
  <c r="F13" i="14"/>
  <c r="G13" i="14" s="1"/>
  <c r="H13" i="14" s="1"/>
  <c r="G12" i="14"/>
  <c r="H12" i="14" s="1"/>
  <c r="F12" i="14"/>
  <c r="F11" i="14"/>
  <c r="J24" i="14" l="1"/>
  <c r="J17" i="14"/>
  <c r="F27" i="14"/>
  <c r="G18" i="14"/>
  <c r="H18" i="14" s="1"/>
  <c r="G11" i="14"/>
  <c r="J27" i="14" l="1"/>
  <c r="G27" i="14"/>
  <c r="H27" i="14" s="1"/>
  <c r="E9" i="14" s="1"/>
  <c r="G9" i="14" s="1"/>
  <c r="H11" i="14"/>
  <c r="J35" i="15" l="1"/>
  <c r="F35" i="15" l="1"/>
  <c r="G35" i="15" s="1"/>
  <c r="H35" i="15" s="1"/>
  <c r="F36" i="15"/>
  <c r="G36" i="15" s="1"/>
  <c r="H36" i="15" s="1"/>
  <c r="E195" i="20" l="1"/>
  <c r="E224" i="20"/>
  <c r="E12" i="20"/>
  <c r="E116" i="20"/>
  <c r="E216" i="20"/>
  <c r="E138" i="20"/>
  <c r="E5" i="20"/>
  <c r="E177" i="20"/>
  <c r="E164" i="20"/>
  <c r="E69" i="20"/>
  <c r="E107" i="20"/>
  <c r="E88" i="20"/>
  <c r="E205" i="20"/>
  <c r="E99" i="20"/>
  <c r="E215" i="20"/>
  <c r="E91" i="20"/>
  <c r="E219" i="20"/>
  <c r="E98" i="20"/>
  <c r="E106" i="20"/>
  <c r="E19" i="20"/>
  <c r="E148" i="20"/>
  <c r="E140" i="20"/>
  <c r="J31" i="15" l="1"/>
  <c r="F31" i="15"/>
  <c r="G31" i="15" s="1"/>
  <c r="H31" i="15" s="1"/>
  <c r="F30" i="15"/>
  <c r="G30" i="15" s="1"/>
  <c r="H30" i="15" s="1"/>
  <c r="F29" i="15"/>
  <c r="G29" i="15" s="1"/>
  <c r="H29" i="15" s="1"/>
  <c r="F37" i="15" l="1"/>
  <c r="G37" i="15" s="1"/>
  <c r="H37" i="15" s="1"/>
  <c r="F34" i="15"/>
  <c r="G34" i="15" s="1"/>
  <c r="H34" i="15" s="1"/>
  <c r="F33" i="15"/>
  <c r="G33" i="15" s="1"/>
  <c r="H33" i="15" s="1"/>
  <c r="F32" i="15"/>
  <c r="G32" i="15" s="1"/>
  <c r="H32" i="15" s="1"/>
  <c r="F28" i="15"/>
  <c r="G28" i="15" s="1"/>
  <c r="H28" i="15" s="1"/>
  <c r="F27" i="15"/>
  <c r="G27" i="15" s="1"/>
  <c r="H27" i="15" s="1"/>
  <c r="F26" i="15"/>
  <c r="G26" i="15" s="1"/>
  <c r="H26" i="15" s="1"/>
  <c r="F25" i="15"/>
  <c r="G25" i="15" s="1"/>
  <c r="H25" i="15" s="1"/>
  <c r="F24" i="15"/>
  <c r="G24" i="15" s="1"/>
  <c r="H24" i="15" s="1"/>
  <c r="F23" i="15"/>
  <c r="F22" i="15"/>
  <c r="G22" i="15" s="1"/>
  <c r="H22" i="15" s="1"/>
  <c r="F21" i="15"/>
  <c r="G21" i="15" s="1"/>
  <c r="H21" i="15" s="1"/>
  <c r="F20" i="15"/>
  <c r="G20" i="15" s="1"/>
  <c r="H20" i="15" s="1"/>
  <c r="F19" i="15"/>
  <c r="G19" i="15" s="1"/>
  <c r="H19" i="15" s="1"/>
  <c r="F18" i="15"/>
  <c r="F17" i="15"/>
  <c r="G17" i="15" s="1"/>
  <c r="H17" i="15" s="1"/>
  <c r="F16" i="15"/>
  <c r="G16" i="15" s="1"/>
  <c r="H16" i="15" s="1"/>
  <c r="F15" i="15"/>
  <c r="F14" i="15"/>
  <c r="G14" i="15" s="1"/>
  <c r="H14" i="15" s="1"/>
  <c r="F13" i="15"/>
  <c r="G13" i="15" s="1"/>
  <c r="H13" i="15" s="1"/>
  <c r="F12" i="15"/>
  <c r="G12" i="15" s="1"/>
  <c r="H12" i="15" s="1"/>
  <c r="F11" i="15"/>
  <c r="G23" i="15" l="1"/>
  <c r="H23" i="15" s="1"/>
  <c r="J24" i="15"/>
  <c r="G15" i="15"/>
  <c r="H15" i="15" s="1"/>
  <c r="J17" i="15"/>
  <c r="F38" i="15"/>
  <c r="J38" i="15"/>
  <c r="G11" i="15"/>
  <c r="H11" i="15" s="1"/>
  <c r="G18" i="15"/>
  <c r="H18" i="15" s="1"/>
  <c r="F24" i="22"/>
  <c r="G24" i="22" s="1"/>
  <c r="H24" i="22" s="1"/>
  <c r="F25" i="22"/>
  <c r="G25" i="22" s="1"/>
  <c r="H25" i="22" s="1"/>
  <c r="F26" i="22"/>
  <c r="G26" i="22"/>
  <c r="H26" i="22" s="1"/>
  <c r="F27" i="22"/>
  <c r="G27" i="22"/>
  <c r="H27" i="22"/>
  <c r="F28" i="22"/>
  <c r="G28" i="22" s="1"/>
  <c r="H28" i="22" s="1"/>
  <c r="F29" i="22"/>
  <c r="G29" i="22" s="1"/>
  <c r="H29" i="22" s="1"/>
  <c r="F30" i="22"/>
  <c r="G30" i="22"/>
  <c r="H30" i="22" s="1"/>
  <c r="G38" i="15" l="1"/>
  <c r="H38" i="15" s="1"/>
  <c r="E9" i="15" s="1"/>
  <c r="G9" i="15" s="1"/>
  <c r="F23" i="22"/>
  <c r="G23" i="22"/>
  <c r="H23" i="22" s="1"/>
  <c r="F22" i="22"/>
  <c r="G22" i="22"/>
  <c r="H22" i="22"/>
  <c r="F21" i="22"/>
  <c r="G21" i="22" s="1"/>
  <c r="H21" i="22" s="1"/>
  <c r="F20" i="22"/>
  <c r="G20" i="22" s="1"/>
  <c r="H20" i="22" s="1"/>
  <c r="F19" i="22"/>
  <c r="G19" i="22" s="1"/>
  <c r="H19" i="22" s="1"/>
  <c r="J17" i="22"/>
  <c r="F32" i="22" l="1"/>
  <c r="G32" i="22" s="1"/>
  <c r="H32" i="22" s="1"/>
  <c r="G31" i="22"/>
  <c r="H31" i="22" s="1"/>
  <c r="F31" i="22"/>
  <c r="F18" i="22"/>
  <c r="F17" i="22"/>
  <c r="G17" i="22" s="1"/>
  <c r="H17" i="22" s="1"/>
  <c r="F16" i="22"/>
  <c r="G16" i="22" s="1"/>
  <c r="H16" i="22" s="1"/>
  <c r="F15" i="22"/>
  <c r="G15" i="22" s="1"/>
  <c r="H15" i="22" s="1"/>
  <c r="F14" i="22"/>
  <c r="G14" i="22" s="1"/>
  <c r="H14" i="22" s="1"/>
  <c r="F13" i="22"/>
  <c r="G13" i="22" s="1"/>
  <c r="H13" i="22" s="1"/>
  <c r="F12" i="22"/>
  <c r="G12" i="22" s="1"/>
  <c r="H12" i="22" s="1"/>
  <c r="F11" i="22"/>
  <c r="G11" i="22" s="1"/>
  <c r="G18" i="22" l="1"/>
  <c r="H18" i="22" s="1"/>
  <c r="J24" i="22"/>
  <c r="J33" i="22"/>
  <c r="H11" i="22"/>
  <c r="F33" i="22"/>
  <c r="F21" i="18"/>
  <c r="G21" i="18" s="1"/>
  <c r="H21" i="18" s="1"/>
  <c r="F20" i="18"/>
  <c r="G20" i="18" s="1"/>
  <c r="H20" i="18" s="1"/>
  <c r="F19" i="18"/>
  <c r="G19" i="18" s="1"/>
  <c r="H19" i="18" s="1"/>
  <c r="F18" i="18"/>
  <c r="F17" i="18"/>
  <c r="G17" i="18" s="1"/>
  <c r="H17" i="18" s="1"/>
  <c r="F16" i="18"/>
  <c r="G16" i="18" s="1"/>
  <c r="H16" i="18" s="1"/>
  <c r="F15" i="18"/>
  <c r="G15" i="18" s="1"/>
  <c r="H15" i="18" s="1"/>
  <c r="F14" i="18"/>
  <c r="F13" i="18"/>
  <c r="G13" i="18" s="1"/>
  <c r="H13" i="18" s="1"/>
  <c r="F12" i="18"/>
  <c r="G12" i="18" s="1"/>
  <c r="H12" i="18" s="1"/>
  <c r="F11" i="18"/>
  <c r="G11" i="18" s="1"/>
  <c r="G33" i="22" l="1"/>
  <c r="H33" i="22"/>
  <c r="E9" i="22" s="1"/>
  <c r="G9" i="22" s="1"/>
  <c r="J13" i="18"/>
  <c r="J11" i="18"/>
  <c r="F22" i="18"/>
  <c r="H11" i="18"/>
  <c r="G14" i="18"/>
  <c r="H14" i="18" s="1"/>
  <c r="G18" i="18"/>
  <c r="H18" i="18" s="1"/>
  <c r="F28" i="19"/>
  <c r="J22" i="18" l="1"/>
  <c r="G22" i="18"/>
  <c r="H22" i="18" s="1"/>
  <c r="E9" i="18" s="1"/>
  <c r="G9" i="18" s="1"/>
  <c r="E190" i="20"/>
  <c r="E193" i="20"/>
  <c r="E226" i="20"/>
  <c r="E176" i="20"/>
  <c r="E7" i="20"/>
  <c r="E8" i="20"/>
  <c r="E137" i="20"/>
  <c r="E49" i="20"/>
  <c r="E136" i="20"/>
  <c r="E18" i="20"/>
  <c r="E135" i="20"/>
  <c r="E172" i="20"/>
  <c r="E100" i="20"/>
  <c r="E34" i="20"/>
  <c r="E142" i="20"/>
  <c r="E111" i="20"/>
  <c r="E223" i="20"/>
  <c r="E198" i="20"/>
  <c r="E67" i="20"/>
  <c r="E227" i="20"/>
  <c r="E228" i="20"/>
  <c r="E58" i="20"/>
  <c r="E11" i="20"/>
  <c r="E57" i="20"/>
  <c r="E89" i="20"/>
  <c r="E59" i="20"/>
  <c r="E94" i="20"/>
  <c r="E30" i="20"/>
  <c r="E174" i="20"/>
  <c r="E175" i="20"/>
  <c r="E130" i="20"/>
  <c r="E129" i="20"/>
  <c r="E196" i="20"/>
  <c r="E29" i="20"/>
  <c r="E28" i="20"/>
  <c r="E115" i="20"/>
  <c r="E179" i="20"/>
  <c r="E6" i="20"/>
  <c r="E82" i="20"/>
  <c r="E155" i="20"/>
  <c r="E123" i="20"/>
  <c r="E13" i="20"/>
  <c r="E86" i="20"/>
  <c r="E45" i="20"/>
  <c r="E113" i="20"/>
  <c r="E35" i="20"/>
  <c r="E188" i="20"/>
  <c r="E92" i="20"/>
  <c r="E39" i="20"/>
  <c r="E38" i="20"/>
  <c r="E42" i="20"/>
  <c r="E158" i="20"/>
  <c r="E55" i="20"/>
  <c r="E81" i="20"/>
  <c r="E80" i="20"/>
  <c r="E14" i="20"/>
  <c r="E51" i="20"/>
  <c r="E117" i="20"/>
  <c r="E16" i="20"/>
  <c r="E64" i="20"/>
  <c r="E131" i="20"/>
  <c r="E63" i="20"/>
  <c r="E71" i="20"/>
  <c r="E214" i="20"/>
  <c r="E157" i="20"/>
  <c r="E180" i="20"/>
  <c r="E93" i="20"/>
  <c r="E90" i="20"/>
  <c r="E170" i="20"/>
  <c r="E143" i="20"/>
  <c r="E9" i="20"/>
  <c r="E102" i="20"/>
  <c r="E191" i="20"/>
  <c r="E182" i="20"/>
  <c r="E154" i="20"/>
  <c r="E79" i="20"/>
  <c r="E125" i="20"/>
  <c r="E96" i="20"/>
  <c r="E141" i="20"/>
  <c r="E147" i="20"/>
  <c r="E84" i="20"/>
  <c r="E204" i="20"/>
  <c r="E213" i="20"/>
  <c r="E114" i="20"/>
  <c r="E85" i="20"/>
  <c r="E78" i="20"/>
  <c r="E134" i="20"/>
  <c r="E197" i="20"/>
  <c r="E97" i="20"/>
  <c r="E40" i="20"/>
  <c r="E156" i="20"/>
  <c r="E110" i="20"/>
  <c r="E41" i="20"/>
  <c r="E20" i="20"/>
  <c r="E37" i="20"/>
  <c r="E15" i="20"/>
  <c r="E10" i="20"/>
  <c r="E50" i="20"/>
  <c r="E186" i="20"/>
  <c r="E43" i="20"/>
  <c r="E105" i="20"/>
  <c r="E4" i="20"/>
  <c r="E32" i="20"/>
  <c r="E151" i="20"/>
  <c r="E124" i="20"/>
  <c r="E128" i="20"/>
  <c r="E168" i="20"/>
  <c r="E26" i="20"/>
  <c r="E25" i="20"/>
  <c r="E24" i="20"/>
  <c r="E23" i="20"/>
  <c r="E101" i="20"/>
  <c r="E169" i="20"/>
  <c r="E17" i="20"/>
  <c r="E122" i="20"/>
  <c r="E194" i="20"/>
  <c r="E221" i="20"/>
  <c r="E209" i="20"/>
  <c r="E212" i="20"/>
  <c r="E220" i="20"/>
  <c r="E211" i="20"/>
  <c r="E52" i="20"/>
  <c r="E166" i="20"/>
  <c r="E65" i="20"/>
  <c r="E47" i="20"/>
  <c r="E192" i="20"/>
  <c r="E183" i="20"/>
  <c r="E77" i="20"/>
  <c r="E76" i="20"/>
  <c r="E46" i="20"/>
  <c r="E126" i="20"/>
  <c r="E133" i="20"/>
  <c r="E207" i="20"/>
  <c r="E62" i="20"/>
  <c r="E108" i="20"/>
  <c r="E199" i="20"/>
  <c r="E208" i="20"/>
  <c r="E132" i="20"/>
  <c r="E206" i="20"/>
  <c r="E201" i="20"/>
  <c r="E222" i="20"/>
  <c r="E185" i="20"/>
  <c r="E153" i="20"/>
  <c r="E66" i="20"/>
  <c r="E103" i="20"/>
  <c r="E161" i="20"/>
  <c r="E104" i="20"/>
  <c r="E70" i="20"/>
  <c r="E162" i="20"/>
  <c r="E173" i="20"/>
  <c r="E75" i="20"/>
  <c r="E74" i="20"/>
  <c r="E73" i="20"/>
  <c r="E31" i="20"/>
  <c r="E225" i="20"/>
  <c r="E22" i="20"/>
  <c r="E21" i="20"/>
  <c r="E200" i="20"/>
  <c r="E218" i="20"/>
  <c r="E54" i="20"/>
  <c r="E210" i="20"/>
  <c r="E146" i="20"/>
  <c r="E163" i="20"/>
  <c r="E53" i="20"/>
  <c r="E109" i="20"/>
  <c r="E112" i="20"/>
  <c r="E120" i="20"/>
  <c r="E121" i="20"/>
  <c r="E119" i="20"/>
  <c r="E118" i="20"/>
  <c r="E33" i="20"/>
  <c r="E187" i="20"/>
  <c r="E27" i="20"/>
  <c r="E160" i="20"/>
  <c r="E87" i="20"/>
  <c r="E36" i="20"/>
  <c r="E165" i="20"/>
  <c r="E171" i="20"/>
  <c r="E152" i="20"/>
  <c r="E72" i="20"/>
  <c r="E2" i="20"/>
  <c r="E95" i="20"/>
  <c r="E181" i="20"/>
  <c r="E150" i="20"/>
  <c r="E68" i="20"/>
  <c r="E127" i="20"/>
  <c r="E202" i="20"/>
  <c r="E56" i="20"/>
  <c r="E189" i="20"/>
  <c r="E44" i="20"/>
  <c r="E184" i="20"/>
  <c r="E60" i="20"/>
  <c r="E159" i="20"/>
  <c r="E61" i="20"/>
  <c r="E48" i="20"/>
  <c r="E217" i="20"/>
  <c r="E178" i="20"/>
  <c r="E145" i="20"/>
  <c r="E167" i="20"/>
  <c r="E203" i="20"/>
  <c r="E139" i="20"/>
  <c r="E83" i="20"/>
  <c r="E149" i="20"/>
  <c r="E144" i="20"/>
  <c r="E3" i="20"/>
  <c r="G28" i="19" l="1"/>
  <c r="H28" i="19" s="1"/>
  <c r="F27" i="19"/>
  <c r="G27" i="19" s="1"/>
  <c r="H27" i="19" s="1"/>
  <c r="F26" i="19"/>
  <c r="G26" i="19" s="1"/>
  <c r="H26" i="19" s="1"/>
  <c r="F25" i="19"/>
  <c r="G25" i="19" s="1"/>
  <c r="H25" i="19" s="1"/>
  <c r="F24" i="19"/>
  <c r="G24" i="19" s="1"/>
  <c r="H24" i="19" s="1"/>
  <c r="F23" i="19"/>
  <c r="G23" i="19" s="1"/>
  <c r="H23" i="19" s="1"/>
  <c r="F22" i="19"/>
  <c r="G22" i="19" s="1"/>
  <c r="H22" i="19" s="1"/>
  <c r="F21" i="19"/>
  <c r="G21" i="19" s="1"/>
  <c r="H21" i="19" s="1"/>
  <c r="F20" i="19"/>
  <c r="G20" i="19" s="1"/>
  <c r="H20" i="19" s="1"/>
  <c r="F19" i="19"/>
  <c r="G19" i="19" s="1"/>
  <c r="H19" i="19" s="1"/>
  <c r="F18" i="19"/>
  <c r="F17" i="19"/>
  <c r="G17" i="19" s="1"/>
  <c r="H17" i="19" s="1"/>
  <c r="F16" i="19"/>
  <c r="G16" i="19" s="1"/>
  <c r="H16" i="19" s="1"/>
  <c r="F15" i="19"/>
  <c r="G15" i="19" s="1"/>
  <c r="H15" i="19" s="1"/>
  <c r="F14" i="19"/>
  <c r="G14" i="19" s="1"/>
  <c r="H14" i="19" s="1"/>
  <c r="F13" i="19"/>
  <c r="G13" i="19" s="1"/>
  <c r="H13" i="19" s="1"/>
  <c r="F12" i="19"/>
  <c r="G12" i="19" s="1"/>
  <c r="H12" i="19" s="1"/>
  <c r="F11" i="19"/>
  <c r="J24" i="19" l="1"/>
  <c r="J17" i="19"/>
  <c r="J32" i="19"/>
  <c r="G11" i="19"/>
  <c r="G18" i="19"/>
  <c r="H18" i="19" s="1"/>
  <c r="F34" i="19"/>
  <c r="F46" i="17"/>
  <c r="G46" i="17" s="1"/>
  <c r="H46" i="17" s="1"/>
  <c r="F47" i="17"/>
  <c r="G47" i="17"/>
  <c r="H47" i="17" s="1"/>
  <c r="F45" i="17"/>
  <c r="G45" i="17" s="1"/>
  <c r="H45" i="17" s="1"/>
  <c r="F44" i="17"/>
  <c r="G44" i="17" s="1"/>
  <c r="H44" i="17" s="1"/>
  <c r="F43" i="17"/>
  <c r="F42" i="17"/>
  <c r="G42" i="17"/>
  <c r="H42" i="17" s="1"/>
  <c r="F41" i="17"/>
  <c r="G41" i="17" s="1"/>
  <c r="H41" i="17" s="1"/>
  <c r="F40" i="17"/>
  <c r="G40" i="17" s="1"/>
  <c r="H40" i="17" s="1"/>
  <c r="F39" i="17"/>
  <c r="G39" i="17" s="1"/>
  <c r="H39" i="17" s="1"/>
  <c r="F38" i="17"/>
  <c r="G38" i="17"/>
  <c r="H38" i="17" s="1"/>
  <c r="F37" i="17"/>
  <c r="G37" i="17" s="1"/>
  <c r="H37" i="17" s="1"/>
  <c r="F36" i="17"/>
  <c r="G36" i="17" s="1"/>
  <c r="H36" i="17" s="1"/>
  <c r="F35" i="17"/>
  <c r="G35" i="17" s="1"/>
  <c r="H35" i="17" s="1"/>
  <c r="F34" i="17"/>
  <c r="G34" i="17" s="1"/>
  <c r="H34" i="17" s="1"/>
  <c r="F33" i="17"/>
  <c r="G33" i="17" s="1"/>
  <c r="H33" i="17" s="1"/>
  <c r="F32" i="17"/>
  <c r="G32" i="17" s="1"/>
  <c r="H32" i="17" s="1"/>
  <c r="F31" i="17"/>
  <c r="G31" i="17" s="1"/>
  <c r="H31" i="17" s="1"/>
  <c r="F30" i="17"/>
  <c r="G30" i="17" s="1"/>
  <c r="H30" i="17" s="1"/>
  <c r="F29" i="17"/>
  <c r="G29" i="17" s="1"/>
  <c r="H29" i="17" s="1"/>
  <c r="F28" i="17"/>
  <c r="G28" i="17" s="1"/>
  <c r="H28" i="17" s="1"/>
  <c r="F27" i="17"/>
  <c r="G27" i="17" s="1"/>
  <c r="H27" i="17" s="1"/>
  <c r="J34" i="19" l="1"/>
  <c r="G34" i="19"/>
  <c r="H11" i="19"/>
  <c r="J46" i="17"/>
  <c r="J39" i="17"/>
  <c r="G43" i="17"/>
  <c r="H43" i="17" s="1"/>
  <c r="F48" i="17"/>
  <c r="G48" i="17" s="1"/>
  <c r="H48" i="17" s="1"/>
  <c r="F26" i="17"/>
  <c r="G26" i="17" s="1"/>
  <c r="H26" i="17" s="1"/>
  <c r="F25" i="17"/>
  <c r="F24" i="17"/>
  <c r="G24" i="17" s="1"/>
  <c r="H24" i="17" s="1"/>
  <c r="F23" i="17"/>
  <c r="G23" i="17" s="1"/>
  <c r="H23" i="17" s="1"/>
  <c r="F22" i="17"/>
  <c r="G22" i="17" s="1"/>
  <c r="H22" i="17" s="1"/>
  <c r="F21" i="17"/>
  <c r="G21" i="17" s="1"/>
  <c r="H21" i="17" s="1"/>
  <c r="F20" i="17"/>
  <c r="G20" i="17" s="1"/>
  <c r="H20" i="17" s="1"/>
  <c r="F19" i="17"/>
  <c r="G19" i="17" s="1"/>
  <c r="H19" i="17" s="1"/>
  <c r="F18" i="17"/>
  <c r="J24" i="17" s="1"/>
  <c r="F17" i="17"/>
  <c r="G17" i="17" s="1"/>
  <c r="H17" i="17" s="1"/>
  <c r="F16" i="17"/>
  <c r="G16" i="17" s="1"/>
  <c r="H16" i="17" s="1"/>
  <c r="F15" i="17"/>
  <c r="G15" i="17" s="1"/>
  <c r="H15" i="17" s="1"/>
  <c r="F14" i="17"/>
  <c r="J17" i="17" s="1"/>
  <c r="F13" i="17"/>
  <c r="G13" i="17" s="1"/>
  <c r="H13" i="17" s="1"/>
  <c r="F12" i="17"/>
  <c r="G12" i="17" s="1"/>
  <c r="H12" i="17" s="1"/>
  <c r="F11" i="17"/>
  <c r="H34" i="19" l="1"/>
  <c r="E9" i="19" s="1"/>
  <c r="G9" i="19" s="1"/>
  <c r="G25" i="17"/>
  <c r="H25" i="17" s="1"/>
  <c r="J32" i="17"/>
  <c r="G14" i="17"/>
  <c r="H14" i="17" s="1"/>
  <c r="F49" i="17"/>
  <c r="G11" i="17"/>
  <c r="G18" i="17"/>
  <c r="H18" i="17" s="1"/>
  <c r="F27" i="16"/>
  <c r="G27" i="16" s="1"/>
  <c r="H27" i="16" s="1"/>
  <c r="F26" i="16"/>
  <c r="G26" i="16" s="1"/>
  <c r="H26" i="16" s="1"/>
  <c r="F25" i="16"/>
  <c r="F24" i="16"/>
  <c r="G24" i="16" s="1"/>
  <c r="H24" i="16" s="1"/>
  <c r="F23" i="16"/>
  <c r="G23" i="16" s="1"/>
  <c r="H23" i="16" s="1"/>
  <c r="F22" i="16"/>
  <c r="G22" i="16" s="1"/>
  <c r="H22" i="16" s="1"/>
  <c r="F21" i="16"/>
  <c r="G21" i="16" s="1"/>
  <c r="H21" i="16" s="1"/>
  <c r="F20" i="16"/>
  <c r="G20" i="16" s="1"/>
  <c r="H20" i="16" s="1"/>
  <c r="F19" i="16"/>
  <c r="F18" i="16"/>
  <c r="G18" i="16" s="1"/>
  <c r="H18" i="16" s="1"/>
  <c r="F17" i="16"/>
  <c r="G17" i="16" s="1"/>
  <c r="H17" i="16" s="1"/>
  <c r="F16" i="16"/>
  <c r="G16" i="16" s="1"/>
  <c r="H16" i="16" s="1"/>
  <c r="F15" i="16"/>
  <c r="G15" i="16" s="1"/>
  <c r="H15" i="16" s="1"/>
  <c r="F14" i="16"/>
  <c r="G14" i="16" s="1"/>
  <c r="H14" i="16" s="1"/>
  <c r="F13" i="16"/>
  <c r="G13" i="16" s="1"/>
  <c r="H13" i="16" s="1"/>
  <c r="F12" i="16"/>
  <c r="G12" i="16" s="1"/>
  <c r="H12" i="16" s="1"/>
  <c r="F11" i="16"/>
  <c r="J49" i="17" l="1"/>
  <c r="G49" i="17"/>
  <c r="H49" i="17" s="1"/>
  <c r="E9" i="17" s="1"/>
  <c r="G9" i="17" s="1"/>
  <c r="H11" i="17"/>
  <c r="G19" i="16"/>
  <c r="H19" i="16" s="1"/>
  <c r="J17" i="16"/>
  <c r="J24" i="16"/>
  <c r="F28" i="16"/>
  <c r="G11" i="16"/>
  <c r="G25" i="16"/>
  <c r="H25" i="16" s="1"/>
  <c r="J39" i="6"/>
  <c r="J56" i="6" s="1"/>
  <c r="J54" i="6"/>
  <c r="F56" i="6"/>
  <c r="F37" i="6"/>
  <c r="G37" i="6" s="1"/>
  <c r="H37" i="6" s="1"/>
  <c r="F54" i="6"/>
  <c r="G54" i="6" s="1"/>
  <c r="H54" i="6" s="1"/>
  <c r="F53" i="6"/>
  <c r="G53" i="6" s="1"/>
  <c r="H53" i="6" s="1"/>
  <c r="F52" i="6"/>
  <c r="G52" i="6" s="1"/>
  <c r="H52" i="6" s="1"/>
  <c r="J28" i="16" l="1"/>
  <c r="G28" i="16"/>
  <c r="H28" i="16" s="1"/>
  <c r="E9" i="16" s="1"/>
  <c r="G9" i="16" s="1"/>
  <c r="H11" i="16"/>
  <c r="F51" i="6"/>
  <c r="G51" i="6" s="1"/>
  <c r="H51" i="6" s="1"/>
  <c r="F50" i="6"/>
  <c r="G50" i="6"/>
  <c r="H50" i="6"/>
  <c r="F49" i="6"/>
  <c r="G49" i="6" s="1"/>
  <c r="H49" i="6" s="1"/>
  <c r="F48" i="6"/>
  <c r="G48" i="6" s="1"/>
  <c r="H48" i="6" s="1"/>
  <c r="F47" i="6"/>
  <c r="G47" i="6" s="1"/>
  <c r="H47" i="6" s="1"/>
  <c r="F28" i="6" l="1"/>
  <c r="G28" i="6" s="1"/>
  <c r="H28" i="6" s="1"/>
  <c r="F29" i="6"/>
  <c r="G29" i="6"/>
  <c r="H29" i="6" s="1"/>
  <c r="F30" i="6"/>
  <c r="G30" i="6"/>
  <c r="H30" i="6"/>
  <c r="F31" i="6"/>
  <c r="G31" i="6" s="1"/>
  <c r="H31" i="6" s="1"/>
  <c r="F55" i="6" l="1"/>
  <c r="G55" i="6" s="1"/>
  <c r="H55" i="6" s="1"/>
  <c r="F46" i="6"/>
  <c r="F45" i="6"/>
  <c r="G45" i="6" s="1"/>
  <c r="H45" i="6" s="1"/>
  <c r="F44" i="6"/>
  <c r="G44" i="6" s="1"/>
  <c r="H44" i="6" s="1"/>
  <c r="F43" i="6"/>
  <c r="G43" i="6" s="1"/>
  <c r="H43" i="6" s="1"/>
  <c r="F42" i="6"/>
  <c r="G42" i="6" s="1"/>
  <c r="H42" i="6" s="1"/>
  <c r="F41" i="6"/>
  <c r="G41" i="6" s="1"/>
  <c r="H41" i="6" s="1"/>
  <c r="F40" i="6"/>
  <c r="G40" i="6" s="1"/>
  <c r="H40" i="6" s="1"/>
  <c r="F39" i="6"/>
  <c r="G39" i="6" s="1"/>
  <c r="H39" i="6" s="1"/>
  <c r="F38" i="6"/>
  <c r="F36" i="6"/>
  <c r="G36" i="6" s="1"/>
  <c r="H36" i="6" s="1"/>
  <c r="F35" i="6"/>
  <c r="G35" i="6" s="1"/>
  <c r="H35" i="6" s="1"/>
  <c r="F34" i="6"/>
  <c r="G34" i="6" s="1"/>
  <c r="H34" i="6" s="1"/>
  <c r="F33" i="6"/>
  <c r="F32" i="6"/>
  <c r="G32" i="6" s="1"/>
  <c r="H32" i="6" s="1"/>
  <c r="F27" i="6"/>
  <c r="F26" i="6"/>
  <c r="G26" i="6" s="1"/>
  <c r="H26" i="6" s="1"/>
  <c r="F25" i="6"/>
  <c r="F24" i="6"/>
  <c r="G24" i="6" s="1"/>
  <c r="H24" i="6" s="1"/>
  <c r="F23" i="6"/>
  <c r="G23" i="6" s="1"/>
  <c r="H23" i="6" s="1"/>
  <c r="F22" i="6"/>
  <c r="G22" i="6" s="1"/>
  <c r="H22" i="6" s="1"/>
  <c r="F21" i="6"/>
  <c r="G21" i="6" s="1"/>
  <c r="H21" i="6" s="1"/>
  <c r="F20" i="6"/>
  <c r="G20" i="6" s="1"/>
  <c r="H20" i="6" s="1"/>
  <c r="F19" i="6"/>
  <c r="F18" i="6"/>
  <c r="F17" i="6"/>
  <c r="G17" i="6" s="1"/>
  <c r="H17" i="6" s="1"/>
  <c r="F16" i="6"/>
  <c r="G16" i="6" s="1"/>
  <c r="H16" i="6" s="1"/>
  <c r="F15" i="6"/>
  <c r="G15" i="6" s="1"/>
  <c r="H15" i="6" s="1"/>
  <c r="F14" i="6"/>
  <c r="G14" i="6" s="1"/>
  <c r="H14" i="6" s="1"/>
  <c r="F13" i="6"/>
  <c r="G13" i="6" s="1"/>
  <c r="H13" i="6" s="1"/>
  <c r="F12" i="6"/>
  <c r="G12" i="6" s="1"/>
  <c r="H12" i="6" s="1"/>
  <c r="F11" i="6"/>
  <c r="G19" i="6" l="1"/>
  <c r="H19" i="6" s="1"/>
  <c r="K36" i="6"/>
  <c r="J31" i="6"/>
  <c r="G46" i="6"/>
  <c r="H46" i="6" s="1"/>
  <c r="J46" i="6"/>
  <c r="G38" i="6"/>
  <c r="H38" i="6" s="1"/>
  <c r="G27" i="6"/>
  <c r="H27" i="6" s="1"/>
  <c r="J24" i="6"/>
  <c r="G11" i="6"/>
  <c r="H11" i="6" s="1"/>
  <c r="J17" i="6"/>
  <c r="G25" i="6"/>
  <c r="H25" i="6" s="1"/>
  <c r="G33" i="6"/>
  <c r="H33" i="6" s="1"/>
  <c r="G18" i="6"/>
  <c r="H18" i="6" s="1"/>
  <c r="F46" i="13"/>
  <c r="G46" i="13" s="1"/>
  <c r="H46" i="13" s="1"/>
  <c r="F45" i="13"/>
  <c r="G45" i="13" s="1"/>
  <c r="H45" i="13" s="1"/>
  <c r="F44" i="13"/>
  <c r="G44" i="13" s="1"/>
  <c r="H44" i="13" s="1"/>
  <c r="F43" i="13"/>
  <c r="G43" i="13" s="1"/>
  <c r="H43" i="13" s="1"/>
  <c r="F42" i="13"/>
  <c r="G42" i="13" s="1"/>
  <c r="H42" i="13" s="1"/>
  <c r="F41" i="13"/>
  <c r="G41" i="13" s="1"/>
  <c r="H41" i="13" s="1"/>
  <c r="F40" i="13"/>
  <c r="J44" i="13" s="1"/>
  <c r="F39" i="13"/>
  <c r="G39" i="13" s="1"/>
  <c r="H39" i="13" s="1"/>
  <c r="F38" i="13"/>
  <c r="G38" i="13" s="1"/>
  <c r="H38" i="13" s="1"/>
  <c r="F37" i="13"/>
  <c r="G37" i="13" s="1"/>
  <c r="H37" i="13" s="1"/>
  <c r="F36" i="13"/>
  <c r="G36" i="13" s="1"/>
  <c r="H36" i="13" s="1"/>
  <c r="F35" i="13"/>
  <c r="G35" i="13" s="1"/>
  <c r="H35" i="13" s="1"/>
  <c r="F34" i="13"/>
  <c r="G34" i="13" s="1"/>
  <c r="H34" i="13" s="1"/>
  <c r="F33" i="13"/>
  <c r="F32" i="13"/>
  <c r="G32" i="13" s="1"/>
  <c r="H32" i="13" s="1"/>
  <c r="F31" i="13"/>
  <c r="F30" i="13"/>
  <c r="G30" i="13" s="1"/>
  <c r="H30" i="13" s="1"/>
  <c r="F29" i="13"/>
  <c r="G29" i="13" s="1"/>
  <c r="H29" i="13" s="1"/>
  <c r="F28" i="13"/>
  <c r="G28" i="13" s="1"/>
  <c r="H28" i="13" s="1"/>
  <c r="F27" i="13"/>
  <c r="G27" i="13" s="1"/>
  <c r="H27" i="13" s="1"/>
  <c r="F26" i="13"/>
  <c r="F25" i="13"/>
  <c r="G25" i="13" s="1"/>
  <c r="H25" i="13" s="1"/>
  <c r="F24" i="13"/>
  <c r="G24" i="13" s="1"/>
  <c r="H24" i="13" s="1"/>
  <c r="F23" i="13"/>
  <c r="G23" i="13" s="1"/>
  <c r="H23" i="13" s="1"/>
  <c r="F22" i="13"/>
  <c r="G22" i="13" s="1"/>
  <c r="H22" i="13" s="1"/>
  <c r="F21" i="13"/>
  <c r="F20" i="13"/>
  <c r="G20" i="13" s="1"/>
  <c r="H20" i="13" s="1"/>
  <c r="F19" i="13"/>
  <c r="G19" i="13" s="1"/>
  <c r="H19" i="13" s="1"/>
  <c r="F18" i="13"/>
  <c r="G18" i="13" s="1"/>
  <c r="H18" i="13" s="1"/>
  <c r="F17" i="13"/>
  <c r="G17" i="13" s="1"/>
  <c r="H17" i="13" s="1"/>
  <c r="F16" i="13"/>
  <c r="G16" i="13" s="1"/>
  <c r="H16" i="13" s="1"/>
  <c r="F15" i="13"/>
  <c r="G15" i="13" s="1"/>
  <c r="H15" i="13" s="1"/>
  <c r="F14" i="13"/>
  <c r="G14" i="13" s="1"/>
  <c r="H14" i="13" s="1"/>
  <c r="F13" i="13"/>
  <c r="G13" i="13" s="1"/>
  <c r="H13" i="13" s="1"/>
  <c r="F12" i="13"/>
  <c r="G12" i="13" s="1"/>
  <c r="H12" i="13" s="1"/>
  <c r="F11" i="13"/>
  <c r="G56" i="6" l="1"/>
  <c r="H56" i="6" s="1"/>
  <c r="E9" i="6" s="1"/>
  <c r="G9" i="6" s="1"/>
  <c r="J39" i="13"/>
  <c r="G33" i="13"/>
  <c r="H33" i="13" s="1"/>
  <c r="J32" i="13"/>
  <c r="J24" i="13"/>
  <c r="J17" i="13"/>
  <c r="G21" i="13"/>
  <c r="H21" i="13" s="1"/>
  <c r="G26" i="13"/>
  <c r="H26" i="13" s="1"/>
  <c r="G31" i="13"/>
  <c r="H31" i="13" s="1"/>
  <c r="G40" i="13"/>
  <c r="H40" i="13" s="1"/>
  <c r="F47" i="13"/>
  <c r="G11" i="13"/>
  <c r="J47" i="12"/>
  <c r="J44" i="12"/>
  <c r="J37" i="12"/>
  <c r="J47" i="13" l="1"/>
  <c r="H11" i="13"/>
  <c r="G47" i="13"/>
  <c r="H47" i="13" s="1"/>
  <c r="E9" i="13" s="1"/>
  <c r="G9" i="13" s="1"/>
  <c r="F46" i="12"/>
  <c r="G46" i="12" s="1"/>
  <c r="H46" i="12" s="1"/>
  <c r="F45" i="12"/>
  <c r="G45" i="12" s="1"/>
  <c r="H45" i="12" s="1"/>
  <c r="F44" i="12" l="1"/>
  <c r="G44" i="12" s="1"/>
  <c r="H44" i="12" s="1"/>
  <c r="F43" i="12"/>
  <c r="G43" i="12" s="1"/>
  <c r="H43" i="12" s="1"/>
  <c r="F42" i="12"/>
  <c r="G42" i="12" s="1"/>
  <c r="H42" i="12" s="1"/>
  <c r="F41" i="12"/>
  <c r="G41" i="12" s="1"/>
  <c r="H41" i="12" s="1"/>
  <c r="F40" i="12"/>
  <c r="G40" i="12" s="1"/>
  <c r="H40" i="12" s="1"/>
  <c r="F39" i="12"/>
  <c r="G39" i="12" s="1"/>
  <c r="H39" i="12" s="1"/>
  <c r="F38" i="12"/>
  <c r="G38" i="12" s="1"/>
  <c r="H38" i="12" s="1"/>
  <c r="F37" i="12"/>
  <c r="G37" i="12" s="1"/>
  <c r="H37" i="12" s="1"/>
  <c r="F36" i="12"/>
  <c r="G36" i="12" s="1"/>
  <c r="H36" i="12" s="1"/>
  <c r="F32" i="12"/>
  <c r="G32" i="12" s="1"/>
  <c r="H32" i="12" s="1"/>
  <c r="F33" i="12"/>
  <c r="G33" i="12"/>
  <c r="H33" i="12" s="1"/>
  <c r="F34" i="12"/>
  <c r="G34" i="12" s="1"/>
  <c r="H34" i="12" s="1"/>
  <c r="F35" i="12"/>
  <c r="G35" i="12" s="1"/>
  <c r="H35" i="12" s="1"/>
  <c r="F47" i="12"/>
  <c r="G47" i="12" s="1"/>
  <c r="H47" i="12" s="1"/>
  <c r="F21" i="12"/>
  <c r="G21" i="12" s="1"/>
  <c r="H21" i="12" s="1"/>
  <c r="F22" i="12"/>
  <c r="G22" i="12"/>
  <c r="H22" i="12" s="1"/>
  <c r="F23" i="12"/>
  <c r="G23" i="12"/>
  <c r="H23" i="12"/>
  <c r="F24" i="12"/>
  <c r="G24" i="12" s="1"/>
  <c r="H24" i="12" s="1"/>
  <c r="F48" i="12"/>
  <c r="G48" i="12" s="1"/>
  <c r="H48" i="12" s="1"/>
  <c r="F31" i="12"/>
  <c r="G31" i="12" s="1"/>
  <c r="H31" i="12" s="1"/>
  <c r="F30" i="12"/>
  <c r="G30" i="12" s="1"/>
  <c r="H30" i="12" s="1"/>
  <c r="F29" i="12"/>
  <c r="G29" i="12" s="1"/>
  <c r="H29" i="12" s="1"/>
  <c r="F28" i="12"/>
  <c r="G28" i="12" s="1"/>
  <c r="H28" i="12" s="1"/>
  <c r="F27" i="12"/>
  <c r="G27" i="12" s="1"/>
  <c r="H27" i="12" s="1"/>
  <c r="F26" i="12"/>
  <c r="G26" i="12" s="1"/>
  <c r="H26" i="12" s="1"/>
  <c r="F25" i="12"/>
  <c r="F20" i="12"/>
  <c r="G20" i="12" s="1"/>
  <c r="H20" i="12" s="1"/>
  <c r="F19" i="12"/>
  <c r="G19" i="12" s="1"/>
  <c r="H19" i="12" s="1"/>
  <c r="F18" i="12"/>
  <c r="F17" i="12"/>
  <c r="G17" i="12" s="1"/>
  <c r="H17" i="12" s="1"/>
  <c r="F16" i="12"/>
  <c r="G16" i="12" s="1"/>
  <c r="H16" i="12" s="1"/>
  <c r="F15" i="12"/>
  <c r="G15" i="12" s="1"/>
  <c r="H15" i="12" s="1"/>
  <c r="F14" i="12"/>
  <c r="G14" i="12" s="1"/>
  <c r="H14" i="12" s="1"/>
  <c r="F13" i="12"/>
  <c r="G13" i="12" s="1"/>
  <c r="H13" i="12" s="1"/>
  <c r="F12" i="12"/>
  <c r="G12" i="12" s="1"/>
  <c r="H12" i="12" s="1"/>
  <c r="F11" i="12"/>
  <c r="J30" i="12" l="1"/>
  <c r="J24" i="12"/>
  <c r="J17" i="12"/>
  <c r="F49" i="12"/>
  <c r="G11" i="12"/>
  <c r="G25" i="12"/>
  <c r="H25" i="12" s="1"/>
  <c r="G18" i="12"/>
  <c r="H18" i="12" s="1"/>
  <c r="J31" i="11"/>
  <c r="J24" i="11"/>
  <c r="J17" i="11"/>
  <c r="J49" i="12" l="1"/>
  <c r="G49" i="12"/>
  <c r="H49" i="12" s="1"/>
  <c r="E9" i="12" s="1"/>
  <c r="G9" i="12" s="1"/>
  <c r="H11" i="12"/>
  <c r="F29" i="11"/>
  <c r="G29" i="11" s="1"/>
  <c r="H29" i="11" s="1"/>
  <c r="F28" i="11"/>
  <c r="G28" i="11" s="1"/>
  <c r="H28" i="11" s="1"/>
  <c r="F32" i="11" l="1"/>
  <c r="G32" i="11" s="1"/>
  <c r="H32" i="11" s="1"/>
  <c r="F31" i="11"/>
  <c r="G31" i="11" s="1"/>
  <c r="H31" i="11" s="1"/>
  <c r="F30" i="11"/>
  <c r="G30" i="11" s="1"/>
  <c r="H30" i="11" s="1"/>
  <c r="F27" i="11"/>
  <c r="G27" i="11" s="1"/>
  <c r="H27" i="11" s="1"/>
  <c r="F26" i="11"/>
  <c r="G26" i="11" s="1"/>
  <c r="H26" i="11" s="1"/>
  <c r="F25" i="11"/>
  <c r="G24" i="11"/>
  <c r="H24" i="11" s="1"/>
  <c r="F24" i="11"/>
  <c r="F23" i="11"/>
  <c r="G23" i="11" s="1"/>
  <c r="H23" i="11" s="1"/>
  <c r="F22" i="11"/>
  <c r="G22" i="11" s="1"/>
  <c r="H22" i="11" s="1"/>
  <c r="F21" i="11"/>
  <c r="G21" i="11" s="1"/>
  <c r="H21" i="11" s="1"/>
  <c r="F20" i="11"/>
  <c r="G20" i="11" s="1"/>
  <c r="H20" i="11" s="1"/>
  <c r="F19" i="11"/>
  <c r="G19" i="11" s="1"/>
  <c r="H19" i="11" s="1"/>
  <c r="F18" i="11"/>
  <c r="F17" i="11"/>
  <c r="G17" i="11" s="1"/>
  <c r="H17" i="11" s="1"/>
  <c r="F16" i="11"/>
  <c r="G16" i="11" s="1"/>
  <c r="H16" i="11" s="1"/>
  <c r="F15" i="11"/>
  <c r="G15" i="11" s="1"/>
  <c r="H15" i="11" s="1"/>
  <c r="F14" i="11"/>
  <c r="F13" i="11"/>
  <c r="G13" i="11" s="1"/>
  <c r="H13" i="11" s="1"/>
  <c r="F12" i="11"/>
  <c r="G12" i="11" s="1"/>
  <c r="H12" i="11" s="1"/>
  <c r="F11" i="11"/>
  <c r="G18" i="11" l="1"/>
  <c r="H18" i="11" s="1"/>
  <c r="G25" i="11"/>
  <c r="H25" i="11" s="1"/>
  <c r="G11" i="11"/>
  <c r="H11" i="11" s="1"/>
  <c r="F33" i="11"/>
  <c r="G14" i="11"/>
  <c r="H14" i="11" s="1"/>
  <c r="F14" i="10"/>
  <c r="F15" i="10"/>
  <c r="F16" i="10"/>
  <c r="G16" i="10" s="1"/>
  <c r="H16" i="10" s="1"/>
  <c r="F17" i="10"/>
  <c r="G17" i="10" s="1"/>
  <c r="H17" i="10" s="1"/>
  <c r="F18" i="10"/>
  <c r="G18" i="10" s="1"/>
  <c r="H18" i="10" s="1"/>
  <c r="F19" i="10"/>
  <c r="F20" i="10"/>
  <c r="G20" i="10" s="1"/>
  <c r="H20" i="10" s="1"/>
  <c r="F21" i="10"/>
  <c r="G21" i="10" s="1"/>
  <c r="H21" i="10" s="1"/>
  <c r="F22" i="10"/>
  <c r="G22" i="10" s="1"/>
  <c r="H22" i="10" s="1"/>
  <c r="F23" i="10"/>
  <c r="G23" i="10" s="1"/>
  <c r="H23" i="10" s="1"/>
  <c r="F24" i="10"/>
  <c r="G24" i="10" s="1"/>
  <c r="H24" i="10" s="1"/>
  <c r="F25" i="10"/>
  <c r="F26" i="10"/>
  <c r="F27" i="10"/>
  <c r="F28" i="10"/>
  <c r="G28" i="10" s="1"/>
  <c r="H28" i="10" s="1"/>
  <c r="F31" i="10"/>
  <c r="G31" i="10" s="1"/>
  <c r="H31" i="10" s="1"/>
  <c r="F30" i="10"/>
  <c r="G30" i="10" s="1"/>
  <c r="H30" i="10" s="1"/>
  <c r="F29" i="10"/>
  <c r="G29" i="10" s="1"/>
  <c r="H29" i="10" s="1"/>
  <c r="G27" i="10"/>
  <c r="H27" i="10" s="1"/>
  <c r="G26" i="10"/>
  <c r="H26" i="10" s="1"/>
  <c r="G19" i="10"/>
  <c r="H19" i="10" s="1"/>
  <c r="G15" i="10"/>
  <c r="H15" i="10" s="1"/>
  <c r="G14" i="10"/>
  <c r="H14" i="10" s="1"/>
  <c r="F13" i="10"/>
  <c r="G13" i="10" s="1"/>
  <c r="H13" i="10" s="1"/>
  <c r="F12" i="10"/>
  <c r="G12" i="10" s="1"/>
  <c r="H12" i="10" s="1"/>
  <c r="F11" i="10"/>
  <c r="J33" i="11" l="1"/>
  <c r="G33" i="11"/>
  <c r="H33" i="11" s="1"/>
  <c r="E9" i="11" s="1"/>
  <c r="G9" i="11" s="1"/>
  <c r="J17" i="10"/>
  <c r="J24" i="10"/>
  <c r="F32" i="10"/>
  <c r="G11" i="10"/>
  <c r="G25" i="10"/>
  <c r="H25" i="10" s="1"/>
  <c r="F34" i="5"/>
  <c r="G34" i="5"/>
  <c r="H34" i="5" s="1"/>
  <c r="J32" i="10" l="1"/>
  <c r="H11" i="10"/>
  <c r="G32" i="10"/>
  <c r="H32" i="10" s="1"/>
  <c r="E9" i="10" s="1"/>
  <c r="G9" i="10" s="1"/>
  <c r="J35" i="5"/>
  <c r="J31" i="5"/>
  <c r="F33" i="5"/>
  <c r="G33" i="5" s="1"/>
  <c r="H33" i="5" s="1"/>
  <c r="F32" i="5"/>
  <c r="G32" i="5" s="1"/>
  <c r="H32" i="5" s="1"/>
  <c r="J24" i="5"/>
  <c r="J17" i="5"/>
  <c r="F36" i="5" l="1"/>
  <c r="G36" i="5" s="1"/>
  <c r="H36" i="5" s="1"/>
  <c r="F31" i="5"/>
  <c r="G31" i="5" s="1"/>
  <c r="H31" i="5" s="1"/>
  <c r="F30" i="5"/>
  <c r="G30" i="5" s="1"/>
  <c r="H30" i="5" s="1"/>
  <c r="F29" i="5"/>
  <c r="G29" i="5" s="1"/>
  <c r="H29" i="5" s="1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23" i="5"/>
  <c r="G23" i="5" s="1"/>
  <c r="H23" i="5" s="1"/>
  <c r="F22" i="5"/>
  <c r="G22" i="5" s="1"/>
  <c r="H22" i="5" s="1"/>
  <c r="F21" i="5"/>
  <c r="G21" i="5" s="1"/>
  <c r="H21" i="5" s="1"/>
  <c r="F20" i="5"/>
  <c r="G20" i="5" s="1"/>
  <c r="H20" i="5" s="1"/>
  <c r="F19" i="5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G12" i="5"/>
  <c r="H12" i="5" s="1"/>
  <c r="F12" i="5"/>
  <c r="F11" i="5"/>
  <c r="F37" i="5" l="1"/>
  <c r="G11" i="5"/>
  <c r="G19" i="5"/>
  <c r="H19" i="5" s="1"/>
  <c r="J32" i="9"/>
  <c r="J25" i="9"/>
  <c r="J18" i="9"/>
  <c r="F31" i="9"/>
  <c r="G31" i="9"/>
  <c r="H31" i="9"/>
  <c r="F29" i="9"/>
  <c r="G29" i="9"/>
  <c r="H29" i="9" s="1"/>
  <c r="F28" i="9"/>
  <c r="G28" i="9" s="1"/>
  <c r="H28" i="9" s="1"/>
  <c r="F27" i="9"/>
  <c r="G27" i="9" s="1"/>
  <c r="H27" i="9" s="1"/>
  <c r="F26" i="9"/>
  <c r="G26" i="9" s="1"/>
  <c r="H26" i="9" s="1"/>
  <c r="F25" i="9"/>
  <c r="G25" i="9"/>
  <c r="H25" i="9" s="1"/>
  <c r="F24" i="9"/>
  <c r="G24" i="9"/>
  <c r="H24" i="9"/>
  <c r="F23" i="9"/>
  <c r="G23" i="9" s="1"/>
  <c r="H23" i="9" s="1"/>
  <c r="F22" i="9"/>
  <c r="G22" i="9"/>
  <c r="H22" i="9" s="1"/>
  <c r="G36" i="9"/>
  <c r="H36" i="9" s="1"/>
  <c r="F36" i="9"/>
  <c r="F30" i="9"/>
  <c r="G30" i="9" s="1"/>
  <c r="H30" i="9" s="1"/>
  <c r="F21" i="9"/>
  <c r="G21" i="9" s="1"/>
  <c r="H21" i="9" s="1"/>
  <c r="F20" i="9"/>
  <c r="G20" i="9" s="1"/>
  <c r="H20" i="9" s="1"/>
  <c r="F19" i="9"/>
  <c r="G19" i="9" s="1"/>
  <c r="H19" i="9" s="1"/>
  <c r="F18" i="9"/>
  <c r="G18" i="9" s="1"/>
  <c r="H18" i="9" s="1"/>
  <c r="F17" i="9"/>
  <c r="G17" i="9" s="1"/>
  <c r="H17" i="9" s="1"/>
  <c r="F16" i="9"/>
  <c r="G16" i="9" s="1"/>
  <c r="H16" i="9" s="1"/>
  <c r="F15" i="9"/>
  <c r="G15" i="9" s="1"/>
  <c r="H15" i="9" s="1"/>
  <c r="F14" i="9"/>
  <c r="G14" i="9" s="1"/>
  <c r="H14" i="9" s="1"/>
  <c r="F13" i="9"/>
  <c r="F12" i="9"/>
  <c r="G12" i="9" s="1"/>
  <c r="H12" i="9" s="1"/>
  <c r="F11" i="9"/>
  <c r="G37" i="5" l="1"/>
  <c r="H37" i="5" s="1"/>
  <c r="E9" i="5" s="1"/>
  <c r="G9" i="5" s="1"/>
  <c r="H11" i="5"/>
  <c r="J37" i="5"/>
  <c r="J37" i="9"/>
  <c r="F37" i="9"/>
  <c r="G11" i="9"/>
  <c r="H11" i="9" s="1"/>
  <c r="G13" i="9"/>
  <c r="H13" i="9" s="1"/>
  <c r="F23" i="8"/>
  <c r="G23" i="8" s="1"/>
  <c r="H23" i="8" s="1"/>
  <c r="F22" i="8"/>
  <c r="G22" i="8" s="1"/>
  <c r="H22" i="8" s="1"/>
  <c r="F21" i="8"/>
  <c r="G21" i="8" s="1"/>
  <c r="H21" i="8" s="1"/>
  <c r="F20" i="8"/>
  <c r="G20" i="8" s="1"/>
  <c r="H20" i="8" s="1"/>
  <c r="F19" i="8"/>
  <c r="G19" i="8" s="1"/>
  <c r="H19" i="8" s="1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G37" i="9" l="1"/>
  <c r="H37" i="9" s="1"/>
  <c r="E9" i="9" s="1"/>
  <c r="G9" i="9" s="1"/>
  <c r="J17" i="8"/>
  <c r="F24" i="8"/>
  <c r="G11" i="8"/>
  <c r="F35" i="7"/>
  <c r="G35" i="7" s="1"/>
  <c r="H35" i="7" s="1"/>
  <c r="F34" i="7"/>
  <c r="G34" i="7" s="1"/>
  <c r="H34" i="7" s="1"/>
  <c r="J24" i="8" l="1"/>
  <c r="H11" i="8"/>
  <c r="G24" i="8"/>
  <c r="H24" i="8" s="1"/>
  <c r="E9" i="8" s="1"/>
  <c r="G9" i="8" s="1"/>
  <c r="F33" i="7"/>
  <c r="G33" i="7" s="1"/>
  <c r="H33" i="7" s="1"/>
  <c r="F32" i="7"/>
  <c r="F31" i="7"/>
  <c r="G31" i="7" s="1"/>
  <c r="H31" i="7" s="1"/>
  <c r="F30" i="7"/>
  <c r="G30" i="7" s="1"/>
  <c r="H30" i="7" s="1"/>
  <c r="F29" i="7"/>
  <c r="G29" i="7" s="1"/>
  <c r="H29" i="7" s="1"/>
  <c r="G28" i="7"/>
  <c r="H28" i="7" s="1"/>
  <c r="F28" i="7"/>
  <c r="F27" i="7"/>
  <c r="G27" i="7" s="1"/>
  <c r="H27" i="7" s="1"/>
  <c r="F26" i="7"/>
  <c r="G26" i="7" s="1"/>
  <c r="H26" i="7" s="1"/>
  <c r="F25" i="7"/>
  <c r="F24" i="7"/>
  <c r="G24" i="7" s="1"/>
  <c r="H24" i="7" s="1"/>
  <c r="F23" i="7"/>
  <c r="G23" i="7" s="1"/>
  <c r="H23" i="7" s="1"/>
  <c r="F22" i="7"/>
  <c r="G22" i="7" s="1"/>
  <c r="H22" i="7" s="1"/>
  <c r="F21" i="7"/>
  <c r="F20" i="7"/>
  <c r="G20" i="7" s="1"/>
  <c r="H20" i="7" s="1"/>
  <c r="F19" i="7"/>
  <c r="G19" i="7" s="1"/>
  <c r="H19" i="7" s="1"/>
  <c r="G18" i="7"/>
  <c r="H18" i="7" s="1"/>
  <c r="F18" i="7"/>
  <c r="J24" i="7" s="1"/>
  <c r="F17" i="7"/>
  <c r="G17" i="7" s="1"/>
  <c r="H17" i="7" s="1"/>
  <c r="F16" i="7"/>
  <c r="G16" i="7" s="1"/>
  <c r="H16" i="7" s="1"/>
  <c r="F15" i="7"/>
  <c r="G15" i="7" s="1"/>
  <c r="H15" i="7" s="1"/>
  <c r="F14" i="7"/>
  <c r="G14" i="7" s="1"/>
  <c r="H14" i="7" s="1"/>
  <c r="F13" i="7"/>
  <c r="G13" i="7" s="1"/>
  <c r="H13" i="7" s="1"/>
  <c r="F12" i="7"/>
  <c r="G12" i="7" s="1"/>
  <c r="H12" i="7" s="1"/>
  <c r="F11" i="7"/>
  <c r="J17" i="7" s="1"/>
  <c r="G25" i="7" l="1"/>
  <c r="H25" i="7" s="1"/>
  <c r="J31" i="7"/>
  <c r="G32" i="7"/>
  <c r="H32" i="7" s="1"/>
  <c r="J39" i="7"/>
  <c r="F42" i="7"/>
  <c r="G11" i="7"/>
  <c r="G21" i="7"/>
  <c r="H21" i="7" s="1"/>
  <c r="F34" i="2"/>
  <c r="G34" i="2" s="1"/>
  <c r="H34" i="2" s="1"/>
  <c r="F33" i="2"/>
  <c r="G33" i="2" s="1"/>
  <c r="H33" i="2" s="1"/>
  <c r="F32" i="2"/>
  <c r="G32" i="2" s="1"/>
  <c r="H32" i="2" s="1"/>
  <c r="G31" i="2"/>
  <c r="H31" i="2" s="1"/>
  <c r="F31" i="2"/>
  <c r="F30" i="2"/>
  <c r="G30" i="2" s="1"/>
  <c r="H30" i="2" s="1"/>
  <c r="F29" i="2"/>
  <c r="G29" i="2" s="1"/>
  <c r="H29" i="2" s="1"/>
  <c r="F28" i="2"/>
  <c r="G28" i="2" s="1"/>
  <c r="H28" i="2" s="1"/>
  <c r="F27" i="2"/>
  <c r="G27" i="2" s="1"/>
  <c r="H27" i="2" s="1"/>
  <c r="G26" i="2"/>
  <c r="H26" i="2" s="1"/>
  <c r="F26" i="2"/>
  <c r="F25" i="2"/>
  <c r="G25" i="2" s="1"/>
  <c r="H25" i="2" s="1"/>
  <c r="F24" i="2"/>
  <c r="G24" i="2" s="1"/>
  <c r="H24" i="2" s="1"/>
  <c r="F23" i="2"/>
  <c r="G23" i="2" s="1"/>
  <c r="H23" i="2" s="1"/>
  <c r="G22" i="2"/>
  <c r="H22" i="2" s="1"/>
  <c r="F22" i="2"/>
  <c r="F21" i="2"/>
  <c r="J27" i="2" s="1"/>
  <c r="F20" i="2"/>
  <c r="G20" i="2" s="1"/>
  <c r="H20" i="2" s="1"/>
  <c r="F19" i="2"/>
  <c r="G19" i="2" s="1"/>
  <c r="H19" i="2" s="1"/>
  <c r="F18" i="2"/>
  <c r="G18" i="2" s="1"/>
  <c r="H18" i="2" s="1"/>
  <c r="G17" i="2"/>
  <c r="H17" i="2" s="1"/>
  <c r="F17" i="2"/>
  <c r="F16" i="2"/>
  <c r="G16" i="2" s="1"/>
  <c r="H16" i="2" s="1"/>
  <c r="F15" i="2"/>
  <c r="G15" i="2" s="1"/>
  <c r="H15" i="2" s="1"/>
  <c r="F14" i="2"/>
  <c r="J20" i="2" s="1"/>
  <c r="F13" i="2"/>
  <c r="G13" i="2" s="1"/>
  <c r="H13" i="2" s="1"/>
  <c r="G12" i="2"/>
  <c r="H12" i="2" s="1"/>
  <c r="F12" i="2"/>
  <c r="F11" i="2"/>
  <c r="F35" i="2" s="1"/>
  <c r="J42" i="7" l="1"/>
  <c r="H11" i="7"/>
  <c r="G42" i="7"/>
  <c r="H42" i="7" s="1"/>
  <c r="E9" i="7" s="1"/>
  <c r="G9" i="7" s="1"/>
  <c r="G11" i="2"/>
  <c r="J13" i="2"/>
  <c r="J35" i="2" s="1"/>
  <c r="G21" i="2"/>
  <c r="H21" i="2" s="1"/>
  <c r="G14" i="2"/>
  <c r="H14" i="2" s="1"/>
  <c r="G35" i="2" l="1"/>
  <c r="H35" i="2" s="1"/>
  <c r="E9" i="2" s="1"/>
  <c r="G9" i="2" s="1"/>
  <c r="H11" i="2"/>
  <c r="F38" i="1"/>
  <c r="G38" i="1" s="1"/>
  <c r="H38" i="1" s="1"/>
  <c r="F30" i="1" l="1"/>
  <c r="G30" i="1" s="1"/>
  <c r="H30" i="1" s="1"/>
  <c r="F15" i="1" l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1" i="1"/>
  <c r="G31" i="1" s="1"/>
  <c r="H31" i="1" s="1"/>
  <c r="F32" i="1"/>
  <c r="G32" i="1" s="1"/>
  <c r="H32" i="1" s="1"/>
  <c r="F33" i="1"/>
  <c r="F34" i="1"/>
  <c r="G34" i="1"/>
  <c r="H34" i="1" s="1"/>
  <c r="F35" i="1"/>
  <c r="G35" i="1" s="1"/>
  <c r="H35" i="1" s="1"/>
  <c r="F37" i="1"/>
  <c r="G37" i="1" s="1"/>
  <c r="H37" i="1" s="1"/>
  <c r="F36" i="1"/>
  <c r="G36" i="1" s="1"/>
  <c r="H36" i="1" s="1"/>
  <c r="F14" i="1"/>
  <c r="F13" i="1"/>
  <c r="G13" i="1" s="1"/>
  <c r="H13" i="1" s="1"/>
  <c r="F12" i="1"/>
  <c r="G12" i="1" s="1"/>
  <c r="H12" i="1" s="1"/>
  <c r="F11" i="1"/>
  <c r="I17" i="1" s="1"/>
  <c r="I24" i="1" l="1"/>
  <c r="G33" i="1"/>
  <c r="H33" i="1" s="1"/>
  <c r="I39" i="1"/>
  <c r="I32" i="1"/>
  <c r="F41" i="1"/>
  <c r="G11" i="1"/>
  <c r="H11" i="1" s="1"/>
  <c r="G14" i="1"/>
  <c r="H14" i="1" s="1"/>
  <c r="I41" i="1" l="1"/>
  <c r="G41" i="1"/>
  <c r="H41" i="1" s="1"/>
  <c r="E9" i="1" s="1"/>
  <c r="G9" i="1" s="1"/>
</calcChain>
</file>

<file path=xl/sharedStrings.xml><?xml version="1.0" encoding="utf-8"?>
<sst xmlns="http://schemas.openxmlformats.org/spreadsheetml/2006/main" count="2380" uniqueCount="972">
  <si>
    <t>거  래  명  세  서</t>
    <phoneticPr fontId="4" type="noConversion"/>
  </si>
  <si>
    <t>공       급       자</t>
    <phoneticPr fontId="4" type="noConversion"/>
  </si>
  <si>
    <t>등 록 번 호</t>
    <phoneticPr fontId="4" type="noConversion"/>
  </si>
  <si>
    <t>4 0 9  -  0 6  -  3 0 4 2 1</t>
    <phoneticPr fontId="4" type="noConversion"/>
  </si>
  <si>
    <t>下  記와 같이 거래명세서를  제출 합니다.</t>
    <phoneticPr fontId="4" type="noConversion"/>
  </si>
  <si>
    <t>상  호</t>
    <phoneticPr fontId="4" type="noConversion"/>
  </si>
  <si>
    <t>광성공구철물상사</t>
    <phoneticPr fontId="4" type="noConversion"/>
  </si>
  <si>
    <t>성명</t>
    <phoneticPr fontId="4" type="noConversion"/>
  </si>
  <si>
    <t>김헌준</t>
    <phoneticPr fontId="4" type="noConversion"/>
  </si>
  <si>
    <t>업  태</t>
    <phoneticPr fontId="4" type="noConversion"/>
  </si>
  <si>
    <t>도 ,소매</t>
    <phoneticPr fontId="4" type="noConversion"/>
  </si>
  <si>
    <t>종목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</si>
  <si>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</si>
  <si>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</si>
  <si>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</si>
  <si>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 xml:space="preserve"> 월미수</t>
    <phoneticPr fontId="4" type="noConversion"/>
  </si>
  <si>
    <t>월미수</t>
    <phoneticPr fontId="4" type="noConversion"/>
  </si>
  <si>
    <t>3월 매출액</t>
    <phoneticPr fontId="4" type="noConversion"/>
  </si>
  <si>
    <t>현미수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</si>
  <si>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</si>
  <si>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</si>
  <si>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</si>
  <si>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</si>
  <si>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</si>
  <si>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</si>
  <si>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</si>
  <si>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</si>
  <si>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>건별 소계</t>
    <phoneticPr fontId="4" type="noConversion"/>
  </si>
  <si>
    <t xml:space="preserve">   합             계</t>
    <phoneticPr fontId="4" type="noConversion"/>
  </si>
  <si>
    <t xml:space="preserve">    ***</t>
    <phoneticPr fontId="4" type="noConversion"/>
  </si>
  <si>
    <t>광주은행 : 김 헌 준 (광성공구철물상사)</t>
    <phoneticPr fontId="4" type="noConversion"/>
  </si>
  <si>
    <t>계좌번호 : 415 - 107 - 021216</t>
    <phoneticPr fontId="4" type="noConversion"/>
  </si>
  <si>
    <t>西   紀  :  2016 年 3  月  25 日</t>
    <phoneticPr fontId="4" type="noConversion"/>
  </si>
  <si>
    <t>명   칭  :  3  월 거래 명세서</t>
    <phoneticPr fontId="4" type="noConversion"/>
  </si>
  <si>
    <t>㈜나우리정보통신貴  中</t>
    <phoneticPr fontId="4" type="noConversion"/>
  </si>
  <si>
    <t>3월18일</t>
    <phoneticPr fontId="4" type="noConversion"/>
  </si>
  <si>
    <t>다목적가위</t>
    <phoneticPr fontId="4" type="noConversion"/>
  </si>
  <si>
    <t>P-220</t>
    <phoneticPr fontId="4" type="noConversion"/>
  </si>
  <si>
    <t>100L</t>
    <phoneticPr fontId="4" type="noConversion"/>
  </si>
  <si>
    <t>100L</t>
    <phoneticPr fontId="4" type="noConversion"/>
  </si>
  <si>
    <t>전공드라이버</t>
    <phoneticPr fontId="4" type="noConversion"/>
  </si>
  <si>
    <t>양용드라이버</t>
    <phoneticPr fontId="4" type="noConversion"/>
  </si>
  <si>
    <t>비트팁</t>
    <phoneticPr fontId="1" type="noConversion"/>
  </si>
  <si>
    <t>110m/m</t>
    <phoneticPr fontId="1" type="noConversion"/>
  </si>
  <si>
    <t>D213</t>
    <phoneticPr fontId="1" type="noConversion"/>
  </si>
  <si>
    <t>압착뺀치</t>
    <phoneticPr fontId="1" type="noConversion"/>
  </si>
  <si>
    <t>포켓몽키</t>
    <phoneticPr fontId="1" type="noConversion"/>
  </si>
  <si>
    <t>UM30SR</t>
    <phoneticPr fontId="1" type="noConversion"/>
  </si>
  <si>
    <t>8M/M</t>
    <phoneticPr fontId="1" type="noConversion"/>
  </si>
  <si>
    <t>스패너</t>
    <phoneticPr fontId="1" type="noConversion"/>
  </si>
  <si>
    <t>롱별비트</t>
    <phoneticPr fontId="1" type="noConversion"/>
  </si>
  <si>
    <t>T25*150L</t>
    <phoneticPr fontId="1" type="noConversion"/>
  </si>
  <si>
    <t>3M슈퍼그립장갑</t>
    <phoneticPr fontId="1" type="noConversion"/>
  </si>
  <si>
    <t>모튤라압착기</t>
    <phoneticPr fontId="1" type="noConversion"/>
  </si>
  <si>
    <t>HT-568R</t>
    <phoneticPr fontId="1" type="noConversion"/>
  </si>
  <si>
    <t>주먹드라이버</t>
    <phoneticPr fontId="1" type="noConversion"/>
  </si>
  <si>
    <t>굴곡니들플라이어</t>
    <phoneticPr fontId="1" type="noConversion"/>
  </si>
  <si>
    <t>별T렌치</t>
    <phoneticPr fontId="1" type="noConversion"/>
  </si>
  <si>
    <t>T25*100</t>
    <phoneticPr fontId="1" type="noConversion"/>
  </si>
  <si>
    <t>접이식무소음대차</t>
    <phoneticPr fontId="1" type="noConversion"/>
  </si>
  <si>
    <t>실리콘건</t>
    <phoneticPr fontId="1" type="noConversion"/>
  </si>
  <si>
    <t>캇타有</t>
    <phoneticPr fontId="1" type="noConversion"/>
  </si>
  <si>
    <t>Y터미날(봉)</t>
    <phoneticPr fontId="1" type="noConversion"/>
  </si>
  <si>
    <t>2.5SQ*4</t>
    <phoneticPr fontId="1" type="noConversion"/>
  </si>
  <si>
    <t>21일</t>
    <phoneticPr fontId="1" type="noConversion"/>
  </si>
  <si>
    <t>투명</t>
    <phoneticPr fontId="1" type="noConversion"/>
  </si>
  <si>
    <t>다목적가위</t>
    <phoneticPr fontId="1" type="noConversion"/>
  </si>
  <si>
    <t>P-300</t>
    <phoneticPr fontId="1" type="noConversion"/>
  </si>
  <si>
    <t>실리콘건</t>
    <phoneticPr fontId="1" type="noConversion"/>
  </si>
  <si>
    <t>프라스틱</t>
    <phoneticPr fontId="1" type="noConversion"/>
  </si>
  <si>
    <t>24일</t>
    <phoneticPr fontId="1" type="noConversion"/>
  </si>
  <si>
    <t>LED충전작업등</t>
    <phoneticPr fontId="1" type="noConversion"/>
  </si>
  <si>
    <t>SWL-240RI</t>
    <phoneticPr fontId="1" type="noConversion"/>
  </si>
  <si>
    <t>3M장갑</t>
    <phoneticPr fontId="1" type="noConversion"/>
  </si>
  <si>
    <t>홀스</t>
    <phoneticPr fontId="1" type="noConversion"/>
  </si>
  <si>
    <t>HSS드릴</t>
    <phoneticPr fontId="1" type="noConversion"/>
  </si>
  <si>
    <t>10.5￠</t>
    <phoneticPr fontId="1" type="noConversion"/>
  </si>
  <si>
    <t>22￠</t>
    <phoneticPr fontId="1" type="noConversion"/>
  </si>
  <si>
    <t>23일</t>
    <phoneticPr fontId="1" type="noConversion"/>
  </si>
  <si>
    <t>충전드릴</t>
    <phoneticPr fontId="1" type="noConversion"/>
  </si>
  <si>
    <t>GSR10.8V-2LI</t>
    <phoneticPr fontId="1" type="noConversion"/>
  </si>
  <si>
    <t>접톱</t>
    <phoneticPr fontId="1" type="noConversion"/>
  </si>
  <si>
    <t>FC-210</t>
    <phoneticPr fontId="1" type="noConversion"/>
  </si>
  <si>
    <t>화신가위</t>
    <phoneticPr fontId="1" type="noConversion"/>
  </si>
  <si>
    <t>P-120</t>
    <phoneticPr fontId="1" type="noConversion"/>
  </si>
  <si>
    <t>캇타칼</t>
    <phoneticPr fontId="1" type="noConversion"/>
  </si>
  <si>
    <t>大</t>
    <phoneticPr fontId="1" type="noConversion"/>
  </si>
  <si>
    <t>칼날</t>
    <phoneticPr fontId="1" type="noConversion"/>
  </si>
  <si>
    <t>西   紀  :  2016 年 4  月  25 日</t>
    <phoneticPr fontId="4" type="noConversion"/>
  </si>
  <si>
    <t>명   칭  :  4  월 거래 명세서</t>
    <phoneticPr fontId="4" type="noConversion"/>
  </si>
  <si>
    <t>4월 매출액</t>
    <phoneticPr fontId="4" type="noConversion"/>
  </si>
  <si>
    <t>3월28일</t>
    <phoneticPr fontId="4" type="noConversion"/>
  </si>
  <si>
    <t>롱별비트</t>
    <phoneticPr fontId="4" type="noConversion"/>
  </si>
  <si>
    <t>김대진</t>
    <phoneticPr fontId="1" type="noConversion"/>
  </si>
  <si>
    <t>31일</t>
    <phoneticPr fontId="1" type="noConversion"/>
  </si>
  <si>
    <t>물조루</t>
    <phoneticPr fontId="1" type="noConversion"/>
  </si>
  <si>
    <t>레귀</t>
    <phoneticPr fontId="1" type="noConversion"/>
  </si>
  <si>
    <t>나진섭</t>
    <phoneticPr fontId="1" type="noConversion"/>
  </si>
  <si>
    <t xml:space="preserve">   "</t>
    <phoneticPr fontId="1" type="noConversion"/>
  </si>
  <si>
    <t>4월4일</t>
    <phoneticPr fontId="1" type="noConversion"/>
  </si>
  <si>
    <t>PL램프</t>
    <phoneticPr fontId="1" type="noConversion"/>
  </si>
  <si>
    <t>FPL36W</t>
    <phoneticPr fontId="1" type="noConversion"/>
  </si>
  <si>
    <t>레버식도어</t>
    <phoneticPr fontId="1" type="noConversion"/>
  </si>
  <si>
    <t>2000팔레스</t>
    <phoneticPr fontId="1" type="noConversion"/>
  </si>
  <si>
    <t>6일</t>
    <phoneticPr fontId="1" type="noConversion"/>
  </si>
  <si>
    <t>회전도어</t>
    <phoneticPr fontId="1" type="noConversion"/>
  </si>
  <si>
    <t>판넬용</t>
    <phoneticPr fontId="1" type="noConversion"/>
  </si>
  <si>
    <t>이광호</t>
    <phoneticPr fontId="1" type="noConversion"/>
  </si>
  <si>
    <t>이재영</t>
    <phoneticPr fontId="1" type="noConversion"/>
  </si>
  <si>
    <t>홍석철</t>
    <phoneticPr fontId="1" type="noConversion"/>
  </si>
  <si>
    <t>7일</t>
    <phoneticPr fontId="1" type="noConversion"/>
  </si>
  <si>
    <t>화이버줄자</t>
    <phoneticPr fontId="1" type="noConversion"/>
  </si>
  <si>
    <t>30M</t>
    <phoneticPr fontId="1" type="noConversion"/>
  </si>
  <si>
    <t>맥크립양면줄자</t>
    <phoneticPr fontId="1" type="noConversion"/>
  </si>
  <si>
    <t>7.5M</t>
    <phoneticPr fontId="1" type="noConversion"/>
  </si>
  <si>
    <t>최진호</t>
    <phoneticPr fontId="1" type="noConversion"/>
  </si>
  <si>
    <t>8일</t>
    <phoneticPr fontId="1" type="noConversion"/>
  </si>
  <si>
    <t xml:space="preserve">    "</t>
    <phoneticPr fontId="1" type="noConversion"/>
  </si>
  <si>
    <t>코트우의</t>
    <phoneticPr fontId="1" type="noConversion"/>
  </si>
  <si>
    <t>XL</t>
    <phoneticPr fontId="1" type="noConversion"/>
  </si>
  <si>
    <t>西   紀  :  2016 年 5  月  25 日</t>
    <phoneticPr fontId="4" type="noConversion"/>
  </si>
  <si>
    <t>명   칭  :  5  월 거래 명세서</t>
    <phoneticPr fontId="4" type="noConversion"/>
  </si>
  <si>
    <t>5월 매출액</t>
    <phoneticPr fontId="4" type="noConversion"/>
  </si>
  <si>
    <t>4월26일</t>
    <phoneticPr fontId="4" type="noConversion"/>
  </si>
  <si>
    <t>SUS용접봉</t>
    <phoneticPr fontId="4" type="noConversion"/>
  </si>
  <si>
    <t>2.0￠</t>
    <phoneticPr fontId="1" type="noConversion"/>
  </si>
  <si>
    <t>28일</t>
    <phoneticPr fontId="1" type="noConversion"/>
  </si>
  <si>
    <t>수은건전지</t>
    <phoneticPr fontId="1" type="noConversion"/>
  </si>
  <si>
    <t>LR44</t>
    <phoneticPr fontId="1" type="noConversion"/>
  </si>
  <si>
    <t xml:space="preserve"> 이광호</t>
    <phoneticPr fontId="1" type="noConversion"/>
  </si>
  <si>
    <t xml:space="preserve"> 황병철</t>
    <phoneticPr fontId="1" type="noConversion"/>
  </si>
  <si>
    <t>29일</t>
    <phoneticPr fontId="1" type="noConversion"/>
  </si>
  <si>
    <t>요비선</t>
    <phoneticPr fontId="1" type="noConversion"/>
  </si>
  <si>
    <t>7￠*50M</t>
    <phoneticPr fontId="1" type="noConversion"/>
  </si>
  <si>
    <t>장갑</t>
    <phoneticPr fontId="1" type="noConversion"/>
  </si>
  <si>
    <t>반코팅</t>
    <phoneticPr fontId="1" type="noConversion"/>
  </si>
  <si>
    <t>3M장갑</t>
    <phoneticPr fontId="1" type="noConversion"/>
  </si>
  <si>
    <t>멀티코드</t>
    <phoneticPr fontId="1" type="noConversion"/>
  </si>
  <si>
    <t>5구5호</t>
    <phoneticPr fontId="1" type="noConversion"/>
  </si>
  <si>
    <t>AL캇타칼</t>
    <phoneticPr fontId="1" type="noConversion"/>
  </si>
  <si>
    <t xml:space="preserve"> 김현명</t>
    <phoneticPr fontId="1" type="noConversion"/>
  </si>
  <si>
    <t>전기테이프</t>
    <phoneticPr fontId="1" type="noConversion"/>
  </si>
  <si>
    <t>5월9일</t>
    <phoneticPr fontId="1" type="noConversion"/>
  </si>
  <si>
    <t>새들</t>
    <phoneticPr fontId="1" type="noConversion"/>
  </si>
  <si>
    <t>정밀드라이버</t>
    <phoneticPr fontId="1" type="noConversion"/>
  </si>
  <si>
    <t>75L</t>
    <phoneticPr fontId="1" type="noConversion"/>
  </si>
  <si>
    <t>이재영</t>
    <phoneticPr fontId="1" type="noConversion"/>
  </si>
  <si>
    <t>11일</t>
    <phoneticPr fontId="1" type="noConversion"/>
  </si>
  <si>
    <t>16M/M</t>
    <phoneticPr fontId="1" type="noConversion"/>
  </si>
  <si>
    <t>피스</t>
    <phoneticPr fontId="1" type="noConversion"/>
  </si>
  <si>
    <t>김현명</t>
    <phoneticPr fontId="1" type="noConversion"/>
  </si>
  <si>
    <t>12일</t>
    <phoneticPr fontId="1" type="noConversion"/>
  </si>
  <si>
    <t>고강도몰드</t>
    <phoneticPr fontId="1" type="noConversion"/>
  </si>
  <si>
    <t>4호</t>
    <phoneticPr fontId="1" type="noConversion"/>
  </si>
  <si>
    <t>5호</t>
    <phoneticPr fontId="1" type="noConversion"/>
  </si>
  <si>
    <t>만능톱</t>
    <phoneticPr fontId="1" type="noConversion"/>
  </si>
  <si>
    <t>MCS-160</t>
    <phoneticPr fontId="1" type="noConversion"/>
  </si>
  <si>
    <t>코일호스</t>
    <phoneticPr fontId="1" type="noConversion"/>
  </si>
  <si>
    <t>8*7.5M</t>
    <phoneticPr fontId="1" type="noConversion"/>
  </si>
  <si>
    <t xml:space="preserve"> 김연태</t>
    <phoneticPr fontId="1" type="noConversion"/>
  </si>
  <si>
    <t>16일</t>
    <phoneticPr fontId="1" type="noConversion"/>
  </si>
  <si>
    <t>스테플러</t>
    <phoneticPr fontId="1" type="noConversion"/>
  </si>
  <si>
    <t>스테플러칩</t>
    <phoneticPr fontId="1" type="noConversion"/>
  </si>
  <si>
    <t>갑</t>
    <phoneticPr fontId="1" type="noConversion"/>
  </si>
  <si>
    <t>전선(VCT)</t>
    <phoneticPr fontId="1" type="noConversion"/>
  </si>
  <si>
    <t>1.5*3C</t>
    <phoneticPr fontId="1" type="noConversion"/>
  </si>
  <si>
    <t>접지플러그</t>
    <phoneticPr fontId="1" type="noConversion"/>
  </si>
  <si>
    <t>접지콘센트</t>
    <phoneticPr fontId="1" type="noConversion"/>
  </si>
  <si>
    <t>2구</t>
    <phoneticPr fontId="1" type="noConversion"/>
  </si>
  <si>
    <t>17일</t>
    <phoneticPr fontId="1" type="noConversion"/>
  </si>
  <si>
    <t>곡갱이SET</t>
    <phoneticPr fontId="1" type="noConversion"/>
  </si>
  <si>
    <t>3M장갑</t>
    <phoneticPr fontId="1" type="noConversion"/>
  </si>
  <si>
    <t>18일</t>
    <phoneticPr fontId="1" type="noConversion"/>
  </si>
  <si>
    <t>박스테이프</t>
    <phoneticPr fontId="1" type="noConversion"/>
  </si>
  <si>
    <t>50M/M</t>
    <phoneticPr fontId="1" type="noConversion"/>
  </si>
  <si>
    <t>홍석환</t>
    <phoneticPr fontId="1" type="noConversion"/>
  </si>
  <si>
    <t xml:space="preserve"> 김현명</t>
    <phoneticPr fontId="1" type="noConversion"/>
  </si>
  <si>
    <t>23일</t>
    <phoneticPr fontId="1" type="noConversion"/>
  </si>
  <si>
    <t>삼태기스레받이</t>
    <phoneticPr fontId="1" type="noConversion"/>
  </si>
  <si>
    <t>로보스터니퍼</t>
    <phoneticPr fontId="1" type="noConversion"/>
  </si>
  <si>
    <t>6"</t>
    <phoneticPr fontId="1" type="noConversion"/>
  </si>
  <si>
    <t>성미경</t>
    <phoneticPr fontId="1" type="noConversion"/>
  </si>
  <si>
    <t xml:space="preserve">  "</t>
    <phoneticPr fontId="1" type="noConversion"/>
  </si>
  <si>
    <t>西   紀  :  2016 年 6  月  25 日</t>
    <phoneticPr fontId="4" type="noConversion"/>
  </si>
  <si>
    <t>명   칭  :  6  월 거래 명세서</t>
    <phoneticPr fontId="4" type="noConversion"/>
  </si>
  <si>
    <t>6월 매출액</t>
    <phoneticPr fontId="4" type="noConversion"/>
  </si>
  <si>
    <t>5월26일</t>
    <phoneticPr fontId="1" type="noConversion"/>
  </si>
  <si>
    <t>락카</t>
    <phoneticPr fontId="4" type="noConversion"/>
  </si>
  <si>
    <t>청색</t>
    <phoneticPr fontId="1" type="noConversion"/>
  </si>
  <si>
    <t>26일</t>
    <phoneticPr fontId="1" type="noConversion"/>
  </si>
  <si>
    <t>삼태기스레받이</t>
    <phoneticPr fontId="1" type="noConversion"/>
  </si>
  <si>
    <t>小</t>
    <phoneticPr fontId="1" type="noConversion"/>
  </si>
  <si>
    <t>노끈</t>
    <phoneticPr fontId="1" type="noConversion"/>
  </si>
  <si>
    <t>6월1일</t>
    <phoneticPr fontId="1" type="noConversion"/>
  </si>
  <si>
    <t>다목적가위</t>
    <phoneticPr fontId="1" type="noConversion"/>
  </si>
  <si>
    <t>P-300</t>
    <phoneticPr fontId="1" type="noConversion"/>
  </si>
  <si>
    <t>전기테이프</t>
    <phoneticPr fontId="1" type="noConversion"/>
  </si>
  <si>
    <t>서통</t>
    <phoneticPr fontId="1" type="noConversion"/>
  </si>
  <si>
    <t>14일</t>
    <phoneticPr fontId="1" type="noConversion"/>
  </si>
  <si>
    <t>못</t>
    <phoneticPr fontId="1" type="noConversion"/>
  </si>
  <si>
    <t>이호범</t>
    <phoneticPr fontId="1" type="noConversion"/>
  </si>
  <si>
    <t>"</t>
    <phoneticPr fontId="1" type="noConversion"/>
  </si>
  <si>
    <t>최행호</t>
    <phoneticPr fontId="1" type="noConversion"/>
  </si>
  <si>
    <t>西   紀  :  2016 年 7  月  25 日</t>
    <phoneticPr fontId="4" type="noConversion"/>
  </si>
  <si>
    <t>명   칭  :  7  월 거래 명세서</t>
    <phoneticPr fontId="4" type="noConversion"/>
  </si>
  <si>
    <t>7월 매출액</t>
    <phoneticPr fontId="4" type="noConversion"/>
  </si>
  <si>
    <t>6월27일</t>
    <phoneticPr fontId="1" type="noConversion"/>
  </si>
  <si>
    <t>T멀티탭</t>
    <phoneticPr fontId="1" type="noConversion"/>
  </si>
  <si>
    <t>28일</t>
    <phoneticPr fontId="1" type="noConversion"/>
  </si>
  <si>
    <t>테스타기</t>
    <phoneticPr fontId="1" type="noConversion"/>
  </si>
  <si>
    <t>SH-3234</t>
    <phoneticPr fontId="1" type="noConversion"/>
  </si>
  <si>
    <t>P-220</t>
    <phoneticPr fontId="1" type="noConversion"/>
  </si>
  <si>
    <t>다목적가위</t>
    <phoneticPr fontId="1" type="noConversion"/>
  </si>
  <si>
    <t>30일</t>
    <phoneticPr fontId="1" type="noConversion"/>
  </si>
  <si>
    <t>라이타가스</t>
    <phoneticPr fontId="1" type="noConversion"/>
  </si>
  <si>
    <t>원형변기솔</t>
    <phoneticPr fontId="1" type="noConversion"/>
  </si>
  <si>
    <t>7월4일</t>
    <phoneticPr fontId="1" type="noConversion"/>
  </si>
  <si>
    <t>락카</t>
    <phoneticPr fontId="1" type="noConversion"/>
  </si>
  <si>
    <t>적색</t>
    <phoneticPr fontId="1" type="noConversion"/>
  </si>
  <si>
    <t>낫</t>
    <phoneticPr fontId="1" type="noConversion"/>
  </si>
  <si>
    <t>김서진</t>
    <phoneticPr fontId="1" type="noConversion"/>
  </si>
  <si>
    <t>"</t>
    <phoneticPr fontId="1" type="noConversion"/>
  </si>
  <si>
    <t>이광호</t>
    <phoneticPr fontId="1" type="noConversion"/>
  </si>
  <si>
    <t>니진섭</t>
    <phoneticPr fontId="1" type="noConversion"/>
  </si>
  <si>
    <t>박황열</t>
    <phoneticPr fontId="1" type="noConversion"/>
  </si>
  <si>
    <t>실리콘건</t>
    <phoneticPr fontId="1" type="noConversion"/>
  </si>
  <si>
    <t>칼날형</t>
    <phoneticPr fontId="1" type="noConversion"/>
  </si>
  <si>
    <t>기어스패너</t>
    <phoneticPr fontId="1" type="noConversion"/>
  </si>
  <si>
    <t>13M/M</t>
    <phoneticPr fontId="1" type="noConversion"/>
  </si>
  <si>
    <t>14M/M</t>
    <phoneticPr fontId="1" type="noConversion"/>
  </si>
  <si>
    <t>기어스패너</t>
    <phoneticPr fontId="1" type="noConversion"/>
  </si>
  <si>
    <t>3M장갑</t>
    <phoneticPr fontId="1" type="noConversion"/>
  </si>
  <si>
    <t>바닥솔</t>
    <phoneticPr fontId="1" type="noConversion"/>
  </si>
  <si>
    <t>장갑</t>
    <phoneticPr fontId="1" type="noConversion"/>
  </si>
  <si>
    <t>면</t>
    <phoneticPr fontId="1" type="noConversion"/>
  </si>
  <si>
    <t>21일</t>
    <phoneticPr fontId="1" type="noConversion"/>
  </si>
  <si>
    <t>카드링</t>
    <phoneticPr fontId="1" type="noConversion"/>
  </si>
  <si>
    <t>小</t>
    <phoneticPr fontId="1" type="noConversion"/>
  </si>
  <si>
    <t>김선진</t>
    <phoneticPr fontId="1" type="noConversion"/>
  </si>
  <si>
    <t>황병철</t>
    <phoneticPr fontId="1" type="noConversion"/>
  </si>
  <si>
    <t>멀티코드</t>
    <phoneticPr fontId="1" type="noConversion"/>
  </si>
  <si>
    <t>3구10호</t>
    <phoneticPr fontId="1" type="noConversion"/>
  </si>
  <si>
    <t>22일</t>
    <phoneticPr fontId="1" type="noConversion"/>
  </si>
  <si>
    <t>3M장갑</t>
    <phoneticPr fontId="1" type="noConversion"/>
  </si>
  <si>
    <t>권총형인두기</t>
    <phoneticPr fontId="1" type="noConversion"/>
  </si>
  <si>
    <t>GH-60B</t>
    <phoneticPr fontId="1" type="noConversion"/>
  </si>
  <si>
    <t>P-300</t>
    <phoneticPr fontId="1" type="noConversion"/>
  </si>
  <si>
    <t>최행오</t>
    <phoneticPr fontId="1" type="noConversion"/>
  </si>
  <si>
    <t>西   紀  :  2016 年 8  月  25 日</t>
    <phoneticPr fontId="4" type="noConversion"/>
  </si>
  <si>
    <t>명   칭  :  8  월 거래 명세서</t>
    <phoneticPr fontId="4" type="noConversion"/>
  </si>
  <si>
    <t>8월 매출액</t>
    <phoneticPr fontId="4" type="noConversion"/>
  </si>
  <si>
    <t>7월27일</t>
    <phoneticPr fontId="1" type="noConversion"/>
  </si>
  <si>
    <t>양손가위</t>
    <phoneticPr fontId="1" type="noConversion"/>
  </si>
  <si>
    <t>K-560</t>
    <phoneticPr fontId="1" type="noConversion"/>
  </si>
  <si>
    <t>전지가위</t>
    <phoneticPr fontId="1" type="noConversion"/>
  </si>
  <si>
    <t>V8</t>
    <phoneticPr fontId="1" type="noConversion"/>
  </si>
  <si>
    <t>미니수평</t>
    <phoneticPr fontId="1" type="noConversion"/>
  </si>
  <si>
    <t>MML-100</t>
    <phoneticPr fontId="1" type="noConversion"/>
  </si>
  <si>
    <t>20L</t>
    <phoneticPr fontId="1" type="noConversion"/>
  </si>
  <si>
    <t>바케스</t>
    <phoneticPr fontId="1" type="noConversion"/>
  </si>
  <si>
    <t>나진섭</t>
    <phoneticPr fontId="1" type="noConversion"/>
  </si>
  <si>
    <t>"</t>
    <phoneticPr fontId="1" type="noConversion"/>
  </si>
  <si>
    <t>29일</t>
    <phoneticPr fontId="1" type="noConversion"/>
  </si>
  <si>
    <t>조선낫</t>
    <phoneticPr fontId="1" type="noConversion"/>
  </si>
  <si>
    <t>이정석</t>
    <phoneticPr fontId="1" type="noConversion"/>
  </si>
  <si>
    <t>8월8일</t>
    <phoneticPr fontId="1" type="noConversion"/>
  </si>
  <si>
    <t>우레탄폼(건용)</t>
    <phoneticPr fontId="1" type="noConversion"/>
  </si>
  <si>
    <t>BOX</t>
    <phoneticPr fontId="1" type="noConversion"/>
  </si>
  <si>
    <t>폼세척제</t>
    <phoneticPr fontId="1" type="noConversion"/>
  </si>
  <si>
    <t>멀티스카프</t>
    <phoneticPr fontId="1" type="noConversion"/>
  </si>
  <si>
    <t>9일</t>
    <phoneticPr fontId="1" type="noConversion"/>
  </si>
  <si>
    <t>마대(중국)</t>
    <phoneticPr fontId="1" type="noConversion"/>
  </si>
  <si>
    <t>80K</t>
    <phoneticPr fontId="1" type="noConversion"/>
  </si>
  <si>
    <t>8M/M</t>
    <phoneticPr fontId="1" type="noConversion"/>
  </si>
  <si>
    <t>8M/M</t>
    <phoneticPr fontId="1" type="noConversion"/>
  </si>
  <si>
    <t>플렉시블기어렌치</t>
    <phoneticPr fontId="1" type="noConversion"/>
  </si>
  <si>
    <t>스패너</t>
    <phoneticPr fontId="1" type="noConversion"/>
  </si>
  <si>
    <t>실리콘건</t>
    <phoneticPr fontId="1" type="noConversion"/>
  </si>
  <si>
    <t>PVC</t>
    <phoneticPr fontId="1" type="noConversion"/>
  </si>
  <si>
    <t>50L</t>
    <phoneticPr fontId="1" type="noConversion"/>
  </si>
  <si>
    <t>만능용기</t>
    <phoneticPr fontId="1" type="noConversion"/>
  </si>
  <si>
    <t>100L</t>
    <phoneticPr fontId="1" type="noConversion"/>
  </si>
  <si>
    <t>양용드라이버</t>
    <phoneticPr fontId="1" type="noConversion"/>
  </si>
  <si>
    <t>"</t>
    <phoneticPr fontId="1" type="noConversion"/>
  </si>
  <si>
    <t>임진국</t>
    <phoneticPr fontId="1" type="noConversion"/>
  </si>
  <si>
    <t>17일</t>
    <phoneticPr fontId="1" type="noConversion"/>
  </si>
  <si>
    <t>주먹드라이버</t>
    <phoneticPr fontId="1" type="noConversion"/>
  </si>
  <si>
    <t>T별렌치</t>
    <phoneticPr fontId="1" type="noConversion"/>
  </si>
  <si>
    <t>T25*150</t>
    <phoneticPr fontId="1" type="noConversion"/>
  </si>
  <si>
    <t>만능용기</t>
    <phoneticPr fontId="1" type="noConversion"/>
  </si>
  <si>
    <t>18W</t>
    <phoneticPr fontId="1" type="noConversion"/>
  </si>
  <si>
    <t>P-300</t>
    <phoneticPr fontId="1" type="noConversion"/>
  </si>
  <si>
    <t>HT-332</t>
    <phoneticPr fontId="1" type="noConversion"/>
  </si>
  <si>
    <t>세라믹인두기</t>
    <phoneticPr fontId="1" type="noConversion"/>
  </si>
  <si>
    <t>다목적가위</t>
    <phoneticPr fontId="1" type="noConversion"/>
  </si>
  <si>
    <t>동축탈피기</t>
    <phoneticPr fontId="1" type="noConversion"/>
  </si>
  <si>
    <t>T멀티탭</t>
    <phoneticPr fontId="1" type="noConversion"/>
  </si>
  <si>
    <t>19일</t>
    <phoneticPr fontId="1" type="noConversion"/>
  </si>
  <si>
    <t>멀티코드</t>
    <phoneticPr fontId="1" type="noConversion"/>
  </si>
  <si>
    <t>2구2호</t>
    <phoneticPr fontId="1" type="noConversion"/>
  </si>
  <si>
    <t>2구3호</t>
    <phoneticPr fontId="1" type="noConversion"/>
  </si>
  <si>
    <t>25일</t>
    <phoneticPr fontId="1" type="noConversion"/>
  </si>
  <si>
    <t>LED충전헤드렌턴</t>
    <phoneticPr fontId="1" type="noConversion"/>
  </si>
  <si>
    <t>HL-110C</t>
    <phoneticPr fontId="1" type="noConversion"/>
  </si>
  <si>
    <t>김대진</t>
    <phoneticPr fontId="1" type="noConversion"/>
  </si>
  <si>
    <t>西   紀  :  2016 年 9  月  25 日</t>
    <phoneticPr fontId="4" type="noConversion"/>
  </si>
  <si>
    <t>명   칭  :  9 월 거래 명세서</t>
    <phoneticPr fontId="4" type="noConversion"/>
  </si>
  <si>
    <t>9월 매출액</t>
    <phoneticPr fontId="4" type="noConversion"/>
  </si>
  <si>
    <t>8월29일</t>
    <phoneticPr fontId="1" type="noConversion"/>
  </si>
  <si>
    <t>멀티코드</t>
    <phoneticPr fontId="1" type="noConversion"/>
  </si>
  <si>
    <t>6구3호</t>
    <phoneticPr fontId="1" type="noConversion"/>
  </si>
  <si>
    <t>30일</t>
    <phoneticPr fontId="1" type="noConversion"/>
  </si>
  <si>
    <t>왕겨마대</t>
    <phoneticPr fontId="1" type="noConversion"/>
  </si>
  <si>
    <t>장갑</t>
    <phoneticPr fontId="1" type="noConversion"/>
  </si>
  <si>
    <t>코팅</t>
    <phoneticPr fontId="1" type="noConversion"/>
  </si>
  <si>
    <t>천막</t>
    <phoneticPr fontId="1" type="noConversion"/>
  </si>
  <si>
    <t>10*5</t>
    <phoneticPr fontId="1" type="noConversion"/>
  </si>
  <si>
    <t>9일</t>
    <phoneticPr fontId="1" type="noConversion"/>
  </si>
  <si>
    <t>칼부럭(갑)</t>
    <phoneticPr fontId="1" type="noConversion"/>
  </si>
  <si>
    <t>6*12</t>
    <phoneticPr fontId="1" type="noConversion"/>
  </si>
  <si>
    <t>보쉬)SDS드릴</t>
    <phoneticPr fontId="1" type="noConversion"/>
  </si>
  <si>
    <t>6*115</t>
    <phoneticPr fontId="1" type="noConversion"/>
  </si>
  <si>
    <t>양용드라이버</t>
    <phoneticPr fontId="1" type="noConversion"/>
  </si>
  <si>
    <t>100L</t>
    <phoneticPr fontId="1" type="noConversion"/>
  </si>
  <si>
    <t>12일</t>
    <phoneticPr fontId="1" type="noConversion"/>
  </si>
  <si>
    <t>면,코팅</t>
    <phoneticPr fontId="1" type="noConversion"/>
  </si>
  <si>
    <t>김현명</t>
    <phoneticPr fontId="1" type="noConversion"/>
  </si>
  <si>
    <t>성미경</t>
    <phoneticPr fontId="1" type="noConversion"/>
  </si>
  <si>
    <t>박정민</t>
    <phoneticPr fontId="1" type="noConversion"/>
  </si>
  <si>
    <t>송광호</t>
    <phoneticPr fontId="1" type="noConversion"/>
  </si>
  <si>
    <t>21일</t>
    <phoneticPr fontId="1" type="noConversion"/>
  </si>
  <si>
    <t>김길태</t>
    <phoneticPr fontId="1" type="noConversion"/>
  </si>
  <si>
    <t>이광호</t>
    <phoneticPr fontId="1" type="noConversion"/>
  </si>
  <si>
    <t>西   紀  :  2016 年 10  月  25 日</t>
    <phoneticPr fontId="4" type="noConversion"/>
  </si>
  <si>
    <t>명   칭  :  10 월 거래 명세서</t>
    <phoneticPr fontId="4" type="noConversion"/>
  </si>
  <si>
    <t>10월 매출액</t>
    <phoneticPr fontId="4" type="noConversion"/>
  </si>
  <si>
    <t>9월26일</t>
    <phoneticPr fontId="1" type="noConversion"/>
  </si>
  <si>
    <t>깔대기</t>
    <phoneticPr fontId="1" type="noConversion"/>
  </si>
  <si>
    <t>中</t>
    <phoneticPr fontId="1" type="noConversion"/>
  </si>
  <si>
    <t>27일</t>
    <phoneticPr fontId="1" type="noConversion"/>
  </si>
  <si>
    <t>배선용차단기</t>
    <phoneticPr fontId="1" type="noConversion"/>
  </si>
  <si>
    <t>2P30A</t>
    <phoneticPr fontId="1" type="noConversion"/>
  </si>
  <si>
    <t>김병근</t>
    <phoneticPr fontId="1" type="noConversion"/>
  </si>
  <si>
    <t>코트우의</t>
    <phoneticPr fontId="1" type="noConversion"/>
  </si>
  <si>
    <t>신사우의</t>
    <phoneticPr fontId="1" type="noConversion"/>
  </si>
  <si>
    <t>29일</t>
    <phoneticPr fontId="1" type="noConversion"/>
  </si>
  <si>
    <t>멀티코드</t>
    <phoneticPr fontId="1" type="noConversion"/>
  </si>
  <si>
    <t>3구3호</t>
    <phoneticPr fontId="1" type="noConversion"/>
  </si>
  <si>
    <t>목공용드릴</t>
    <phoneticPr fontId="1" type="noConversion"/>
  </si>
  <si>
    <t>12￠</t>
    <phoneticPr fontId="1" type="noConversion"/>
  </si>
  <si>
    <t>10월4일</t>
    <phoneticPr fontId="1" type="noConversion"/>
  </si>
  <si>
    <t>전선(VCT)</t>
    <phoneticPr fontId="1" type="noConversion"/>
  </si>
  <si>
    <t>1.5SQ*3C</t>
    <phoneticPr fontId="1" type="noConversion"/>
  </si>
  <si>
    <t>홍석환</t>
    <phoneticPr fontId="1" type="noConversion"/>
  </si>
  <si>
    <t>"</t>
    <phoneticPr fontId="1" type="noConversion"/>
  </si>
  <si>
    <t>10일</t>
    <phoneticPr fontId="1" type="noConversion"/>
  </si>
  <si>
    <t>3M장갑</t>
    <phoneticPr fontId="1" type="noConversion"/>
  </si>
  <si>
    <t>다목적가위</t>
    <phoneticPr fontId="1" type="noConversion"/>
  </si>
  <si>
    <t>P-220</t>
    <phoneticPr fontId="1" type="noConversion"/>
  </si>
  <si>
    <t>피스</t>
    <phoneticPr fontId="1" type="noConversion"/>
  </si>
  <si>
    <t>삼파장형광등</t>
    <phoneticPr fontId="1" type="noConversion"/>
  </si>
  <si>
    <t>20W</t>
    <phoneticPr fontId="1" type="noConversion"/>
  </si>
  <si>
    <t>이광호</t>
    <phoneticPr fontId="1" type="noConversion"/>
  </si>
  <si>
    <t>13일</t>
    <phoneticPr fontId="1" type="noConversion"/>
  </si>
  <si>
    <t>포켓몽키</t>
    <phoneticPr fontId="1" type="noConversion"/>
  </si>
  <si>
    <t>UM30S</t>
    <phoneticPr fontId="1" type="noConversion"/>
  </si>
  <si>
    <t>테스타기</t>
    <phoneticPr fontId="1" type="noConversion"/>
  </si>
  <si>
    <t>SH-3234</t>
    <phoneticPr fontId="1" type="noConversion"/>
  </si>
  <si>
    <t>HT-568R</t>
    <phoneticPr fontId="1" type="noConversion"/>
  </si>
  <si>
    <t>모튤라압착기</t>
    <phoneticPr fontId="1" type="noConversion"/>
  </si>
  <si>
    <t>김선진</t>
    <phoneticPr fontId="1" type="noConversion"/>
  </si>
  <si>
    <t>"</t>
    <phoneticPr fontId="1" type="noConversion"/>
  </si>
  <si>
    <t>양용드라이버</t>
    <phoneticPr fontId="1" type="noConversion"/>
  </si>
  <si>
    <t>압착뺀치</t>
    <phoneticPr fontId="1" type="noConversion"/>
  </si>
  <si>
    <t>D213-9</t>
    <phoneticPr fontId="1" type="noConversion"/>
  </si>
  <si>
    <t>19일</t>
    <phoneticPr fontId="1" type="noConversion"/>
  </si>
  <si>
    <t>장갑</t>
    <phoneticPr fontId="1" type="noConversion"/>
  </si>
  <si>
    <t>반코팅</t>
    <phoneticPr fontId="1" type="noConversion"/>
  </si>
  <si>
    <t>면</t>
    <phoneticPr fontId="1" type="noConversion"/>
  </si>
  <si>
    <t>21일</t>
    <phoneticPr fontId="1" type="noConversion"/>
  </si>
  <si>
    <t>방청제</t>
    <phoneticPr fontId="1" type="noConversion"/>
  </si>
  <si>
    <t>WD-40</t>
    <phoneticPr fontId="1" type="noConversion"/>
  </si>
  <si>
    <t>순간접착제</t>
    <phoneticPr fontId="1" type="noConversion"/>
  </si>
  <si>
    <t>22일</t>
    <phoneticPr fontId="1" type="noConversion"/>
  </si>
  <si>
    <t>3M장갑</t>
    <phoneticPr fontId="1" type="noConversion"/>
  </si>
  <si>
    <t>이정석</t>
    <phoneticPr fontId="1" type="noConversion"/>
  </si>
  <si>
    <t>"</t>
    <phoneticPr fontId="1" type="noConversion"/>
  </si>
  <si>
    <t>김길태</t>
    <phoneticPr fontId="1" type="noConversion"/>
  </si>
  <si>
    <t>西   紀  :  2016 年 11  月  25 日</t>
    <phoneticPr fontId="4" type="noConversion"/>
  </si>
  <si>
    <t>명   칭  :  11 월 거래 명세서</t>
    <phoneticPr fontId="4" type="noConversion"/>
  </si>
  <si>
    <t>11월 매출액</t>
    <phoneticPr fontId="4" type="noConversion"/>
  </si>
  <si>
    <t>10월26일</t>
    <phoneticPr fontId="1" type="noConversion"/>
  </si>
  <si>
    <t>케이블타이(봉)</t>
    <phoneticPr fontId="1" type="noConversion"/>
  </si>
  <si>
    <t>100M/M</t>
    <phoneticPr fontId="1" type="noConversion"/>
  </si>
  <si>
    <t>"</t>
    <phoneticPr fontId="1" type="noConversion"/>
  </si>
  <si>
    <t>셋트앙카</t>
    <phoneticPr fontId="1" type="noConversion"/>
  </si>
  <si>
    <t>3/8*3"</t>
    <phoneticPr fontId="1" type="noConversion"/>
  </si>
  <si>
    <t>14￠*16</t>
    <phoneticPr fontId="1" type="noConversion"/>
  </si>
  <si>
    <t>멀티코드</t>
    <phoneticPr fontId="1" type="noConversion"/>
  </si>
  <si>
    <t>3구5호</t>
    <phoneticPr fontId="1" type="noConversion"/>
  </si>
  <si>
    <t>전선(VCT)</t>
    <phoneticPr fontId="1" type="noConversion"/>
  </si>
  <si>
    <t>15.SQ*3C</t>
    <phoneticPr fontId="1" type="noConversion"/>
  </si>
  <si>
    <t>UDT)SDS드릴</t>
    <phoneticPr fontId="1" type="noConversion"/>
  </si>
  <si>
    <t>6￠*165</t>
    <phoneticPr fontId="1" type="noConversion"/>
  </si>
  <si>
    <t>건전지</t>
    <phoneticPr fontId="1" type="noConversion"/>
  </si>
  <si>
    <t>R20</t>
    <phoneticPr fontId="1" type="noConversion"/>
  </si>
  <si>
    <t>황병철</t>
    <phoneticPr fontId="1" type="noConversion"/>
  </si>
  <si>
    <t>9V</t>
    <phoneticPr fontId="1" type="noConversion"/>
  </si>
  <si>
    <t>AA</t>
    <phoneticPr fontId="1" type="noConversion"/>
  </si>
  <si>
    <t>전기테이프</t>
    <phoneticPr fontId="1" type="noConversion"/>
  </si>
  <si>
    <t>3M장갑</t>
    <phoneticPr fontId="1" type="noConversion"/>
  </si>
  <si>
    <t>스카치테이프</t>
    <phoneticPr fontId="1" type="noConversion"/>
  </si>
  <si>
    <t>최행오</t>
    <phoneticPr fontId="1" type="noConversion"/>
  </si>
  <si>
    <t>장갑</t>
    <phoneticPr fontId="1" type="noConversion"/>
  </si>
  <si>
    <t>11월2일</t>
    <phoneticPr fontId="1" type="noConversion"/>
  </si>
  <si>
    <t>수평호스</t>
    <phoneticPr fontId="1" type="noConversion"/>
  </si>
  <si>
    <t>3일</t>
    <phoneticPr fontId="1" type="noConversion"/>
  </si>
  <si>
    <t>엑셀가위</t>
    <phoneticPr fontId="1" type="noConversion"/>
  </si>
  <si>
    <t>공구집</t>
    <phoneticPr fontId="1" type="noConversion"/>
  </si>
  <si>
    <t>KL-2</t>
    <phoneticPr fontId="1" type="noConversion"/>
  </si>
  <si>
    <t>최범열</t>
    <phoneticPr fontId="1" type="noConversion"/>
  </si>
  <si>
    <t>은색</t>
    <phoneticPr fontId="1" type="noConversion"/>
  </si>
  <si>
    <t>3M컴포트장갑</t>
    <phoneticPr fontId="1" type="noConversion"/>
  </si>
  <si>
    <t>L</t>
    <phoneticPr fontId="1" type="noConversion"/>
  </si>
  <si>
    <t>4일</t>
    <phoneticPr fontId="1" type="noConversion"/>
  </si>
  <si>
    <t>부탄가스</t>
    <phoneticPr fontId="1" type="noConversion"/>
  </si>
  <si>
    <t>네오줄자</t>
    <phoneticPr fontId="1" type="noConversion"/>
  </si>
  <si>
    <t>30M</t>
    <phoneticPr fontId="1" type="noConversion"/>
  </si>
  <si>
    <t>M</t>
    <phoneticPr fontId="1" type="noConversion"/>
  </si>
  <si>
    <t>충전기</t>
    <phoneticPr fontId="1" type="noConversion"/>
  </si>
  <si>
    <t>AL1411DV</t>
    <phoneticPr fontId="1" type="noConversion"/>
  </si>
  <si>
    <t>다목적사다리</t>
    <phoneticPr fontId="1" type="noConversion"/>
  </si>
  <si>
    <t>LS45</t>
    <phoneticPr fontId="1" type="noConversion"/>
  </si>
  <si>
    <t>김영진</t>
    <phoneticPr fontId="1" type="noConversion"/>
  </si>
  <si>
    <t>LED후레쉬</t>
    <phoneticPr fontId="1" type="noConversion"/>
  </si>
  <si>
    <t>WS-T42</t>
    <phoneticPr fontId="1" type="noConversion"/>
  </si>
  <si>
    <t>T별렌치</t>
    <phoneticPr fontId="1" type="noConversion"/>
  </si>
  <si>
    <t>25*100</t>
    <phoneticPr fontId="1" type="noConversion"/>
  </si>
  <si>
    <t>기어렌치</t>
    <phoneticPr fontId="1" type="noConversion"/>
  </si>
  <si>
    <t>8M/M</t>
    <phoneticPr fontId="1" type="noConversion"/>
  </si>
  <si>
    <t>15일</t>
    <phoneticPr fontId="1" type="noConversion"/>
  </si>
  <si>
    <t>다목적가위</t>
    <phoneticPr fontId="1" type="noConversion"/>
  </si>
  <si>
    <t>P-300</t>
    <phoneticPr fontId="1" type="noConversion"/>
  </si>
  <si>
    <t>임진국</t>
    <phoneticPr fontId="1" type="noConversion"/>
  </si>
  <si>
    <t>16일</t>
    <phoneticPr fontId="1" type="noConversion"/>
  </si>
  <si>
    <t>갈대비</t>
    <phoneticPr fontId="1" type="noConversion"/>
  </si>
  <si>
    <t>22일</t>
    <phoneticPr fontId="1" type="noConversion"/>
  </si>
  <si>
    <t>납</t>
    <phoneticPr fontId="1" type="noConversion"/>
  </si>
  <si>
    <t>1.2￠</t>
    <phoneticPr fontId="1" type="noConversion"/>
  </si>
  <si>
    <t>비트팁</t>
    <phoneticPr fontId="1" type="noConversion"/>
  </si>
  <si>
    <t>150L</t>
    <phoneticPr fontId="1" type="noConversion"/>
  </si>
  <si>
    <t>임진국</t>
    <phoneticPr fontId="1" type="noConversion"/>
  </si>
  <si>
    <t>24일</t>
    <phoneticPr fontId="1" type="noConversion"/>
  </si>
  <si>
    <t>우레탄폼</t>
    <phoneticPr fontId="1" type="noConversion"/>
  </si>
  <si>
    <t>1회용</t>
    <phoneticPr fontId="1" type="noConversion"/>
  </si>
  <si>
    <t>김연태</t>
    <phoneticPr fontId="1" type="noConversion"/>
  </si>
  <si>
    <t>명   칭  :  12 월 거래 명세서</t>
    <phoneticPr fontId="4" type="noConversion"/>
  </si>
  <si>
    <t>12월 매출액</t>
    <phoneticPr fontId="4" type="noConversion"/>
  </si>
  <si>
    <t>11월26일</t>
    <phoneticPr fontId="1" type="noConversion"/>
  </si>
  <si>
    <t>초경홀스</t>
    <phoneticPr fontId="1" type="noConversion"/>
  </si>
  <si>
    <t>16￠</t>
    <phoneticPr fontId="1" type="noConversion"/>
  </si>
  <si>
    <t>16￠</t>
    <phoneticPr fontId="1" type="noConversion"/>
  </si>
  <si>
    <t>M</t>
    <phoneticPr fontId="1" type="noConversion"/>
  </si>
  <si>
    <t>콤비네이션수평</t>
    <phoneticPr fontId="1" type="noConversion"/>
  </si>
  <si>
    <t>9"</t>
    <phoneticPr fontId="1" type="noConversion"/>
  </si>
  <si>
    <t>콘크리트드릴</t>
    <phoneticPr fontId="1" type="noConversion"/>
  </si>
  <si>
    <t>6￠</t>
    <phoneticPr fontId="1" type="noConversion"/>
  </si>
  <si>
    <t>P-300</t>
    <phoneticPr fontId="1" type="noConversion"/>
  </si>
  <si>
    <t>12월7일</t>
    <phoneticPr fontId="1" type="noConversion"/>
  </si>
  <si>
    <t>김영진</t>
    <phoneticPr fontId="1" type="noConversion"/>
  </si>
  <si>
    <t>이광호</t>
    <phoneticPr fontId="1" type="noConversion"/>
  </si>
  <si>
    <t>"</t>
    <phoneticPr fontId="1" type="noConversion"/>
  </si>
  <si>
    <t>박황열</t>
    <phoneticPr fontId="1" type="noConversion"/>
  </si>
  <si>
    <t>L</t>
    <phoneticPr fontId="1" type="noConversion"/>
  </si>
  <si>
    <t>톤마대</t>
    <phoneticPr fontId="1" type="noConversion"/>
  </si>
  <si>
    <t>500K</t>
    <phoneticPr fontId="1" type="noConversion"/>
  </si>
  <si>
    <t>슬링밸트</t>
    <phoneticPr fontId="1" type="noConversion"/>
  </si>
  <si>
    <t>파워밸트</t>
    <phoneticPr fontId="1" type="noConversion"/>
  </si>
  <si>
    <t>콘센트타이버</t>
    <phoneticPr fontId="1" type="noConversion"/>
  </si>
  <si>
    <t>8M/M</t>
    <phoneticPr fontId="1" type="noConversion"/>
  </si>
  <si>
    <t>비트소켓</t>
    <phoneticPr fontId="1" type="noConversion"/>
  </si>
  <si>
    <t>롱비트소켓</t>
    <phoneticPr fontId="1" type="noConversion"/>
  </si>
  <si>
    <t>500K</t>
    <phoneticPr fontId="1" type="noConversion"/>
  </si>
  <si>
    <t>김경용</t>
    <phoneticPr fontId="1" type="noConversion"/>
  </si>
  <si>
    <t>슬링밸트</t>
    <phoneticPr fontId="1" type="noConversion"/>
  </si>
  <si>
    <t>2"*5M</t>
    <phoneticPr fontId="1" type="noConversion"/>
  </si>
  <si>
    <t>1"*5M</t>
    <phoneticPr fontId="1" type="noConversion"/>
  </si>
  <si>
    <t>3"*7M</t>
    <phoneticPr fontId="1" type="noConversion"/>
  </si>
  <si>
    <t>13일</t>
    <phoneticPr fontId="1" type="noConversion"/>
  </si>
  <si>
    <t>스덴도어</t>
    <phoneticPr fontId="1" type="noConversion"/>
  </si>
  <si>
    <t>녹색매트</t>
    <phoneticPr fontId="1" type="noConversion"/>
  </si>
  <si>
    <t>600*900</t>
    <phoneticPr fontId="1" type="noConversion"/>
  </si>
  <si>
    <t>14일</t>
    <phoneticPr fontId="1" type="noConversion"/>
  </si>
  <si>
    <t>멀티코드</t>
    <phoneticPr fontId="1" type="noConversion"/>
  </si>
  <si>
    <t>3구5호</t>
    <phoneticPr fontId="1" type="noConversion"/>
  </si>
  <si>
    <t>3M방한장갑</t>
    <phoneticPr fontId="1" type="noConversion"/>
  </si>
  <si>
    <t>L</t>
    <phoneticPr fontId="1" type="noConversion"/>
  </si>
  <si>
    <t>천하무적장갑</t>
    <phoneticPr fontId="1" type="noConversion"/>
  </si>
  <si>
    <t>S</t>
    <phoneticPr fontId="1" type="noConversion"/>
  </si>
  <si>
    <t>캇타칼</t>
    <phoneticPr fontId="1" type="noConversion"/>
  </si>
  <si>
    <t>정민현</t>
    <phoneticPr fontId="1" type="noConversion"/>
  </si>
  <si>
    <t>녹색매트</t>
    <phoneticPr fontId="1" type="noConversion"/>
  </si>
  <si>
    <t>600*900</t>
    <phoneticPr fontId="1" type="noConversion"/>
  </si>
  <si>
    <t>15일</t>
    <phoneticPr fontId="1" type="noConversion"/>
  </si>
  <si>
    <t>MSC-160</t>
    <phoneticPr fontId="1" type="noConversion"/>
  </si>
  <si>
    <t>16일</t>
    <phoneticPr fontId="1" type="noConversion"/>
  </si>
  <si>
    <t>장화</t>
    <phoneticPr fontId="1" type="noConversion"/>
  </si>
  <si>
    <t>두갈래꼭지</t>
    <phoneticPr fontId="1" type="noConversion"/>
  </si>
  <si>
    <t>편사호스</t>
    <phoneticPr fontId="1" type="noConversion"/>
  </si>
  <si>
    <t>호스밴드</t>
    <phoneticPr fontId="1" type="noConversion"/>
  </si>
  <si>
    <t>편사호스</t>
    <phoneticPr fontId="1" type="noConversion"/>
  </si>
  <si>
    <t>19￠</t>
    <phoneticPr fontId="1" type="noConversion"/>
  </si>
  <si>
    <t>강도영</t>
    <phoneticPr fontId="1" type="noConversion"/>
  </si>
  <si>
    <t>파이프렌치</t>
    <phoneticPr fontId="1" type="noConversion"/>
  </si>
  <si>
    <t>12"</t>
    <phoneticPr fontId="1" type="noConversion"/>
  </si>
  <si>
    <t>호스밴드</t>
    <phoneticPr fontId="1" type="noConversion"/>
  </si>
  <si>
    <t>1"</t>
    <phoneticPr fontId="1" type="noConversion"/>
  </si>
  <si>
    <t>미니大</t>
    <phoneticPr fontId="1" type="noConversion"/>
  </si>
  <si>
    <t>22일</t>
    <phoneticPr fontId="1" type="noConversion"/>
  </si>
  <si>
    <t>장갑</t>
    <phoneticPr fontId="1" type="noConversion"/>
  </si>
  <si>
    <t>코팅</t>
    <phoneticPr fontId="1" type="noConversion"/>
  </si>
  <si>
    <t>면</t>
    <phoneticPr fontId="1" type="noConversion"/>
  </si>
  <si>
    <t>"</t>
    <phoneticPr fontId="1" type="noConversion"/>
  </si>
  <si>
    <t>최범열</t>
    <phoneticPr fontId="1" type="noConversion"/>
  </si>
  <si>
    <t>西   紀  :  2016 年 12  月  25 日</t>
    <phoneticPr fontId="4" type="noConversion"/>
  </si>
  <si>
    <t>1월3일</t>
    <phoneticPr fontId="1" type="noConversion"/>
  </si>
  <si>
    <t>M</t>
    <phoneticPr fontId="1" type="noConversion"/>
  </si>
  <si>
    <t>황병철</t>
    <phoneticPr fontId="1" type="noConversion"/>
  </si>
  <si>
    <t>5일</t>
    <phoneticPr fontId="1" type="noConversion"/>
  </si>
  <si>
    <t>중회</t>
    <phoneticPr fontId="1" type="noConversion"/>
  </si>
  <si>
    <t>글루건</t>
    <phoneticPr fontId="1" type="noConversion"/>
  </si>
  <si>
    <t>HE-260A</t>
    <phoneticPr fontId="1" type="noConversion"/>
  </si>
  <si>
    <t>"</t>
    <phoneticPr fontId="1" type="noConversion"/>
  </si>
  <si>
    <t>10일</t>
    <phoneticPr fontId="1" type="noConversion"/>
  </si>
  <si>
    <t>무진동망치</t>
    <phoneticPr fontId="1" type="noConversion"/>
  </si>
  <si>
    <t>특대</t>
    <phoneticPr fontId="1" type="noConversion"/>
  </si>
  <si>
    <t>육각빠루</t>
    <phoneticPr fontId="1" type="noConversion"/>
  </si>
  <si>
    <t>1000L</t>
    <phoneticPr fontId="1" type="noConversion"/>
  </si>
  <si>
    <t>13일</t>
    <phoneticPr fontId="1" type="noConversion"/>
  </si>
  <si>
    <t>3M장갑</t>
    <phoneticPr fontId="1" type="noConversion"/>
  </si>
  <si>
    <t>경량몽키(스마토)</t>
    <phoneticPr fontId="1" type="noConversion"/>
  </si>
  <si>
    <t>SM-C10</t>
    <phoneticPr fontId="1" type="noConversion"/>
  </si>
  <si>
    <t>장갑</t>
    <phoneticPr fontId="1" type="noConversion"/>
  </si>
  <si>
    <t>코팅</t>
    <phoneticPr fontId="1" type="noConversion"/>
  </si>
  <si>
    <t>충전드릴</t>
    <phoneticPr fontId="1" type="noConversion"/>
  </si>
  <si>
    <t>GSR10.8V-2LI</t>
    <phoneticPr fontId="1" type="noConversion"/>
  </si>
  <si>
    <t>J-402</t>
    <phoneticPr fontId="1" type="noConversion"/>
  </si>
  <si>
    <t>공구함</t>
    <phoneticPr fontId="1" type="noConversion"/>
  </si>
  <si>
    <t>세신니퍼</t>
    <phoneticPr fontId="1" type="noConversion"/>
  </si>
  <si>
    <t>6"</t>
    <phoneticPr fontId="1" type="noConversion"/>
  </si>
  <si>
    <t>세신롱로즈</t>
    <phoneticPr fontId="1" type="noConversion"/>
  </si>
  <si>
    <t>세신뺀치</t>
    <phoneticPr fontId="1" type="noConversion"/>
  </si>
  <si>
    <t>8"</t>
    <phoneticPr fontId="1" type="noConversion"/>
  </si>
  <si>
    <t>세신몽키</t>
    <phoneticPr fontId="1" type="noConversion"/>
  </si>
  <si>
    <t>10"</t>
    <phoneticPr fontId="1" type="noConversion"/>
  </si>
  <si>
    <t>홍성길</t>
    <phoneticPr fontId="1" type="noConversion"/>
  </si>
  <si>
    <t>빠루망치</t>
    <phoneticPr fontId="1" type="noConversion"/>
  </si>
  <si>
    <t>비트팁</t>
    <phoneticPr fontId="1" type="noConversion"/>
  </si>
  <si>
    <t>110L</t>
    <phoneticPr fontId="1" type="noConversion"/>
  </si>
  <si>
    <t>7.5M</t>
    <phoneticPr fontId="1" type="noConversion"/>
  </si>
  <si>
    <t>자켓줄자</t>
    <phoneticPr fontId="1" type="noConversion"/>
  </si>
  <si>
    <t>양용드라이버</t>
    <phoneticPr fontId="1" type="noConversion"/>
  </si>
  <si>
    <t>150L</t>
    <phoneticPr fontId="1" type="noConversion"/>
  </si>
  <si>
    <t>P-300</t>
    <phoneticPr fontId="1" type="noConversion"/>
  </si>
  <si>
    <t>다목적가위</t>
    <phoneticPr fontId="1" type="noConversion"/>
  </si>
  <si>
    <t>파이프렌치(스마토)</t>
    <phoneticPr fontId="1" type="noConversion"/>
  </si>
  <si>
    <t>17일</t>
    <phoneticPr fontId="1" type="noConversion"/>
  </si>
  <si>
    <t>드라이버셋트</t>
    <phoneticPr fontId="1" type="noConversion"/>
  </si>
  <si>
    <t>6PCS</t>
    <phoneticPr fontId="1" type="noConversion"/>
  </si>
  <si>
    <t>드릴셋트</t>
    <phoneticPr fontId="1" type="noConversion"/>
  </si>
  <si>
    <t>13PCS</t>
    <phoneticPr fontId="1" type="noConversion"/>
  </si>
  <si>
    <t>피스</t>
    <phoneticPr fontId="1" type="noConversion"/>
  </si>
  <si>
    <t>콘크리트드릴</t>
    <phoneticPr fontId="1" type="noConversion"/>
  </si>
  <si>
    <t>6￠</t>
    <phoneticPr fontId="1" type="noConversion"/>
  </si>
  <si>
    <t>6구3호</t>
    <phoneticPr fontId="1" type="noConversion"/>
  </si>
  <si>
    <t>개별멀티코드</t>
    <phoneticPr fontId="1" type="noConversion"/>
  </si>
  <si>
    <t>4구2호</t>
    <phoneticPr fontId="1" type="noConversion"/>
  </si>
  <si>
    <t>곡갱이자루</t>
    <phoneticPr fontId="1" type="noConversion"/>
  </si>
  <si>
    <t>YGL-107L</t>
    <phoneticPr fontId="1" type="noConversion"/>
  </si>
  <si>
    <t>박정민</t>
    <phoneticPr fontId="1" type="noConversion"/>
  </si>
  <si>
    <t>공구</t>
    <phoneticPr fontId="1" type="noConversion"/>
  </si>
  <si>
    <t>18일</t>
    <phoneticPr fontId="1" type="noConversion"/>
  </si>
  <si>
    <t>멀티코드</t>
    <phoneticPr fontId="1" type="noConversion"/>
  </si>
  <si>
    <t>4구3호</t>
    <phoneticPr fontId="1" type="noConversion"/>
  </si>
  <si>
    <t>멀티코드</t>
    <phoneticPr fontId="1" type="noConversion"/>
  </si>
  <si>
    <t>6구5호</t>
    <phoneticPr fontId="1" type="noConversion"/>
  </si>
  <si>
    <t>4구5호</t>
    <phoneticPr fontId="1" type="noConversion"/>
  </si>
  <si>
    <t>접지콘센트</t>
    <phoneticPr fontId="1" type="noConversion"/>
  </si>
  <si>
    <t>3구</t>
    <phoneticPr fontId="1" type="noConversion"/>
  </si>
  <si>
    <t>자동가스토치</t>
    <phoneticPr fontId="1" type="noConversion"/>
  </si>
  <si>
    <t>EX-T1502</t>
    <phoneticPr fontId="1" type="noConversion"/>
  </si>
  <si>
    <t>김명호</t>
    <phoneticPr fontId="1" type="noConversion"/>
  </si>
  <si>
    <t>P-800</t>
    <phoneticPr fontId="1" type="noConversion"/>
  </si>
  <si>
    <t>멀티가위</t>
    <phoneticPr fontId="1" type="noConversion"/>
  </si>
  <si>
    <t>부탄가스</t>
    <phoneticPr fontId="1" type="noConversion"/>
  </si>
  <si>
    <t>홍성길님물품대 D/C</t>
    <phoneticPr fontId="1" type="noConversion"/>
  </si>
  <si>
    <t>19일</t>
    <phoneticPr fontId="1" type="noConversion"/>
  </si>
  <si>
    <t>일자사다리</t>
    <phoneticPr fontId="1" type="noConversion"/>
  </si>
  <si>
    <t>7단</t>
    <phoneticPr fontId="1" type="noConversion"/>
  </si>
  <si>
    <t>김길태</t>
    <phoneticPr fontId="1" type="noConversion"/>
  </si>
  <si>
    <t>23일</t>
    <phoneticPr fontId="1" type="noConversion"/>
  </si>
  <si>
    <t>곡갱이자루</t>
    <phoneticPr fontId="1" type="noConversion"/>
  </si>
  <si>
    <t>24일</t>
    <phoneticPr fontId="1" type="noConversion"/>
  </si>
  <si>
    <t>M</t>
    <phoneticPr fontId="1" type="noConversion"/>
  </si>
  <si>
    <t>실리콘건</t>
    <phoneticPr fontId="1" type="noConversion"/>
  </si>
  <si>
    <t>프라스틱</t>
    <phoneticPr fontId="1" type="noConversion"/>
  </si>
  <si>
    <t>다목적가위</t>
    <phoneticPr fontId="1" type="noConversion"/>
  </si>
  <si>
    <t>P-220</t>
    <phoneticPr fontId="1" type="noConversion"/>
  </si>
  <si>
    <t>이광호</t>
    <phoneticPr fontId="1" type="noConversion"/>
  </si>
  <si>
    <t>"</t>
    <phoneticPr fontId="1" type="noConversion"/>
  </si>
  <si>
    <t>25일</t>
    <phoneticPr fontId="1" type="noConversion"/>
  </si>
  <si>
    <t>보온재</t>
    <phoneticPr fontId="1" type="noConversion"/>
  </si>
  <si>
    <t>15A</t>
    <phoneticPr fontId="1" type="noConversion"/>
  </si>
  <si>
    <t>매직테이프</t>
    <phoneticPr fontId="1" type="noConversion"/>
  </si>
  <si>
    <t>회색</t>
    <phoneticPr fontId="1" type="noConversion"/>
  </si>
  <si>
    <t>완전코팅장갑</t>
    <phoneticPr fontId="1" type="noConversion"/>
  </si>
  <si>
    <t>송광호</t>
    <phoneticPr fontId="1" type="noConversion"/>
  </si>
  <si>
    <t>"</t>
    <phoneticPr fontId="1" type="noConversion"/>
  </si>
  <si>
    <t>西   紀  :  2017 年 1  月  25 日</t>
    <phoneticPr fontId="4" type="noConversion"/>
  </si>
  <si>
    <t>명   칭  :  1 월 거래 명세서</t>
    <phoneticPr fontId="4" type="noConversion"/>
  </si>
  <si>
    <t>1월 매출액</t>
    <phoneticPr fontId="4" type="noConversion"/>
  </si>
  <si>
    <t>西   紀  :  2017 年 2  月  25 日</t>
    <phoneticPr fontId="4" type="noConversion"/>
  </si>
  <si>
    <t>명   칭  :  2 월 거래 명세서</t>
    <phoneticPr fontId="4" type="noConversion"/>
  </si>
  <si>
    <t>2월 매출액</t>
    <phoneticPr fontId="4" type="noConversion"/>
  </si>
  <si>
    <t>2월1일</t>
    <phoneticPr fontId="1" type="noConversion"/>
  </si>
  <si>
    <t>스마토플라이어</t>
    <phoneticPr fontId="1" type="noConversion"/>
  </si>
  <si>
    <t>면</t>
    <phoneticPr fontId="1" type="noConversion"/>
  </si>
  <si>
    <t>"</t>
    <phoneticPr fontId="1" type="noConversion"/>
  </si>
  <si>
    <t>이정석</t>
    <phoneticPr fontId="1" type="noConversion"/>
  </si>
  <si>
    <t>8일</t>
    <phoneticPr fontId="1" type="noConversion"/>
  </si>
  <si>
    <t>열풍기</t>
    <phoneticPr fontId="1" type="noConversion"/>
  </si>
  <si>
    <t>GHG500-2</t>
    <phoneticPr fontId="1" type="noConversion"/>
  </si>
  <si>
    <t>점프선</t>
    <phoneticPr fontId="1" type="noConversion"/>
  </si>
  <si>
    <t>4.0SQ*5M</t>
    <phoneticPr fontId="1" type="noConversion"/>
  </si>
  <si>
    <t>김연태</t>
    <phoneticPr fontId="1" type="noConversion"/>
  </si>
  <si>
    <t>22일</t>
    <phoneticPr fontId="1" type="noConversion"/>
  </si>
  <si>
    <t>장화</t>
    <phoneticPr fontId="1" type="noConversion"/>
  </si>
  <si>
    <t>240MM</t>
    <phoneticPr fontId="1" type="noConversion"/>
  </si>
  <si>
    <t>西   紀  :  2017 年 3  月  25 日</t>
    <phoneticPr fontId="4" type="noConversion"/>
  </si>
  <si>
    <t>명   칭  :  3 월 거래 명세서</t>
    <phoneticPr fontId="4" type="noConversion"/>
  </si>
  <si>
    <t>3월 매출액</t>
    <phoneticPr fontId="4" type="noConversion"/>
  </si>
  <si>
    <t>3월2일</t>
    <phoneticPr fontId="1" type="noConversion"/>
  </si>
  <si>
    <t>M</t>
    <phoneticPr fontId="1" type="noConversion"/>
  </si>
  <si>
    <t>양용드라이버</t>
    <phoneticPr fontId="1" type="noConversion"/>
  </si>
  <si>
    <t>에이트 별비트</t>
    <phoneticPr fontId="1" type="noConversion"/>
  </si>
  <si>
    <t>T25*75</t>
    <phoneticPr fontId="1" type="noConversion"/>
  </si>
  <si>
    <t>3일</t>
    <phoneticPr fontId="1" type="noConversion"/>
  </si>
  <si>
    <t>모튤라압착기</t>
    <phoneticPr fontId="1" type="noConversion"/>
  </si>
  <si>
    <t>HT-500R</t>
    <phoneticPr fontId="1" type="noConversion"/>
  </si>
  <si>
    <t>압착기</t>
    <phoneticPr fontId="1" type="noConversion"/>
  </si>
  <si>
    <t>MH-5</t>
    <phoneticPr fontId="1" type="noConversion"/>
  </si>
  <si>
    <t>터미날(봉)</t>
    <phoneticPr fontId="1" type="noConversion"/>
  </si>
  <si>
    <t>6*4</t>
    <phoneticPr fontId="1" type="noConversion"/>
  </si>
  <si>
    <t>전공드라이버</t>
    <phoneticPr fontId="1" type="noConversion"/>
  </si>
  <si>
    <t>100L</t>
    <phoneticPr fontId="1" type="noConversion"/>
  </si>
  <si>
    <t>김선진</t>
    <phoneticPr fontId="1" type="noConversion"/>
  </si>
  <si>
    <t>양용드라이버</t>
    <phoneticPr fontId="1" type="noConversion"/>
  </si>
  <si>
    <t>150L</t>
    <phoneticPr fontId="1" type="noConversion"/>
  </si>
  <si>
    <t>정밀드라이버</t>
    <phoneticPr fontId="1" type="noConversion"/>
  </si>
  <si>
    <t>(+)00*40</t>
    <phoneticPr fontId="1" type="noConversion"/>
  </si>
  <si>
    <t>플렉시블기어렌치</t>
    <phoneticPr fontId="1" type="noConversion"/>
  </si>
  <si>
    <t>8M/M</t>
    <phoneticPr fontId="1" type="noConversion"/>
  </si>
  <si>
    <t>양용드라이버</t>
    <phoneticPr fontId="1" type="noConversion"/>
  </si>
  <si>
    <t>SM-RD6*100</t>
    <phoneticPr fontId="1" type="noConversion"/>
  </si>
  <si>
    <t>P-220</t>
    <phoneticPr fontId="1" type="noConversion"/>
  </si>
  <si>
    <t>다목적가위</t>
    <phoneticPr fontId="1" type="noConversion"/>
  </si>
  <si>
    <t>롱별비트</t>
    <phoneticPr fontId="1" type="noConversion"/>
  </si>
  <si>
    <t>T25*150</t>
    <phoneticPr fontId="1" type="noConversion"/>
  </si>
  <si>
    <t>3M장갑</t>
    <phoneticPr fontId="1" type="noConversion"/>
  </si>
  <si>
    <t>M</t>
    <phoneticPr fontId="1" type="noConversion"/>
  </si>
  <si>
    <t>원형자석</t>
    <phoneticPr fontId="1" type="noConversion"/>
  </si>
  <si>
    <t>15￠*2T</t>
    <phoneticPr fontId="1" type="noConversion"/>
  </si>
  <si>
    <t>8일</t>
    <phoneticPr fontId="1" type="noConversion"/>
  </si>
  <si>
    <t>롤비닐</t>
    <phoneticPr fontId="1" type="noConversion"/>
  </si>
  <si>
    <t>0.1T*1800</t>
    <phoneticPr fontId="1" type="noConversion"/>
  </si>
  <si>
    <t>1000L</t>
    <phoneticPr fontId="1" type="noConversion"/>
  </si>
  <si>
    <t>청보호랩</t>
    <phoneticPr fontId="1" type="noConversion"/>
  </si>
  <si>
    <t>14일</t>
    <phoneticPr fontId="1" type="noConversion"/>
  </si>
  <si>
    <t>3M장갑</t>
    <phoneticPr fontId="1" type="noConversion"/>
  </si>
  <si>
    <t>P-300</t>
    <phoneticPr fontId="1" type="noConversion"/>
  </si>
  <si>
    <t>네임펜</t>
    <phoneticPr fontId="1" type="noConversion"/>
  </si>
  <si>
    <t>타</t>
    <phoneticPr fontId="1" type="noConversion"/>
  </si>
  <si>
    <t>칼날</t>
    <phoneticPr fontId="1" type="noConversion"/>
  </si>
  <si>
    <t>통</t>
    <phoneticPr fontId="1" type="noConversion"/>
  </si>
  <si>
    <t>락카</t>
    <phoneticPr fontId="1" type="noConversion"/>
  </si>
  <si>
    <t>청색</t>
    <phoneticPr fontId="1" type="noConversion"/>
  </si>
  <si>
    <t>박승기</t>
    <phoneticPr fontId="1" type="noConversion"/>
  </si>
  <si>
    <t>최경충</t>
    <phoneticPr fontId="1" type="noConversion"/>
  </si>
  <si>
    <t>20일</t>
    <phoneticPr fontId="1" type="noConversion"/>
  </si>
  <si>
    <t>타지마캇타칼</t>
    <phoneticPr fontId="1" type="noConversion"/>
  </si>
  <si>
    <t>大</t>
    <phoneticPr fontId="1" type="noConversion"/>
  </si>
  <si>
    <t>스마토플라이어</t>
    <phoneticPr fontId="1" type="noConversion"/>
  </si>
  <si>
    <t>8"</t>
    <phoneticPr fontId="1" type="noConversion"/>
  </si>
  <si>
    <t>맥크립줄자</t>
    <phoneticPr fontId="1" type="noConversion"/>
  </si>
  <si>
    <t>5.5*25</t>
    <phoneticPr fontId="1" type="noConversion"/>
  </si>
  <si>
    <t>실리콘건</t>
    <phoneticPr fontId="1" type="noConversion"/>
  </si>
  <si>
    <t>이광호</t>
    <phoneticPr fontId="1" type="noConversion"/>
  </si>
  <si>
    <t>"</t>
    <phoneticPr fontId="1" type="noConversion"/>
  </si>
  <si>
    <t>주먹드라이버</t>
    <phoneticPr fontId="1" type="noConversion"/>
  </si>
  <si>
    <t>천하장사장갑</t>
    <phoneticPr fontId="1" type="noConversion"/>
  </si>
  <si>
    <t>S</t>
    <phoneticPr fontId="1" type="noConversion"/>
  </si>
  <si>
    <t>반코팅장갑</t>
    <phoneticPr fontId="1" type="noConversion"/>
  </si>
  <si>
    <t>3M방한장갑</t>
    <phoneticPr fontId="1" type="noConversion"/>
  </si>
  <si>
    <t>장갑</t>
    <phoneticPr fontId="1" type="noConversion"/>
  </si>
  <si>
    <t>면</t>
    <phoneticPr fontId="1" type="noConversion"/>
  </si>
  <si>
    <t>반코팅</t>
    <phoneticPr fontId="1" type="noConversion"/>
  </si>
  <si>
    <t>이정석</t>
    <phoneticPr fontId="1" type="noConversion"/>
  </si>
  <si>
    <t>23일</t>
    <phoneticPr fontId="1" type="noConversion"/>
  </si>
  <si>
    <t>멀티코드</t>
    <phoneticPr fontId="1" type="noConversion"/>
  </si>
  <si>
    <t>4구2호</t>
    <phoneticPr fontId="1" type="noConversion"/>
  </si>
  <si>
    <t>박정민</t>
    <phoneticPr fontId="1" type="noConversion"/>
  </si>
  <si>
    <t>西   紀  :  2017 年 4  月  25 日</t>
    <phoneticPr fontId="4" type="noConversion"/>
  </si>
  <si>
    <t>명   칭  :  4 월 거래 명세서</t>
    <phoneticPr fontId="4" type="noConversion"/>
  </si>
  <si>
    <t>4월 매출액</t>
    <phoneticPr fontId="4" type="noConversion"/>
  </si>
  <si>
    <t>3월27일</t>
    <phoneticPr fontId="1" type="noConversion"/>
  </si>
  <si>
    <t>L</t>
    <phoneticPr fontId="1" type="noConversion"/>
  </si>
  <si>
    <t>실리콘건</t>
    <phoneticPr fontId="1" type="noConversion"/>
  </si>
  <si>
    <t>프라스틱</t>
    <phoneticPr fontId="1" type="noConversion"/>
  </si>
  <si>
    <t>임진국</t>
    <phoneticPr fontId="1" type="noConversion"/>
  </si>
  <si>
    <t>조재이</t>
    <phoneticPr fontId="1" type="noConversion"/>
  </si>
  <si>
    <t>4월4일</t>
    <phoneticPr fontId="1" type="noConversion"/>
  </si>
  <si>
    <t>압착기</t>
    <phoneticPr fontId="1" type="noConversion"/>
  </si>
  <si>
    <t>AK-2AM</t>
    <phoneticPr fontId="1" type="noConversion"/>
  </si>
  <si>
    <t>최영근</t>
    <phoneticPr fontId="1" type="noConversion"/>
  </si>
  <si>
    <t>품목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</si>
  <si>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</si>
  <si>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</si>
  <si>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</si>
  <si>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</si>
  <si>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5일</t>
    <phoneticPr fontId="1" type="noConversion"/>
  </si>
  <si>
    <t>양용드라이버(베셀)</t>
    <phoneticPr fontId="1" type="noConversion"/>
  </si>
  <si>
    <t>150L</t>
    <phoneticPr fontId="1" type="noConversion"/>
  </si>
  <si>
    <t>압착기</t>
    <phoneticPr fontId="1" type="noConversion"/>
  </si>
  <si>
    <t>AK-2AM</t>
    <phoneticPr fontId="1" type="noConversion"/>
  </si>
  <si>
    <t>가스토치</t>
    <phoneticPr fontId="1" type="noConversion"/>
  </si>
  <si>
    <t>자동</t>
    <phoneticPr fontId="1" type="noConversion"/>
  </si>
  <si>
    <t>부탄가스</t>
    <phoneticPr fontId="1" type="noConversion"/>
  </si>
  <si>
    <t>김영선</t>
    <phoneticPr fontId="1" type="noConversion"/>
  </si>
  <si>
    <t>이웅세</t>
    <phoneticPr fontId="1" type="noConversion"/>
  </si>
  <si>
    <t>7일</t>
    <phoneticPr fontId="1" type="noConversion"/>
  </si>
  <si>
    <t>배수관청소기</t>
    <phoneticPr fontId="1" type="noConversion"/>
  </si>
  <si>
    <t>세면기</t>
    <phoneticPr fontId="1" type="noConversion"/>
  </si>
  <si>
    <t>11일</t>
    <phoneticPr fontId="1" type="noConversion"/>
  </si>
  <si>
    <t>14일</t>
    <phoneticPr fontId="1" type="noConversion"/>
  </si>
  <si>
    <t>하이스톱날</t>
    <phoneticPr fontId="1" type="noConversion"/>
  </si>
  <si>
    <t>300M/M</t>
    <phoneticPr fontId="1" type="noConversion"/>
  </si>
  <si>
    <t>미니톱대</t>
    <phoneticPr fontId="1" type="noConversion"/>
  </si>
  <si>
    <t>김민우</t>
    <phoneticPr fontId="1" type="noConversion"/>
  </si>
  <si>
    <t>박정민</t>
    <phoneticPr fontId="1" type="noConversion"/>
  </si>
  <si>
    <t>19일</t>
    <phoneticPr fontId="1" type="noConversion"/>
  </si>
  <si>
    <t>폼코팅장갑</t>
    <phoneticPr fontId="1" type="noConversion"/>
  </si>
  <si>
    <t>백티</t>
    <phoneticPr fontId="1" type="noConversion"/>
  </si>
  <si>
    <t>15A</t>
    <phoneticPr fontId="1" type="noConversion"/>
  </si>
  <si>
    <t>테프론테이프</t>
    <phoneticPr fontId="1" type="noConversion"/>
  </si>
  <si>
    <t>문받침대</t>
    <phoneticPr fontId="1" type="noConversion"/>
  </si>
  <si>
    <t>小</t>
    <phoneticPr fontId="1" type="noConversion"/>
  </si>
  <si>
    <t>21일</t>
    <phoneticPr fontId="1" type="noConversion"/>
  </si>
  <si>
    <t>3M장갑</t>
    <phoneticPr fontId="1" type="noConversion"/>
  </si>
  <si>
    <t>분사기</t>
    <phoneticPr fontId="1" type="noConversion"/>
  </si>
  <si>
    <t>24일</t>
    <phoneticPr fontId="1" type="noConversion"/>
  </si>
  <si>
    <t>P-220</t>
    <phoneticPr fontId="1" type="noConversion"/>
  </si>
  <si>
    <t>김민우</t>
    <phoneticPr fontId="1" type="noConversion"/>
  </si>
  <si>
    <t>西   紀  :  2017 年 5  月  25 日</t>
    <phoneticPr fontId="4" type="noConversion"/>
  </si>
  <si>
    <t>명   칭  :  5 월 거래 명세서</t>
    <phoneticPr fontId="4" type="noConversion"/>
  </si>
  <si>
    <t>5월8일</t>
    <phoneticPr fontId="1" type="noConversion"/>
  </si>
  <si>
    <t xml:space="preserve"> </t>
    <phoneticPr fontId="1" type="noConversion"/>
  </si>
  <si>
    <t>먼지제거제</t>
    <phoneticPr fontId="1" type="noConversion"/>
  </si>
  <si>
    <t>10일</t>
    <phoneticPr fontId="1" type="noConversion"/>
  </si>
  <si>
    <t xml:space="preserve"> </t>
    <phoneticPr fontId="1" type="noConversion"/>
  </si>
  <si>
    <t>면</t>
    <phoneticPr fontId="1" type="noConversion"/>
  </si>
  <si>
    <t xml:space="preserve"> </t>
    <phoneticPr fontId="1" type="noConversion"/>
  </si>
  <si>
    <t>"</t>
    <phoneticPr fontId="1" type="noConversion"/>
  </si>
  <si>
    <t>西   紀  :  2017 年 6  月  25 日</t>
    <phoneticPr fontId="4" type="noConversion"/>
  </si>
  <si>
    <t>명   칭  :  6 월 거래 명세서</t>
    <phoneticPr fontId="4" type="noConversion"/>
  </si>
  <si>
    <t>6월 매출액</t>
    <phoneticPr fontId="4" type="noConversion"/>
  </si>
  <si>
    <t>5월26일</t>
    <phoneticPr fontId="1" type="noConversion"/>
  </si>
  <si>
    <t>전기테이프</t>
    <phoneticPr fontId="1" type="noConversion"/>
  </si>
  <si>
    <t>서통</t>
    <phoneticPr fontId="1" type="noConversion"/>
  </si>
  <si>
    <t>정글모자</t>
    <phoneticPr fontId="1" type="noConversion"/>
  </si>
  <si>
    <t>3M쿨토시</t>
    <phoneticPr fontId="1" type="noConversion"/>
  </si>
  <si>
    <t>실리콘건</t>
    <phoneticPr fontId="1" type="noConversion"/>
  </si>
  <si>
    <t>캇타</t>
    <phoneticPr fontId="1" type="noConversion"/>
  </si>
  <si>
    <t>29일</t>
    <phoneticPr fontId="1" type="noConversion"/>
  </si>
  <si>
    <t>아연도스프레이</t>
    <phoneticPr fontId="1" type="noConversion"/>
  </si>
  <si>
    <t>MX-1000</t>
    <phoneticPr fontId="1" type="noConversion"/>
  </si>
  <si>
    <t>6월12일</t>
    <phoneticPr fontId="1" type="noConversion"/>
  </si>
  <si>
    <t>폼코팅장갑</t>
    <phoneticPr fontId="1" type="noConversion"/>
  </si>
  <si>
    <t>S,M</t>
    <phoneticPr fontId="1" type="noConversion"/>
  </si>
  <si>
    <t>반코팅장갑</t>
    <phoneticPr fontId="1" type="noConversion"/>
  </si>
  <si>
    <t>정민현</t>
    <phoneticPr fontId="1" type="noConversion"/>
  </si>
  <si>
    <t>새들</t>
    <phoneticPr fontId="1" type="noConversion"/>
  </si>
  <si>
    <t>12M/M</t>
    <phoneticPr fontId="1" type="noConversion"/>
  </si>
  <si>
    <t>다목적가위</t>
    <phoneticPr fontId="1" type="noConversion"/>
  </si>
  <si>
    <t>P-300</t>
    <phoneticPr fontId="1" type="noConversion"/>
  </si>
  <si>
    <t>반코팅장갑</t>
    <phoneticPr fontId="1" type="noConversion"/>
  </si>
  <si>
    <t>P대차</t>
    <phoneticPr fontId="1" type="noConversion"/>
  </si>
  <si>
    <t>中</t>
    <phoneticPr fontId="1" type="noConversion"/>
  </si>
  <si>
    <t>홈양면테이프</t>
    <phoneticPr fontId="1" type="noConversion"/>
  </si>
  <si>
    <t>24M/M</t>
    <phoneticPr fontId="1" type="noConversion"/>
  </si>
  <si>
    <t>21일</t>
    <phoneticPr fontId="1" type="noConversion"/>
  </si>
  <si>
    <t>케이블타이(봉)</t>
    <phoneticPr fontId="1" type="noConversion"/>
  </si>
  <si>
    <t>300M/M</t>
    <phoneticPr fontId="1" type="noConversion"/>
  </si>
  <si>
    <t>최경충</t>
    <phoneticPr fontId="1" type="noConversion"/>
  </si>
  <si>
    <t>西   紀  :  2017 年  7  月  25 日</t>
    <phoneticPr fontId="4" type="noConversion"/>
  </si>
  <si>
    <t>명   칭  :  7 월 거래 명세서</t>
    <phoneticPr fontId="4" type="noConversion"/>
  </si>
  <si>
    <t>7월 매출액</t>
    <phoneticPr fontId="4" type="noConversion"/>
  </si>
  <si>
    <t>6월28일</t>
    <phoneticPr fontId="1" type="noConversion"/>
  </si>
  <si>
    <t>천막</t>
    <phoneticPr fontId="1" type="noConversion"/>
  </si>
  <si>
    <t>10*10</t>
    <phoneticPr fontId="1" type="noConversion"/>
  </si>
  <si>
    <t>10*15</t>
    <phoneticPr fontId="1" type="noConversion"/>
  </si>
  <si>
    <t>"</t>
    <phoneticPr fontId="1" type="noConversion"/>
  </si>
  <si>
    <t>29일</t>
    <phoneticPr fontId="1" type="noConversion"/>
  </si>
  <si>
    <t>장갑</t>
    <phoneticPr fontId="1" type="noConversion"/>
  </si>
  <si>
    <t>코팅</t>
    <phoneticPr fontId="1" type="noConversion"/>
  </si>
  <si>
    <t>천하무적장갑</t>
    <phoneticPr fontId="1" type="noConversion"/>
  </si>
  <si>
    <t>7월5일</t>
    <phoneticPr fontId="1" type="noConversion"/>
  </si>
  <si>
    <t>쿨토시</t>
    <phoneticPr fontId="1" type="noConversion"/>
  </si>
  <si>
    <t>3M</t>
    <phoneticPr fontId="1" type="noConversion"/>
  </si>
  <si>
    <t>정글모</t>
    <phoneticPr fontId="1" type="noConversion"/>
  </si>
  <si>
    <t>3M장갑</t>
    <phoneticPr fontId="1" type="noConversion"/>
  </si>
  <si>
    <t xml:space="preserve">빠루 </t>
    <phoneticPr fontId="1" type="noConversion"/>
  </si>
  <si>
    <t>1500L</t>
    <phoneticPr fontId="1" type="noConversion"/>
  </si>
  <si>
    <t>장갑</t>
    <phoneticPr fontId="1" type="noConversion"/>
  </si>
  <si>
    <t>7일</t>
    <phoneticPr fontId="1" type="noConversion"/>
  </si>
  <si>
    <t>건전지</t>
    <phoneticPr fontId="1" type="noConversion"/>
  </si>
  <si>
    <t>AAA</t>
    <phoneticPr fontId="1" type="noConversion"/>
  </si>
  <si>
    <t>9V</t>
    <phoneticPr fontId="1" type="noConversion"/>
  </si>
  <si>
    <t>건건지</t>
    <phoneticPr fontId="1" type="noConversion"/>
  </si>
  <si>
    <t>면</t>
    <phoneticPr fontId="1" type="noConversion"/>
  </si>
  <si>
    <t>반코팅</t>
    <phoneticPr fontId="1" type="noConversion"/>
  </si>
  <si>
    <t>정민현</t>
    <phoneticPr fontId="1" type="noConversion"/>
  </si>
  <si>
    <t>"</t>
    <phoneticPr fontId="1" type="noConversion"/>
  </si>
  <si>
    <t>11일</t>
    <phoneticPr fontId="1" type="noConversion"/>
  </si>
  <si>
    <t>길이조절드라이버</t>
    <phoneticPr fontId="1" type="noConversion"/>
  </si>
  <si>
    <t>별비트</t>
    <phoneticPr fontId="1" type="noConversion"/>
  </si>
  <si>
    <t>T25*150</t>
    <phoneticPr fontId="1" type="noConversion"/>
  </si>
  <si>
    <t>14일</t>
    <phoneticPr fontId="1" type="noConversion"/>
  </si>
  <si>
    <t>접이식테크트럭</t>
    <phoneticPr fontId="1" type="noConversion"/>
  </si>
  <si>
    <t>19일</t>
    <phoneticPr fontId="1" type="noConversion"/>
  </si>
  <si>
    <t>다목적가위</t>
    <phoneticPr fontId="1" type="noConversion"/>
  </si>
  <si>
    <t>P-220</t>
    <phoneticPr fontId="1" type="noConversion"/>
  </si>
  <si>
    <t>별드라이버</t>
    <phoneticPr fontId="1" type="noConversion"/>
  </si>
  <si>
    <t>T25*150</t>
    <phoneticPr fontId="1" type="noConversion"/>
  </si>
  <si>
    <t>T25*100</t>
    <phoneticPr fontId="1" type="noConversion"/>
  </si>
  <si>
    <t>줄자</t>
    <phoneticPr fontId="1" type="noConversion"/>
  </si>
  <si>
    <t>5.5*19</t>
    <phoneticPr fontId="1" type="noConversion"/>
  </si>
  <si>
    <t>칼라비너</t>
    <phoneticPr fontId="1" type="noConversion"/>
  </si>
  <si>
    <t>주먹드라이버</t>
    <phoneticPr fontId="1" type="noConversion"/>
  </si>
  <si>
    <t>"</t>
    <phoneticPr fontId="1" type="noConversion"/>
  </si>
  <si>
    <t>김영선</t>
    <phoneticPr fontId="1" type="noConversion"/>
  </si>
  <si>
    <t>송호</t>
    <phoneticPr fontId="1" type="noConversion"/>
  </si>
  <si>
    <t>이광호</t>
    <phoneticPr fontId="1" type="noConversion"/>
  </si>
  <si>
    <t>김정수</t>
    <phoneticPr fontId="1" type="noConversion"/>
  </si>
  <si>
    <t>임진국</t>
    <phoneticPr fontId="1" type="noConversion"/>
  </si>
  <si>
    <t>100L</t>
    <phoneticPr fontId="1" type="noConversion"/>
  </si>
  <si>
    <t>24일</t>
    <phoneticPr fontId="1" type="noConversion"/>
  </si>
  <si>
    <t>락카</t>
    <phoneticPr fontId="1" type="noConversion"/>
  </si>
  <si>
    <t>황색</t>
    <phoneticPr fontId="1" type="noConversion"/>
  </si>
  <si>
    <t>조재이</t>
    <phoneticPr fontId="1" type="noConversion"/>
  </si>
  <si>
    <t>일회용</t>
    <phoneticPr fontId="1" type="noConversion"/>
  </si>
  <si>
    <t>9월1일</t>
    <phoneticPr fontId="1" type="noConversion"/>
  </si>
  <si>
    <t>선통대</t>
    <phoneticPr fontId="1" type="noConversion"/>
  </si>
  <si>
    <t>7￠*150M</t>
    <phoneticPr fontId="1" type="noConversion"/>
  </si>
  <si>
    <t>김연태</t>
    <phoneticPr fontId="1" type="noConversion"/>
  </si>
  <si>
    <t>임현조</t>
    <phoneticPr fontId="1" type="noConversion"/>
  </si>
  <si>
    <t>西   紀  :  2017 年  9  月  25 日</t>
    <phoneticPr fontId="4" type="noConversion"/>
  </si>
  <si>
    <t>9월 매출액</t>
    <phoneticPr fontId="4" type="noConversion"/>
  </si>
  <si>
    <t>명   칭  : 9  월 거래 명세서</t>
    <phoneticPr fontId="4" type="noConversion"/>
  </si>
  <si>
    <t>거  래  명  세  서</t>
    <phoneticPr fontId="4" type="noConversion"/>
  </si>
  <si>
    <t>西   紀  :  2017 年  8  月  25 日</t>
    <phoneticPr fontId="4" type="noConversion"/>
  </si>
  <si>
    <t>공       급       자</t>
    <phoneticPr fontId="4" type="noConversion"/>
  </si>
  <si>
    <t>㈜나우리정보통신貴  中</t>
    <phoneticPr fontId="4" type="noConversion"/>
  </si>
  <si>
    <t>등 록 번 호</t>
    <phoneticPr fontId="4" type="noConversion"/>
  </si>
  <si>
    <t>4 0 9  -  0 6  -  3 0 4 2 1</t>
    <phoneticPr fontId="4" type="noConversion"/>
  </si>
  <si>
    <t>下  記와 같이 거래명세서를  제출 합니다.</t>
    <phoneticPr fontId="4" type="noConversion"/>
  </si>
  <si>
    <t>상  호</t>
    <phoneticPr fontId="4" type="noConversion"/>
  </si>
  <si>
    <t>광성공구철물상사</t>
    <phoneticPr fontId="4" type="noConversion"/>
  </si>
  <si>
    <t>성명</t>
    <phoneticPr fontId="4" type="noConversion"/>
  </si>
  <si>
    <t>김헌준</t>
    <phoneticPr fontId="4" type="noConversion"/>
  </si>
  <si>
    <t>명   칭  : 8  월 거래 명세서</t>
    <phoneticPr fontId="4" type="noConversion"/>
  </si>
  <si>
    <t>업  태</t>
    <phoneticPr fontId="4" type="noConversion"/>
  </si>
  <si>
    <t>도 ,소매</t>
    <phoneticPr fontId="4" type="noConversion"/>
  </si>
  <si>
    <t>종목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</si>
  <si>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</si>
  <si>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</si>
  <si>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</si>
  <si>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 xml:space="preserve"> 월미수</t>
    <phoneticPr fontId="4" type="noConversion"/>
  </si>
  <si>
    <t>월미수</t>
    <phoneticPr fontId="4" type="noConversion"/>
  </si>
  <si>
    <t>8월 매출액</t>
    <phoneticPr fontId="4" type="noConversion"/>
  </si>
  <si>
    <t>현미수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</si>
  <si>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</si>
  <si>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</si>
  <si>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</si>
  <si>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</si>
  <si>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</si>
  <si>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</si>
  <si>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</si>
  <si>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</si>
  <si>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>건별 소계</t>
    <phoneticPr fontId="4" type="noConversion"/>
  </si>
  <si>
    <t>7월27일</t>
    <phoneticPr fontId="1" type="noConversion"/>
  </si>
  <si>
    <t>가스토치</t>
    <phoneticPr fontId="1" type="noConversion"/>
  </si>
  <si>
    <t>수동</t>
    <phoneticPr fontId="1" type="noConversion"/>
  </si>
  <si>
    <t>김명진</t>
    <phoneticPr fontId="1" type="noConversion"/>
  </si>
  <si>
    <t>31일</t>
    <phoneticPr fontId="1" type="noConversion"/>
  </si>
  <si>
    <t>다목적가위</t>
    <phoneticPr fontId="1" type="noConversion"/>
  </si>
  <si>
    <t>P-2200</t>
    <phoneticPr fontId="1" type="noConversion"/>
  </si>
  <si>
    <t>김재영</t>
    <phoneticPr fontId="1" type="noConversion"/>
  </si>
  <si>
    <t>8월3일</t>
    <phoneticPr fontId="1" type="noConversion"/>
  </si>
  <si>
    <t>3M장갑</t>
    <phoneticPr fontId="1" type="noConversion"/>
  </si>
  <si>
    <t>박정민</t>
    <phoneticPr fontId="1" type="noConversion"/>
  </si>
  <si>
    <t>장갑</t>
    <phoneticPr fontId="1" type="noConversion"/>
  </si>
  <si>
    <t>면</t>
    <phoneticPr fontId="1" type="noConversion"/>
  </si>
  <si>
    <t>이정석</t>
    <phoneticPr fontId="1" type="noConversion"/>
  </si>
  <si>
    <t>코팅</t>
    <phoneticPr fontId="1" type="noConversion"/>
  </si>
  <si>
    <t>"</t>
    <phoneticPr fontId="1" type="noConversion"/>
  </si>
  <si>
    <t>8일</t>
    <phoneticPr fontId="1" type="noConversion"/>
  </si>
  <si>
    <t>전기테이프</t>
    <phoneticPr fontId="1" type="noConversion"/>
  </si>
  <si>
    <t>서통</t>
    <phoneticPr fontId="1" type="noConversion"/>
  </si>
  <si>
    <t>18일</t>
    <phoneticPr fontId="1" type="noConversion"/>
  </si>
  <si>
    <t>정글모</t>
    <phoneticPr fontId="1" type="noConversion"/>
  </si>
  <si>
    <t>이광호</t>
    <phoneticPr fontId="1" type="noConversion"/>
  </si>
  <si>
    <t>3M쿨토시</t>
    <phoneticPr fontId="1" type="noConversion"/>
  </si>
  <si>
    <t>"</t>
    <phoneticPr fontId="1" type="noConversion"/>
  </si>
  <si>
    <t>24일</t>
    <phoneticPr fontId="1" type="noConversion"/>
  </si>
  <si>
    <t>멀티코드</t>
    <phoneticPr fontId="1" type="noConversion"/>
  </si>
  <si>
    <t>3구3호</t>
    <phoneticPr fontId="1" type="noConversion"/>
  </si>
  <si>
    <t>T멀티탭</t>
    <phoneticPr fontId="1" type="noConversion"/>
  </si>
  <si>
    <t>접지콘센트</t>
    <phoneticPr fontId="1" type="noConversion"/>
  </si>
  <si>
    <t>2구</t>
    <phoneticPr fontId="1" type="noConversion"/>
  </si>
  <si>
    <t>3M장갑</t>
    <phoneticPr fontId="1" type="noConversion"/>
  </si>
  <si>
    <t>조재이</t>
    <phoneticPr fontId="1" type="noConversion"/>
  </si>
  <si>
    <t xml:space="preserve">   합             계</t>
    <phoneticPr fontId="4" type="noConversion"/>
  </si>
  <si>
    <t xml:space="preserve">    ***</t>
    <phoneticPr fontId="4" type="noConversion"/>
  </si>
  <si>
    <t>광주은행 : 김 헌 준 (광성공구철물상사)</t>
    <phoneticPr fontId="4" type="noConversion"/>
  </si>
  <si>
    <t>계좌번호 : 415 - 107 - 021216</t>
    <phoneticPr fontId="4" type="noConversion"/>
  </si>
  <si>
    <t>"</t>
    <phoneticPr fontId="1" type="noConversion"/>
  </si>
  <si>
    <t>4일</t>
    <phoneticPr fontId="1" type="noConversion"/>
  </si>
  <si>
    <t>장갑</t>
    <phoneticPr fontId="1" type="noConversion"/>
  </si>
  <si>
    <t>면</t>
    <phoneticPr fontId="1" type="noConversion"/>
  </si>
  <si>
    <t>코팅</t>
    <phoneticPr fontId="1" type="noConversion"/>
  </si>
  <si>
    <t>7일</t>
    <phoneticPr fontId="1" type="noConversion"/>
  </si>
  <si>
    <t>3M장갑</t>
    <phoneticPr fontId="1" type="noConversion"/>
  </si>
  <si>
    <t>M</t>
    <phoneticPr fontId="1" type="noConversion"/>
  </si>
  <si>
    <t>초강력양면테이프</t>
    <phoneticPr fontId="1" type="noConversion"/>
  </si>
  <si>
    <t>3M</t>
    <phoneticPr fontId="1" type="noConversion"/>
  </si>
  <si>
    <t>"</t>
    <phoneticPr fontId="1" type="noConversion"/>
  </si>
  <si>
    <t>정민우</t>
    <phoneticPr fontId="1" type="noConversion"/>
  </si>
  <si>
    <t>12일</t>
    <phoneticPr fontId="1" type="noConversion"/>
  </si>
  <si>
    <t>폼코팅장갑</t>
    <phoneticPr fontId="1" type="noConversion"/>
  </si>
  <si>
    <t>14일</t>
    <phoneticPr fontId="1" type="noConversion"/>
  </si>
  <si>
    <t>15일</t>
    <phoneticPr fontId="1" type="noConversion"/>
  </si>
  <si>
    <t>한찬호</t>
    <phoneticPr fontId="1" type="noConversion"/>
  </si>
  <si>
    <t>18일</t>
    <phoneticPr fontId="1" type="noConversion"/>
  </si>
  <si>
    <t>西   紀  :  2017 年  10  月  25 日</t>
    <phoneticPr fontId="4" type="noConversion"/>
  </si>
  <si>
    <t>명   칭  :  10월 거래 명세서</t>
    <phoneticPr fontId="4" type="noConversion"/>
  </si>
  <si>
    <t>9월27일</t>
    <phoneticPr fontId="1" type="noConversion"/>
  </si>
  <si>
    <t xml:space="preserve"> </t>
    <phoneticPr fontId="1" type="noConversion"/>
  </si>
  <si>
    <t xml:space="preserve"> </t>
    <phoneticPr fontId="1" type="noConversion"/>
  </si>
  <si>
    <t>LED작업등</t>
    <phoneticPr fontId="1" type="noConversion"/>
  </si>
  <si>
    <t>개별멀티코드</t>
    <phoneticPr fontId="1" type="noConversion"/>
  </si>
  <si>
    <t>멀티코드</t>
    <phoneticPr fontId="1" type="noConversion"/>
  </si>
  <si>
    <t>18일</t>
    <phoneticPr fontId="1" type="noConversion"/>
  </si>
  <si>
    <t>T-6</t>
    <phoneticPr fontId="1" type="noConversion"/>
  </si>
  <si>
    <t>3구3호</t>
    <phoneticPr fontId="1" type="noConversion"/>
  </si>
  <si>
    <t>"</t>
    <phoneticPr fontId="1" type="noConversion"/>
  </si>
  <si>
    <t>"</t>
    <phoneticPr fontId="1" type="noConversion"/>
  </si>
  <si>
    <t>:</t>
    <phoneticPr fontId="1" type="noConversion"/>
  </si>
  <si>
    <t>25일</t>
    <phoneticPr fontId="1" type="noConversion"/>
  </si>
  <si>
    <t>볼트&amp;너트</t>
    <phoneticPr fontId="1" type="noConversion"/>
  </si>
  <si>
    <t>M4*10</t>
    <phoneticPr fontId="1" type="noConversion"/>
  </si>
  <si>
    <t>대비</t>
    <phoneticPr fontId="1" type="noConversion"/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</si>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</sst>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u/>
      <sz val="11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41" fontId="7" fillId="0" borderId="9" xfId="1" applyFont="1" applyBorder="1" applyAlignment="1">
      <alignment horizontal="center" vertical="center"/>
    </xf>
    <xf numFmtId="41" fontId="7" fillId="0" borderId="10" xfId="1" applyFont="1" applyBorder="1" applyAlignment="1">
      <alignment horizontal="left" vertical="center"/>
    </xf>
    <xf numFmtId="41" fontId="9" fillId="0" borderId="10" xfId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41" fontId="11" fillId="0" borderId="19" xfId="1" applyFont="1" applyFill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0" fontId="12" fillId="0" borderId="20" xfId="0" applyFont="1" applyBorder="1">
      <alignment vertical="center"/>
    </xf>
    <xf numFmtId="176" fontId="12" fillId="0" borderId="20" xfId="0" applyNumberFormat="1" applyFont="1" applyBorder="1" applyAlignment="1">
      <alignment horizontal="center" vertical="center"/>
    </xf>
    <xf numFmtId="41" fontId="12" fillId="0" borderId="20" xfId="1" applyFont="1" applyBorder="1">
      <alignment vertical="center"/>
    </xf>
    <xf numFmtId="41" fontId="12" fillId="0" borderId="9" xfId="1" applyFont="1" applyBorder="1">
      <alignment vertical="center"/>
    </xf>
    <xf numFmtId="41" fontId="12" fillId="0" borderId="10" xfId="1" applyFont="1" applyBorder="1">
      <alignment vertical="center"/>
    </xf>
    <xf numFmtId="41" fontId="0" fillId="0" borderId="0" xfId="0" applyNumberFormat="1">
      <alignment vertical="center"/>
    </xf>
    <xf numFmtId="0" fontId="12" fillId="0" borderId="9" xfId="0" applyFont="1" applyBorder="1">
      <alignment vertical="center"/>
    </xf>
    <xf numFmtId="17" fontId="12" fillId="0" borderId="9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41" fontId="12" fillId="0" borderId="22" xfId="1" applyFont="1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41" fontId="0" fillId="0" borderId="24" xfId="1" applyFont="1" applyBorder="1">
      <alignment vertical="center"/>
    </xf>
    <xf numFmtId="41" fontId="9" fillId="0" borderId="24" xfId="1" applyFont="1" applyBorder="1">
      <alignment vertical="center"/>
    </xf>
    <xf numFmtId="41" fontId="9" fillId="0" borderId="25" xfId="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41" fontId="9" fillId="0" borderId="0" xfId="1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left" vertical="center"/>
    </xf>
    <xf numFmtId="41" fontId="9" fillId="0" borderId="0" xfId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41" fontId="12" fillId="0" borderId="0" xfId="1" applyFont="1" applyBorder="1">
      <alignment vertical="center"/>
    </xf>
    <xf numFmtId="41" fontId="11" fillId="0" borderId="0" xfId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12" fillId="0" borderId="20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13" fillId="0" borderId="10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12" fillId="0" borderId="0" xfId="1" quotePrefix="1" applyFont="1" applyBorder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57475" y="361950"/>
          <a:ext cx="20859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647701</xdr:colOff>
      <xdr:row>1</xdr:row>
      <xdr:rowOff>9525</xdr:rowOff>
    </xdr:from>
    <xdr:to>
      <xdr:col>7</xdr:col>
      <xdr:colOff>1143001</xdr:colOff>
      <xdr:row>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1" y="43815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71750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6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71750" y="2952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6" y="32385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71750" y="2952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6" y="32385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371475</xdr:rowOff>
    </xdr:from>
    <xdr:to>
      <xdr:col>5</xdr:col>
      <xdr:colOff>438150</xdr:colOff>
      <xdr:row>0</xdr:row>
      <xdr:rowOff>371475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676525" y="3714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6" y="32385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371475</xdr:rowOff>
    </xdr:from>
    <xdr:to>
      <xdr:col>5</xdr:col>
      <xdr:colOff>438150</xdr:colOff>
      <xdr:row>0</xdr:row>
      <xdr:rowOff>371475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714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6" y="447675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371475</xdr:rowOff>
    </xdr:from>
    <xdr:to>
      <xdr:col>5</xdr:col>
      <xdr:colOff>438150</xdr:colOff>
      <xdr:row>0</xdr:row>
      <xdr:rowOff>371475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714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6" y="447675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371475</xdr:rowOff>
    </xdr:from>
    <xdr:to>
      <xdr:col>5</xdr:col>
      <xdr:colOff>438150</xdr:colOff>
      <xdr:row>0</xdr:row>
      <xdr:rowOff>371475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714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790576</xdr:colOff>
      <xdr:row>1</xdr:row>
      <xdr:rowOff>38100</xdr:rowOff>
    </xdr:from>
    <xdr:to>
      <xdr:col>8</xdr:col>
      <xdr:colOff>76201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6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371475</xdr:rowOff>
    </xdr:from>
    <xdr:to>
      <xdr:col>5</xdr:col>
      <xdr:colOff>438150</xdr:colOff>
      <xdr:row>0</xdr:row>
      <xdr:rowOff>371475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714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790576</xdr:colOff>
      <xdr:row>1</xdr:row>
      <xdr:rowOff>38100</xdr:rowOff>
    </xdr:from>
    <xdr:to>
      <xdr:col>8</xdr:col>
      <xdr:colOff>76201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6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371475</xdr:rowOff>
    </xdr:from>
    <xdr:to>
      <xdr:col>5</xdr:col>
      <xdr:colOff>438150</xdr:colOff>
      <xdr:row>0</xdr:row>
      <xdr:rowOff>371475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71475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790576</xdr:colOff>
      <xdr:row>1</xdr:row>
      <xdr:rowOff>38100</xdr:rowOff>
    </xdr:from>
    <xdr:to>
      <xdr:col>8</xdr:col>
      <xdr:colOff>76201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6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5</xdr:col>
      <xdr:colOff>333375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61950"/>
          <a:ext cx="20574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600076</xdr:colOff>
      <xdr:row>1</xdr:row>
      <xdr:rowOff>28575</xdr:rowOff>
    </xdr:from>
    <xdr:to>
      <xdr:col>7</xdr:col>
      <xdr:colOff>1095376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45720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24" sqref="C24"/>
    </sheetView>
  </sheetViews>
  <sheetFormatPr defaultRowHeight="16.5" x14ac:dyDescent="0.3"/>
  <cols>
    <col min="1" max="1" width="6.875" style="39" customWidth="1"/>
    <col min="2" max="2" width="16.625" customWidth="1"/>
    <col min="3" max="3" width="12.2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125" style="14" customWidth="1"/>
    <col min="9" max="9" width="11.125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9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</row>
    <row r="2" spans="1:9" ht="17.25" thickTop="1" x14ac:dyDescent="0.3">
      <c r="A2" s="1" t="s">
        <v>32</v>
      </c>
      <c r="B2" s="2"/>
      <c r="C2" s="3"/>
      <c r="D2" s="88" t="s">
        <v>1</v>
      </c>
      <c r="E2" s="89"/>
      <c r="F2" s="89"/>
      <c r="G2" s="89"/>
      <c r="H2" s="90"/>
    </row>
    <row r="3" spans="1:9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</row>
    <row r="4" spans="1:9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</row>
    <row r="5" spans="1:9" x14ac:dyDescent="0.3">
      <c r="A5" s="1" t="s">
        <v>33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</row>
    <row r="6" spans="1:9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</row>
    <row r="7" spans="1:9" ht="18" thickTop="1" thickBot="1" x14ac:dyDescent="0.35">
      <c r="A7" s="12"/>
    </row>
    <row r="8" spans="1:9" ht="18" thickTop="1" thickBot="1" x14ac:dyDescent="0.35">
      <c r="A8" s="77" t="s">
        <v>15</v>
      </c>
      <c r="B8" s="78"/>
      <c r="C8" s="77" t="s">
        <v>16</v>
      </c>
      <c r="D8" s="78"/>
      <c r="E8" s="77" t="s">
        <v>17</v>
      </c>
      <c r="F8" s="78"/>
      <c r="G8" s="77" t="s">
        <v>18</v>
      </c>
      <c r="H8" s="78"/>
    </row>
    <row r="9" spans="1:9" ht="18" thickTop="1" thickBot="1" x14ac:dyDescent="0.35">
      <c r="A9" s="79"/>
      <c r="B9" s="80"/>
      <c r="C9" s="81"/>
      <c r="D9" s="82"/>
      <c r="E9" s="79">
        <f>H41</f>
        <v>563860</v>
      </c>
      <c r="F9" s="82"/>
      <c r="G9" s="83">
        <f>(A9+C9+E9)</f>
        <v>563860</v>
      </c>
      <c r="H9" s="78"/>
    </row>
    <row r="10" spans="1:9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19" t="s">
        <v>27</v>
      </c>
    </row>
    <row r="11" spans="1:9" s="13" customFormat="1" x14ac:dyDescent="0.3">
      <c r="A11" s="20" t="s">
        <v>35</v>
      </c>
      <c r="B11" s="21" t="s">
        <v>36</v>
      </c>
      <c r="C11" s="22" t="s">
        <v>37</v>
      </c>
      <c r="D11" s="21">
        <v>2</v>
      </c>
      <c r="E11" s="23">
        <v>4500</v>
      </c>
      <c r="F11" s="24">
        <f>E11*D11</f>
        <v>9000</v>
      </c>
      <c r="G11" s="24">
        <f>F11*0.1</f>
        <v>900</v>
      </c>
      <c r="H11" s="25">
        <f>G11+F11</f>
        <v>9900</v>
      </c>
      <c r="I11" s="26"/>
    </row>
    <row r="12" spans="1:9" x14ac:dyDescent="0.3">
      <c r="A12" s="20"/>
      <c r="B12" s="27" t="s">
        <v>40</v>
      </c>
      <c r="C12" s="28" t="s">
        <v>38</v>
      </c>
      <c r="D12" s="27">
        <v>1</v>
      </c>
      <c r="E12" s="24">
        <v>6000</v>
      </c>
      <c r="F12" s="24">
        <f t="shared" ref="F12:F14" si="0">E12*D12</f>
        <v>6000</v>
      </c>
      <c r="G12" s="24">
        <f t="shared" ref="G12:G14" si="1">F12*0.1</f>
        <v>600</v>
      </c>
      <c r="H12" s="25">
        <f t="shared" ref="H12:H14" si="2">G12+F12</f>
        <v>6600</v>
      </c>
      <c r="I12" s="26"/>
    </row>
    <row r="13" spans="1:9" x14ac:dyDescent="0.3">
      <c r="A13" s="20"/>
      <c r="B13" s="27" t="s">
        <v>41</v>
      </c>
      <c r="C13" s="28" t="s">
        <v>39</v>
      </c>
      <c r="D13" s="27">
        <v>1</v>
      </c>
      <c r="E13" s="24">
        <v>4000</v>
      </c>
      <c r="F13" s="24">
        <f t="shared" si="0"/>
        <v>4000</v>
      </c>
      <c r="G13" s="24">
        <f t="shared" si="1"/>
        <v>400</v>
      </c>
      <c r="H13" s="25">
        <f t="shared" si="2"/>
        <v>4400</v>
      </c>
      <c r="I13" s="26"/>
    </row>
    <row r="14" spans="1:9" x14ac:dyDescent="0.3">
      <c r="A14" s="20"/>
      <c r="B14" s="27" t="s">
        <v>42</v>
      </c>
      <c r="C14" s="29" t="s">
        <v>43</v>
      </c>
      <c r="D14" s="27">
        <v>2</v>
      </c>
      <c r="E14" s="24">
        <v>2500</v>
      </c>
      <c r="F14" s="24">
        <f t="shared" si="0"/>
        <v>5000</v>
      </c>
      <c r="G14" s="24">
        <f t="shared" si="1"/>
        <v>500</v>
      </c>
      <c r="H14" s="25">
        <f t="shared" si="2"/>
        <v>5500</v>
      </c>
      <c r="I14" s="26"/>
    </row>
    <row r="15" spans="1:9" x14ac:dyDescent="0.3">
      <c r="A15" s="30"/>
      <c r="B15" s="21" t="s">
        <v>45</v>
      </c>
      <c r="C15" s="31" t="s">
        <v>44</v>
      </c>
      <c r="D15" s="21">
        <v>1</v>
      </c>
      <c r="E15" s="23">
        <v>40000</v>
      </c>
      <c r="F15" s="24">
        <f t="shared" ref="F15:F35" si="3">E15*D15</f>
        <v>40000</v>
      </c>
      <c r="G15" s="24">
        <f t="shared" ref="G15:G35" si="4">F15*0.1</f>
        <v>4000</v>
      </c>
      <c r="H15" s="25">
        <f t="shared" ref="H15:H35" si="5">G15+F15</f>
        <v>44000</v>
      </c>
      <c r="I15" s="26"/>
    </row>
    <row r="16" spans="1:9" x14ac:dyDescent="0.3">
      <c r="A16" s="30"/>
      <c r="B16" s="21" t="s">
        <v>46</v>
      </c>
      <c r="C16" s="31" t="s">
        <v>47</v>
      </c>
      <c r="D16" s="21">
        <v>1</v>
      </c>
      <c r="E16" s="23">
        <v>25000</v>
      </c>
      <c r="F16" s="24">
        <f t="shared" si="3"/>
        <v>25000</v>
      </c>
      <c r="G16" s="24">
        <f t="shared" si="4"/>
        <v>2500</v>
      </c>
      <c r="H16" s="25">
        <f t="shared" si="5"/>
        <v>27500</v>
      </c>
      <c r="I16" s="26"/>
    </row>
    <row r="17" spans="1:9" x14ac:dyDescent="0.3">
      <c r="A17" s="30"/>
      <c r="B17" s="21" t="s">
        <v>49</v>
      </c>
      <c r="C17" s="31" t="s">
        <v>48</v>
      </c>
      <c r="D17" s="21">
        <v>1</v>
      </c>
      <c r="E17" s="23">
        <v>1000</v>
      </c>
      <c r="F17" s="24">
        <f t="shared" si="3"/>
        <v>1000</v>
      </c>
      <c r="G17" s="24">
        <f t="shared" si="4"/>
        <v>100</v>
      </c>
      <c r="H17" s="25">
        <f t="shared" si="5"/>
        <v>1100</v>
      </c>
      <c r="I17" s="26">
        <f>SUM(F11:F17)</f>
        <v>90000</v>
      </c>
    </row>
    <row r="18" spans="1:9" x14ac:dyDescent="0.3">
      <c r="A18" s="30"/>
      <c r="B18" s="21" t="s">
        <v>50</v>
      </c>
      <c r="C18" s="31" t="s">
        <v>51</v>
      </c>
      <c r="D18" s="21">
        <v>1</v>
      </c>
      <c r="E18" s="23">
        <v>8500</v>
      </c>
      <c r="F18" s="24">
        <f t="shared" si="3"/>
        <v>8500</v>
      </c>
      <c r="G18" s="24">
        <f t="shared" si="4"/>
        <v>850</v>
      </c>
      <c r="H18" s="25">
        <f t="shared" si="5"/>
        <v>9350</v>
      </c>
      <c r="I18" s="26"/>
    </row>
    <row r="19" spans="1:9" x14ac:dyDescent="0.3">
      <c r="A19" s="30"/>
      <c r="B19" s="21" t="s">
        <v>52</v>
      </c>
      <c r="C19" s="31"/>
      <c r="D19" s="21">
        <v>6</v>
      </c>
      <c r="E19" s="23">
        <v>2300</v>
      </c>
      <c r="F19" s="24">
        <f t="shared" si="3"/>
        <v>13800</v>
      </c>
      <c r="G19" s="24">
        <f t="shared" si="4"/>
        <v>1380</v>
      </c>
      <c r="H19" s="25">
        <f t="shared" si="5"/>
        <v>15180</v>
      </c>
      <c r="I19" s="26"/>
    </row>
    <row r="20" spans="1:9" x14ac:dyDescent="0.3">
      <c r="A20" s="30"/>
      <c r="B20" s="21" t="s">
        <v>53</v>
      </c>
      <c r="C20" s="31" t="s">
        <v>54</v>
      </c>
      <c r="D20" s="21">
        <v>1</v>
      </c>
      <c r="E20" s="23">
        <v>15000</v>
      </c>
      <c r="F20" s="24">
        <f t="shared" si="3"/>
        <v>15000</v>
      </c>
      <c r="G20" s="24">
        <f t="shared" si="4"/>
        <v>1500</v>
      </c>
      <c r="H20" s="25">
        <f t="shared" si="5"/>
        <v>16500</v>
      </c>
      <c r="I20" s="26"/>
    </row>
    <row r="21" spans="1:9" x14ac:dyDescent="0.3">
      <c r="A21" s="30"/>
      <c r="B21" s="21" t="s">
        <v>55</v>
      </c>
      <c r="C21" s="31"/>
      <c r="D21" s="21">
        <v>1</v>
      </c>
      <c r="E21" s="23">
        <v>5000</v>
      </c>
      <c r="F21" s="24">
        <f t="shared" si="3"/>
        <v>5000</v>
      </c>
      <c r="G21" s="24">
        <f t="shared" si="4"/>
        <v>500</v>
      </c>
      <c r="H21" s="25">
        <f t="shared" si="5"/>
        <v>5500</v>
      </c>
      <c r="I21" s="26"/>
    </row>
    <row r="22" spans="1:9" x14ac:dyDescent="0.3">
      <c r="A22" s="30"/>
      <c r="B22" s="21" t="s">
        <v>56</v>
      </c>
      <c r="C22" s="31"/>
      <c r="D22" s="21">
        <v>1</v>
      </c>
      <c r="E22" s="23">
        <v>6000</v>
      </c>
      <c r="F22" s="24">
        <f t="shared" si="3"/>
        <v>6000</v>
      </c>
      <c r="G22" s="24">
        <f t="shared" si="4"/>
        <v>600</v>
      </c>
      <c r="H22" s="25">
        <f t="shared" si="5"/>
        <v>6600</v>
      </c>
      <c r="I22" s="26"/>
    </row>
    <row r="23" spans="1:9" x14ac:dyDescent="0.3">
      <c r="A23" s="30"/>
      <c r="B23" s="21" t="s">
        <v>57</v>
      </c>
      <c r="C23" s="31" t="s">
        <v>58</v>
      </c>
      <c r="D23" s="21">
        <v>1</v>
      </c>
      <c r="E23" s="23">
        <v>7500</v>
      </c>
      <c r="F23" s="24">
        <f t="shared" si="3"/>
        <v>7500</v>
      </c>
      <c r="G23" s="24">
        <f t="shared" si="4"/>
        <v>750</v>
      </c>
      <c r="H23" s="25">
        <f t="shared" si="5"/>
        <v>8250</v>
      </c>
      <c r="I23" s="26"/>
    </row>
    <row r="24" spans="1:9" x14ac:dyDescent="0.3">
      <c r="A24" s="30"/>
      <c r="B24" s="21" t="s">
        <v>59</v>
      </c>
      <c r="C24" s="31"/>
      <c r="D24" s="21">
        <v>1</v>
      </c>
      <c r="E24" s="23">
        <v>70000</v>
      </c>
      <c r="F24" s="24">
        <f t="shared" si="3"/>
        <v>70000</v>
      </c>
      <c r="G24" s="24">
        <f t="shared" si="4"/>
        <v>7000</v>
      </c>
      <c r="H24" s="25">
        <f t="shared" si="5"/>
        <v>77000</v>
      </c>
      <c r="I24" s="26">
        <f>SUM(F18:F24)</f>
        <v>125800</v>
      </c>
    </row>
    <row r="25" spans="1:9" x14ac:dyDescent="0.3">
      <c r="A25" s="30"/>
      <c r="B25" s="21" t="s">
        <v>60</v>
      </c>
      <c r="C25" s="31" t="s">
        <v>61</v>
      </c>
      <c r="D25" s="21">
        <v>1</v>
      </c>
      <c r="E25" s="23">
        <v>5000</v>
      </c>
      <c r="F25" s="24">
        <f t="shared" si="3"/>
        <v>5000</v>
      </c>
      <c r="G25" s="24">
        <f t="shared" si="4"/>
        <v>500</v>
      </c>
      <c r="H25" s="25">
        <f t="shared" si="5"/>
        <v>5500</v>
      </c>
      <c r="I25" s="26"/>
    </row>
    <row r="26" spans="1:9" x14ac:dyDescent="0.3">
      <c r="A26" s="30"/>
      <c r="B26" s="21" t="s">
        <v>62</v>
      </c>
      <c r="C26" s="31" t="s">
        <v>63</v>
      </c>
      <c r="D26" s="21">
        <v>1</v>
      </c>
      <c r="E26" s="23">
        <v>15000</v>
      </c>
      <c r="F26" s="24">
        <f t="shared" si="3"/>
        <v>15000</v>
      </c>
      <c r="G26" s="24">
        <f t="shared" si="4"/>
        <v>1500</v>
      </c>
      <c r="H26" s="25">
        <f t="shared" si="5"/>
        <v>16500</v>
      </c>
      <c r="I26" s="26"/>
    </row>
    <row r="27" spans="1:9" x14ac:dyDescent="0.3">
      <c r="A27" s="30" t="s">
        <v>64</v>
      </c>
      <c r="B27" s="21" t="s">
        <v>60</v>
      </c>
      <c r="C27" s="31" t="s">
        <v>65</v>
      </c>
      <c r="D27" s="21">
        <v>1</v>
      </c>
      <c r="E27" s="23">
        <v>2000</v>
      </c>
      <c r="F27" s="24">
        <f t="shared" si="3"/>
        <v>2000</v>
      </c>
      <c r="G27" s="24">
        <f t="shared" si="4"/>
        <v>200</v>
      </c>
      <c r="H27" s="25">
        <f t="shared" si="5"/>
        <v>2200</v>
      </c>
      <c r="I27" s="26"/>
    </row>
    <row r="28" spans="1:9" x14ac:dyDescent="0.3">
      <c r="A28" s="30"/>
      <c r="B28" s="21" t="s">
        <v>66</v>
      </c>
      <c r="C28" s="31" t="s">
        <v>67</v>
      </c>
      <c r="D28" s="21">
        <v>1</v>
      </c>
      <c r="E28" s="23">
        <v>5000</v>
      </c>
      <c r="F28" s="24">
        <f t="shared" si="3"/>
        <v>5000</v>
      </c>
      <c r="G28" s="24">
        <f t="shared" si="4"/>
        <v>500</v>
      </c>
      <c r="H28" s="25">
        <f t="shared" si="5"/>
        <v>5500</v>
      </c>
      <c r="I28" s="26"/>
    </row>
    <row r="29" spans="1:9" x14ac:dyDescent="0.3">
      <c r="A29" s="30"/>
      <c r="B29" s="21" t="s">
        <v>68</v>
      </c>
      <c r="C29" s="31" t="s">
        <v>69</v>
      </c>
      <c r="D29" s="21">
        <v>1</v>
      </c>
      <c r="E29" s="23">
        <v>2500</v>
      </c>
      <c r="F29" s="24">
        <f t="shared" si="3"/>
        <v>2500</v>
      </c>
      <c r="G29" s="24">
        <f t="shared" si="4"/>
        <v>250</v>
      </c>
      <c r="H29" s="25">
        <f t="shared" si="5"/>
        <v>2750</v>
      </c>
      <c r="I29" s="26"/>
    </row>
    <row r="30" spans="1:9" x14ac:dyDescent="0.3">
      <c r="A30" s="30" t="s">
        <v>78</v>
      </c>
      <c r="B30" s="21" t="s">
        <v>79</v>
      </c>
      <c r="C30" s="31" t="s">
        <v>80</v>
      </c>
      <c r="D30" s="21">
        <v>1</v>
      </c>
      <c r="E30" s="23">
        <v>185000</v>
      </c>
      <c r="F30" s="24">
        <f t="shared" si="3"/>
        <v>185000</v>
      </c>
      <c r="G30" s="24">
        <f t="shared" si="4"/>
        <v>18500</v>
      </c>
      <c r="H30" s="25">
        <f t="shared" si="5"/>
        <v>203500</v>
      </c>
      <c r="I30" s="26"/>
    </row>
    <row r="31" spans="1:9" x14ac:dyDescent="0.3">
      <c r="A31" s="30" t="s">
        <v>70</v>
      </c>
      <c r="B31" s="21" t="s">
        <v>71</v>
      </c>
      <c r="C31" s="31" t="s">
        <v>72</v>
      </c>
      <c r="D31" s="21">
        <v>1</v>
      </c>
      <c r="E31" s="23">
        <v>45000</v>
      </c>
      <c r="F31" s="24">
        <f t="shared" si="3"/>
        <v>45000</v>
      </c>
      <c r="G31" s="24">
        <f t="shared" si="4"/>
        <v>4500</v>
      </c>
      <c r="H31" s="25">
        <f t="shared" si="5"/>
        <v>49500</v>
      </c>
      <c r="I31" s="26"/>
    </row>
    <row r="32" spans="1:9" x14ac:dyDescent="0.3">
      <c r="A32" s="30"/>
      <c r="B32" s="21" t="s">
        <v>73</v>
      </c>
      <c r="C32" s="31"/>
      <c r="D32" s="21">
        <v>6</v>
      </c>
      <c r="E32" s="23">
        <v>2300</v>
      </c>
      <c r="F32" s="24">
        <f t="shared" si="3"/>
        <v>13800</v>
      </c>
      <c r="G32" s="24">
        <f t="shared" si="4"/>
        <v>1380</v>
      </c>
      <c r="H32" s="25">
        <f t="shared" si="5"/>
        <v>15180</v>
      </c>
      <c r="I32" s="26">
        <f>SUM(F25:F32)</f>
        <v>273300</v>
      </c>
    </row>
    <row r="33" spans="1:9" x14ac:dyDescent="0.3">
      <c r="A33" s="30"/>
      <c r="B33" s="21" t="s">
        <v>75</v>
      </c>
      <c r="C33" s="31" t="s">
        <v>76</v>
      </c>
      <c r="D33" s="21">
        <v>1</v>
      </c>
      <c r="E33" s="23">
        <v>5000</v>
      </c>
      <c r="F33" s="24">
        <f t="shared" si="3"/>
        <v>5000</v>
      </c>
      <c r="G33" s="24">
        <f t="shared" si="4"/>
        <v>500</v>
      </c>
      <c r="H33" s="25">
        <f t="shared" si="5"/>
        <v>5500</v>
      </c>
      <c r="I33" s="26"/>
    </row>
    <row r="34" spans="1:9" x14ac:dyDescent="0.3">
      <c r="A34" s="30"/>
      <c r="B34" s="21" t="s">
        <v>74</v>
      </c>
      <c r="C34" s="31" t="s">
        <v>77</v>
      </c>
      <c r="D34" s="21">
        <v>1</v>
      </c>
      <c r="E34" s="23">
        <v>5000</v>
      </c>
      <c r="F34" s="24">
        <f t="shared" si="3"/>
        <v>5000</v>
      </c>
      <c r="G34" s="24">
        <f t="shared" si="4"/>
        <v>500</v>
      </c>
      <c r="H34" s="25">
        <f t="shared" si="5"/>
        <v>5500</v>
      </c>
      <c r="I34" s="26"/>
    </row>
    <row r="35" spans="1:9" x14ac:dyDescent="0.3">
      <c r="A35" s="30"/>
      <c r="B35" s="21" t="s">
        <v>81</v>
      </c>
      <c r="C35" s="31" t="s">
        <v>82</v>
      </c>
      <c r="D35" s="21">
        <v>1</v>
      </c>
      <c r="E35" s="23">
        <v>6000</v>
      </c>
      <c r="F35" s="24">
        <f t="shared" si="3"/>
        <v>6000</v>
      </c>
      <c r="G35" s="24">
        <f t="shared" si="4"/>
        <v>600</v>
      </c>
      <c r="H35" s="25">
        <f t="shared" si="5"/>
        <v>6600</v>
      </c>
      <c r="I35" s="26"/>
    </row>
    <row r="36" spans="1:9" x14ac:dyDescent="0.3">
      <c r="A36" s="30"/>
      <c r="B36" s="21" t="s">
        <v>83</v>
      </c>
      <c r="C36" s="31" t="s">
        <v>84</v>
      </c>
      <c r="D36" s="21">
        <v>2</v>
      </c>
      <c r="E36" s="23">
        <v>2500</v>
      </c>
      <c r="F36" s="23">
        <f>E36*D36</f>
        <v>5000</v>
      </c>
      <c r="G36" s="23">
        <f>F36*0.1</f>
        <v>500</v>
      </c>
      <c r="H36" s="32">
        <f>G36+F36</f>
        <v>5500</v>
      </c>
      <c r="I36" s="26"/>
    </row>
    <row r="37" spans="1:9" x14ac:dyDescent="0.3">
      <c r="A37" s="30"/>
      <c r="B37" s="21" t="s">
        <v>85</v>
      </c>
      <c r="C37" s="31" t="s">
        <v>86</v>
      </c>
      <c r="D37" s="21">
        <v>1</v>
      </c>
      <c r="E37" s="23">
        <v>1500</v>
      </c>
      <c r="F37" s="23">
        <f>E37*D37</f>
        <v>1500</v>
      </c>
      <c r="G37" s="23">
        <f>F37*0.1</f>
        <v>150</v>
      </c>
      <c r="H37" s="32">
        <f>G37+F37</f>
        <v>1650</v>
      </c>
      <c r="I37" s="26"/>
    </row>
    <row r="38" spans="1:9" x14ac:dyDescent="0.3">
      <c r="A38" s="30"/>
      <c r="B38" s="21" t="s">
        <v>87</v>
      </c>
      <c r="C38" s="31" t="s">
        <v>86</v>
      </c>
      <c r="D38" s="21">
        <v>1</v>
      </c>
      <c r="E38" s="23">
        <v>1000</v>
      </c>
      <c r="F38" s="23">
        <f>E38*D38</f>
        <v>1000</v>
      </c>
      <c r="G38" s="23">
        <f>F38*0.1</f>
        <v>100</v>
      </c>
      <c r="H38" s="32">
        <f>G38+F38</f>
        <v>1100</v>
      </c>
      <c r="I38" s="26"/>
    </row>
    <row r="39" spans="1:9" x14ac:dyDescent="0.3">
      <c r="A39" s="30"/>
      <c r="B39" s="21"/>
      <c r="C39" s="31"/>
      <c r="D39" s="21"/>
      <c r="E39" s="23"/>
      <c r="F39" s="23"/>
      <c r="G39" s="23"/>
      <c r="H39" s="32"/>
      <c r="I39" s="26">
        <f>SUM(F33:F39)</f>
        <v>23500</v>
      </c>
    </row>
    <row r="40" spans="1:9" x14ac:dyDescent="0.3">
      <c r="A40" s="30"/>
      <c r="B40" s="21"/>
      <c r="C40" s="31"/>
      <c r="D40" s="21"/>
      <c r="E40" s="23"/>
      <c r="F40" s="23"/>
      <c r="G40" s="23"/>
      <c r="H40" s="32"/>
      <c r="I40" s="26"/>
    </row>
    <row r="41" spans="1:9" ht="17.25" thickBot="1" x14ac:dyDescent="0.35">
      <c r="A41" s="33"/>
      <c r="B41" s="34" t="s">
        <v>28</v>
      </c>
      <c r="C41" s="34"/>
      <c r="D41" s="35"/>
      <c r="E41" s="36"/>
      <c r="F41" s="37">
        <f>SUM(F11:F40)</f>
        <v>512600</v>
      </c>
      <c r="G41" s="37">
        <f>SUM(G11:G40)</f>
        <v>51260</v>
      </c>
      <c r="H41" s="38">
        <f>SUM(F41:G41)</f>
        <v>563860</v>
      </c>
      <c r="I41" s="14">
        <f>SUM(I11:I40)</f>
        <v>512600</v>
      </c>
    </row>
    <row r="42" spans="1:9" ht="17.25" thickTop="1" x14ac:dyDescent="0.3">
      <c r="A42" s="40"/>
      <c r="B42" s="41"/>
      <c r="C42" s="41"/>
      <c r="D42" s="42"/>
      <c r="E42" s="43"/>
      <c r="F42" s="44"/>
      <c r="G42" s="44"/>
      <c r="H42" s="44"/>
      <c r="I42" s="14"/>
    </row>
    <row r="43" spans="1:9" x14ac:dyDescent="0.3">
      <c r="A43" t="s">
        <v>29</v>
      </c>
      <c r="B43" t="s">
        <v>30</v>
      </c>
    </row>
    <row r="44" spans="1:9" x14ac:dyDescent="0.3">
      <c r="A44" t="s">
        <v>29</v>
      </c>
      <c r="B44" t="s">
        <v>31</v>
      </c>
    </row>
    <row r="45" spans="1:9" x14ac:dyDescent="0.3">
      <c r="A45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3" workbookViewId="0">
      <selection activeCell="E40" sqref="E40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3"/>
    </row>
    <row r="2" spans="1:10" ht="17.25" thickTop="1" x14ac:dyDescent="0.3">
      <c r="A2" s="1" t="s">
        <v>524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456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8.25" customHeight="1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457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H47</f>
        <v>527175</v>
      </c>
      <c r="F9" s="82"/>
      <c r="G9" s="83">
        <f>(A9+C9+E9)</f>
        <v>527175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458</v>
      </c>
      <c r="B11" s="21" t="s">
        <v>459</v>
      </c>
      <c r="C11" s="22" t="s">
        <v>460</v>
      </c>
      <c r="D11" s="21">
        <v>1</v>
      </c>
      <c r="E11" s="23">
        <v>9000</v>
      </c>
      <c r="F11" s="24">
        <f>E11*D11</f>
        <v>9000</v>
      </c>
      <c r="G11" s="24">
        <f>F11*0.1</f>
        <v>900</v>
      </c>
      <c r="H11" s="25">
        <f>G11+F11</f>
        <v>9900</v>
      </c>
      <c r="I11" s="50" t="s">
        <v>97</v>
      </c>
      <c r="J11" s="26"/>
    </row>
    <row r="12" spans="1:10" x14ac:dyDescent="0.3">
      <c r="A12" s="20"/>
      <c r="B12" s="27" t="s">
        <v>74</v>
      </c>
      <c r="C12" s="22" t="s">
        <v>461</v>
      </c>
      <c r="D12" s="27">
        <v>1</v>
      </c>
      <c r="E12" s="24">
        <v>4000</v>
      </c>
      <c r="F12" s="24">
        <f t="shared" ref="F12:F46" si="0">E12*D12</f>
        <v>4000</v>
      </c>
      <c r="G12" s="24">
        <f t="shared" ref="G12:G46" si="1">F12*0.1</f>
        <v>400</v>
      </c>
      <c r="H12" s="25">
        <f t="shared" ref="H12:H46" si="2">G12+F12</f>
        <v>4400</v>
      </c>
      <c r="I12" s="50" t="s">
        <v>201</v>
      </c>
      <c r="J12" s="26"/>
    </row>
    <row r="13" spans="1:10" x14ac:dyDescent="0.3">
      <c r="A13" s="20" t="s">
        <v>208</v>
      </c>
      <c r="B13" s="27" t="s">
        <v>73</v>
      </c>
      <c r="C13" s="22" t="s">
        <v>462</v>
      </c>
      <c r="D13" s="27">
        <v>2</v>
      </c>
      <c r="E13" s="24">
        <v>2300</v>
      </c>
      <c r="F13" s="24">
        <f t="shared" si="0"/>
        <v>4600</v>
      </c>
      <c r="G13" s="24">
        <f t="shared" si="1"/>
        <v>460</v>
      </c>
      <c r="H13" s="25">
        <f t="shared" si="2"/>
        <v>5060</v>
      </c>
      <c r="I13" s="50" t="s">
        <v>469</v>
      </c>
      <c r="J13" s="26"/>
    </row>
    <row r="14" spans="1:10" x14ac:dyDescent="0.3">
      <c r="A14" s="20"/>
      <c r="B14" s="27" t="s">
        <v>463</v>
      </c>
      <c r="C14" s="22" t="s">
        <v>464</v>
      </c>
      <c r="D14" s="27">
        <v>1</v>
      </c>
      <c r="E14" s="24">
        <v>10000</v>
      </c>
      <c r="F14" s="24">
        <f t="shared" si="0"/>
        <v>10000</v>
      </c>
      <c r="G14" s="24">
        <f t="shared" si="1"/>
        <v>1000</v>
      </c>
      <c r="H14" s="25">
        <f t="shared" si="2"/>
        <v>11000</v>
      </c>
      <c r="I14" s="50" t="s">
        <v>201</v>
      </c>
      <c r="J14" s="26"/>
    </row>
    <row r="15" spans="1:10" x14ac:dyDescent="0.3">
      <c r="A15" s="30"/>
      <c r="B15" s="21" t="s">
        <v>465</v>
      </c>
      <c r="C15" s="22" t="s">
        <v>466</v>
      </c>
      <c r="D15" s="21">
        <v>1</v>
      </c>
      <c r="E15" s="23">
        <v>2000</v>
      </c>
      <c r="F15" s="24">
        <f t="shared" si="0"/>
        <v>2000</v>
      </c>
      <c r="G15" s="24">
        <f t="shared" si="1"/>
        <v>200</v>
      </c>
      <c r="H15" s="25">
        <f t="shared" si="2"/>
        <v>2200</v>
      </c>
      <c r="I15" s="50" t="s">
        <v>471</v>
      </c>
      <c r="J15" s="26"/>
    </row>
    <row r="16" spans="1:10" x14ac:dyDescent="0.3">
      <c r="A16" s="30" t="s">
        <v>213</v>
      </c>
      <c r="B16" s="21" t="s">
        <v>212</v>
      </c>
      <c r="C16" s="31" t="s">
        <v>467</v>
      </c>
      <c r="D16" s="21">
        <v>1</v>
      </c>
      <c r="E16" s="23">
        <v>5000</v>
      </c>
      <c r="F16" s="24">
        <f t="shared" si="0"/>
        <v>5000</v>
      </c>
      <c r="G16" s="24">
        <f t="shared" si="1"/>
        <v>500</v>
      </c>
      <c r="H16" s="25">
        <f t="shared" si="2"/>
        <v>5500</v>
      </c>
      <c r="I16" s="50" t="s">
        <v>470</v>
      </c>
      <c r="J16" s="26"/>
    </row>
    <row r="17" spans="1:10" x14ac:dyDescent="0.3">
      <c r="A17" s="58" t="s">
        <v>468</v>
      </c>
      <c r="B17" s="21" t="s">
        <v>73</v>
      </c>
      <c r="C17" s="31" t="s">
        <v>473</v>
      </c>
      <c r="D17" s="21">
        <v>3</v>
      </c>
      <c r="E17" s="23">
        <v>2300</v>
      </c>
      <c r="F17" s="24">
        <f t="shared" si="0"/>
        <v>6900</v>
      </c>
      <c r="G17" s="24">
        <f t="shared" si="1"/>
        <v>690</v>
      </c>
      <c r="H17" s="25">
        <f t="shared" si="2"/>
        <v>7590</v>
      </c>
      <c r="I17" s="50" t="s">
        <v>472</v>
      </c>
      <c r="J17" s="26">
        <f>SUM(F11:F17)</f>
        <v>41500</v>
      </c>
    </row>
    <row r="18" spans="1:10" x14ac:dyDescent="0.3">
      <c r="A18" s="30" t="s">
        <v>116</v>
      </c>
      <c r="B18" s="21" t="s">
        <v>474</v>
      </c>
      <c r="C18" s="31" t="s">
        <v>475</v>
      </c>
      <c r="D18" s="21">
        <v>2</v>
      </c>
      <c r="E18" s="23">
        <v>6000</v>
      </c>
      <c r="F18" s="24">
        <f t="shared" si="0"/>
        <v>12000</v>
      </c>
      <c r="G18" s="24">
        <f t="shared" si="1"/>
        <v>1200</v>
      </c>
      <c r="H18" s="25">
        <f t="shared" si="2"/>
        <v>13200</v>
      </c>
      <c r="I18" s="50" t="s">
        <v>483</v>
      </c>
      <c r="J18" s="26"/>
    </row>
    <row r="19" spans="1:10" x14ac:dyDescent="0.3">
      <c r="A19" s="30"/>
      <c r="B19" s="21" t="s">
        <v>476</v>
      </c>
      <c r="C19" s="31" t="s">
        <v>485</v>
      </c>
      <c r="D19" s="21">
        <v>8</v>
      </c>
      <c r="E19" s="23">
        <v>12000</v>
      </c>
      <c r="F19" s="24">
        <f t="shared" si="0"/>
        <v>96000</v>
      </c>
      <c r="G19" s="24">
        <f t="shared" si="1"/>
        <v>9600</v>
      </c>
      <c r="H19" s="25">
        <f t="shared" si="2"/>
        <v>105600</v>
      </c>
      <c r="I19" s="50" t="s">
        <v>201</v>
      </c>
      <c r="J19" s="26"/>
    </row>
    <row r="20" spans="1:10" x14ac:dyDescent="0.3">
      <c r="A20" s="30"/>
      <c r="B20" s="21" t="s">
        <v>477</v>
      </c>
      <c r="C20" s="31" t="s">
        <v>486</v>
      </c>
      <c r="D20" s="21">
        <v>4</v>
      </c>
      <c r="E20" s="23">
        <v>6000</v>
      </c>
      <c r="F20" s="24">
        <f t="shared" si="0"/>
        <v>24000</v>
      </c>
      <c r="G20" s="24">
        <f t="shared" si="1"/>
        <v>2400</v>
      </c>
      <c r="H20" s="25">
        <f t="shared" si="2"/>
        <v>26400</v>
      </c>
      <c r="I20" s="50" t="s">
        <v>201</v>
      </c>
      <c r="J20" s="26"/>
    </row>
    <row r="21" spans="1:10" x14ac:dyDescent="0.3">
      <c r="A21" s="30"/>
      <c r="B21" s="21" t="s">
        <v>478</v>
      </c>
      <c r="C21" s="31"/>
      <c r="D21" s="21">
        <v>1</v>
      </c>
      <c r="E21" s="23">
        <v>16000</v>
      </c>
      <c r="F21" s="24">
        <f t="shared" si="0"/>
        <v>16000</v>
      </c>
      <c r="G21" s="24">
        <f t="shared" si="1"/>
        <v>1600</v>
      </c>
      <c r="H21" s="25">
        <f t="shared" si="2"/>
        <v>17600</v>
      </c>
      <c r="I21" s="50" t="s">
        <v>201</v>
      </c>
      <c r="J21" s="26"/>
    </row>
    <row r="22" spans="1:10" x14ac:dyDescent="0.3">
      <c r="A22" s="30"/>
      <c r="B22" s="21" t="s">
        <v>480</v>
      </c>
      <c r="C22" s="31" t="s">
        <v>479</v>
      </c>
      <c r="D22" s="21">
        <v>1</v>
      </c>
      <c r="E22" s="23">
        <v>2000</v>
      </c>
      <c r="F22" s="24">
        <f t="shared" si="0"/>
        <v>2000</v>
      </c>
      <c r="G22" s="24">
        <f t="shared" si="1"/>
        <v>200</v>
      </c>
      <c r="H22" s="25">
        <f t="shared" si="2"/>
        <v>2200</v>
      </c>
      <c r="I22" s="50" t="s">
        <v>201</v>
      </c>
      <c r="J22" s="26"/>
    </row>
    <row r="23" spans="1:10" x14ac:dyDescent="0.3">
      <c r="A23" s="30"/>
      <c r="B23" s="21" t="s">
        <v>481</v>
      </c>
      <c r="C23" s="31" t="s">
        <v>274</v>
      </c>
      <c r="D23" s="21">
        <v>1</v>
      </c>
      <c r="E23" s="23">
        <v>4500</v>
      </c>
      <c r="F23" s="24">
        <f t="shared" si="0"/>
        <v>4500</v>
      </c>
      <c r="G23" s="24">
        <f t="shared" si="1"/>
        <v>450</v>
      </c>
      <c r="H23" s="25">
        <f t="shared" si="2"/>
        <v>4950</v>
      </c>
      <c r="I23" s="50" t="s">
        <v>201</v>
      </c>
      <c r="J23" s="26"/>
    </row>
    <row r="24" spans="1:10" x14ac:dyDescent="0.3">
      <c r="A24" s="30" t="s">
        <v>270</v>
      </c>
      <c r="B24" s="21" t="s">
        <v>474</v>
      </c>
      <c r="C24" s="31" t="s">
        <v>482</v>
      </c>
      <c r="D24" s="21">
        <v>2</v>
      </c>
      <c r="E24" s="23">
        <v>6000</v>
      </c>
      <c r="F24" s="24">
        <f t="shared" si="0"/>
        <v>12000</v>
      </c>
      <c r="G24" s="24">
        <f t="shared" si="1"/>
        <v>1200</v>
      </c>
      <c r="H24" s="25">
        <f t="shared" si="2"/>
        <v>13200</v>
      </c>
      <c r="I24" s="50" t="s">
        <v>239</v>
      </c>
      <c r="J24" s="26">
        <f>SUM(F18:F24)</f>
        <v>166500</v>
      </c>
    </row>
    <row r="25" spans="1:10" x14ac:dyDescent="0.3">
      <c r="A25" s="30"/>
      <c r="B25" s="21" t="s">
        <v>484</v>
      </c>
      <c r="C25" s="31" t="s">
        <v>487</v>
      </c>
      <c r="D25" s="21">
        <v>2</v>
      </c>
      <c r="E25" s="23">
        <v>26000</v>
      </c>
      <c r="F25" s="24">
        <f t="shared" si="0"/>
        <v>52000</v>
      </c>
      <c r="G25" s="24">
        <f t="shared" si="1"/>
        <v>5200</v>
      </c>
      <c r="H25" s="25">
        <f t="shared" si="2"/>
        <v>57200</v>
      </c>
      <c r="I25" s="50" t="s">
        <v>371</v>
      </c>
      <c r="J25" s="26"/>
    </row>
    <row r="26" spans="1:10" x14ac:dyDescent="0.3">
      <c r="A26" s="30" t="s">
        <v>488</v>
      </c>
      <c r="B26" s="21" t="s">
        <v>489</v>
      </c>
      <c r="C26" s="31"/>
      <c r="D26" s="21">
        <v>1</v>
      </c>
      <c r="E26" s="23">
        <v>7000</v>
      </c>
      <c r="F26" s="24">
        <f t="shared" si="0"/>
        <v>7000</v>
      </c>
      <c r="G26" s="24">
        <f t="shared" si="1"/>
        <v>700</v>
      </c>
      <c r="H26" s="25">
        <f t="shared" si="2"/>
        <v>7700</v>
      </c>
      <c r="I26" s="50" t="s">
        <v>97</v>
      </c>
      <c r="J26" s="26"/>
    </row>
    <row r="27" spans="1:10" x14ac:dyDescent="0.3">
      <c r="A27" s="30"/>
      <c r="B27" s="21" t="s">
        <v>490</v>
      </c>
      <c r="C27" s="31" t="s">
        <v>491</v>
      </c>
      <c r="D27" s="21">
        <v>1</v>
      </c>
      <c r="E27" s="23">
        <v>15000</v>
      </c>
      <c r="F27" s="24">
        <f t="shared" si="0"/>
        <v>15000</v>
      </c>
      <c r="G27" s="24">
        <f t="shared" si="1"/>
        <v>1500</v>
      </c>
      <c r="H27" s="25">
        <f t="shared" si="2"/>
        <v>16500</v>
      </c>
      <c r="I27" s="50" t="s">
        <v>201</v>
      </c>
      <c r="J27" s="26"/>
    </row>
    <row r="28" spans="1:10" x14ac:dyDescent="0.3">
      <c r="A28" s="30" t="s">
        <v>492</v>
      </c>
      <c r="B28" s="21" t="s">
        <v>493</v>
      </c>
      <c r="C28" s="31" t="s">
        <v>494</v>
      </c>
      <c r="D28" s="21">
        <v>4</v>
      </c>
      <c r="E28" s="23">
        <v>9000</v>
      </c>
      <c r="F28" s="24">
        <f t="shared" si="0"/>
        <v>36000</v>
      </c>
      <c r="G28" s="24">
        <f t="shared" si="1"/>
        <v>3600</v>
      </c>
      <c r="H28" s="25">
        <f t="shared" si="2"/>
        <v>39600</v>
      </c>
      <c r="I28" s="50" t="s">
        <v>500</v>
      </c>
      <c r="J28" s="26"/>
    </row>
    <row r="29" spans="1:10" x14ac:dyDescent="0.3">
      <c r="A29" s="30"/>
      <c r="B29" s="21" t="s">
        <v>137</v>
      </c>
      <c r="C29" s="31" t="s">
        <v>241</v>
      </c>
      <c r="D29" s="21">
        <v>1</v>
      </c>
      <c r="E29" s="23">
        <v>15000</v>
      </c>
      <c r="F29" s="24">
        <f t="shared" si="0"/>
        <v>15000</v>
      </c>
      <c r="G29" s="24">
        <f t="shared" si="1"/>
        <v>1500</v>
      </c>
      <c r="H29" s="25">
        <f t="shared" si="2"/>
        <v>16500</v>
      </c>
      <c r="I29" s="50" t="s">
        <v>201</v>
      </c>
      <c r="J29" s="26"/>
    </row>
    <row r="30" spans="1:10" x14ac:dyDescent="0.3">
      <c r="A30" s="30"/>
      <c r="B30" s="21" t="s">
        <v>495</v>
      </c>
      <c r="C30" s="31" t="s">
        <v>496</v>
      </c>
      <c r="D30" s="21">
        <v>3</v>
      </c>
      <c r="E30" s="23">
        <v>3500</v>
      </c>
      <c r="F30" s="24">
        <f t="shared" si="0"/>
        <v>10500</v>
      </c>
      <c r="G30" s="24">
        <f t="shared" si="1"/>
        <v>1050</v>
      </c>
      <c r="H30" s="25">
        <f t="shared" si="2"/>
        <v>11550</v>
      </c>
      <c r="I30" s="50" t="s">
        <v>201</v>
      </c>
      <c r="J30" s="26"/>
    </row>
    <row r="31" spans="1:10" x14ac:dyDescent="0.3">
      <c r="A31" s="30"/>
      <c r="B31" s="21" t="s">
        <v>497</v>
      </c>
      <c r="C31" s="31" t="s">
        <v>498</v>
      </c>
      <c r="D31" s="21">
        <v>2</v>
      </c>
      <c r="E31" s="23">
        <v>2500</v>
      </c>
      <c r="F31" s="24">
        <f t="shared" si="0"/>
        <v>5000</v>
      </c>
      <c r="G31" s="24">
        <f t="shared" si="1"/>
        <v>500</v>
      </c>
      <c r="H31" s="25">
        <f t="shared" si="2"/>
        <v>5500</v>
      </c>
      <c r="I31" s="50" t="s">
        <v>201</v>
      </c>
      <c r="J31" s="26"/>
    </row>
    <row r="32" spans="1:10" x14ac:dyDescent="0.3">
      <c r="A32" s="30"/>
      <c r="B32" s="21" t="s">
        <v>499</v>
      </c>
      <c r="C32" s="31" t="s">
        <v>191</v>
      </c>
      <c r="D32" s="21">
        <v>1</v>
      </c>
      <c r="E32" s="23">
        <v>1000</v>
      </c>
      <c r="F32" s="24">
        <f t="shared" si="0"/>
        <v>1000</v>
      </c>
      <c r="G32" s="24">
        <f t="shared" si="1"/>
        <v>100</v>
      </c>
      <c r="H32" s="25">
        <f t="shared" si="2"/>
        <v>1100</v>
      </c>
      <c r="I32" s="50"/>
      <c r="J32" s="26">
        <f>SUM(F25:F32)</f>
        <v>141500</v>
      </c>
    </row>
    <row r="33" spans="1:10" x14ac:dyDescent="0.3">
      <c r="A33" s="30"/>
      <c r="B33" s="21" t="s">
        <v>501</v>
      </c>
      <c r="C33" s="31" t="s">
        <v>502</v>
      </c>
      <c r="D33" s="21">
        <v>1</v>
      </c>
      <c r="E33" s="23">
        <v>15000</v>
      </c>
      <c r="F33" s="24">
        <f t="shared" si="0"/>
        <v>15000</v>
      </c>
      <c r="G33" s="24">
        <f t="shared" si="1"/>
        <v>1500</v>
      </c>
      <c r="H33" s="25">
        <f t="shared" si="2"/>
        <v>16500</v>
      </c>
      <c r="I33" s="50" t="s">
        <v>181</v>
      </c>
      <c r="J33" s="26"/>
    </row>
    <row r="34" spans="1:10" x14ac:dyDescent="0.3">
      <c r="A34" s="30" t="s">
        <v>503</v>
      </c>
      <c r="B34" s="21" t="s">
        <v>155</v>
      </c>
      <c r="C34" s="31" t="s">
        <v>504</v>
      </c>
      <c r="D34" s="21">
        <v>1</v>
      </c>
      <c r="E34" s="23">
        <v>10000</v>
      </c>
      <c r="F34" s="24">
        <f t="shared" si="0"/>
        <v>10000</v>
      </c>
      <c r="G34" s="24">
        <f t="shared" si="1"/>
        <v>1000</v>
      </c>
      <c r="H34" s="25">
        <f t="shared" si="2"/>
        <v>11000</v>
      </c>
      <c r="I34" s="50" t="s">
        <v>512</v>
      </c>
      <c r="J34" s="26"/>
    </row>
    <row r="35" spans="1:10" x14ac:dyDescent="0.3">
      <c r="A35" s="30" t="s">
        <v>505</v>
      </c>
      <c r="B35" s="21" t="s">
        <v>506</v>
      </c>
      <c r="C35" s="31"/>
      <c r="D35" s="21">
        <v>1</v>
      </c>
      <c r="E35" s="23">
        <v>12000</v>
      </c>
      <c r="F35" s="24">
        <f t="shared" si="0"/>
        <v>12000</v>
      </c>
      <c r="G35" s="24">
        <f t="shared" si="1"/>
        <v>1200</v>
      </c>
      <c r="H35" s="25">
        <f t="shared" si="2"/>
        <v>13200</v>
      </c>
      <c r="I35" s="50" t="s">
        <v>97</v>
      </c>
      <c r="J35" s="26"/>
    </row>
    <row r="36" spans="1:10" x14ac:dyDescent="0.3">
      <c r="A36" s="30"/>
      <c r="B36" s="21" t="s">
        <v>507</v>
      </c>
      <c r="C36" s="31"/>
      <c r="D36" s="21">
        <v>1</v>
      </c>
      <c r="E36" s="23">
        <v>10000</v>
      </c>
      <c r="F36" s="24">
        <f t="shared" si="0"/>
        <v>10000</v>
      </c>
      <c r="G36" s="24">
        <f t="shared" si="1"/>
        <v>1000</v>
      </c>
      <c r="H36" s="25">
        <f t="shared" si="2"/>
        <v>11000</v>
      </c>
      <c r="I36" s="50" t="s">
        <v>201</v>
      </c>
      <c r="J36" s="26"/>
    </row>
    <row r="37" spans="1:10" x14ac:dyDescent="0.3">
      <c r="A37" s="30"/>
      <c r="B37" s="21" t="s">
        <v>508</v>
      </c>
      <c r="C37" s="31" t="s">
        <v>461</v>
      </c>
      <c r="D37" s="21">
        <v>7</v>
      </c>
      <c r="E37" s="23">
        <v>800</v>
      </c>
      <c r="F37" s="24">
        <f t="shared" si="0"/>
        <v>5600</v>
      </c>
      <c r="G37" s="24">
        <f t="shared" si="1"/>
        <v>560</v>
      </c>
      <c r="H37" s="25">
        <f t="shared" si="2"/>
        <v>6160</v>
      </c>
      <c r="I37" s="50" t="s">
        <v>201</v>
      </c>
      <c r="J37" s="26"/>
    </row>
    <row r="38" spans="1:10" x14ac:dyDescent="0.3">
      <c r="A38" s="30"/>
      <c r="B38" s="21" t="s">
        <v>509</v>
      </c>
      <c r="C38" s="31" t="s">
        <v>517</v>
      </c>
      <c r="D38" s="21">
        <v>1</v>
      </c>
      <c r="E38" s="23">
        <v>300</v>
      </c>
      <c r="F38" s="24">
        <f t="shared" si="0"/>
        <v>300</v>
      </c>
      <c r="G38" s="24">
        <f t="shared" si="1"/>
        <v>30</v>
      </c>
      <c r="H38" s="25">
        <f t="shared" si="2"/>
        <v>330</v>
      </c>
      <c r="I38" s="50" t="s">
        <v>201</v>
      </c>
      <c r="J38" s="26"/>
    </row>
    <row r="39" spans="1:10" x14ac:dyDescent="0.3">
      <c r="A39" s="30"/>
      <c r="B39" s="21" t="s">
        <v>510</v>
      </c>
      <c r="C39" s="31" t="s">
        <v>511</v>
      </c>
      <c r="D39" s="21">
        <v>7</v>
      </c>
      <c r="E39" s="23">
        <v>1500</v>
      </c>
      <c r="F39" s="24">
        <f t="shared" si="0"/>
        <v>10500</v>
      </c>
      <c r="G39" s="24">
        <f t="shared" si="1"/>
        <v>1050</v>
      </c>
      <c r="H39" s="25">
        <f t="shared" si="2"/>
        <v>11550</v>
      </c>
      <c r="I39" s="50" t="s">
        <v>201</v>
      </c>
      <c r="J39" s="26">
        <f>SUM(F33:F39)</f>
        <v>63400</v>
      </c>
    </row>
    <row r="40" spans="1:10" x14ac:dyDescent="0.3">
      <c r="A40" s="30"/>
      <c r="B40" s="21" t="s">
        <v>513</v>
      </c>
      <c r="C40" s="31" t="s">
        <v>514</v>
      </c>
      <c r="D40" s="21">
        <v>1</v>
      </c>
      <c r="E40" s="23">
        <v>18000</v>
      </c>
      <c r="F40" s="24">
        <f t="shared" si="0"/>
        <v>18000</v>
      </c>
      <c r="G40" s="24">
        <f t="shared" si="1"/>
        <v>1800</v>
      </c>
      <c r="H40" s="25">
        <f t="shared" si="2"/>
        <v>19800</v>
      </c>
      <c r="I40" s="50" t="s">
        <v>522</v>
      </c>
      <c r="J40" s="26"/>
    </row>
    <row r="41" spans="1:10" x14ac:dyDescent="0.3">
      <c r="A41" s="30"/>
      <c r="B41" s="21" t="s">
        <v>515</v>
      </c>
      <c r="C41" s="31" t="s">
        <v>516</v>
      </c>
      <c r="D41" s="21">
        <v>1</v>
      </c>
      <c r="E41" s="23">
        <v>350</v>
      </c>
      <c r="F41" s="24">
        <f t="shared" si="0"/>
        <v>350</v>
      </c>
      <c r="G41" s="24">
        <f t="shared" si="1"/>
        <v>35</v>
      </c>
      <c r="H41" s="25">
        <f t="shared" si="2"/>
        <v>385</v>
      </c>
      <c r="I41" s="50"/>
      <c r="J41" s="26"/>
    </row>
    <row r="42" spans="1:10" x14ac:dyDescent="0.3">
      <c r="A42" s="30" t="s">
        <v>518</v>
      </c>
      <c r="B42" s="21" t="s">
        <v>519</v>
      </c>
      <c r="C42" s="31" t="s">
        <v>520</v>
      </c>
      <c r="D42" s="21">
        <v>100</v>
      </c>
      <c r="E42" s="23">
        <v>240</v>
      </c>
      <c r="F42" s="24">
        <f t="shared" si="0"/>
        <v>24000</v>
      </c>
      <c r="G42" s="24">
        <f t="shared" si="1"/>
        <v>2400</v>
      </c>
      <c r="H42" s="25">
        <f t="shared" si="2"/>
        <v>26400</v>
      </c>
      <c r="I42" s="50" t="s">
        <v>523</v>
      </c>
      <c r="J42" s="26"/>
    </row>
    <row r="43" spans="1:10" x14ac:dyDescent="0.3">
      <c r="A43" s="30"/>
      <c r="B43" s="21" t="s">
        <v>519</v>
      </c>
      <c r="C43" s="31" t="s">
        <v>521</v>
      </c>
      <c r="D43" s="21">
        <v>100</v>
      </c>
      <c r="E43" s="23">
        <v>240</v>
      </c>
      <c r="F43" s="24">
        <f t="shared" si="0"/>
        <v>24000</v>
      </c>
      <c r="G43" s="24">
        <f t="shared" si="1"/>
        <v>2400</v>
      </c>
      <c r="H43" s="25">
        <f t="shared" si="2"/>
        <v>26400</v>
      </c>
      <c r="I43" s="50" t="s">
        <v>201</v>
      </c>
      <c r="J43" s="26"/>
    </row>
    <row r="44" spans="1:10" x14ac:dyDescent="0.3">
      <c r="A44" s="30"/>
      <c r="B44" s="21"/>
      <c r="C44" s="31"/>
      <c r="D44" s="21"/>
      <c r="E44" s="23"/>
      <c r="F44" s="24">
        <f t="shared" si="0"/>
        <v>0</v>
      </c>
      <c r="G44" s="24">
        <f t="shared" si="1"/>
        <v>0</v>
      </c>
      <c r="H44" s="25">
        <f t="shared" si="2"/>
        <v>0</v>
      </c>
      <c r="I44" s="50"/>
      <c r="J44" s="26">
        <f>SUM(F40:F43)</f>
        <v>66350</v>
      </c>
    </row>
    <row r="45" spans="1:10" x14ac:dyDescent="0.3">
      <c r="A45" s="30"/>
      <c r="B45" s="21"/>
      <c r="C45" s="31"/>
      <c r="D45" s="21"/>
      <c r="E45" s="23"/>
      <c r="F45" s="24">
        <f t="shared" si="0"/>
        <v>0</v>
      </c>
      <c r="G45" s="24">
        <f t="shared" si="1"/>
        <v>0</v>
      </c>
      <c r="H45" s="25">
        <f t="shared" si="2"/>
        <v>0</v>
      </c>
      <c r="I45" s="50"/>
      <c r="J45" s="26"/>
    </row>
    <row r="46" spans="1:10" x14ac:dyDescent="0.3">
      <c r="A46" s="30"/>
      <c r="B46" s="21"/>
      <c r="C46" s="31"/>
      <c r="D46" s="21"/>
      <c r="E46" s="23"/>
      <c r="F46" s="24">
        <f t="shared" si="0"/>
        <v>0</v>
      </c>
      <c r="G46" s="24">
        <f t="shared" si="1"/>
        <v>0</v>
      </c>
      <c r="H46" s="25">
        <f t="shared" si="2"/>
        <v>0</v>
      </c>
      <c r="I46" s="50" t="s">
        <v>201</v>
      </c>
      <c r="J46" s="26"/>
    </row>
    <row r="47" spans="1:10" ht="17.25" thickBot="1" x14ac:dyDescent="0.35">
      <c r="A47" s="33"/>
      <c r="B47" s="34" t="s">
        <v>28</v>
      </c>
      <c r="C47" s="34"/>
      <c r="D47" s="35"/>
      <c r="E47" s="36"/>
      <c r="F47" s="37">
        <f>SUM(F11:F46)</f>
        <v>479250</v>
      </c>
      <c r="G47" s="37">
        <f>SUM(G11:G46)</f>
        <v>47925</v>
      </c>
      <c r="H47" s="38">
        <f>SUM(F47:G47)</f>
        <v>527175</v>
      </c>
      <c r="I47" s="44"/>
      <c r="J47" s="14">
        <f>SUM(J11:J46)</f>
        <v>479250</v>
      </c>
    </row>
    <row r="48" spans="1:10" ht="17.25" thickTop="1" x14ac:dyDescent="0.3">
      <c r="A48" s="40"/>
      <c r="B48" s="41"/>
      <c r="C48" s="41"/>
      <c r="D48" s="42"/>
      <c r="E48" s="43"/>
      <c r="F48" s="44"/>
      <c r="G48" s="44"/>
      <c r="H48" s="44"/>
      <c r="I48" s="44"/>
      <c r="J48" s="14"/>
    </row>
    <row r="49" spans="1:2" customFormat="1" x14ac:dyDescent="0.3">
      <c r="A49" t="s">
        <v>29</v>
      </c>
      <c r="B49" t="s">
        <v>30</v>
      </c>
    </row>
    <row r="50" spans="1:2" customFormat="1" x14ac:dyDescent="0.3">
      <c r="A50" t="s">
        <v>29</v>
      </c>
      <c r="B50" t="s">
        <v>31</v>
      </c>
    </row>
    <row r="51" spans="1:2" customFormat="1" x14ac:dyDescent="0.3"/>
    <row r="52" spans="1:2" customFormat="1" x14ac:dyDescent="0.3">
      <c r="A52" s="39"/>
    </row>
    <row r="53" spans="1:2" customFormat="1" x14ac:dyDescent="0.3">
      <c r="A53" s="39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7" workbookViewId="0">
      <selection activeCell="E70" sqref="E70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4"/>
    </row>
    <row r="2" spans="1:10" ht="17.25" thickTop="1" x14ac:dyDescent="0.3">
      <c r="A2" s="1" t="s">
        <v>618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619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8.25" customHeight="1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620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H56</f>
        <v>706640</v>
      </c>
      <c r="F9" s="82"/>
      <c r="G9" s="83">
        <f>(A9+C9+E9)</f>
        <v>706640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525</v>
      </c>
      <c r="B11" s="21" t="s">
        <v>73</v>
      </c>
      <c r="C11" s="22" t="s">
        <v>526</v>
      </c>
      <c r="D11" s="21">
        <v>5</v>
      </c>
      <c r="E11" s="23">
        <v>2300</v>
      </c>
      <c r="F11" s="24">
        <f>E11*D11</f>
        <v>11500</v>
      </c>
      <c r="G11" s="24">
        <f>F11*0.1</f>
        <v>1150</v>
      </c>
      <c r="H11" s="25">
        <f>G11+F11</f>
        <v>12650</v>
      </c>
      <c r="I11" s="50" t="s">
        <v>527</v>
      </c>
      <c r="J11" s="26"/>
    </row>
    <row r="12" spans="1:10" x14ac:dyDescent="0.3">
      <c r="A12" s="20" t="s">
        <v>528</v>
      </c>
      <c r="B12" s="27" t="s">
        <v>217</v>
      </c>
      <c r="C12" s="22" t="s">
        <v>529</v>
      </c>
      <c r="D12" s="27">
        <v>4</v>
      </c>
      <c r="E12" s="24">
        <v>1800</v>
      </c>
      <c r="F12" s="24">
        <f t="shared" ref="F12:F55" si="0">E12*D12</f>
        <v>7200</v>
      </c>
      <c r="G12" s="24">
        <f t="shared" ref="G12:G55" si="1">F12*0.1</f>
        <v>720</v>
      </c>
      <c r="H12" s="25">
        <f t="shared" ref="H12:H55" si="2">G12+F12</f>
        <v>7920</v>
      </c>
      <c r="I12" s="50" t="s">
        <v>455</v>
      </c>
      <c r="J12" s="26"/>
    </row>
    <row r="13" spans="1:10" x14ac:dyDescent="0.3">
      <c r="A13" s="20"/>
      <c r="B13" s="27" t="s">
        <v>530</v>
      </c>
      <c r="C13" s="22" t="s">
        <v>531</v>
      </c>
      <c r="D13" s="27">
        <v>1</v>
      </c>
      <c r="E13" s="24">
        <v>7000</v>
      </c>
      <c r="F13" s="24">
        <f t="shared" si="0"/>
        <v>7000</v>
      </c>
      <c r="G13" s="24">
        <f t="shared" si="1"/>
        <v>700</v>
      </c>
      <c r="H13" s="25">
        <f t="shared" si="2"/>
        <v>7700</v>
      </c>
      <c r="I13" s="50" t="s">
        <v>532</v>
      </c>
      <c r="J13" s="26"/>
    </row>
    <row r="14" spans="1:10" x14ac:dyDescent="0.3">
      <c r="A14" s="20" t="s">
        <v>533</v>
      </c>
      <c r="B14" s="27" t="s">
        <v>534</v>
      </c>
      <c r="C14" s="22" t="s">
        <v>535</v>
      </c>
      <c r="D14" s="27">
        <v>1</v>
      </c>
      <c r="E14" s="24">
        <v>9000</v>
      </c>
      <c r="F14" s="24">
        <f t="shared" si="0"/>
        <v>9000</v>
      </c>
      <c r="G14" s="24">
        <f t="shared" si="1"/>
        <v>900</v>
      </c>
      <c r="H14" s="25">
        <f t="shared" si="2"/>
        <v>9900</v>
      </c>
      <c r="I14" s="50" t="s">
        <v>239</v>
      </c>
      <c r="J14" s="26"/>
    </row>
    <row r="15" spans="1:10" x14ac:dyDescent="0.3">
      <c r="A15" s="30"/>
      <c r="B15" s="21" t="s">
        <v>536</v>
      </c>
      <c r="C15" s="22" t="s">
        <v>537</v>
      </c>
      <c r="D15" s="21">
        <v>1</v>
      </c>
      <c r="E15" s="23">
        <v>12000</v>
      </c>
      <c r="F15" s="24">
        <f t="shared" si="0"/>
        <v>12000</v>
      </c>
      <c r="G15" s="24">
        <f t="shared" si="1"/>
        <v>1200</v>
      </c>
      <c r="H15" s="25">
        <f t="shared" si="2"/>
        <v>13200</v>
      </c>
      <c r="I15" s="50" t="s">
        <v>201</v>
      </c>
      <c r="J15" s="26"/>
    </row>
    <row r="16" spans="1:10" x14ac:dyDescent="0.3">
      <c r="A16" s="30" t="s">
        <v>538</v>
      </c>
      <c r="B16" s="21" t="s">
        <v>539</v>
      </c>
      <c r="C16" s="31"/>
      <c r="D16" s="21">
        <v>2</v>
      </c>
      <c r="E16" s="23">
        <v>2300</v>
      </c>
      <c r="F16" s="24">
        <f t="shared" si="0"/>
        <v>4600</v>
      </c>
      <c r="G16" s="24">
        <f t="shared" si="1"/>
        <v>460</v>
      </c>
      <c r="H16" s="25">
        <f t="shared" si="2"/>
        <v>5060</v>
      </c>
      <c r="I16" s="50" t="s">
        <v>512</v>
      </c>
      <c r="J16" s="26"/>
    </row>
    <row r="17" spans="1:10" x14ac:dyDescent="0.3">
      <c r="A17" s="58"/>
      <c r="B17" s="21" t="s">
        <v>540</v>
      </c>
      <c r="C17" s="31" t="s">
        <v>541</v>
      </c>
      <c r="D17" s="21">
        <v>1</v>
      </c>
      <c r="E17" s="23">
        <v>10000</v>
      </c>
      <c r="F17" s="24">
        <f t="shared" si="0"/>
        <v>10000</v>
      </c>
      <c r="G17" s="24">
        <f t="shared" si="1"/>
        <v>1000</v>
      </c>
      <c r="H17" s="25">
        <f t="shared" si="2"/>
        <v>11000</v>
      </c>
      <c r="I17" s="50" t="s">
        <v>201</v>
      </c>
      <c r="J17" s="26">
        <f>SUM(F11:F17)</f>
        <v>61300</v>
      </c>
    </row>
    <row r="18" spans="1:10" x14ac:dyDescent="0.3">
      <c r="A18" s="30"/>
      <c r="B18" s="21" t="s">
        <v>542</v>
      </c>
      <c r="C18" s="31" t="s">
        <v>543</v>
      </c>
      <c r="D18" s="21">
        <v>10</v>
      </c>
      <c r="E18" s="23">
        <v>240</v>
      </c>
      <c r="F18" s="24">
        <f t="shared" si="0"/>
        <v>2400</v>
      </c>
      <c r="G18" s="24">
        <f t="shared" si="1"/>
        <v>240</v>
      </c>
      <c r="H18" s="25">
        <f t="shared" si="2"/>
        <v>2640</v>
      </c>
      <c r="I18" s="50" t="s">
        <v>201</v>
      </c>
      <c r="J18" s="26"/>
    </row>
    <row r="19" spans="1:10" x14ac:dyDescent="0.3">
      <c r="A19" s="30" t="s">
        <v>566</v>
      </c>
      <c r="B19" s="21" t="s">
        <v>544</v>
      </c>
      <c r="C19" s="31" t="s">
        <v>545</v>
      </c>
      <c r="D19" s="21">
        <v>1</v>
      </c>
      <c r="E19" s="23">
        <v>185000</v>
      </c>
      <c r="F19" s="24">
        <f t="shared" si="0"/>
        <v>185000</v>
      </c>
      <c r="G19" s="24">
        <f t="shared" si="1"/>
        <v>18500</v>
      </c>
      <c r="H19" s="25">
        <f t="shared" si="2"/>
        <v>203500</v>
      </c>
      <c r="I19" s="50" t="s">
        <v>555</v>
      </c>
      <c r="J19" s="26"/>
    </row>
    <row r="20" spans="1:10" x14ac:dyDescent="0.3">
      <c r="A20" s="30"/>
      <c r="B20" s="21" t="s">
        <v>547</v>
      </c>
      <c r="C20" s="31" t="s">
        <v>546</v>
      </c>
      <c r="D20" s="21">
        <v>1</v>
      </c>
      <c r="E20" s="23">
        <v>13000</v>
      </c>
      <c r="F20" s="24">
        <f t="shared" si="0"/>
        <v>13000</v>
      </c>
      <c r="G20" s="24">
        <f t="shared" si="1"/>
        <v>1300</v>
      </c>
      <c r="H20" s="25">
        <f t="shared" si="2"/>
        <v>14300</v>
      </c>
      <c r="I20" s="50" t="s">
        <v>201</v>
      </c>
      <c r="J20" s="26"/>
    </row>
    <row r="21" spans="1:10" x14ac:dyDescent="0.3">
      <c r="A21" s="30"/>
      <c r="B21" s="21" t="s">
        <v>548</v>
      </c>
      <c r="C21" s="31" t="s">
        <v>549</v>
      </c>
      <c r="D21" s="21">
        <v>1</v>
      </c>
      <c r="E21" s="23">
        <v>11000</v>
      </c>
      <c r="F21" s="24">
        <f t="shared" si="0"/>
        <v>11000</v>
      </c>
      <c r="G21" s="24">
        <f t="shared" si="1"/>
        <v>1100</v>
      </c>
      <c r="H21" s="25">
        <f t="shared" si="2"/>
        <v>12100</v>
      </c>
      <c r="I21" s="50" t="s">
        <v>201</v>
      </c>
      <c r="J21" s="26"/>
    </row>
    <row r="22" spans="1:10" x14ac:dyDescent="0.3">
      <c r="A22" s="30"/>
      <c r="B22" s="21" t="s">
        <v>550</v>
      </c>
      <c r="C22" s="31" t="s">
        <v>549</v>
      </c>
      <c r="D22" s="21">
        <v>1</v>
      </c>
      <c r="E22" s="23">
        <v>11000</v>
      </c>
      <c r="F22" s="24">
        <f t="shared" si="0"/>
        <v>11000</v>
      </c>
      <c r="G22" s="24">
        <f t="shared" si="1"/>
        <v>1100</v>
      </c>
      <c r="H22" s="25">
        <f t="shared" si="2"/>
        <v>12100</v>
      </c>
      <c r="I22" s="50" t="s">
        <v>201</v>
      </c>
      <c r="J22" s="26"/>
    </row>
    <row r="23" spans="1:10" x14ac:dyDescent="0.3">
      <c r="A23" s="30"/>
      <c r="B23" s="21" t="s">
        <v>551</v>
      </c>
      <c r="C23" s="31" t="s">
        <v>552</v>
      </c>
      <c r="D23" s="21">
        <v>1</v>
      </c>
      <c r="E23" s="23">
        <v>15000</v>
      </c>
      <c r="F23" s="24">
        <f t="shared" si="0"/>
        <v>15000</v>
      </c>
      <c r="G23" s="24">
        <f t="shared" si="1"/>
        <v>1500</v>
      </c>
      <c r="H23" s="25">
        <f t="shared" si="2"/>
        <v>16500</v>
      </c>
      <c r="I23" s="50" t="s">
        <v>201</v>
      </c>
      <c r="J23" s="26"/>
    </row>
    <row r="24" spans="1:10" x14ac:dyDescent="0.3">
      <c r="A24" s="30"/>
      <c r="B24" s="21" t="s">
        <v>553</v>
      </c>
      <c r="C24" s="31" t="s">
        <v>554</v>
      </c>
      <c r="D24" s="21">
        <v>1</v>
      </c>
      <c r="E24" s="23">
        <v>15000</v>
      </c>
      <c r="F24" s="24">
        <f t="shared" si="0"/>
        <v>15000</v>
      </c>
      <c r="G24" s="24">
        <f t="shared" si="1"/>
        <v>1500</v>
      </c>
      <c r="H24" s="25">
        <f t="shared" si="2"/>
        <v>16500</v>
      </c>
      <c r="I24" s="50" t="s">
        <v>201</v>
      </c>
      <c r="J24" s="26">
        <f>SUM(F18:F24)</f>
        <v>252400</v>
      </c>
    </row>
    <row r="25" spans="1:10" x14ac:dyDescent="0.3">
      <c r="A25" s="30"/>
      <c r="B25" s="21" t="s">
        <v>556</v>
      </c>
      <c r="C25" s="31"/>
      <c r="D25" s="21">
        <v>1</v>
      </c>
      <c r="E25" s="23">
        <v>6000</v>
      </c>
      <c r="F25" s="24">
        <f t="shared" si="0"/>
        <v>6000</v>
      </c>
      <c r="G25" s="24">
        <f t="shared" si="1"/>
        <v>600</v>
      </c>
      <c r="H25" s="25">
        <f t="shared" si="2"/>
        <v>6600</v>
      </c>
      <c r="I25" s="50" t="s">
        <v>201</v>
      </c>
      <c r="J25" s="26"/>
    </row>
    <row r="26" spans="1:10" x14ac:dyDescent="0.3">
      <c r="A26" s="30"/>
      <c r="B26" s="21" t="s">
        <v>557</v>
      </c>
      <c r="C26" s="31" t="s">
        <v>558</v>
      </c>
      <c r="D26" s="21">
        <v>1</v>
      </c>
      <c r="E26" s="23">
        <v>2500</v>
      </c>
      <c r="F26" s="24">
        <f t="shared" si="0"/>
        <v>2500</v>
      </c>
      <c r="G26" s="24">
        <f t="shared" si="1"/>
        <v>250</v>
      </c>
      <c r="H26" s="25">
        <f t="shared" si="2"/>
        <v>2750</v>
      </c>
      <c r="I26" s="50" t="s">
        <v>201</v>
      </c>
      <c r="J26" s="26"/>
    </row>
    <row r="27" spans="1:10" x14ac:dyDescent="0.3">
      <c r="A27" s="30"/>
      <c r="B27" s="21" t="s">
        <v>567</v>
      </c>
      <c r="C27" s="31" t="s">
        <v>568</v>
      </c>
      <c r="D27" s="21">
        <v>1</v>
      </c>
      <c r="E27" s="23">
        <v>10000</v>
      </c>
      <c r="F27" s="24">
        <f t="shared" si="0"/>
        <v>10000</v>
      </c>
      <c r="G27" s="24">
        <f t="shared" si="1"/>
        <v>1000</v>
      </c>
      <c r="H27" s="25">
        <f t="shared" si="2"/>
        <v>11000</v>
      </c>
      <c r="I27" s="50" t="s">
        <v>201</v>
      </c>
      <c r="J27" s="26"/>
    </row>
    <row r="28" spans="1:10" x14ac:dyDescent="0.3">
      <c r="A28" s="30"/>
      <c r="B28" s="21" t="s">
        <v>560</v>
      </c>
      <c r="C28" s="31" t="s">
        <v>559</v>
      </c>
      <c r="D28" s="21">
        <v>1</v>
      </c>
      <c r="E28" s="23">
        <v>13000</v>
      </c>
      <c r="F28" s="24">
        <f t="shared" ref="F28:F31" si="3">E28*D28</f>
        <v>13000</v>
      </c>
      <c r="G28" s="24">
        <f t="shared" ref="G28:G31" si="4">F28*0.1</f>
        <v>1300</v>
      </c>
      <c r="H28" s="25">
        <f t="shared" ref="H28:H31" si="5">G28+F28</f>
        <v>14300</v>
      </c>
      <c r="I28" s="50" t="s">
        <v>201</v>
      </c>
      <c r="J28" s="26"/>
    </row>
    <row r="29" spans="1:10" x14ac:dyDescent="0.3">
      <c r="A29" s="30"/>
      <c r="B29" s="21" t="s">
        <v>561</v>
      </c>
      <c r="C29" s="31" t="s">
        <v>562</v>
      </c>
      <c r="D29" s="21">
        <v>1</v>
      </c>
      <c r="E29" s="23">
        <v>7000</v>
      </c>
      <c r="F29" s="24">
        <f t="shared" si="3"/>
        <v>7000</v>
      </c>
      <c r="G29" s="24">
        <f t="shared" si="4"/>
        <v>700</v>
      </c>
      <c r="H29" s="25">
        <f t="shared" si="5"/>
        <v>7700</v>
      </c>
      <c r="I29" s="50" t="s">
        <v>201</v>
      </c>
      <c r="J29" s="26"/>
    </row>
    <row r="30" spans="1:10" x14ac:dyDescent="0.3">
      <c r="A30" s="30"/>
      <c r="B30" s="21" t="s">
        <v>564</v>
      </c>
      <c r="C30" s="31" t="s">
        <v>563</v>
      </c>
      <c r="D30" s="21">
        <v>1</v>
      </c>
      <c r="E30" s="23">
        <v>5000</v>
      </c>
      <c r="F30" s="24">
        <f t="shared" si="3"/>
        <v>5000</v>
      </c>
      <c r="G30" s="24">
        <f t="shared" si="4"/>
        <v>500</v>
      </c>
      <c r="H30" s="25">
        <f t="shared" si="5"/>
        <v>5500</v>
      </c>
      <c r="I30" s="50" t="s">
        <v>201</v>
      </c>
      <c r="J30" s="26"/>
    </row>
    <row r="31" spans="1:10" x14ac:dyDescent="0.3">
      <c r="A31" s="30"/>
      <c r="B31" s="21" t="s">
        <v>565</v>
      </c>
      <c r="C31" s="31" t="s">
        <v>552</v>
      </c>
      <c r="D31" s="21">
        <v>1</v>
      </c>
      <c r="E31" s="23">
        <v>8000</v>
      </c>
      <c r="F31" s="24">
        <f t="shared" si="3"/>
        <v>8000</v>
      </c>
      <c r="G31" s="24">
        <f t="shared" si="4"/>
        <v>800</v>
      </c>
      <c r="H31" s="25">
        <f t="shared" si="5"/>
        <v>8800</v>
      </c>
      <c r="I31" s="50" t="s">
        <v>201</v>
      </c>
      <c r="J31" s="26">
        <f>SUM(F25:F31)</f>
        <v>51500</v>
      </c>
    </row>
    <row r="32" spans="1:10" x14ac:dyDescent="0.3">
      <c r="A32" s="30"/>
      <c r="B32" s="21" t="s">
        <v>569</v>
      </c>
      <c r="C32" s="31" t="s">
        <v>570</v>
      </c>
      <c r="D32" s="21">
        <v>1</v>
      </c>
      <c r="E32" s="23">
        <v>10000</v>
      </c>
      <c r="F32" s="24">
        <f t="shared" si="0"/>
        <v>10000</v>
      </c>
      <c r="G32" s="24">
        <f t="shared" si="1"/>
        <v>1000</v>
      </c>
      <c r="H32" s="25">
        <f t="shared" si="2"/>
        <v>11000</v>
      </c>
      <c r="I32" s="50" t="s">
        <v>201</v>
      </c>
      <c r="J32" s="26"/>
    </row>
    <row r="33" spans="1:11" x14ac:dyDescent="0.3">
      <c r="A33" s="30"/>
      <c r="B33" s="21" t="s">
        <v>571</v>
      </c>
      <c r="C33" s="31"/>
      <c r="D33" s="21">
        <v>1</v>
      </c>
      <c r="E33" s="23">
        <v>3000</v>
      </c>
      <c r="F33" s="24">
        <f t="shared" si="0"/>
        <v>3000</v>
      </c>
      <c r="G33" s="24">
        <f t="shared" si="1"/>
        <v>300</v>
      </c>
      <c r="H33" s="25">
        <f t="shared" si="2"/>
        <v>3300</v>
      </c>
      <c r="I33" s="50" t="s">
        <v>201</v>
      </c>
      <c r="J33" s="26"/>
    </row>
    <row r="34" spans="1:11" x14ac:dyDescent="0.3">
      <c r="A34" s="30"/>
      <c r="B34" s="21" t="s">
        <v>572</v>
      </c>
      <c r="C34" s="31" t="s">
        <v>573</v>
      </c>
      <c r="D34" s="21">
        <v>1</v>
      </c>
      <c r="E34" s="23">
        <v>2000</v>
      </c>
      <c r="F34" s="24">
        <f t="shared" si="0"/>
        <v>2000</v>
      </c>
      <c r="G34" s="24">
        <f t="shared" si="1"/>
        <v>200</v>
      </c>
      <c r="H34" s="25">
        <f t="shared" si="2"/>
        <v>2200</v>
      </c>
      <c r="I34" s="50" t="s">
        <v>201</v>
      </c>
      <c r="J34" s="26"/>
    </row>
    <row r="35" spans="1:11" x14ac:dyDescent="0.3">
      <c r="A35" s="30"/>
      <c r="B35" s="21" t="s">
        <v>575</v>
      </c>
      <c r="C35" s="31" t="s">
        <v>574</v>
      </c>
      <c r="D35" s="21">
        <v>1</v>
      </c>
      <c r="E35" s="23">
        <v>16000</v>
      </c>
      <c r="F35" s="24">
        <f t="shared" si="0"/>
        <v>16000</v>
      </c>
      <c r="G35" s="24">
        <f t="shared" si="1"/>
        <v>1600</v>
      </c>
      <c r="H35" s="25">
        <f t="shared" si="2"/>
        <v>17600</v>
      </c>
      <c r="I35" s="50" t="s">
        <v>201</v>
      </c>
      <c r="J35" s="26"/>
      <c r="K35" t="s">
        <v>580</v>
      </c>
    </row>
    <row r="36" spans="1:11" x14ac:dyDescent="0.3">
      <c r="A36" s="30"/>
      <c r="B36" s="21" t="s">
        <v>575</v>
      </c>
      <c r="C36" s="31" t="s">
        <v>576</v>
      </c>
      <c r="D36" s="21">
        <v>1</v>
      </c>
      <c r="E36" s="23">
        <v>13000</v>
      </c>
      <c r="F36" s="24">
        <f t="shared" si="0"/>
        <v>13000</v>
      </c>
      <c r="G36" s="24">
        <f t="shared" si="1"/>
        <v>1300</v>
      </c>
      <c r="H36" s="25">
        <f t="shared" si="2"/>
        <v>14300</v>
      </c>
      <c r="I36" s="50" t="s">
        <v>201</v>
      </c>
      <c r="J36" s="26"/>
      <c r="K36" s="26">
        <f>SUM(F19:F36)</f>
        <v>345500</v>
      </c>
    </row>
    <row r="37" spans="1:11" x14ac:dyDescent="0.3">
      <c r="A37" s="30"/>
      <c r="B37" s="21" t="s">
        <v>595</v>
      </c>
      <c r="C37" s="31"/>
      <c r="D37" s="21">
        <v>-1</v>
      </c>
      <c r="E37" s="23">
        <v>5500</v>
      </c>
      <c r="F37" s="24">
        <f t="shared" ref="F37" si="6">E37*D37</f>
        <v>-5500</v>
      </c>
      <c r="G37" s="24">
        <f t="shared" ref="G37" si="7">F37*0.1</f>
        <v>-550</v>
      </c>
      <c r="H37" s="25">
        <f t="shared" ref="H37" si="8">G37+F37</f>
        <v>-6050</v>
      </c>
      <c r="I37" s="50"/>
      <c r="J37" s="26"/>
      <c r="K37" s="26"/>
    </row>
    <row r="38" spans="1:11" x14ac:dyDescent="0.3">
      <c r="A38" s="30"/>
      <c r="B38" s="21" t="s">
        <v>577</v>
      </c>
      <c r="C38" s="31" t="s">
        <v>578</v>
      </c>
      <c r="D38" s="21">
        <v>1</v>
      </c>
      <c r="E38" s="23">
        <v>7000</v>
      </c>
      <c r="F38" s="24">
        <f t="shared" si="0"/>
        <v>7000</v>
      </c>
      <c r="G38" s="24">
        <f t="shared" si="1"/>
        <v>700</v>
      </c>
      <c r="H38" s="25">
        <f t="shared" si="2"/>
        <v>7700</v>
      </c>
      <c r="I38" s="50" t="s">
        <v>579</v>
      </c>
      <c r="J38" s="26"/>
    </row>
    <row r="39" spans="1:11" x14ac:dyDescent="0.3">
      <c r="A39" s="30" t="s">
        <v>581</v>
      </c>
      <c r="B39" s="21" t="s">
        <v>582</v>
      </c>
      <c r="C39" s="31" t="s">
        <v>583</v>
      </c>
      <c r="D39" s="21">
        <v>2</v>
      </c>
      <c r="E39" s="23">
        <v>9000</v>
      </c>
      <c r="F39" s="24">
        <f t="shared" si="0"/>
        <v>18000</v>
      </c>
      <c r="G39" s="24">
        <f t="shared" si="1"/>
        <v>1800</v>
      </c>
      <c r="H39" s="25">
        <f t="shared" si="2"/>
        <v>19800</v>
      </c>
      <c r="I39" s="50" t="s">
        <v>107</v>
      </c>
      <c r="J39" s="26">
        <f>SUM(F32:F39)</f>
        <v>63500</v>
      </c>
    </row>
    <row r="40" spans="1:11" x14ac:dyDescent="0.3">
      <c r="A40" s="30"/>
      <c r="B40" s="21" t="s">
        <v>584</v>
      </c>
      <c r="C40" s="31" t="s">
        <v>585</v>
      </c>
      <c r="D40" s="21">
        <v>1</v>
      </c>
      <c r="E40" s="23">
        <v>12000</v>
      </c>
      <c r="F40" s="24">
        <f t="shared" si="0"/>
        <v>12000</v>
      </c>
      <c r="G40" s="24">
        <f t="shared" si="1"/>
        <v>1200</v>
      </c>
      <c r="H40" s="25">
        <f t="shared" si="2"/>
        <v>13200</v>
      </c>
      <c r="I40" s="50" t="s">
        <v>201</v>
      </c>
      <c r="J40" s="26"/>
    </row>
    <row r="41" spans="1:11" x14ac:dyDescent="0.3">
      <c r="A41" s="30"/>
      <c r="B41" s="21" t="s">
        <v>584</v>
      </c>
      <c r="C41" s="31" t="s">
        <v>586</v>
      </c>
      <c r="D41" s="21">
        <v>2</v>
      </c>
      <c r="E41" s="23">
        <v>10000</v>
      </c>
      <c r="F41" s="24">
        <f t="shared" si="0"/>
        <v>20000</v>
      </c>
      <c r="G41" s="24">
        <f t="shared" si="1"/>
        <v>2000</v>
      </c>
      <c r="H41" s="25">
        <f t="shared" si="2"/>
        <v>22000</v>
      </c>
      <c r="I41" s="50" t="s">
        <v>201</v>
      </c>
      <c r="J41" s="26"/>
    </row>
    <row r="42" spans="1:11" x14ac:dyDescent="0.3">
      <c r="A42" s="30"/>
      <c r="B42" s="21" t="s">
        <v>587</v>
      </c>
      <c r="C42" s="31" t="s">
        <v>588</v>
      </c>
      <c r="D42" s="21">
        <v>2</v>
      </c>
      <c r="E42" s="23">
        <v>2500</v>
      </c>
      <c r="F42" s="24">
        <f t="shared" si="0"/>
        <v>5000</v>
      </c>
      <c r="G42" s="24">
        <f t="shared" si="1"/>
        <v>500</v>
      </c>
      <c r="H42" s="25">
        <f t="shared" si="2"/>
        <v>5500</v>
      </c>
      <c r="I42" s="50" t="s">
        <v>201</v>
      </c>
      <c r="J42" s="26"/>
    </row>
    <row r="43" spans="1:11" x14ac:dyDescent="0.3">
      <c r="A43" s="30"/>
      <c r="B43" s="21" t="s">
        <v>589</v>
      </c>
      <c r="C43" s="31" t="s">
        <v>590</v>
      </c>
      <c r="D43" s="21">
        <v>2</v>
      </c>
      <c r="E43" s="23">
        <v>8000</v>
      </c>
      <c r="F43" s="24">
        <f t="shared" si="0"/>
        <v>16000</v>
      </c>
      <c r="G43" s="24">
        <f t="shared" si="1"/>
        <v>1600</v>
      </c>
      <c r="H43" s="25">
        <f t="shared" si="2"/>
        <v>17600</v>
      </c>
      <c r="I43" s="50" t="s">
        <v>591</v>
      </c>
      <c r="J43" s="26"/>
    </row>
    <row r="44" spans="1:11" x14ac:dyDescent="0.3">
      <c r="A44" s="30"/>
      <c r="B44" s="21" t="s">
        <v>593</v>
      </c>
      <c r="C44" s="31" t="s">
        <v>592</v>
      </c>
      <c r="D44" s="21">
        <v>2</v>
      </c>
      <c r="E44" s="23">
        <v>7000</v>
      </c>
      <c r="F44" s="24">
        <f t="shared" si="0"/>
        <v>14000</v>
      </c>
      <c r="G44" s="24">
        <f t="shared" si="1"/>
        <v>1400</v>
      </c>
      <c r="H44" s="25">
        <f t="shared" si="2"/>
        <v>15400</v>
      </c>
      <c r="I44" s="50" t="s">
        <v>201</v>
      </c>
      <c r="J44" s="26"/>
    </row>
    <row r="45" spans="1:11" x14ac:dyDescent="0.3">
      <c r="A45" s="30"/>
      <c r="B45" s="21" t="s">
        <v>594</v>
      </c>
      <c r="C45" s="31"/>
      <c r="D45" s="21">
        <v>4</v>
      </c>
      <c r="E45" s="23">
        <v>1000</v>
      </c>
      <c r="F45" s="24">
        <f t="shared" si="0"/>
        <v>4000</v>
      </c>
      <c r="G45" s="24">
        <f t="shared" si="1"/>
        <v>400</v>
      </c>
      <c r="H45" s="25">
        <f t="shared" si="2"/>
        <v>4400</v>
      </c>
      <c r="I45" s="50"/>
      <c r="J45" s="26"/>
    </row>
    <row r="46" spans="1:11" x14ac:dyDescent="0.3">
      <c r="A46" s="30" t="s">
        <v>596</v>
      </c>
      <c r="B46" s="21" t="s">
        <v>597</v>
      </c>
      <c r="C46" s="31" t="s">
        <v>598</v>
      </c>
      <c r="D46" s="21">
        <v>2</v>
      </c>
      <c r="E46" s="23">
        <v>50000</v>
      </c>
      <c r="F46" s="24">
        <f t="shared" si="0"/>
        <v>100000</v>
      </c>
      <c r="G46" s="24">
        <f t="shared" si="1"/>
        <v>10000</v>
      </c>
      <c r="H46" s="25">
        <f t="shared" si="2"/>
        <v>110000</v>
      </c>
      <c r="I46" s="50" t="s">
        <v>599</v>
      </c>
      <c r="J46" s="26">
        <f>SUM(F40:F46)</f>
        <v>171000</v>
      </c>
    </row>
    <row r="47" spans="1:11" x14ac:dyDescent="0.3">
      <c r="A47" s="30" t="s">
        <v>600</v>
      </c>
      <c r="B47" s="21" t="s">
        <v>601</v>
      </c>
      <c r="C47" s="31"/>
      <c r="D47" s="21">
        <v>2</v>
      </c>
      <c r="E47" s="23">
        <v>7000</v>
      </c>
      <c r="F47" s="24">
        <f t="shared" si="0"/>
        <v>14000</v>
      </c>
      <c r="G47" s="24">
        <f t="shared" si="1"/>
        <v>1400</v>
      </c>
      <c r="H47" s="25">
        <f t="shared" si="2"/>
        <v>15400</v>
      </c>
      <c r="I47" s="50" t="s">
        <v>608</v>
      </c>
      <c r="J47" s="26"/>
    </row>
    <row r="48" spans="1:11" x14ac:dyDescent="0.3">
      <c r="A48" s="30" t="s">
        <v>602</v>
      </c>
      <c r="B48" s="21" t="s">
        <v>73</v>
      </c>
      <c r="C48" s="31" t="s">
        <v>603</v>
      </c>
      <c r="D48" s="21">
        <v>1</v>
      </c>
      <c r="E48" s="23">
        <v>2300</v>
      </c>
      <c r="F48" s="24">
        <f t="shared" si="0"/>
        <v>2300</v>
      </c>
      <c r="G48" s="24">
        <f t="shared" si="1"/>
        <v>230</v>
      </c>
      <c r="H48" s="25">
        <f t="shared" si="2"/>
        <v>2530</v>
      </c>
      <c r="I48" s="50" t="s">
        <v>609</v>
      </c>
      <c r="J48" s="26"/>
    </row>
    <row r="49" spans="1:10" x14ac:dyDescent="0.3">
      <c r="A49" s="30"/>
      <c r="B49" s="21" t="s">
        <v>604</v>
      </c>
      <c r="C49" s="31" t="s">
        <v>605</v>
      </c>
      <c r="D49" s="21">
        <v>1</v>
      </c>
      <c r="E49" s="23">
        <v>2500</v>
      </c>
      <c r="F49" s="24">
        <f t="shared" si="0"/>
        <v>2500</v>
      </c>
      <c r="G49" s="24">
        <f t="shared" si="1"/>
        <v>250</v>
      </c>
      <c r="H49" s="25">
        <f t="shared" si="2"/>
        <v>2750</v>
      </c>
      <c r="I49" s="50" t="s">
        <v>609</v>
      </c>
      <c r="J49" s="26"/>
    </row>
    <row r="50" spans="1:10" x14ac:dyDescent="0.3">
      <c r="A50" s="30"/>
      <c r="B50" s="21" t="s">
        <v>606</v>
      </c>
      <c r="C50" s="31" t="s">
        <v>607</v>
      </c>
      <c r="D50" s="21">
        <v>1</v>
      </c>
      <c r="E50" s="23">
        <v>4500</v>
      </c>
      <c r="F50" s="24">
        <f t="shared" si="0"/>
        <v>4500</v>
      </c>
      <c r="G50" s="24">
        <f t="shared" si="1"/>
        <v>450</v>
      </c>
      <c r="H50" s="25">
        <f t="shared" si="2"/>
        <v>4950</v>
      </c>
      <c r="I50" s="50" t="s">
        <v>609</v>
      </c>
      <c r="J50" s="26"/>
    </row>
    <row r="51" spans="1:10" x14ac:dyDescent="0.3">
      <c r="A51" s="30"/>
      <c r="B51" s="21" t="s">
        <v>589</v>
      </c>
      <c r="C51" s="31" t="s">
        <v>590</v>
      </c>
      <c r="D51" s="21">
        <v>1</v>
      </c>
      <c r="E51" s="23">
        <v>8000</v>
      </c>
      <c r="F51" s="24">
        <f t="shared" si="0"/>
        <v>8000</v>
      </c>
      <c r="G51" s="24">
        <f t="shared" si="1"/>
        <v>800</v>
      </c>
      <c r="H51" s="25">
        <f t="shared" si="2"/>
        <v>8800</v>
      </c>
      <c r="I51" s="50" t="s">
        <v>609</v>
      </c>
      <c r="J51" s="26"/>
    </row>
    <row r="52" spans="1:10" x14ac:dyDescent="0.3">
      <c r="A52" s="30" t="s">
        <v>610</v>
      </c>
      <c r="B52" s="21" t="s">
        <v>611</v>
      </c>
      <c r="C52" s="31" t="s">
        <v>612</v>
      </c>
      <c r="D52" s="21">
        <v>3</v>
      </c>
      <c r="E52" s="23">
        <v>800</v>
      </c>
      <c r="F52" s="24">
        <f t="shared" si="0"/>
        <v>2400</v>
      </c>
      <c r="G52" s="24">
        <f t="shared" si="1"/>
        <v>240</v>
      </c>
      <c r="H52" s="25">
        <f t="shared" si="2"/>
        <v>2640</v>
      </c>
      <c r="I52" s="50" t="s">
        <v>616</v>
      </c>
      <c r="J52" s="26"/>
    </row>
    <row r="53" spans="1:10" x14ac:dyDescent="0.3">
      <c r="A53" s="30"/>
      <c r="B53" s="21" t="s">
        <v>613</v>
      </c>
      <c r="C53" s="31" t="s">
        <v>614</v>
      </c>
      <c r="D53" s="21">
        <v>2</v>
      </c>
      <c r="E53" s="23">
        <v>1500</v>
      </c>
      <c r="F53" s="24">
        <f t="shared" si="0"/>
        <v>3000</v>
      </c>
      <c r="G53" s="24">
        <f t="shared" si="1"/>
        <v>300</v>
      </c>
      <c r="H53" s="25">
        <f t="shared" si="2"/>
        <v>3300</v>
      </c>
      <c r="I53" s="50" t="s">
        <v>617</v>
      </c>
      <c r="J53" s="26"/>
    </row>
    <row r="54" spans="1:10" x14ac:dyDescent="0.3">
      <c r="A54" s="30"/>
      <c r="B54" s="21" t="s">
        <v>615</v>
      </c>
      <c r="C54" s="31"/>
      <c r="D54" s="21">
        <v>6</v>
      </c>
      <c r="E54" s="23">
        <v>1000</v>
      </c>
      <c r="F54" s="24">
        <f t="shared" si="0"/>
        <v>6000</v>
      </c>
      <c r="G54" s="24">
        <f t="shared" si="1"/>
        <v>600</v>
      </c>
      <c r="H54" s="25">
        <f t="shared" si="2"/>
        <v>6600</v>
      </c>
      <c r="I54" s="50" t="s">
        <v>617</v>
      </c>
      <c r="J54" s="26">
        <f>SUM(F47:F54)</f>
        <v>42700</v>
      </c>
    </row>
    <row r="55" spans="1:10" x14ac:dyDescent="0.3">
      <c r="A55" s="30"/>
      <c r="B55" s="21"/>
      <c r="C55" s="31"/>
      <c r="D55" s="21"/>
      <c r="E55" s="23"/>
      <c r="F55" s="24">
        <f t="shared" si="0"/>
        <v>0</v>
      </c>
      <c r="G55" s="24">
        <f t="shared" si="1"/>
        <v>0</v>
      </c>
      <c r="H55" s="25">
        <f t="shared" si="2"/>
        <v>0</v>
      </c>
      <c r="I55" s="50" t="s">
        <v>201</v>
      </c>
      <c r="J55" s="26"/>
    </row>
    <row r="56" spans="1:10" ht="17.25" thickBot="1" x14ac:dyDescent="0.35">
      <c r="A56" s="33"/>
      <c r="B56" s="34" t="s">
        <v>28</v>
      </c>
      <c r="C56" s="34"/>
      <c r="D56" s="35"/>
      <c r="E56" s="36"/>
      <c r="F56" s="37">
        <f>SUM(F11:F55)</f>
        <v>642400</v>
      </c>
      <c r="G56" s="37">
        <f>SUM(G11:G55)</f>
        <v>64240</v>
      </c>
      <c r="H56" s="38">
        <f>SUM(F56:G56)</f>
        <v>706640</v>
      </c>
      <c r="I56" s="44"/>
      <c r="J56" s="14">
        <f>SUM(J11:J55)</f>
        <v>642400</v>
      </c>
    </row>
    <row r="57" spans="1:10" ht="17.25" thickTop="1" x14ac:dyDescent="0.3">
      <c r="A57" s="40"/>
      <c r="B57" s="41"/>
      <c r="C57" s="41"/>
      <c r="D57" s="42"/>
      <c r="E57" s="43"/>
      <c r="F57" s="44"/>
      <c r="G57" s="44"/>
      <c r="H57" s="44"/>
      <c r="I57" s="44"/>
      <c r="J57" s="14"/>
    </row>
    <row r="58" spans="1:10" x14ac:dyDescent="0.3">
      <c r="A58" t="s">
        <v>29</v>
      </c>
      <c r="B58" t="s">
        <v>30</v>
      </c>
      <c r="C58"/>
      <c r="E58"/>
      <c r="F58"/>
      <c r="G58"/>
      <c r="H58"/>
      <c r="I58"/>
    </row>
    <row r="59" spans="1:10" x14ac:dyDescent="0.3">
      <c r="A59" t="s">
        <v>29</v>
      </c>
      <c r="B59" t="s">
        <v>31</v>
      </c>
      <c r="C59"/>
      <c r="E59"/>
      <c r="F59"/>
      <c r="G59"/>
      <c r="H59"/>
      <c r="I59"/>
    </row>
    <row r="60" spans="1:10" x14ac:dyDescent="0.3">
      <c r="A60"/>
      <c r="C60"/>
      <c r="E60"/>
      <c r="F60"/>
      <c r="G60"/>
      <c r="H60"/>
      <c r="I60"/>
    </row>
    <row r="61" spans="1:10" x14ac:dyDescent="0.3">
      <c r="C61"/>
      <c r="E61"/>
      <c r="F61"/>
      <c r="G61"/>
      <c r="H61"/>
      <c r="I61"/>
    </row>
    <row r="62" spans="1:10" x14ac:dyDescent="0.3">
      <c r="C62"/>
      <c r="E62"/>
      <c r="F62"/>
      <c r="G62"/>
      <c r="H62"/>
      <c r="I62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F29" sqref="F29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23.25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5"/>
    </row>
    <row r="2" spans="1:10" ht="17.25" thickTop="1" x14ac:dyDescent="0.3">
      <c r="A2" s="1" t="s">
        <v>621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622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623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H28</f>
        <v>230780</v>
      </c>
      <c r="F9" s="82"/>
      <c r="G9" s="83">
        <f>(A9+C9+E9)</f>
        <v>230780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624</v>
      </c>
      <c r="B11" s="21" t="s">
        <v>625</v>
      </c>
      <c r="C11" s="22" t="s">
        <v>552</v>
      </c>
      <c r="D11" s="21">
        <v>1</v>
      </c>
      <c r="E11" s="23">
        <v>6000</v>
      </c>
      <c r="F11" s="24">
        <f>E11*D11</f>
        <v>6000</v>
      </c>
      <c r="G11" s="24">
        <f>F11*0.1</f>
        <v>600</v>
      </c>
      <c r="H11" s="25">
        <f>G11+F11</f>
        <v>6600</v>
      </c>
      <c r="I11" s="50" t="s">
        <v>107</v>
      </c>
      <c r="J11" s="26"/>
    </row>
    <row r="12" spans="1:10" x14ac:dyDescent="0.3">
      <c r="A12" s="20"/>
      <c r="B12" s="27" t="s">
        <v>73</v>
      </c>
      <c r="C12" s="22" t="s">
        <v>603</v>
      </c>
      <c r="D12" s="27">
        <v>1</v>
      </c>
      <c r="E12" s="24">
        <v>2300</v>
      </c>
      <c r="F12" s="24">
        <f t="shared" ref="F12:F27" si="0">E12*D12</f>
        <v>2300</v>
      </c>
      <c r="G12" s="24">
        <f t="shared" ref="G12:G27" si="1">F12*0.1</f>
        <v>230</v>
      </c>
      <c r="H12" s="25">
        <f t="shared" ref="H12:H27" si="2">G12+F12</f>
        <v>2530</v>
      </c>
      <c r="I12" s="50" t="s">
        <v>627</v>
      </c>
      <c r="J12" s="26"/>
    </row>
    <row r="13" spans="1:10" x14ac:dyDescent="0.3">
      <c r="A13" s="20" t="s">
        <v>104</v>
      </c>
      <c r="B13" s="27" t="s">
        <v>376</v>
      </c>
      <c r="C13" s="22" t="s">
        <v>626</v>
      </c>
      <c r="D13" s="27">
        <v>100</v>
      </c>
      <c r="E13" s="24">
        <v>240</v>
      </c>
      <c r="F13" s="24">
        <f t="shared" si="0"/>
        <v>24000</v>
      </c>
      <c r="G13" s="24">
        <f t="shared" si="1"/>
        <v>2400</v>
      </c>
      <c r="H13" s="25">
        <f t="shared" si="2"/>
        <v>26400</v>
      </c>
      <c r="I13" s="50" t="s">
        <v>201</v>
      </c>
      <c r="J13" s="26"/>
    </row>
    <row r="14" spans="1:10" x14ac:dyDescent="0.3">
      <c r="A14" s="20"/>
      <c r="B14" s="27" t="s">
        <v>376</v>
      </c>
      <c r="C14" s="22" t="s">
        <v>543</v>
      </c>
      <c r="D14" s="27">
        <v>100</v>
      </c>
      <c r="E14" s="24">
        <v>240</v>
      </c>
      <c r="F14" s="24">
        <f t="shared" si="0"/>
        <v>24000</v>
      </c>
      <c r="G14" s="24">
        <f t="shared" si="1"/>
        <v>2400</v>
      </c>
      <c r="H14" s="25">
        <f t="shared" si="2"/>
        <v>26400</v>
      </c>
      <c r="I14" s="50" t="s">
        <v>628</v>
      </c>
      <c r="J14" s="26"/>
    </row>
    <row r="15" spans="1:10" x14ac:dyDescent="0.3">
      <c r="A15" s="30" t="s">
        <v>629</v>
      </c>
      <c r="B15" s="21" t="s">
        <v>630</v>
      </c>
      <c r="C15" s="22" t="s">
        <v>631</v>
      </c>
      <c r="D15" s="21">
        <v>1</v>
      </c>
      <c r="E15" s="23">
        <v>60000</v>
      </c>
      <c r="F15" s="24">
        <f t="shared" si="0"/>
        <v>60000</v>
      </c>
      <c r="G15" s="24">
        <f t="shared" si="1"/>
        <v>6000</v>
      </c>
      <c r="H15" s="25">
        <f t="shared" si="2"/>
        <v>66000</v>
      </c>
      <c r="I15" s="50" t="s">
        <v>512</v>
      </c>
      <c r="J15" s="26"/>
    </row>
    <row r="16" spans="1:10" x14ac:dyDescent="0.3">
      <c r="A16" s="30" t="s">
        <v>317</v>
      </c>
      <c r="B16" s="21" t="s">
        <v>194</v>
      </c>
      <c r="C16" s="31" t="s">
        <v>358</v>
      </c>
      <c r="D16" s="21">
        <v>1</v>
      </c>
      <c r="E16" s="23">
        <v>4500</v>
      </c>
      <c r="F16" s="24">
        <f t="shared" si="0"/>
        <v>4500</v>
      </c>
      <c r="G16" s="24">
        <f t="shared" si="1"/>
        <v>450</v>
      </c>
      <c r="H16" s="25">
        <f t="shared" si="2"/>
        <v>4950</v>
      </c>
      <c r="I16" s="50" t="s">
        <v>107</v>
      </c>
      <c r="J16" s="26"/>
    </row>
    <row r="17" spans="1:10" x14ac:dyDescent="0.3">
      <c r="A17" s="58" t="s">
        <v>363</v>
      </c>
      <c r="B17" s="21" t="s">
        <v>632</v>
      </c>
      <c r="C17" s="31" t="s">
        <v>633</v>
      </c>
      <c r="D17" s="21">
        <v>1</v>
      </c>
      <c r="E17" s="23">
        <v>65000</v>
      </c>
      <c r="F17" s="24">
        <f t="shared" si="0"/>
        <v>65000</v>
      </c>
      <c r="G17" s="24">
        <f t="shared" si="1"/>
        <v>6500</v>
      </c>
      <c r="H17" s="25">
        <f t="shared" si="2"/>
        <v>71500</v>
      </c>
      <c r="I17" s="50" t="s">
        <v>634</v>
      </c>
      <c r="J17" s="26">
        <f>SUM(F11:F17)</f>
        <v>185800</v>
      </c>
    </row>
    <row r="18" spans="1:10" x14ac:dyDescent="0.3">
      <c r="A18" s="30" t="s">
        <v>635</v>
      </c>
      <c r="B18" s="21" t="s">
        <v>636</v>
      </c>
      <c r="C18" s="31" t="s">
        <v>637</v>
      </c>
      <c r="D18" s="21">
        <v>2</v>
      </c>
      <c r="E18" s="23">
        <v>12000</v>
      </c>
      <c r="F18" s="24">
        <f t="shared" si="0"/>
        <v>24000</v>
      </c>
      <c r="G18" s="24">
        <f t="shared" si="1"/>
        <v>2400</v>
      </c>
      <c r="H18" s="25">
        <f t="shared" si="2"/>
        <v>26400</v>
      </c>
      <c r="I18" s="50" t="s">
        <v>97</v>
      </c>
      <c r="J18" s="26"/>
    </row>
    <row r="19" spans="1:10" x14ac:dyDescent="0.3">
      <c r="A19" s="30"/>
      <c r="B19" s="21"/>
      <c r="C19" s="31"/>
      <c r="D19" s="21"/>
      <c r="E19" s="23"/>
      <c r="F19" s="24">
        <f t="shared" si="0"/>
        <v>0</v>
      </c>
      <c r="G19" s="24">
        <f t="shared" si="1"/>
        <v>0</v>
      </c>
      <c r="H19" s="25">
        <f t="shared" si="2"/>
        <v>0</v>
      </c>
      <c r="I19" s="50"/>
      <c r="J19" s="26"/>
    </row>
    <row r="20" spans="1:10" x14ac:dyDescent="0.3">
      <c r="A20" s="30"/>
      <c r="B20" s="21"/>
      <c r="C20" s="31"/>
      <c r="D20" s="21"/>
      <c r="E20" s="23"/>
      <c r="F20" s="24">
        <f t="shared" si="0"/>
        <v>0</v>
      </c>
      <c r="G20" s="24">
        <f t="shared" si="1"/>
        <v>0</v>
      </c>
      <c r="H20" s="25">
        <f t="shared" si="2"/>
        <v>0</v>
      </c>
      <c r="I20" s="50"/>
      <c r="J20" s="26"/>
    </row>
    <row r="21" spans="1:10" x14ac:dyDescent="0.3">
      <c r="A21" s="30"/>
      <c r="B21" s="21"/>
      <c r="C21" s="31"/>
      <c r="D21" s="21"/>
      <c r="E21" s="23"/>
      <c r="F21" s="24">
        <f t="shared" si="0"/>
        <v>0</v>
      </c>
      <c r="G21" s="24">
        <f t="shared" si="1"/>
        <v>0</v>
      </c>
      <c r="H21" s="25">
        <f t="shared" si="2"/>
        <v>0</v>
      </c>
      <c r="I21" s="50"/>
      <c r="J21" s="26"/>
    </row>
    <row r="22" spans="1:10" x14ac:dyDescent="0.3">
      <c r="A22" s="30"/>
      <c r="B22" s="21"/>
      <c r="C22" s="31"/>
      <c r="D22" s="21"/>
      <c r="E22" s="23"/>
      <c r="F22" s="24">
        <f t="shared" si="0"/>
        <v>0</v>
      </c>
      <c r="G22" s="24">
        <f t="shared" si="1"/>
        <v>0</v>
      </c>
      <c r="H22" s="25">
        <f t="shared" si="2"/>
        <v>0</v>
      </c>
      <c r="I22" s="50"/>
      <c r="J22" s="26"/>
    </row>
    <row r="23" spans="1:10" x14ac:dyDescent="0.3">
      <c r="A23" s="30"/>
      <c r="B23" s="21"/>
      <c r="C23" s="31"/>
      <c r="D23" s="21"/>
      <c r="E23" s="23"/>
      <c r="F23" s="24">
        <f t="shared" si="0"/>
        <v>0</v>
      </c>
      <c r="G23" s="24">
        <f t="shared" si="1"/>
        <v>0</v>
      </c>
      <c r="H23" s="25">
        <f t="shared" si="2"/>
        <v>0</v>
      </c>
      <c r="I23" s="50"/>
      <c r="J23" s="26"/>
    </row>
    <row r="24" spans="1:10" x14ac:dyDescent="0.3">
      <c r="A24" s="30"/>
      <c r="B24" s="21"/>
      <c r="C24" s="31"/>
      <c r="D24" s="21"/>
      <c r="E24" s="23"/>
      <c r="F24" s="24">
        <f t="shared" si="0"/>
        <v>0</v>
      </c>
      <c r="G24" s="24">
        <f t="shared" si="1"/>
        <v>0</v>
      </c>
      <c r="H24" s="25">
        <f t="shared" si="2"/>
        <v>0</v>
      </c>
      <c r="I24" s="50"/>
      <c r="J24" s="26">
        <f>SUM(F18:F24)</f>
        <v>24000</v>
      </c>
    </row>
    <row r="25" spans="1:10" x14ac:dyDescent="0.3">
      <c r="A25" s="30"/>
      <c r="B25" s="21"/>
      <c r="C25" s="31"/>
      <c r="D25" s="21"/>
      <c r="E25" s="23"/>
      <c r="F25" s="24">
        <f t="shared" si="0"/>
        <v>0</v>
      </c>
      <c r="G25" s="24">
        <f t="shared" si="1"/>
        <v>0</v>
      </c>
      <c r="H25" s="25">
        <f t="shared" si="2"/>
        <v>0</v>
      </c>
      <c r="I25" s="50"/>
      <c r="J25" s="26"/>
    </row>
    <row r="26" spans="1:10" x14ac:dyDescent="0.3">
      <c r="A26" s="30"/>
      <c r="B26" s="21"/>
      <c r="C26" s="31"/>
      <c r="D26" s="21"/>
      <c r="E26" s="23"/>
      <c r="F26" s="24">
        <f t="shared" si="0"/>
        <v>0</v>
      </c>
      <c r="G26" s="24">
        <f t="shared" si="1"/>
        <v>0</v>
      </c>
      <c r="H26" s="25">
        <f t="shared" si="2"/>
        <v>0</v>
      </c>
      <c r="I26" s="50"/>
      <c r="J26" s="26"/>
    </row>
    <row r="27" spans="1:10" x14ac:dyDescent="0.3">
      <c r="A27" s="30"/>
      <c r="B27" s="21"/>
      <c r="C27" s="31"/>
      <c r="D27" s="21"/>
      <c r="E27" s="23"/>
      <c r="F27" s="24">
        <f t="shared" si="0"/>
        <v>0</v>
      </c>
      <c r="G27" s="24">
        <f t="shared" si="1"/>
        <v>0</v>
      </c>
      <c r="H27" s="25">
        <f t="shared" si="2"/>
        <v>0</v>
      </c>
      <c r="I27" s="50"/>
      <c r="J27" s="26"/>
    </row>
    <row r="28" spans="1:10" ht="17.25" thickBot="1" x14ac:dyDescent="0.35">
      <c r="A28" s="33"/>
      <c r="B28" s="34" t="s">
        <v>28</v>
      </c>
      <c r="C28" s="34"/>
      <c r="D28" s="35"/>
      <c r="E28" s="36"/>
      <c r="F28" s="37">
        <f>SUM(F11:F27)</f>
        <v>209800</v>
      </c>
      <c r="G28" s="37">
        <f>SUM(G11:G27)</f>
        <v>20980</v>
      </c>
      <c r="H28" s="38">
        <f>SUM(F28:G28)</f>
        <v>230780</v>
      </c>
      <c r="I28" s="44"/>
      <c r="J28" s="14">
        <f>SUM(J11:J27)</f>
        <v>209800</v>
      </c>
    </row>
    <row r="29" spans="1:10" ht="17.25" thickTop="1" x14ac:dyDescent="0.3">
      <c r="A29" s="40"/>
      <c r="B29" s="41"/>
      <c r="C29" s="41"/>
      <c r="D29" s="42"/>
      <c r="E29" s="43"/>
      <c r="F29" s="44"/>
      <c r="G29" s="44"/>
      <c r="H29" s="44"/>
      <c r="I29" s="44"/>
      <c r="J29" s="14"/>
    </row>
    <row r="30" spans="1:10" x14ac:dyDescent="0.3">
      <c r="A30" t="s">
        <v>29</v>
      </c>
      <c r="B30" t="s">
        <v>30</v>
      </c>
      <c r="C30"/>
      <c r="E30"/>
      <c r="F30"/>
      <c r="G30"/>
      <c r="H30"/>
      <c r="I30"/>
    </row>
    <row r="31" spans="1:10" x14ac:dyDescent="0.3">
      <c r="A31" t="s">
        <v>29</v>
      </c>
      <c r="B31" t="s">
        <v>31</v>
      </c>
      <c r="C31"/>
      <c r="E31"/>
      <c r="F31"/>
      <c r="G31"/>
      <c r="H31"/>
      <c r="I31"/>
    </row>
    <row r="32" spans="1:10" x14ac:dyDescent="0.3">
      <c r="A32"/>
      <c r="C32"/>
      <c r="E32"/>
      <c r="F32"/>
      <c r="G32"/>
      <c r="H32"/>
      <c r="I32"/>
    </row>
    <row r="33" customFormat="1" x14ac:dyDescent="0.3"/>
    <row r="34" customFormat="1" x14ac:dyDescent="0.3"/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2" workbookViewId="0">
      <selection activeCell="C32" sqref="C32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23.25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6"/>
    </row>
    <row r="2" spans="1:10" ht="17.25" thickTop="1" x14ac:dyDescent="0.3">
      <c r="A2" s="1" t="s">
        <v>638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639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640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H49</f>
        <v>596640</v>
      </c>
      <c r="F9" s="82"/>
      <c r="G9" s="83">
        <f>(A9+C9+E9)</f>
        <v>596640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641</v>
      </c>
      <c r="B11" s="21" t="s">
        <v>73</v>
      </c>
      <c r="C11" s="22" t="s">
        <v>642</v>
      </c>
      <c r="D11" s="21">
        <v>3</v>
      </c>
      <c r="E11" s="23">
        <v>2300</v>
      </c>
      <c r="F11" s="24">
        <f>E11*D11</f>
        <v>6900</v>
      </c>
      <c r="G11" s="24">
        <f>F11*0.1</f>
        <v>690</v>
      </c>
      <c r="H11" s="25">
        <f>G11+F11</f>
        <v>7590</v>
      </c>
      <c r="I11" s="50" t="s">
        <v>107</v>
      </c>
      <c r="J11" s="26"/>
    </row>
    <row r="12" spans="1:10" x14ac:dyDescent="0.3">
      <c r="A12" s="20"/>
      <c r="B12" s="27" t="s">
        <v>643</v>
      </c>
      <c r="C12" s="22" t="s">
        <v>663</v>
      </c>
      <c r="D12" s="27">
        <v>1</v>
      </c>
      <c r="E12" s="24">
        <v>4000</v>
      </c>
      <c r="F12" s="24">
        <f t="shared" ref="F12:F48" si="0">E12*D12</f>
        <v>4000</v>
      </c>
      <c r="G12" s="24">
        <f t="shared" ref="G12:G48" si="1">F12*0.1</f>
        <v>400</v>
      </c>
      <c r="H12" s="25">
        <f t="shared" ref="H12:H48" si="2">G12+F12</f>
        <v>4400</v>
      </c>
      <c r="I12" s="50" t="s">
        <v>201</v>
      </c>
      <c r="J12" s="26"/>
    </row>
    <row r="13" spans="1:10" x14ac:dyDescent="0.3">
      <c r="A13" s="20"/>
      <c r="B13" s="27" t="s">
        <v>644</v>
      </c>
      <c r="C13" s="22" t="s">
        <v>645</v>
      </c>
      <c r="D13" s="27">
        <v>1</v>
      </c>
      <c r="E13" s="24">
        <v>4500</v>
      </c>
      <c r="F13" s="24">
        <f t="shared" si="0"/>
        <v>4500</v>
      </c>
      <c r="G13" s="24">
        <f t="shared" si="1"/>
        <v>450</v>
      </c>
      <c r="H13" s="25">
        <f t="shared" si="2"/>
        <v>4950</v>
      </c>
      <c r="I13" s="50" t="s">
        <v>201</v>
      </c>
      <c r="J13" s="26"/>
    </row>
    <row r="14" spans="1:10" x14ac:dyDescent="0.3">
      <c r="A14" s="20" t="s">
        <v>646</v>
      </c>
      <c r="B14" s="27" t="s">
        <v>647</v>
      </c>
      <c r="C14" s="22" t="s">
        <v>648</v>
      </c>
      <c r="D14" s="27">
        <v>1</v>
      </c>
      <c r="E14" s="24">
        <v>30000</v>
      </c>
      <c r="F14" s="24">
        <f t="shared" si="0"/>
        <v>30000</v>
      </c>
      <c r="G14" s="24">
        <f t="shared" si="1"/>
        <v>3000</v>
      </c>
      <c r="H14" s="25">
        <f t="shared" si="2"/>
        <v>33000</v>
      </c>
      <c r="I14" s="50" t="s">
        <v>655</v>
      </c>
      <c r="J14" s="26"/>
    </row>
    <row r="15" spans="1:10" x14ac:dyDescent="0.3">
      <c r="A15" s="30"/>
      <c r="B15" s="21" t="s">
        <v>649</v>
      </c>
      <c r="C15" s="22" t="s">
        <v>650</v>
      </c>
      <c r="D15" s="21">
        <v>1</v>
      </c>
      <c r="E15" s="23">
        <v>60000</v>
      </c>
      <c r="F15" s="24">
        <f t="shared" si="0"/>
        <v>60000</v>
      </c>
      <c r="G15" s="24">
        <f t="shared" si="1"/>
        <v>6000</v>
      </c>
      <c r="H15" s="25">
        <f t="shared" si="2"/>
        <v>66000</v>
      </c>
      <c r="I15" s="50" t="s">
        <v>201</v>
      </c>
      <c r="J15" s="26"/>
    </row>
    <row r="16" spans="1:10" x14ac:dyDescent="0.3">
      <c r="A16" s="30"/>
      <c r="B16" s="21" t="s">
        <v>651</v>
      </c>
      <c r="C16" s="31" t="s">
        <v>652</v>
      </c>
      <c r="D16" s="21">
        <v>1</v>
      </c>
      <c r="E16" s="23">
        <v>35000</v>
      </c>
      <c r="F16" s="24">
        <f t="shared" si="0"/>
        <v>35000</v>
      </c>
      <c r="G16" s="24">
        <f t="shared" si="1"/>
        <v>3500</v>
      </c>
      <c r="H16" s="25">
        <f t="shared" si="2"/>
        <v>38500</v>
      </c>
      <c r="I16" s="50" t="s">
        <v>201</v>
      </c>
      <c r="J16" s="26"/>
    </row>
    <row r="17" spans="1:10" x14ac:dyDescent="0.3">
      <c r="A17" s="58"/>
      <c r="B17" s="21" t="s">
        <v>653</v>
      </c>
      <c r="C17" s="31" t="s">
        <v>654</v>
      </c>
      <c r="D17" s="21">
        <v>1</v>
      </c>
      <c r="E17" s="23">
        <v>6000</v>
      </c>
      <c r="F17" s="24">
        <f t="shared" si="0"/>
        <v>6000</v>
      </c>
      <c r="G17" s="24">
        <f t="shared" si="1"/>
        <v>600</v>
      </c>
      <c r="H17" s="25">
        <f t="shared" si="2"/>
        <v>6600</v>
      </c>
      <c r="I17" s="50" t="s">
        <v>201</v>
      </c>
      <c r="J17" s="26">
        <f>SUM(F11:F17)</f>
        <v>146400</v>
      </c>
    </row>
    <row r="18" spans="1:10" x14ac:dyDescent="0.3">
      <c r="A18" s="30"/>
      <c r="B18" s="21" t="s">
        <v>656</v>
      </c>
      <c r="C18" s="31" t="s">
        <v>657</v>
      </c>
      <c r="D18" s="21">
        <v>1</v>
      </c>
      <c r="E18" s="23">
        <v>4500</v>
      </c>
      <c r="F18" s="24">
        <f t="shared" si="0"/>
        <v>4500</v>
      </c>
      <c r="G18" s="24">
        <f t="shared" si="1"/>
        <v>450</v>
      </c>
      <c r="H18" s="25">
        <f t="shared" si="2"/>
        <v>4950</v>
      </c>
      <c r="I18" s="50" t="s">
        <v>201</v>
      </c>
      <c r="J18" s="26"/>
    </row>
    <row r="19" spans="1:10" x14ac:dyDescent="0.3">
      <c r="A19" s="30"/>
      <c r="B19" s="21" t="s">
        <v>658</v>
      </c>
      <c r="C19" s="31" t="s">
        <v>659</v>
      </c>
      <c r="D19" s="21">
        <v>1</v>
      </c>
      <c r="E19" s="23">
        <v>6000</v>
      </c>
      <c r="F19" s="24">
        <f t="shared" si="0"/>
        <v>6000</v>
      </c>
      <c r="G19" s="24">
        <f t="shared" si="1"/>
        <v>600</v>
      </c>
      <c r="H19" s="25">
        <f t="shared" si="2"/>
        <v>6600</v>
      </c>
      <c r="I19" s="50" t="s">
        <v>201</v>
      </c>
      <c r="J19" s="26"/>
    </row>
    <row r="20" spans="1:10" x14ac:dyDescent="0.3">
      <c r="A20" s="30"/>
      <c r="B20" s="21" t="s">
        <v>660</v>
      </c>
      <c r="C20" s="31" t="s">
        <v>661</v>
      </c>
      <c r="D20" s="21">
        <v>2</v>
      </c>
      <c r="E20" s="23">
        <v>8000</v>
      </c>
      <c r="F20" s="24">
        <f t="shared" si="0"/>
        <v>16000</v>
      </c>
      <c r="G20" s="24">
        <f t="shared" si="1"/>
        <v>1600</v>
      </c>
      <c r="H20" s="25">
        <f t="shared" si="2"/>
        <v>17600</v>
      </c>
      <c r="I20" s="50" t="s">
        <v>201</v>
      </c>
      <c r="J20" s="26"/>
    </row>
    <row r="21" spans="1:10" x14ac:dyDescent="0.3">
      <c r="A21" s="30"/>
      <c r="B21" s="21" t="s">
        <v>662</v>
      </c>
      <c r="C21" s="22" t="s">
        <v>663</v>
      </c>
      <c r="D21" s="21">
        <v>1</v>
      </c>
      <c r="E21" s="23">
        <v>4000</v>
      </c>
      <c r="F21" s="24">
        <f t="shared" si="0"/>
        <v>4000</v>
      </c>
      <c r="G21" s="24">
        <f t="shared" si="1"/>
        <v>400</v>
      </c>
      <c r="H21" s="25">
        <f t="shared" si="2"/>
        <v>4400</v>
      </c>
      <c r="I21" s="50" t="s">
        <v>201</v>
      </c>
      <c r="J21" s="26"/>
    </row>
    <row r="22" spans="1:10" x14ac:dyDescent="0.3">
      <c r="A22" s="30"/>
      <c r="B22" s="21" t="s">
        <v>665</v>
      </c>
      <c r="C22" s="31" t="s">
        <v>664</v>
      </c>
      <c r="D22" s="21">
        <v>1</v>
      </c>
      <c r="E22" s="23">
        <v>4500</v>
      </c>
      <c r="F22" s="24">
        <f t="shared" si="0"/>
        <v>4500</v>
      </c>
      <c r="G22" s="24">
        <f t="shared" si="1"/>
        <v>450</v>
      </c>
      <c r="H22" s="25">
        <f t="shared" si="2"/>
        <v>4950</v>
      </c>
      <c r="I22" s="50" t="s">
        <v>201</v>
      </c>
      <c r="J22" s="26"/>
    </row>
    <row r="23" spans="1:10" x14ac:dyDescent="0.3">
      <c r="A23" s="30"/>
      <c r="B23" s="21" t="s">
        <v>666</v>
      </c>
      <c r="C23" s="31" t="s">
        <v>667</v>
      </c>
      <c r="D23" s="21">
        <v>1</v>
      </c>
      <c r="E23" s="23">
        <v>8500</v>
      </c>
      <c r="F23" s="24">
        <f t="shared" si="0"/>
        <v>8500</v>
      </c>
      <c r="G23" s="24">
        <f t="shared" si="1"/>
        <v>850</v>
      </c>
      <c r="H23" s="25">
        <f t="shared" si="2"/>
        <v>9350</v>
      </c>
      <c r="I23" s="50" t="s">
        <v>201</v>
      </c>
      <c r="J23" s="26"/>
    </row>
    <row r="24" spans="1:10" x14ac:dyDescent="0.3">
      <c r="A24" s="30"/>
      <c r="B24" s="21" t="s">
        <v>668</v>
      </c>
      <c r="C24" s="31" t="s">
        <v>669</v>
      </c>
      <c r="D24" s="21">
        <v>10</v>
      </c>
      <c r="E24" s="23">
        <v>2300</v>
      </c>
      <c r="F24" s="24">
        <f t="shared" si="0"/>
        <v>23000</v>
      </c>
      <c r="G24" s="24">
        <f t="shared" si="1"/>
        <v>2300</v>
      </c>
      <c r="H24" s="25">
        <f t="shared" si="2"/>
        <v>25300</v>
      </c>
      <c r="I24" s="50" t="s">
        <v>201</v>
      </c>
      <c r="J24" s="26">
        <f>SUM(F18:F24)</f>
        <v>66500</v>
      </c>
    </row>
    <row r="25" spans="1:10" x14ac:dyDescent="0.3">
      <c r="A25" s="30"/>
      <c r="B25" s="21" t="s">
        <v>670</v>
      </c>
      <c r="C25" s="31" t="s">
        <v>671</v>
      </c>
      <c r="D25" s="21">
        <v>20</v>
      </c>
      <c r="E25" s="23">
        <v>900</v>
      </c>
      <c r="F25" s="24">
        <f t="shared" si="0"/>
        <v>18000</v>
      </c>
      <c r="G25" s="24">
        <f t="shared" si="1"/>
        <v>1800</v>
      </c>
      <c r="H25" s="25">
        <f t="shared" si="2"/>
        <v>19800</v>
      </c>
      <c r="I25" s="50" t="s">
        <v>686</v>
      </c>
      <c r="J25" s="26"/>
    </row>
    <row r="26" spans="1:10" x14ac:dyDescent="0.3">
      <c r="A26" s="30" t="s">
        <v>672</v>
      </c>
      <c r="B26" s="21" t="s">
        <v>673</v>
      </c>
      <c r="C26" s="31" t="s">
        <v>674</v>
      </c>
      <c r="D26" s="21">
        <v>1</v>
      </c>
      <c r="E26" s="23">
        <v>25000</v>
      </c>
      <c r="F26" s="24">
        <f t="shared" si="0"/>
        <v>25000</v>
      </c>
      <c r="G26" s="24">
        <f t="shared" si="1"/>
        <v>2500</v>
      </c>
      <c r="H26" s="25">
        <f t="shared" si="2"/>
        <v>27500</v>
      </c>
      <c r="I26" s="50" t="s">
        <v>107</v>
      </c>
      <c r="J26" s="26"/>
    </row>
    <row r="27" spans="1:10" x14ac:dyDescent="0.3">
      <c r="A27" s="30" t="s">
        <v>677</v>
      </c>
      <c r="B27" s="21" t="s">
        <v>676</v>
      </c>
      <c r="C27" s="31" t="s">
        <v>675</v>
      </c>
      <c r="D27" s="21">
        <v>2</v>
      </c>
      <c r="E27" s="23">
        <v>40000</v>
      </c>
      <c r="F27" s="24">
        <f t="shared" si="0"/>
        <v>80000</v>
      </c>
      <c r="G27" s="24">
        <f t="shared" si="1"/>
        <v>8000</v>
      </c>
      <c r="H27" s="25">
        <f t="shared" si="2"/>
        <v>88000</v>
      </c>
      <c r="I27" s="50" t="s">
        <v>687</v>
      </c>
      <c r="J27" s="26"/>
    </row>
    <row r="28" spans="1:10" x14ac:dyDescent="0.3">
      <c r="A28" s="30"/>
      <c r="B28" s="21" t="s">
        <v>678</v>
      </c>
      <c r="C28" s="31" t="s">
        <v>669</v>
      </c>
      <c r="D28" s="21">
        <v>10</v>
      </c>
      <c r="E28" s="23">
        <v>2300</v>
      </c>
      <c r="F28" s="24">
        <f t="shared" si="0"/>
        <v>23000</v>
      </c>
      <c r="G28" s="24">
        <f t="shared" si="1"/>
        <v>2300</v>
      </c>
      <c r="H28" s="25">
        <f t="shared" si="2"/>
        <v>25300</v>
      </c>
      <c r="I28" s="50" t="s">
        <v>201</v>
      </c>
      <c r="J28" s="26"/>
    </row>
    <row r="29" spans="1:10" x14ac:dyDescent="0.3">
      <c r="A29" s="30"/>
      <c r="B29" s="21" t="s">
        <v>665</v>
      </c>
      <c r="C29" s="31" t="s">
        <v>679</v>
      </c>
      <c r="D29" s="21">
        <v>3</v>
      </c>
      <c r="E29" s="23">
        <v>5000</v>
      </c>
      <c r="F29" s="24">
        <f t="shared" si="0"/>
        <v>15000</v>
      </c>
      <c r="G29" s="24">
        <f t="shared" si="1"/>
        <v>1500</v>
      </c>
      <c r="H29" s="25">
        <f t="shared" si="2"/>
        <v>16500</v>
      </c>
      <c r="I29" s="50" t="s">
        <v>201</v>
      </c>
      <c r="J29" s="26"/>
    </row>
    <row r="30" spans="1:10" x14ac:dyDescent="0.3">
      <c r="A30" s="30"/>
      <c r="B30" s="21" t="s">
        <v>680</v>
      </c>
      <c r="C30" s="31" t="s">
        <v>681</v>
      </c>
      <c r="D30" s="21">
        <v>1</v>
      </c>
      <c r="E30" s="23">
        <v>7200</v>
      </c>
      <c r="F30" s="24">
        <f t="shared" si="0"/>
        <v>7200</v>
      </c>
      <c r="G30" s="24">
        <f t="shared" si="1"/>
        <v>720</v>
      </c>
      <c r="H30" s="25">
        <f t="shared" si="2"/>
        <v>7920</v>
      </c>
      <c r="I30" s="50" t="s">
        <v>201</v>
      </c>
      <c r="J30" s="26"/>
    </row>
    <row r="31" spans="1:10" x14ac:dyDescent="0.3">
      <c r="A31" s="30"/>
      <c r="B31" s="21" t="s">
        <v>682</v>
      </c>
      <c r="C31" s="31" t="s">
        <v>683</v>
      </c>
      <c r="D31" s="21">
        <v>1</v>
      </c>
      <c r="E31" s="23">
        <v>1000</v>
      </c>
      <c r="F31" s="24">
        <f t="shared" si="0"/>
        <v>1000</v>
      </c>
      <c r="G31" s="24">
        <f t="shared" si="1"/>
        <v>100</v>
      </c>
      <c r="H31" s="25">
        <f t="shared" si="2"/>
        <v>1100</v>
      </c>
      <c r="I31" s="50" t="s">
        <v>201</v>
      </c>
      <c r="J31" s="26"/>
    </row>
    <row r="32" spans="1:10" x14ac:dyDescent="0.3">
      <c r="A32" s="30"/>
      <c r="B32" s="21" t="s">
        <v>684</v>
      </c>
      <c r="C32" s="31" t="s">
        <v>685</v>
      </c>
      <c r="D32" s="21">
        <v>1</v>
      </c>
      <c r="E32" s="23">
        <v>1800</v>
      </c>
      <c r="F32" s="24">
        <f t="shared" si="0"/>
        <v>1800</v>
      </c>
      <c r="G32" s="24">
        <f t="shared" si="1"/>
        <v>180</v>
      </c>
      <c r="H32" s="25">
        <f t="shared" si="2"/>
        <v>1980</v>
      </c>
      <c r="I32" s="50" t="s">
        <v>201</v>
      </c>
      <c r="J32" s="26">
        <f>SUM(F25:F32)</f>
        <v>171000</v>
      </c>
    </row>
    <row r="33" spans="1:10" x14ac:dyDescent="0.3">
      <c r="A33" s="30" t="s">
        <v>688</v>
      </c>
      <c r="B33" s="21" t="s">
        <v>665</v>
      </c>
      <c r="C33" s="31" t="s">
        <v>664</v>
      </c>
      <c r="D33" s="21">
        <v>2</v>
      </c>
      <c r="E33" s="23">
        <v>4500</v>
      </c>
      <c r="F33" s="24">
        <f t="shared" si="0"/>
        <v>9000</v>
      </c>
      <c r="G33" s="24">
        <f t="shared" si="1"/>
        <v>900</v>
      </c>
      <c r="H33" s="25">
        <f t="shared" si="2"/>
        <v>9900</v>
      </c>
      <c r="I33" s="50" t="s">
        <v>696</v>
      </c>
      <c r="J33" s="26"/>
    </row>
    <row r="34" spans="1:10" x14ac:dyDescent="0.3">
      <c r="A34" s="30"/>
      <c r="B34" s="21" t="s">
        <v>689</v>
      </c>
      <c r="C34" s="31" t="s">
        <v>690</v>
      </c>
      <c r="D34" s="21">
        <v>1</v>
      </c>
      <c r="E34" s="23">
        <v>4500</v>
      </c>
      <c r="F34" s="24">
        <f t="shared" si="0"/>
        <v>4500</v>
      </c>
      <c r="G34" s="24">
        <f t="shared" si="1"/>
        <v>450</v>
      </c>
      <c r="H34" s="25">
        <f t="shared" si="2"/>
        <v>4950</v>
      </c>
      <c r="I34" s="50" t="s">
        <v>697</v>
      </c>
      <c r="J34" s="26"/>
    </row>
    <row r="35" spans="1:10" x14ac:dyDescent="0.3">
      <c r="A35" s="30"/>
      <c r="B35" s="21" t="s">
        <v>691</v>
      </c>
      <c r="C35" s="31" t="s">
        <v>692</v>
      </c>
      <c r="D35" s="21">
        <v>2</v>
      </c>
      <c r="E35" s="23">
        <v>7000</v>
      </c>
      <c r="F35" s="24">
        <f t="shared" si="0"/>
        <v>14000</v>
      </c>
      <c r="G35" s="24">
        <f t="shared" si="1"/>
        <v>1400</v>
      </c>
      <c r="H35" s="25">
        <f t="shared" si="2"/>
        <v>15400</v>
      </c>
      <c r="I35" s="50" t="s">
        <v>697</v>
      </c>
      <c r="J35" s="26"/>
    </row>
    <row r="36" spans="1:10" x14ac:dyDescent="0.3">
      <c r="A36" s="30"/>
      <c r="B36" s="21" t="s">
        <v>693</v>
      </c>
      <c r="C36" s="31" t="s">
        <v>694</v>
      </c>
      <c r="D36" s="21">
        <v>2</v>
      </c>
      <c r="E36" s="23">
        <v>11000</v>
      </c>
      <c r="F36" s="24">
        <f t="shared" si="0"/>
        <v>22000</v>
      </c>
      <c r="G36" s="24">
        <f t="shared" si="1"/>
        <v>2200</v>
      </c>
      <c r="H36" s="25">
        <f t="shared" si="2"/>
        <v>24200</v>
      </c>
      <c r="I36" s="50" t="s">
        <v>697</v>
      </c>
      <c r="J36" s="26"/>
    </row>
    <row r="37" spans="1:10" x14ac:dyDescent="0.3">
      <c r="A37" s="30"/>
      <c r="B37" s="21" t="s">
        <v>695</v>
      </c>
      <c r="C37" s="31"/>
      <c r="D37" s="21">
        <v>2</v>
      </c>
      <c r="E37" s="23">
        <v>2500</v>
      </c>
      <c r="F37" s="24">
        <f t="shared" si="0"/>
        <v>5000</v>
      </c>
      <c r="G37" s="24">
        <f t="shared" si="1"/>
        <v>500</v>
      </c>
      <c r="H37" s="25">
        <f t="shared" si="2"/>
        <v>5500</v>
      </c>
      <c r="I37" s="50" t="s">
        <v>697</v>
      </c>
      <c r="J37" s="26"/>
    </row>
    <row r="38" spans="1:10" x14ac:dyDescent="0.3">
      <c r="A38" s="30"/>
      <c r="B38" s="27" t="s">
        <v>644</v>
      </c>
      <c r="C38" s="22" t="s">
        <v>645</v>
      </c>
      <c r="D38" s="21">
        <v>2</v>
      </c>
      <c r="E38" s="23">
        <v>4500</v>
      </c>
      <c r="F38" s="24">
        <f t="shared" si="0"/>
        <v>9000</v>
      </c>
      <c r="G38" s="24">
        <f t="shared" si="1"/>
        <v>900</v>
      </c>
      <c r="H38" s="25">
        <f t="shared" si="2"/>
        <v>9900</v>
      </c>
      <c r="I38" s="50" t="s">
        <v>697</v>
      </c>
      <c r="J38" s="26"/>
    </row>
    <row r="39" spans="1:10" x14ac:dyDescent="0.3">
      <c r="A39" s="30"/>
      <c r="B39" s="27" t="s">
        <v>643</v>
      </c>
      <c r="C39" s="22" t="s">
        <v>663</v>
      </c>
      <c r="D39" s="21">
        <v>2</v>
      </c>
      <c r="E39" s="23">
        <v>4000</v>
      </c>
      <c r="F39" s="24">
        <f t="shared" si="0"/>
        <v>8000</v>
      </c>
      <c r="G39" s="24">
        <f t="shared" si="1"/>
        <v>800</v>
      </c>
      <c r="H39" s="25">
        <f t="shared" si="2"/>
        <v>8800</v>
      </c>
      <c r="I39" s="50" t="s">
        <v>697</v>
      </c>
      <c r="J39" s="26">
        <f>SUM(F33:F39)</f>
        <v>71500</v>
      </c>
    </row>
    <row r="40" spans="1:10" x14ac:dyDescent="0.3">
      <c r="A40" s="30"/>
      <c r="B40" s="21" t="s">
        <v>698</v>
      </c>
      <c r="C40" s="31"/>
      <c r="D40" s="21">
        <v>1</v>
      </c>
      <c r="E40" s="23">
        <v>5000</v>
      </c>
      <c r="F40" s="24">
        <f t="shared" si="0"/>
        <v>5000</v>
      </c>
      <c r="G40" s="24">
        <f t="shared" si="1"/>
        <v>500</v>
      </c>
      <c r="H40" s="25">
        <f t="shared" si="2"/>
        <v>5500</v>
      </c>
      <c r="I40" s="50" t="s">
        <v>697</v>
      </c>
      <c r="J40" s="26"/>
    </row>
    <row r="41" spans="1:10" x14ac:dyDescent="0.3">
      <c r="A41" s="30"/>
      <c r="B41" s="21" t="s">
        <v>699</v>
      </c>
      <c r="C41" s="31" t="s">
        <v>700</v>
      </c>
      <c r="D41" s="21">
        <v>2</v>
      </c>
      <c r="E41" s="23">
        <v>2500</v>
      </c>
      <c r="F41" s="24">
        <f t="shared" si="0"/>
        <v>5000</v>
      </c>
      <c r="G41" s="24">
        <f t="shared" si="1"/>
        <v>500</v>
      </c>
      <c r="H41" s="25">
        <f t="shared" si="2"/>
        <v>5500</v>
      </c>
      <c r="I41" s="50" t="s">
        <v>697</v>
      </c>
      <c r="J41" s="26"/>
    </row>
    <row r="42" spans="1:10" x14ac:dyDescent="0.3">
      <c r="A42" s="30"/>
      <c r="B42" s="21" t="s">
        <v>701</v>
      </c>
      <c r="C42" s="31"/>
      <c r="D42" s="21">
        <v>10</v>
      </c>
      <c r="E42" s="23">
        <v>250</v>
      </c>
      <c r="F42" s="24">
        <f t="shared" si="0"/>
        <v>2500</v>
      </c>
      <c r="G42" s="24">
        <f t="shared" si="1"/>
        <v>250</v>
      </c>
      <c r="H42" s="25">
        <f t="shared" si="2"/>
        <v>2750</v>
      </c>
      <c r="I42" s="50" t="s">
        <v>697</v>
      </c>
      <c r="J42" s="26"/>
    </row>
    <row r="43" spans="1:10" x14ac:dyDescent="0.3">
      <c r="A43" s="30"/>
      <c r="B43" s="21" t="s">
        <v>702</v>
      </c>
      <c r="C43" s="31"/>
      <c r="D43" s="21">
        <v>3</v>
      </c>
      <c r="E43" s="23">
        <v>3500</v>
      </c>
      <c r="F43" s="24">
        <f t="shared" si="0"/>
        <v>10500</v>
      </c>
      <c r="G43" s="24">
        <f t="shared" si="1"/>
        <v>1050</v>
      </c>
      <c r="H43" s="25">
        <f t="shared" si="2"/>
        <v>11550</v>
      </c>
      <c r="I43" s="50" t="s">
        <v>697</v>
      </c>
      <c r="J43" s="26"/>
    </row>
    <row r="44" spans="1:10" x14ac:dyDescent="0.3">
      <c r="A44" s="30"/>
      <c r="B44" s="21" t="s">
        <v>703</v>
      </c>
      <c r="C44" s="31" t="s">
        <v>704</v>
      </c>
      <c r="D44" s="21">
        <v>100</v>
      </c>
      <c r="E44" s="23">
        <v>240</v>
      </c>
      <c r="F44" s="24">
        <f t="shared" si="0"/>
        <v>24000</v>
      </c>
      <c r="G44" s="24">
        <f t="shared" si="1"/>
        <v>2400</v>
      </c>
      <c r="H44" s="25">
        <f t="shared" si="2"/>
        <v>26400</v>
      </c>
      <c r="I44" s="50" t="s">
        <v>706</v>
      </c>
      <c r="J44" s="26"/>
    </row>
    <row r="45" spans="1:10" x14ac:dyDescent="0.3">
      <c r="A45" s="30"/>
      <c r="B45" s="21" t="s">
        <v>703</v>
      </c>
      <c r="C45" s="31" t="s">
        <v>705</v>
      </c>
      <c r="D45" s="21">
        <v>100</v>
      </c>
      <c r="E45" s="23">
        <v>240</v>
      </c>
      <c r="F45" s="24">
        <f t="shared" si="0"/>
        <v>24000</v>
      </c>
      <c r="G45" s="24">
        <f t="shared" si="1"/>
        <v>2400</v>
      </c>
      <c r="H45" s="25">
        <f t="shared" si="2"/>
        <v>26400</v>
      </c>
      <c r="I45" s="50" t="s">
        <v>697</v>
      </c>
      <c r="J45" s="26"/>
    </row>
    <row r="46" spans="1:10" x14ac:dyDescent="0.3">
      <c r="A46" s="30" t="s">
        <v>707</v>
      </c>
      <c r="B46" s="21" t="s">
        <v>708</v>
      </c>
      <c r="C46" s="31" t="s">
        <v>709</v>
      </c>
      <c r="D46" s="21">
        <v>2</v>
      </c>
      <c r="E46" s="23">
        <v>8000</v>
      </c>
      <c r="F46" s="24">
        <f t="shared" ref="F46:F47" si="3">E46*D46</f>
        <v>16000</v>
      </c>
      <c r="G46" s="24">
        <f t="shared" ref="G46:G47" si="4">F46*0.1</f>
        <v>1600</v>
      </c>
      <c r="H46" s="25">
        <f t="shared" ref="H46:H47" si="5">G46+F46</f>
        <v>17600</v>
      </c>
      <c r="I46" s="50" t="s">
        <v>710</v>
      </c>
      <c r="J46" s="26">
        <f>SUM(F40:F46)</f>
        <v>87000</v>
      </c>
    </row>
    <row r="47" spans="1:10" x14ac:dyDescent="0.3">
      <c r="A47" s="30"/>
      <c r="B47" s="21"/>
      <c r="C47" s="31"/>
      <c r="D47" s="21"/>
      <c r="E47" s="23"/>
      <c r="F47" s="24">
        <f t="shared" si="3"/>
        <v>0</v>
      </c>
      <c r="G47" s="24">
        <f t="shared" si="4"/>
        <v>0</v>
      </c>
      <c r="H47" s="25">
        <f t="shared" si="5"/>
        <v>0</v>
      </c>
      <c r="I47" s="50"/>
      <c r="J47" s="26"/>
    </row>
    <row r="48" spans="1:10" x14ac:dyDescent="0.3">
      <c r="A48" s="30"/>
      <c r="B48" s="21"/>
      <c r="C48" s="31"/>
      <c r="D48" s="21"/>
      <c r="E48" s="23"/>
      <c r="F48" s="24">
        <f t="shared" si="0"/>
        <v>0</v>
      </c>
      <c r="G48" s="24">
        <f t="shared" si="1"/>
        <v>0</v>
      </c>
      <c r="H48" s="25">
        <f t="shared" si="2"/>
        <v>0</v>
      </c>
      <c r="I48" s="50"/>
      <c r="J48" s="26"/>
    </row>
    <row r="49" spans="1:10" ht="17.25" thickBot="1" x14ac:dyDescent="0.35">
      <c r="A49" s="33"/>
      <c r="B49" s="34" t="s">
        <v>28</v>
      </c>
      <c r="C49" s="34"/>
      <c r="D49" s="35"/>
      <c r="E49" s="36"/>
      <c r="F49" s="37">
        <f>SUM(F11:F48)</f>
        <v>542400</v>
      </c>
      <c r="G49" s="37">
        <f>SUM(G11:G48)</f>
        <v>54240</v>
      </c>
      <c r="H49" s="38">
        <f>SUM(F49:G49)</f>
        <v>596640</v>
      </c>
      <c r="I49" s="44"/>
      <c r="J49" s="14">
        <f>SUM(J11:J48)</f>
        <v>542400</v>
      </c>
    </row>
    <row r="50" spans="1:10" ht="17.25" thickTop="1" x14ac:dyDescent="0.3">
      <c r="A50" s="40"/>
      <c r="B50" s="41"/>
      <c r="C50" s="41"/>
      <c r="D50" s="42"/>
      <c r="E50" s="43"/>
      <c r="F50" s="44"/>
      <c r="G50" s="44"/>
      <c r="H50" s="44"/>
      <c r="I50" s="44"/>
      <c r="J50" s="14"/>
    </row>
    <row r="51" spans="1:10" x14ac:dyDescent="0.3">
      <c r="A51" t="s">
        <v>29</v>
      </c>
      <c r="B51" t="s">
        <v>30</v>
      </c>
      <c r="C51"/>
      <c r="E51"/>
      <c r="F51"/>
      <c r="G51"/>
      <c r="H51"/>
      <c r="I51"/>
    </row>
    <row r="52" spans="1:10" x14ac:dyDescent="0.3">
      <c r="A52" t="s">
        <v>29</v>
      </c>
      <c r="B52" t="s">
        <v>31</v>
      </c>
      <c r="C52"/>
      <c r="E52"/>
      <c r="F52"/>
      <c r="G52"/>
      <c r="H52"/>
      <c r="I52"/>
    </row>
    <row r="53" spans="1:10" x14ac:dyDescent="0.3">
      <c r="A53"/>
      <c r="C53"/>
      <c r="E53"/>
      <c r="F53"/>
      <c r="G53"/>
      <c r="H53"/>
      <c r="I53"/>
    </row>
    <row r="54" spans="1:10" x14ac:dyDescent="0.3">
      <c r="A54"/>
      <c r="C54"/>
      <c r="E54"/>
      <c r="F54"/>
      <c r="G54"/>
      <c r="H54"/>
      <c r="I54"/>
    </row>
    <row r="55" spans="1:10" x14ac:dyDescent="0.3">
      <c r="A55"/>
      <c r="C55"/>
      <c r="E55"/>
      <c r="F55"/>
      <c r="G55"/>
      <c r="H55"/>
      <c r="I55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C31" sqref="C31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23.25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7"/>
    </row>
    <row r="2" spans="1:10" ht="17.25" thickTop="1" x14ac:dyDescent="0.3">
      <c r="A2" s="1" t="s">
        <v>711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712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713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H34</f>
        <v>251790</v>
      </c>
      <c r="F9" s="82"/>
      <c r="G9" s="83">
        <f>(A9+C9+E9)</f>
        <v>251790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714</v>
      </c>
      <c r="B11" s="21" t="s">
        <v>171</v>
      </c>
      <c r="C11" s="22" t="s">
        <v>715</v>
      </c>
      <c r="D11" s="21">
        <v>10</v>
      </c>
      <c r="E11" s="23">
        <v>2300</v>
      </c>
      <c r="F11" s="24">
        <f>E11*D11</f>
        <v>23000</v>
      </c>
      <c r="G11" s="24">
        <f>F11*0.1</f>
        <v>2300</v>
      </c>
      <c r="H11" s="25">
        <f>G11+F11</f>
        <v>25300</v>
      </c>
      <c r="I11" s="50" t="s">
        <v>718</v>
      </c>
      <c r="J11" s="26"/>
    </row>
    <row r="12" spans="1:10" x14ac:dyDescent="0.3">
      <c r="A12" s="20"/>
      <c r="B12" s="27" t="s">
        <v>716</v>
      </c>
      <c r="C12" s="22" t="s">
        <v>717</v>
      </c>
      <c r="D12" s="27">
        <v>1</v>
      </c>
      <c r="E12" s="24">
        <v>2500</v>
      </c>
      <c r="F12" s="24">
        <f t="shared" ref="F12:F28" si="0">E12*D12</f>
        <v>2500</v>
      </c>
      <c r="G12" s="24">
        <f t="shared" ref="G12:G28" si="1">F12*0.1</f>
        <v>250</v>
      </c>
      <c r="H12" s="25">
        <f t="shared" ref="H12:H28" si="2">G12+F12</f>
        <v>2750</v>
      </c>
      <c r="I12" s="50" t="s">
        <v>719</v>
      </c>
      <c r="J12" s="26"/>
    </row>
    <row r="13" spans="1:10" x14ac:dyDescent="0.3">
      <c r="A13" s="20" t="s">
        <v>720</v>
      </c>
      <c r="B13" s="27" t="s">
        <v>721</v>
      </c>
      <c r="C13" s="22" t="s">
        <v>722</v>
      </c>
      <c r="D13" s="27">
        <v>1</v>
      </c>
      <c r="E13" s="24">
        <v>65000</v>
      </c>
      <c r="F13" s="24">
        <f t="shared" si="0"/>
        <v>65000</v>
      </c>
      <c r="G13" s="24">
        <f t="shared" si="1"/>
        <v>6500</v>
      </c>
      <c r="H13" s="25">
        <f t="shared" si="2"/>
        <v>71500</v>
      </c>
      <c r="I13" s="50" t="s">
        <v>723</v>
      </c>
      <c r="J13" s="26"/>
    </row>
    <row r="14" spans="1:10" x14ac:dyDescent="0.3">
      <c r="A14" s="20" t="s">
        <v>729</v>
      </c>
      <c r="B14" s="27" t="s">
        <v>730</v>
      </c>
      <c r="C14" s="22" t="s">
        <v>731</v>
      </c>
      <c r="D14" s="27">
        <v>1</v>
      </c>
      <c r="E14" s="24">
        <v>7000</v>
      </c>
      <c r="F14" s="24">
        <f t="shared" si="0"/>
        <v>7000</v>
      </c>
      <c r="G14" s="24">
        <f t="shared" si="1"/>
        <v>700</v>
      </c>
      <c r="H14" s="25">
        <f t="shared" si="2"/>
        <v>7700</v>
      </c>
      <c r="I14" s="50" t="s">
        <v>737</v>
      </c>
      <c r="J14" s="26"/>
    </row>
    <row r="15" spans="1:10" x14ac:dyDescent="0.3">
      <c r="A15" s="30"/>
      <c r="B15" s="21" t="s">
        <v>732</v>
      </c>
      <c r="C15" s="22" t="s">
        <v>733</v>
      </c>
      <c r="D15" s="21">
        <v>1</v>
      </c>
      <c r="E15" s="23">
        <v>65000</v>
      </c>
      <c r="F15" s="24">
        <f t="shared" si="0"/>
        <v>65000</v>
      </c>
      <c r="G15" s="24">
        <f t="shared" si="1"/>
        <v>6500</v>
      </c>
      <c r="H15" s="25">
        <f t="shared" si="2"/>
        <v>71500</v>
      </c>
      <c r="I15" s="50" t="s">
        <v>201</v>
      </c>
      <c r="J15" s="26"/>
    </row>
    <row r="16" spans="1:10" x14ac:dyDescent="0.3">
      <c r="A16" s="30"/>
      <c r="B16" s="21" t="s">
        <v>734</v>
      </c>
      <c r="C16" s="31" t="s">
        <v>735</v>
      </c>
      <c r="D16" s="21">
        <v>3</v>
      </c>
      <c r="E16" s="23">
        <v>9000</v>
      </c>
      <c r="F16" s="24">
        <f t="shared" si="0"/>
        <v>27000</v>
      </c>
      <c r="G16" s="24">
        <f t="shared" si="1"/>
        <v>2700</v>
      </c>
      <c r="H16" s="25">
        <f t="shared" si="2"/>
        <v>29700</v>
      </c>
      <c r="I16" s="50" t="s">
        <v>738</v>
      </c>
      <c r="J16" s="26"/>
    </row>
    <row r="17" spans="1:10" x14ac:dyDescent="0.3">
      <c r="A17" s="58"/>
      <c r="B17" s="21" t="s">
        <v>736</v>
      </c>
      <c r="C17" s="31"/>
      <c r="D17" s="21">
        <v>3</v>
      </c>
      <c r="E17" s="23">
        <v>1000</v>
      </c>
      <c r="F17" s="24">
        <f t="shared" si="0"/>
        <v>3000</v>
      </c>
      <c r="G17" s="24">
        <f t="shared" si="1"/>
        <v>300</v>
      </c>
      <c r="H17" s="25">
        <f t="shared" si="2"/>
        <v>3300</v>
      </c>
      <c r="I17" s="50" t="s">
        <v>201</v>
      </c>
      <c r="J17" s="26">
        <f>SUM(F11:F17)</f>
        <v>192500</v>
      </c>
    </row>
    <row r="18" spans="1:10" x14ac:dyDescent="0.3">
      <c r="A18" s="30" t="s">
        <v>739</v>
      </c>
      <c r="B18" s="21" t="s">
        <v>740</v>
      </c>
      <c r="C18" s="31" t="s">
        <v>741</v>
      </c>
      <c r="D18" s="21">
        <v>1</v>
      </c>
      <c r="E18" s="23">
        <v>2500</v>
      </c>
      <c r="F18" s="24">
        <f t="shared" si="0"/>
        <v>2500</v>
      </c>
      <c r="G18" s="24">
        <f t="shared" si="1"/>
        <v>250</v>
      </c>
      <c r="H18" s="25">
        <f t="shared" si="2"/>
        <v>2750</v>
      </c>
      <c r="I18" s="50" t="s">
        <v>201</v>
      </c>
      <c r="J18" s="26"/>
    </row>
    <row r="19" spans="1:10" x14ac:dyDescent="0.3">
      <c r="A19" s="30" t="s">
        <v>742</v>
      </c>
      <c r="B19" s="21" t="s">
        <v>66</v>
      </c>
      <c r="C19" s="31" t="s">
        <v>211</v>
      </c>
      <c r="D19" s="21">
        <v>2</v>
      </c>
      <c r="E19" s="23">
        <v>4500</v>
      </c>
      <c r="F19" s="24">
        <f t="shared" si="0"/>
        <v>9000</v>
      </c>
      <c r="G19" s="24">
        <f t="shared" si="1"/>
        <v>900</v>
      </c>
      <c r="H19" s="25">
        <f t="shared" si="2"/>
        <v>9900</v>
      </c>
      <c r="I19" s="50" t="s">
        <v>747</v>
      </c>
      <c r="J19" s="26"/>
    </row>
    <row r="20" spans="1:10" x14ac:dyDescent="0.3">
      <c r="A20" s="30" t="s">
        <v>743</v>
      </c>
      <c r="B20" s="21" t="s">
        <v>744</v>
      </c>
      <c r="C20" s="31" t="s">
        <v>745</v>
      </c>
      <c r="D20" s="21">
        <v>1</v>
      </c>
      <c r="E20" s="23">
        <v>1500</v>
      </c>
      <c r="F20" s="24">
        <f t="shared" si="0"/>
        <v>1500</v>
      </c>
      <c r="G20" s="24">
        <f t="shared" si="1"/>
        <v>150</v>
      </c>
      <c r="H20" s="25">
        <f t="shared" si="2"/>
        <v>1650</v>
      </c>
      <c r="I20" s="50" t="s">
        <v>748</v>
      </c>
      <c r="J20" s="26"/>
    </row>
    <row r="21" spans="1:10" x14ac:dyDescent="0.3">
      <c r="A21" s="30"/>
      <c r="B21" s="21" t="s">
        <v>746</v>
      </c>
      <c r="C21" s="22"/>
      <c r="D21" s="21">
        <v>1</v>
      </c>
      <c r="E21" s="23">
        <v>2000</v>
      </c>
      <c r="F21" s="24">
        <f t="shared" si="0"/>
        <v>2000</v>
      </c>
      <c r="G21" s="24">
        <f t="shared" si="1"/>
        <v>200</v>
      </c>
      <c r="H21" s="25">
        <f t="shared" si="2"/>
        <v>2200</v>
      </c>
      <c r="I21" s="50" t="s">
        <v>201</v>
      </c>
      <c r="J21" s="26"/>
    </row>
    <row r="22" spans="1:10" x14ac:dyDescent="0.3">
      <c r="A22" s="30" t="s">
        <v>749</v>
      </c>
      <c r="B22" s="21" t="s">
        <v>750</v>
      </c>
      <c r="C22" s="31"/>
      <c r="D22" s="21">
        <v>1</v>
      </c>
      <c r="E22" s="23">
        <v>1500</v>
      </c>
      <c r="F22" s="24">
        <f t="shared" si="0"/>
        <v>1500</v>
      </c>
      <c r="G22" s="24">
        <f t="shared" si="1"/>
        <v>150</v>
      </c>
      <c r="H22" s="25">
        <f t="shared" si="2"/>
        <v>1650</v>
      </c>
      <c r="I22" s="50" t="s">
        <v>97</v>
      </c>
      <c r="J22" s="26"/>
    </row>
    <row r="23" spans="1:10" x14ac:dyDescent="0.3">
      <c r="A23" s="30"/>
      <c r="B23" s="21" t="s">
        <v>751</v>
      </c>
      <c r="C23" s="31" t="s">
        <v>752</v>
      </c>
      <c r="D23" s="21">
        <v>1</v>
      </c>
      <c r="E23" s="23">
        <v>1000</v>
      </c>
      <c r="F23" s="24">
        <f t="shared" si="0"/>
        <v>1000</v>
      </c>
      <c r="G23" s="24">
        <f t="shared" si="1"/>
        <v>100</v>
      </c>
      <c r="H23" s="25">
        <f t="shared" si="2"/>
        <v>1100</v>
      </c>
      <c r="I23" s="50" t="s">
        <v>201</v>
      </c>
      <c r="J23" s="26"/>
    </row>
    <row r="24" spans="1:10" x14ac:dyDescent="0.3">
      <c r="A24" s="30"/>
      <c r="B24" s="21" t="s">
        <v>753</v>
      </c>
      <c r="C24" s="31"/>
      <c r="D24" s="21">
        <v>2</v>
      </c>
      <c r="E24" s="23">
        <v>400</v>
      </c>
      <c r="F24" s="24">
        <f t="shared" si="0"/>
        <v>800</v>
      </c>
      <c r="G24" s="24">
        <f t="shared" si="1"/>
        <v>80</v>
      </c>
      <c r="H24" s="25">
        <f t="shared" si="2"/>
        <v>880</v>
      </c>
      <c r="I24" s="50" t="s">
        <v>201</v>
      </c>
      <c r="J24" s="26">
        <f>SUM(F18:F24)</f>
        <v>18300</v>
      </c>
    </row>
    <row r="25" spans="1:10" x14ac:dyDescent="0.3">
      <c r="A25" s="30"/>
      <c r="B25" s="21" t="s">
        <v>754</v>
      </c>
      <c r="C25" s="31" t="s">
        <v>755</v>
      </c>
      <c r="D25" s="21">
        <v>2</v>
      </c>
      <c r="E25" s="23">
        <v>2000</v>
      </c>
      <c r="F25" s="24">
        <f t="shared" si="0"/>
        <v>4000</v>
      </c>
      <c r="G25" s="24">
        <f t="shared" si="1"/>
        <v>400</v>
      </c>
      <c r="H25" s="25">
        <f t="shared" si="2"/>
        <v>4400</v>
      </c>
      <c r="I25" s="50" t="s">
        <v>723</v>
      </c>
      <c r="J25" s="26"/>
    </row>
    <row r="26" spans="1:10" x14ac:dyDescent="0.3">
      <c r="A26" s="30" t="s">
        <v>756</v>
      </c>
      <c r="B26" s="21" t="s">
        <v>757</v>
      </c>
      <c r="C26" s="31"/>
      <c r="D26" s="21">
        <v>2</v>
      </c>
      <c r="E26" s="23">
        <v>2300</v>
      </c>
      <c r="F26" s="24">
        <f t="shared" si="0"/>
        <v>4600</v>
      </c>
      <c r="G26" s="24">
        <f t="shared" si="1"/>
        <v>460</v>
      </c>
      <c r="H26" s="25">
        <f t="shared" si="2"/>
        <v>5060</v>
      </c>
      <c r="I26" s="50" t="s">
        <v>107</v>
      </c>
      <c r="J26" s="26"/>
    </row>
    <row r="27" spans="1:10" x14ac:dyDescent="0.3">
      <c r="A27" s="30"/>
      <c r="B27" s="21" t="s">
        <v>758</v>
      </c>
      <c r="C27" s="31"/>
      <c r="D27" s="21">
        <v>1</v>
      </c>
      <c r="E27" s="23">
        <v>5000</v>
      </c>
      <c r="F27" s="24">
        <f t="shared" si="0"/>
        <v>5000</v>
      </c>
      <c r="G27" s="24">
        <f t="shared" si="1"/>
        <v>500</v>
      </c>
      <c r="H27" s="25">
        <f t="shared" si="2"/>
        <v>5500</v>
      </c>
      <c r="I27" s="50" t="s">
        <v>260</v>
      </c>
      <c r="J27" s="26"/>
    </row>
    <row r="28" spans="1:10" x14ac:dyDescent="0.3">
      <c r="A28" s="30" t="s">
        <v>759</v>
      </c>
      <c r="B28" s="21" t="s">
        <v>194</v>
      </c>
      <c r="C28" s="31" t="s">
        <v>760</v>
      </c>
      <c r="D28" s="21">
        <v>1</v>
      </c>
      <c r="E28" s="23">
        <v>4500</v>
      </c>
      <c r="F28" s="24">
        <f t="shared" si="0"/>
        <v>4500</v>
      </c>
      <c r="G28" s="24">
        <f t="shared" si="1"/>
        <v>450</v>
      </c>
      <c r="H28" s="25">
        <f t="shared" si="2"/>
        <v>4950</v>
      </c>
      <c r="I28" s="50" t="s">
        <v>761</v>
      </c>
      <c r="J28" s="26"/>
    </row>
    <row r="29" spans="1:10" x14ac:dyDescent="0.3">
      <c r="A29" s="30"/>
      <c r="B29" s="21"/>
      <c r="C29" s="31"/>
      <c r="D29" s="21"/>
      <c r="E29" s="23"/>
      <c r="F29" s="24"/>
      <c r="G29" s="24"/>
      <c r="H29" s="25"/>
      <c r="I29" s="50"/>
      <c r="J29" s="26"/>
    </row>
    <row r="30" spans="1:10" x14ac:dyDescent="0.3">
      <c r="A30" s="30"/>
      <c r="B30" s="21"/>
      <c r="C30" s="31"/>
      <c r="D30" s="21"/>
      <c r="E30" s="23"/>
      <c r="F30" s="24"/>
      <c r="G30" s="24"/>
      <c r="H30" s="25"/>
      <c r="I30" s="50"/>
      <c r="J30" s="26"/>
    </row>
    <row r="31" spans="1:10" x14ac:dyDescent="0.3">
      <c r="A31" s="30"/>
      <c r="B31" s="21"/>
      <c r="C31" s="31"/>
      <c r="D31" s="21"/>
      <c r="E31" s="23"/>
      <c r="F31" s="24"/>
      <c r="G31" s="24"/>
      <c r="H31" s="25"/>
      <c r="I31" s="50"/>
      <c r="J31" s="26"/>
    </row>
    <row r="32" spans="1:10" x14ac:dyDescent="0.3">
      <c r="A32" s="30"/>
      <c r="B32" s="21"/>
      <c r="C32" s="31"/>
      <c r="D32" s="21"/>
      <c r="E32" s="23"/>
      <c r="F32" s="24"/>
      <c r="G32" s="24"/>
      <c r="H32" s="25"/>
      <c r="I32" s="50"/>
      <c r="J32" s="26">
        <f>SUM(F25:F32)</f>
        <v>18100</v>
      </c>
    </row>
    <row r="33" spans="1:10" x14ac:dyDescent="0.3">
      <c r="A33" s="30"/>
      <c r="B33" s="21"/>
      <c r="C33" s="31"/>
      <c r="D33" s="21"/>
      <c r="E33" s="23"/>
      <c r="F33" s="24"/>
      <c r="G33" s="24"/>
      <c r="H33" s="25"/>
      <c r="I33" s="50"/>
      <c r="J33" s="26"/>
    </row>
    <row r="34" spans="1:10" ht="17.25" thickBot="1" x14ac:dyDescent="0.35">
      <c r="A34" s="33"/>
      <c r="B34" s="34" t="s">
        <v>28</v>
      </c>
      <c r="C34" s="34"/>
      <c r="D34" s="35"/>
      <c r="E34" s="36"/>
      <c r="F34" s="37">
        <f>SUM(F11:F33)</f>
        <v>228900</v>
      </c>
      <c r="G34" s="37">
        <f>SUM(G11:G33)</f>
        <v>22890</v>
      </c>
      <c r="H34" s="38">
        <f>SUM(F34:G34)</f>
        <v>251790</v>
      </c>
      <c r="I34" s="44"/>
      <c r="J34" s="14">
        <f>SUM(J11:J33)</f>
        <v>228900</v>
      </c>
    </row>
    <row r="35" spans="1:10" ht="17.25" thickTop="1" x14ac:dyDescent="0.3">
      <c r="A35" s="40"/>
      <c r="B35" s="41"/>
      <c r="C35" s="41"/>
      <c r="D35" s="42"/>
      <c r="E35" s="43"/>
      <c r="F35" s="44"/>
      <c r="G35" s="44"/>
      <c r="H35" s="44"/>
      <c r="I35" s="44"/>
      <c r="J35" s="14"/>
    </row>
    <row r="36" spans="1:10" x14ac:dyDescent="0.3">
      <c r="A36" t="s">
        <v>29</v>
      </c>
      <c r="B36" t="s">
        <v>30</v>
      </c>
      <c r="C36"/>
      <c r="E36"/>
      <c r="F36"/>
      <c r="G36"/>
      <c r="H36"/>
      <c r="I36"/>
    </row>
    <row r="37" spans="1:10" x14ac:dyDescent="0.3">
      <c r="A37" t="s">
        <v>29</v>
      </c>
      <c r="B37" t="s">
        <v>31</v>
      </c>
      <c r="C37"/>
      <c r="E37"/>
      <c r="F37"/>
      <c r="G37"/>
      <c r="H37"/>
      <c r="I37"/>
    </row>
    <row r="38" spans="1:10" x14ac:dyDescent="0.3">
      <c r="A38"/>
      <c r="C38"/>
      <c r="E38"/>
      <c r="F38"/>
      <c r="G38"/>
      <c r="H38"/>
      <c r="I38"/>
    </row>
    <row r="39" spans="1:10" x14ac:dyDescent="0.3">
      <c r="A39"/>
      <c r="C39"/>
      <c r="E39"/>
      <c r="F39"/>
      <c r="G39"/>
      <c r="H39"/>
      <c r="I39"/>
    </row>
    <row r="40" spans="1:10" x14ac:dyDescent="0.3">
      <c r="A40"/>
      <c r="C40"/>
      <c r="E40"/>
      <c r="F40"/>
      <c r="G40"/>
      <c r="H40"/>
      <c r="I40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D29" sqref="D29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70"/>
    </row>
    <row r="2" spans="1:10" ht="17.25" thickTop="1" x14ac:dyDescent="0.3">
      <c r="A2" s="1" t="s">
        <v>762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763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713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H22</f>
        <v>33550</v>
      </c>
      <c r="F9" s="82"/>
      <c r="G9" s="83">
        <f>(A9+C9+E9)</f>
        <v>33550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764</v>
      </c>
      <c r="B11" s="21" t="s">
        <v>766</v>
      </c>
      <c r="C11" s="22" t="s">
        <v>768</v>
      </c>
      <c r="D11" s="21">
        <v>1</v>
      </c>
      <c r="E11" s="23">
        <v>3500</v>
      </c>
      <c r="F11" s="24">
        <f>E11*D11</f>
        <v>3500</v>
      </c>
      <c r="G11" s="24">
        <f>F11*0.1</f>
        <v>350</v>
      </c>
      <c r="H11" s="25">
        <f>G11+F11</f>
        <v>3850</v>
      </c>
      <c r="I11" s="50" t="s">
        <v>512</v>
      </c>
      <c r="J11" s="26">
        <f>SUM(F11)</f>
        <v>3500</v>
      </c>
    </row>
    <row r="12" spans="1:10" x14ac:dyDescent="0.3">
      <c r="A12" s="20" t="s">
        <v>767</v>
      </c>
      <c r="B12" s="27" t="s">
        <v>66</v>
      </c>
      <c r="C12" s="22" t="s">
        <v>67</v>
      </c>
      <c r="D12" s="27">
        <v>1</v>
      </c>
      <c r="E12" s="24">
        <v>5000</v>
      </c>
      <c r="F12" s="24">
        <f t="shared" ref="F12:F21" si="0">E12*D12</f>
        <v>5000</v>
      </c>
      <c r="G12" s="24">
        <f t="shared" ref="G12:G21" si="1">F12*0.1</f>
        <v>500</v>
      </c>
      <c r="H12" s="25">
        <f t="shared" ref="H12:H21" si="2">G12+F12</f>
        <v>5500</v>
      </c>
      <c r="I12" s="50" t="s">
        <v>420</v>
      </c>
      <c r="J12" s="26"/>
    </row>
    <row r="13" spans="1:10" x14ac:dyDescent="0.3">
      <c r="A13" s="20" t="s">
        <v>765</v>
      </c>
      <c r="B13" s="27" t="s">
        <v>134</v>
      </c>
      <c r="C13" s="22" t="s">
        <v>769</v>
      </c>
      <c r="D13" s="27">
        <v>100</v>
      </c>
      <c r="E13" s="24">
        <v>220</v>
      </c>
      <c r="F13" s="24">
        <f t="shared" si="0"/>
        <v>22000</v>
      </c>
      <c r="G13" s="24">
        <f t="shared" si="1"/>
        <v>2200</v>
      </c>
      <c r="H13" s="25">
        <f t="shared" si="2"/>
        <v>24200</v>
      </c>
      <c r="I13" s="50" t="s">
        <v>771</v>
      </c>
      <c r="J13" s="26">
        <f>SUM(F12:F13)</f>
        <v>27000</v>
      </c>
    </row>
    <row r="14" spans="1:10" x14ac:dyDescent="0.3">
      <c r="A14" s="20"/>
      <c r="B14" s="27"/>
      <c r="C14" s="22"/>
      <c r="D14" s="27"/>
      <c r="E14" s="24"/>
      <c r="F14" s="24">
        <f t="shared" si="0"/>
        <v>0</v>
      </c>
      <c r="G14" s="24">
        <f t="shared" si="1"/>
        <v>0</v>
      </c>
      <c r="H14" s="25">
        <f t="shared" si="2"/>
        <v>0</v>
      </c>
      <c r="I14" s="50"/>
      <c r="J14" s="26"/>
    </row>
    <row r="15" spans="1:10" x14ac:dyDescent="0.3">
      <c r="A15" s="30"/>
      <c r="B15" s="21"/>
      <c r="C15" s="22"/>
      <c r="D15" s="21"/>
      <c r="E15" s="23"/>
      <c r="F15" s="24">
        <f t="shared" si="0"/>
        <v>0</v>
      </c>
      <c r="G15" s="24">
        <f t="shared" si="1"/>
        <v>0</v>
      </c>
      <c r="H15" s="25">
        <f t="shared" si="2"/>
        <v>0</v>
      </c>
      <c r="I15" s="50"/>
      <c r="J15" s="26"/>
    </row>
    <row r="16" spans="1:10" x14ac:dyDescent="0.3">
      <c r="A16" s="30"/>
      <c r="B16" s="21"/>
      <c r="C16" s="31"/>
      <c r="D16" s="21"/>
      <c r="E16" s="23"/>
      <c r="F16" s="24">
        <f t="shared" si="0"/>
        <v>0</v>
      </c>
      <c r="G16" s="24">
        <f t="shared" si="1"/>
        <v>0</v>
      </c>
      <c r="H16" s="25">
        <f t="shared" si="2"/>
        <v>0</v>
      </c>
      <c r="I16" s="50"/>
      <c r="J16" s="26"/>
    </row>
    <row r="17" spans="1:10" x14ac:dyDescent="0.3">
      <c r="A17" s="58"/>
      <c r="B17" s="21"/>
      <c r="C17" s="31"/>
      <c r="D17" s="21"/>
      <c r="E17" s="23"/>
      <c r="F17" s="24">
        <f t="shared" si="0"/>
        <v>0</v>
      </c>
      <c r="G17" s="24">
        <f t="shared" si="1"/>
        <v>0</v>
      </c>
      <c r="H17" s="25">
        <f t="shared" si="2"/>
        <v>0</v>
      </c>
      <c r="I17" s="50"/>
      <c r="J17" s="26" t="s">
        <v>770</v>
      </c>
    </row>
    <row r="18" spans="1:10" x14ac:dyDescent="0.3">
      <c r="A18" s="30"/>
      <c r="B18" s="21"/>
      <c r="C18" s="31"/>
      <c r="D18" s="21"/>
      <c r="E18" s="23"/>
      <c r="F18" s="24">
        <f t="shared" si="0"/>
        <v>0</v>
      </c>
      <c r="G18" s="24">
        <f t="shared" si="1"/>
        <v>0</v>
      </c>
      <c r="H18" s="25">
        <f t="shared" si="2"/>
        <v>0</v>
      </c>
      <c r="I18" s="50"/>
      <c r="J18" s="26"/>
    </row>
    <row r="19" spans="1:10" x14ac:dyDescent="0.3">
      <c r="A19" s="30"/>
      <c r="B19" s="21"/>
      <c r="C19" s="31"/>
      <c r="D19" s="21"/>
      <c r="E19" s="23"/>
      <c r="F19" s="24">
        <f t="shared" si="0"/>
        <v>0</v>
      </c>
      <c r="G19" s="24">
        <f t="shared" si="1"/>
        <v>0</v>
      </c>
      <c r="H19" s="25">
        <f t="shared" si="2"/>
        <v>0</v>
      </c>
      <c r="I19" s="50"/>
      <c r="J19" s="26"/>
    </row>
    <row r="20" spans="1:10" x14ac:dyDescent="0.3">
      <c r="A20" s="30"/>
      <c r="B20" s="21"/>
      <c r="C20" s="31"/>
      <c r="D20" s="21"/>
      <c r="E20" s="23"/>
      <c r="F20" s="24">
        <f t="shared" si="0"/>
        <v>0</v>
      </c>
      <c r="G20" s="24">
        <f t="shared" si="1"/>
        <v>0</v>
      </c>
      <c r="H20" s="25">
        <f t="shared" si="2"/>
        <v>0</v>
      </c>
      <c r="I20" s="50"/>
      <c r="J20" s="26"/>
    </row>
    <row r="21" spans="1:10" x14ac:dyDescent="0.3">
      <c r="A21" s="30"/>
      <c r="B21" s="21"/>
      <c r="C21" s="22"/>
      <c r="D21" s="21"/>
      <c r="E21" s="23"/>
      <c r="F21" s="24">
        <f t="shared" si="0"/>
        <v>0</v>
      </c>
      <c r="G21" s="24">
        <f t="shared" si="1"/>
        <v>0</v>
      </c>
      <c r="H21" s="25">
        <f t="shared" si="2"/>
        <v>0</v>
      </c>
      <c r="I21" s="50"/>
      <c r="J21" s="26"/>
    </row>
    <row r="22" spans="1:10" ht="17.25" thickBot="1" x14ac:dyDescent="0.35">
      <c r="A22" s="33"/>
      <c r="B22" s="34" t="s">
        <v>28</v>
      </c>
      <c r="C22" s="34"/>
      <c r="D22" s="35"/>
      <c r="E22" s="36"/>
      <c r="F22" s="37">
        <f>SUM(F11:F21)</f>
        <v>30500</v>
      </c>
      <c r="G22" s="37">
        <f>SUM(G11:G21)</f>
        <v>3050</v>
      </c>
      <c r="H22" s="38">
        <f>SUM(F22:G22)</f>
        <v>33550</v>
      </c>
      <c r="I22" s="44"/>
      <c r="J22" s="14">
        <f>SUM(J11:J21)</f>
        <v>30500</v>
      </c>
    </row>
    <row r="23" spans="1:10" ht="17.25" thickTop="1" x14ac:dyDescent="0.3">
      <c r="A23" s="40"/>
      <c r="B23" s="41"/>
      <c r="C23" s="41"/>
      <c r="D23" s="42"/>
      <c r="E23" s="43"/>
      <c r="F23" s="44"/>
      <c r="G23" s="44"/>
      <c r="H23" s="44"/>
      <c r="I23" s="44"/>
      <c r="J23" s="14"/>
    </row>
    <row r="24" spans="1:10" x14ac:dyDescent="0.3">
      <c r="A24" t="s">
        <v>29</v>
      </c>
      <c r="B24" t="s">
        <v>30</v>
      </c>
      <c r="C24"/>
      <c r="E24"/>
      <c r="F24"/>
      <c r="G24"/>
      <c r="H24"/>
      <c r="I24"/>
    </row>
    <row r="25" spans="1:10" x14ac:dyDescent="0.3">
      <c r="A25" t="s">
        <v>29</v>
      </c>
      <c r="B25" t="s">
        <v>31</v>
      </c>
      <c r="C25"/>
      <c r="E25"/>
      <c r="F25"/>
      <c r="G25"/>
      <c r="H25"/>
      <c r="I25"/>
    </row>
    <row r="26" spans="1:10" x14ac:dyDescent="0.3">
      <c r="A26"/>
      <c r="C26"/>
      <c r="E26"/>
      <c r="F26"/>
      <c r="G26"/>
      <c r="H26"/>
      <c r="I26"/>
    </row>
    <row r="27" spans="1:10" x14ac:dyDescent="0.3">
      <c r="A27"/>
      <c r="C27"/>
      <c r="E27"/>
      <c r="F27"/>
      <c r="G27"/>
      <c r="H27"/>
      <c r="I27"/>
    </row>
    <row r="28" spans="1:10" x14ac:dyDescent="0.3">
      <c r="A28"/>
      <c r="C28"/>
      <c r="E28"/>
      <c r="F28"/>
      <c r="G28"/>
      <c r="H28"/>
      <c r="I28"/>
    </row>
    <row r="37" spans="1:9" x14ac:dyDescent="0.3">
      <c r="A37"/>
      <c r="C37"/>
      <c r="E37"/>
      <c r="F37"/>
      <c r="G37"/>
      <c r="H37"/>
      <c r="I37"/>
    </row>
    <row r="38" spans="1:9" x14ac:dyDescent="0.3">
      <c r="A38"/>
      <c r="C38"/>
      <c r="E38"/>
      <c r="F38"/>
      <c r="G38"/>
      <c r="H38"/>
      <c r="I38"/>
    </row>
    <row r="39" spans="1:9" x14ac:dyDescent="0.3">
      <c r="A39"/>
      <c r="C39"/>
      <c r="E39"/>
      <c r="F39"/>
      <c r="G39"/>
      <c r="H39"/>
      <c r="I39"/>
    </row>
    <row r="40" spans="1:9" x14ac:dyDescent="0.3">
      <c r="A40"/>
      <c r="C40"/>
      <c r="E40"/>
      <c r="F40"/>
      <c r="G40"/>
      <c r="H40"/>
      <c r="I40"/>
    </row>
    <row r="41" spans="1:9" x14ac:dyDescent="0.3">
      <c r="A41"/>
      <c r="C41"/>
      <c r="E41"/>
      <c r="F41"/>
      <c r="G41"/>
      <c r="H41"/>
      <c r="I41"/>
    </row>
    <row r="42" spans="1:9" x14ac:dyDescent="0.3">
      <c r="A42"/>
      <c r="C42"/>
      <c r="E42"/>
      <c r="F42"/>
      <c r="G42"/>
      <c r="H42"/>
      <c r="I42"/>
    </row>
    <row r="43" spans="1:9" x14ac:dyDescent="0.3">
      <c r="A43"/>
      <c r="C43"/>
      <c r="E43"/>
      <c r="F43"/>
      <c r="G43"/>
      <c r="H43"/>
      <c r="I43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D44" sqref="D44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71"/>
    </row>
    <row r="2" spans="1:10" ht="17.25" thickTop="1" x14ac:dyDescent="0.3">
      <c r="A2" s="1" t="s">
        <v>772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773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774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H33</f>
        <v>188100</v>
      </c>
      <c r="F9" s="82"/>
      <c r="G9" s="83">
        <f>(A9+C9+E9)</f>
        <v>188100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775</v>
      </c>
      <c r="B11" s="21" t="s">
        <v>776</v>
      </c>
      <c r="C11" s="22" t="s">
        <v>777</v>
      </c>
      <c r="D11" s="21">
        <v>10</v>
      </c>
      <c r="E11" s="23">
        <v>600</v>
      </c>
      <c r="F11" s="24">
        <f>E11*D11</f>
        <v>6000</v>
      </c>
      <c r="G11" s="24">
        <f>F11*0.1</f>
        <v>600</v>
      </c>
      <c r="H11" s="25">
        <f>G11+F11</f>
        <v>6600</v>
      </c>
      <c r="I11" s="50" t="s">
        <v>789</v>
      </c>
      <c r="J11" s="26"/>
    </row>
    <row r="12" spans="1:10" x14ac:dyDescent="0.3">
      <c r="A12" s="20"/>
      <c r="B12" s="27" t="s">
        <v>778</v>
      </c>
      <c r="C12" s="22"/>
      <c r="D12" s="27">
        <v>3</v>
      </c>
      <c r="E12" s="24">
        <v>5000</v>
      </c>
      <c r="F12" s="24">
        <f t="shared" ref="F12:F32" si="0">E12*D12</f>
        <v>15000</v>
      </c>
      <c r="G12" s="24">
        <f t="shared" ref="G12:G32" si="1">F12*0.1</f>
        <v>1500</v>
      </c>
      <c r="H12" s="25">
        <f t="shared" ref="H12:H32" si="2">G12+F12</f>
        <v>16500</v>
      </c>
      <c r="I12" s="50" t="s">
        <v>362</v>
      </c>
      <c r="J12" s="26"/>
    </row>
    <row r="13" spans="1:10" x14ac:dyDescent="0.3">
      <c r="A13" s="20"/>
      <c r="B13" s="27" t="s">
        <v>779</v>
      </c>
      <c r="C13" s="22"/>
      <c r="D13" s="27">
        <v>3</v>
      </c>
      <c r="E13" s="24">
        <v>4000</v>
      </c>
      <c r="F13" s="24">
        <f t="shared" si="0"/>
        <v>12000</v>
      </c>
      <c r="G13" s="24">
        <f t="shared" si="1"/>
        <v>1200</v>
      </c>
      <c r="H13" s="25">
        <f t="shared" si="2"/>
        <v>13200</v>
      </c>
      <c r="I13" s="50" t="s">
        <v>201</v>
      </c>
      <c r="J13" s="26"/>
    </row>
    <row r="14" spans="1:10" x14ac:dyDescent="0.3">
      <c r="A14" s="20"/>
      <c r="B14" s="27" t="s">
        <v>780</v>
      </c>
      <c r="C14" s="22" t="s">
        <v>781</v>
      </c>
      <c r="D14" s="27">
        <v>2</v>
      </c>
      <c r="E14" s="24">
        <v>5000</v>
      </c>
      <c r="F14" s="24">
        <f t="shared" si="0"/>
        <v>10000</v>
      </c>
      <c r="G14" s="24">
        <f t="shared" si="1"/>
        <v>1000</v>
      </c>
      <c r="H14" s="25">
        <f t="shared" si="2"/>
        <v>11000</v>
      </c>
      <c r="I14" s="50" t="s">
        <v>443</v>
      </c>
      <c r="J14" s="26"/>
    </row>
    <row r="15" spans="1:10" x14ac:dyDescent="0.3">
      <c r="A15" s="30" t="s">
        <v>782</v>
      </c>
      <c r="B15" s="21" t="s">
        <v>783</v>
      </c>
      <c r="C15" s="22" t="s">
        <v>784</v>
      </c>
      <c r="D15" s="21">
        <v>3</v>
      </c>
      <c r="E15" s="23">
        <v>5000</v>
      </c>
      <c r="F15" s="24">
        <f t="shared" si="0"/>
        <v>15000</v>
      </c>
      <c r="G15" s="24">
        <f t="shared" si="1"/>
        <v>1500</v>
      </c>
      <c r="H15" s="25">
        <f t="shared" si="2"/>
        <v>16500</v>
      </c>
      <c r="I15" s="50" t="s">
        <v>472</v>
      </c>
      <c r="J15" s="26"/>
    </row>
    <row r="16" spans="1:10" x14ac:dyDescent="0.3">
      <c r="A16" s="30" t="s">
        <v>785</v>
      </c>
      <c r="B16" s="21" t="s">
        <v>786</v>
      </c>
      <c r="C16" s="31" t="s">
        <v>787</v>
      </c>
      <c r="D16" s="21">
        <v>10</v>
      </c>
      <c r="E16" s="23">
        <v>1500</v>
      </c>
      <c r="F16" s="24">
        <f t="shared" si="0"/>
        <v>15000</v>
      </c>
      <c r="G16" s="24">
        <f t="shared" si="1"/>
        <v>1500</v>
      </c>
      <c r="H16" s="25">
        <f t="shared" si="2"/>
        <v>16500</v>
      </c>
      <c r="I16" s="50" t="s">
        <v>789</v>
      </c>
      <c r="J16" s="26"/>
    </row>
    <row r="17" spans="1:10" x14ac:dyDescent="0.3">
      <c r="A17" s="58"/>
      <c r="B17" s="21" t="s">
        <v>788</v>
      </c>
      <c r="C17" s="31"/>
      <c r="D17" s="21">
        <v>10</v>
      </c>
      <c r="E17" s="23">
        <v>250</v>
      </c>
      <c r="F17" s="24">
        <f t="shared" si="0"/>
        <v>2500</v>
      </c>
      <c r="G17" s="24">
        <f t="shared" si="1"/>
        <v>250</v>
      </c>
      <c r="H17" s="25">
        <f t="shared" si="2"/>
        <v>2750</v>
      </c>
      <c r="I17" s="50" t="s">
        <v>201</v>
      </c>
      <c r="J17" s="26">
        <f>SUM(F11:F17)</f>
        <v>75500</v>
      </c>
    </row>
    <row r="18" spans="1:10" x14ac:dyDescent="0.3">
      <c r="A18" s="30"/>
      <c r="B18" s="21" t="s">
        <v>790</v>
      </c>
      <c r="C18" s="31" t="s">
        <v>791</v>
      </c>
      <c r="D18" s="21">
        <v>10</v>
      </c>
      <c r="E18" s="23">
        <v>50</v>
      </c>
      <c r="F18" s="24">
        <f t="shared" si="0"/>
        <v>500</v>
      </c>
      <c r="G18" s="24">
        <f t="shared" si="1"/>
        <v>50</v>
      </c>
      <c r="H18" s="25">
        <f t="shared" si="2"/>
        <v>550</v>
      </c>
      <c r="I18" s="50" t="s">
        <v>201</v>
      </c>
      <c r="J18" s="26"/>
    </row>
    <row r="19" spans="1:10" x14ac:dyDescent="0.3">
      <c r="A19" s="30"/>
      <c r="B19" s="21" t="s">
        <v>792</v>
      </c>
      <c r="C19" s="31" t="s">
        <v>793</v>
      </c>
      <c r="D19" s="21">
        <v>3</v>
      </c>
      <c r="E19" s="23">
        <v>5000</v>
      </c>
      <c r="F19" s="24">
        <f t="shared" si="0"/>
        <v>15000</v>
      </c>
      <c r="G19" s="24">
        <f t="shared" si="1"/>
        <v>1500</v>
      </c>
      <c r="H19" s="25">
        <f t="shared" si="2"/>
        <v>16500</v>
      </c>
      <c r="I19" s="50" t="s">
        <v>201</v>
      </c>
      <c r="J19" s="26"/>
    </row>
    <row r="20" spans="1:10" x14ac:dyDescent="0.3">
      <c r="A20" s="30"/>
      <c r="B20" s="21" t="s">
        <v>794</v>
      </c>
      <c r="C20" s="31"/>
      <c r="D20" s="21">
        <v>20</v>
      </c>
      <c r="E20" s="23">
        <v>250</v>
      </c>
      <c r="F20" s="24">
        <f t="shared" si="0"/>
        <v>5000</v>
      </c>
      <c r="G20" s="24">
        <f t="shared" si="1"/>
        <v>500</v>
      </c>
      <c r="H20" s="25">
        <f t="shared" si="2"/>
        <v>5500</v>
      </c>
      <c r="I20" s="50" t="s">
        <v>201</v>
      </c>
      <c r="J20" s="26"/>
    </row>
    <row r="21" spans="1:10" x14ac:dyDescent="0.3">
      <c r="A21" s="30"/>
      <c r="B21" s="21" t="s">
        <v>795</v>
      </c>
      <c r="C21" s="31" t="s">
        <v>796</v>
      </c>
      <c r="D21" s="21">
        <v>1</v>
      </c>
      <c r="E21" s="23">
        <v>40000</v>
      </c>
      <c r="F21" s="24">
        <f t="shared" si="0"/>
        <v>40000</v>
      </c>
      <c r="G21" s="24">
        <f t="shared" si="1"/>
        <v>4000</v>
      </c>
      <c r="H21" s="25">
        <f t="shared" si="2"/>
        <v>44000</v>
      </c>
      <c r="I21" s="50" t="s">
        <v>802</v>
      </c>
      <c r="J21" s="26"/>
    </row>
    <row r="22" spans="1:10" x14ac:dyDescent="0.3">
      <c r="A22" s="30"/>
      <c r="B22" s="21" t="s">
        <v>797</v>
      </c>
      <c r="C22" s="31" t="s">
        <v>798</v>
      </c>
      <c r="D22" s="21">
        <v>2</v>
      </c>
      <c r="E22" s="23">
        <v>1500</v>
      </c>
      <c r="F22" s="24">
        <f t="shared" si="0"/>
        <v>3000</v>
      </c>
      <c r="G22" s="24">
        <f t="shared" si="1"/>
        <v>300</v>
      </c>
      <c r="H22" s="25">
        <f t="shared" si="2"/>
        <v>3300</v>
      </c>
      <c r="I22" s="50" t="s">
        <v>201</v>
      </c>
      <c r="J22" s="26"/>
    </row>
    <row r="23" spans="1:10" x14ac:dyDescent="0.3">
      <c r="A23" s="30" t="s">
        <v>799</v>
      </c>
      <c r="B23" s="21" t="s">
        <v>800</v>
      </c>
      <c r="C23" s="31" t="s">
        <v>801</v>
      </c>
      <c r="D23" s="21">
        <v>2</v>
      </c>
      <c r="E23" s="23">
        <v>16000</v>
      </c>
      <c r="F23" s="24">
        <f t="shared" si="0"/>
        <v>32000</v>
      </c>
      <c r="G23" s="24">
        <f t="shared" si="1"/>
        <v>3200</v>
      </c>
      <c r="H23" s="25">
        <f t="shared" si="2"/>
        <v>35200</v>
      </c>
      <c r="I23" s="50" t="s">
        <v>201</v>
      </c>
      <c r="J23" s="26"/>
    </row>
    <row r="24" spans="1:10" x14ac:dyDescent="0.3">
      <c r="A24" s="30"/>
      <c r="B24" s="21"/>
      <c r="C24" s="31"/>
      <c r="D24" s="21"/>
      <c r="E24" s="23"/>
      <c r="F24" s="24">
        <f t="shared" ref="F24:F30" si="3">E24*D24</f>
        <v>0</v>
      </c>
      <c r="G24" s="24">
        <f t="shared" ref="G24:G30" si="4">F24*0.1</f>
        <v>0</v>
      </c>
      <c r="H24" s="25">
        <f t="shared" ref="H24:H30" si="5">G24+F24</f>
        <v>0</v>
      </c>
      <c r="I24" s="50"/>
      <c r="J24" s="26">
        <f>SUM(F18:F24)</f>
        <v>95500</v>
      </c>
    </row>
    <row r="25" spans="1:10" x14ac:dyDescent="0.3">
      <c r="A25" s="30"/>
      <c r="B25" s="21"/>
      <c r="C25" s="31"/>
      <c r="D25" s="21"/>
      <c r="E25" s="23"/>
      <c r="F25" s="24">
        <f t="shared" si="3"/>
        <v>0</v>
      </c>
      <c r="G25" s="24">
        <f t="shared" si="4"/>
        <v>0</v>
      </c>
      <c r="H25" s="25">
        <f t="shared" si="5"/>
        <v>0</v>
      </c>
      <c r="I25" s="50"/>
      <c r="J25" s="26"/>
    </row>
    <row r="26" spans="1:10" x14ac:dyDescent="0.3">
      <c r="A26" s="30"/>
      <c r="B26" s="21"/>
      <c r="C26" s="31"/>
      <c r="D26" s="21"/>
      <c r="E26" s="23"/>
      <c r="F26" s="24">
        <f t="shared" si="3"/>
        <v>0</v>
      </c>
      <c r="G26" s="24">
        <f t="shared" si="4"/>
        <v>0</v>
      </c>
      <c r="H26" s="25">
        <f t="shared" si="5"/>
        <v>0</v>
      </c>
      <c r="I26" s="50"/>
      <c r="J26" s="26"/>
    </row>
    <row r="27" spans="1:10" x14ac:dyDescent="0.3">
      <c r="A27" s="30"/>
      <c r="B27" s="21"/>
      <c r="C27" s="31"/>
      <c r="D27" s="21"/>
      <c r="E27" s="23"/>
      <c r="F27" s="24">
        <f t="shared" si="3"/>
        <v>0</v>
      </c>
      <c r="G27" s="24">
        <f t="shared" si="4"/>
        <v>0</v>
      </c>
      <c r="H27" s="25">
        <f t="shared" si="5"/>
        <v>0</v>
      </c>
      <c r="I27" s="50"/>
      <c r="J27" s="26"/>
    </row>
    <row r="28" spans="1:10" x14ac:dyDescent="0.3">
      <c r="A28" s="30"/>
      <c r="B28" s="21"/>
      <c r="C28" s="31"/>
      <c r="D28" s="21"/>
      <c r="E28" s="23"/>
      <c r="F28" s="24">
        <f t="shared" si="3"/>
        <v>0</v>
      </c>
      <c r="G28" s="24">
        <f t="shared" si="4"/>
        <v>0</v>
      </c>
      <c r="H28" s="25">
        <f t="shared" si="5"/>
        <v>0</v>
      </c>
      <c r="I28" s="50"/>
      <c r="J28" s="26"/>
    </row>
    <row r="29" spans="1:10" x14ac:dyDescent="0.3">
      <c r="A29" s="30"/>
      <c r="B29" s="21"/>
      <c r="C29" s="31"/>
      <c r="D29" s="21"/>
      <c r="E29" s="23"/>
      <c r="F29" s="24">
        <f t="shared" si="3"/>
        <v>0</v>
      </c>
      <c r="G29" s="24">
        <f t="shared" si="4"/>
        <v>0</v>
      </c>
      <c r="H29" s="25">
        <f t="shared" si="5"/>
        <v>0</v>
      </c>
      <c r="I29" s="50"/>
      <c r="J29" s="26"/>
    </row>
    <row r="30" spans="1:10" x14ac:dyDescent="0.3">
      <c r="A30" s="30"/>
      <c r="B30" s="21"/>
      <c r="C30" s="31"/>
      <c r="D30" s="21"/>
      <c r="E30" s="23"/>
      <c r="F30" s="24">
        <f t="shared" si="3"/>
        <v>0</v>
      </c>
      <c r="G30" s="24">
        <f t="shared" si="4"/>
        <v>0</v>
      </c>
      <c r="H30" s="25">
        <f t="shared" si="5"/>
        <v>0</v>
      </c>
      <c r="I30" s="50"/>
      <c r="J30" s="26"/>
    </row>
    <row r="31" spans="1:10" x14ac:dyDescent="0.3">
      <c r="A31" s="30"/>
      <c r="B31" s="21"/>
      <c r="C31" s="31"/>
      <c r="D31" s="21"/>
      <c r="E31" s="23"/>
      <c r="F31" s="24">
        <f t="shared" si="0"/>
        <v>0</v>
      </c>
      <c r="G31" s="24">
        <f t="shared" si="1"/>
        <v>0</v>
      </c>
      <c r="H31" s="25">
        <f t="shared" si="2"/>
        <v>0</v>
      </c>
      <c r="I31" s="50"/>
      <c r="J31" s="26"/>
    </row>
    <row r="32" spans="1:10" x14ac:dyDescent="0.3">
      <c r="A32" s="30"/>
      <c r="B32" s="21"/>
      <c r="C32" s="22"/>
      <c r="D32" s="21"/>
      <c r="E32" s="23"/>
      <c r="F32" s="24">
        <f t="shared" si="0"/>
        <v>0</v>
      </c>
      <c r="G32" s="24">
        <f t="shared" si="1"/>
        <v>0</v>
      </c>
      <c r="H32" s="25">
        <f t="shared" si="2"/>
        <v>0</v>
      </c>
      <c r="I32" s="50"/>
      <c r="J32" s="26"/>
    </row>
    <row r="33" spans="1:10" ht="17.25" thickBot="1" x14ac:dyDescent="0.35">
      <c r="A33" s="33"/>
      <c r="B33" s="34" t="s">
        <v>28</v>
      </c>
      <c r="C33" s="34"/>
      <c r="D33" s="35"/>
      <c r="E33" s="36"/>
      <c r="F33" s="37">
        <f>SUM(F11:F32)</f>
        <v>171000</v>
      </c>
      <c r="G33" s="37">
        <f>SUM(G11:G32)</f>
        <v>17100</v>
      </c>
      <c r="H33" s="38">
        <f>SUM(F33:G33)</f>
        <v>188100</v>
      </c>
      <c r="I33" s="44"/>
      <c r="J33" s="14">
        <f>SUM(J11:J32)</f>
        <v>171000</v>
      </c>
    </row>
    <row r="34" spans="1:10" ht="17.25" thickTop="1" x14ac:dyDescent="0.3">
      <c r="A34" s="40"/>
      <c r="B34" s="41"/>
      <c r="C34" s="41"/>
      <c r="D34" s="42"/>
      <c r="E34" s="43"/>
      <c r="F34" s="44"/>
      <c r="G34" s="44"/>
      <c r="H34" s="44"/>
      <c r="I34" s="44"/>
      <c r="J34" s="14"/>
    </row>
    <row r="35" spans="1:10" x14ac:dyDescent="0.3">
      <c r="A35" t="s">
        <v>29</v>
      </c>
      <c r="B35" t="s">
        <v>30</v>
      </c>
      <c r="C35"/>
      <c r="E35"/>
      <c r="F35"/>
      <c r="G35"/>
      <c r="H35"/>
      <c r="I35"/>
    </row>
    <row r="36" spans="1:10" x14ac:dyDescent="0.3">
      <c r="A36" t="s">
        <v>29</v>
      </c>
      <c r="B36" t="s">
        <v>31</v>
      </c>
      <c r="C36"/>
      <c r="E36"/>
      <c r="F36"/>
      <c r="G36"/>
      <c r="H36"/>
      <c r="I36"/>
    </row>
    <row r="37" spans="1:10" x14ac:dyDescent="0.3">
      <c r="A37"/>
      <c r="C37"/>
      <c r="E37"/>
      <c r="F37"/>
      <c r="G37"/>
      <c r="H37"/>
      <c r="I37"/>
    </row>
    <row r="38" spans="1:10" x14ac:dyDescent="0.3">
      <c r="A38"/>
      <c r="C38"/>
      <c r="E38"/>
      <c r="F38"/>
      <c r="G38"/>
      <c r="H38"/>
      <c r="I38"/>
    </row>
    <row r="39" spans="1:10" x14ac:dyDescent="0.3">
      <c r="A39"/>
      <c r="C39"/>
      <c r="E39"/>
      <c r="F39"/>
      <c r="G39"/>
      <c r="H39"/>
      <c r="I39"/>
    </row>
    <row r="48" spans="1:10" x14ac:dyDescent="0.3">
      <c r="A48"/>
      <c r="C48"/>
      <c r="E48"/>
      <c r="F48"/>
      <c r="G48"/>
      <c r="H48"/>
      <c r="I48"/>
    </row>
    <row r="49" spans="1:9" x14ac:dyDescent="0.3">
      <c r="A49"/>
      <c r="C49"/>
      <c r="E49"/>
      <c r="F49"/>
      <c r="G49"/>
      <c r="H49"/>
      <c r="I49"/>
    </row>
    <row r="50" spans="1:9" x14ac:dyDescent="0.3">
      <c r="A50"/>
      <c r="C50"/>
      <c r="E50"/>
      <c r="F50"/>
      <c r="G50"/>
      <c r="H50"/>
      <c r="I50"/>
    </row>
    <row r="51" spans="1:9" x14ac:dyDescent="0.3">
      <c r="A51"/>
      <c r="C51"/>
      <c r="E51"/>
      <c r="F51"/>
      <c r="G51"/>
      <c r="H51"/>
      <c r="I51"/>
    </row>
    <row r="52" spans="1:9" x14ac:dyDescent="0.3">
      <c r="A52"/>
      <c r="C52"/>
      <c r="E52"/>
      <c r="F52"/>
      <c r="G52"/>
      <c r="H52"/>
      <c r="I52"/>
    </row>
    <row r="53" spans="1:9" x14ac:dyDescent="0.3">
      <c r="A53"/>
      <c r="C53"/>
      <c r="E53"/>
      <c r="F53"/>
      <c r="G53"/>
      <c r="H53"/>
      <c r="I53"/>
    </row>
    <row r="54" spans="1:9" x14ac:dyDescent="0.3">
      <c r="A54"/>
      <c r="C54"/>
      <c r="E54"/>
      <c r="F54"/>
      <c r="G54"/>
      <c r="H54"/>
      <c r="I54"/>
    </row>
    <row r="60" spans="1:9" x14ac:dyDescent="0.3">
      <c r="A60"/>
      <c r="C60"/>
      <c r="E60"/>
      <c r="F60"/>
      <c r="G60"/>
      <c r="H60"/>
      <c r="I60"/>
    </row>
    <row r="61" spans="1:9" x14ac:dyDescent="0.3">
      <c r="A61"/>
      <c r="C61"/>
      <c r="E61"/>
      <c r="F61"/>
      <c r="G61"/>
      <c r="H61"/>
      <c r="I61"/>
    </row>
    <row r="62" spans="1:9" x14ac:dyDescent="0.3">
      <c r="A62"/>
      <c r="C62"/>
      <c r="E62"/>
      <c r="F62"/>
      <c r="G62"/>
      <c r="H62"/>
      <c r="I62"/>
    </row>
    <row r="63" spans="1:9" x14ac:dyDescent="0.3">
      <c r="A63"/>
      <c r="C63"/>
      <c r="E63"/>
      <c r="F63"/>
      <c r="G63"/>
      <c r="H63"/>
      <c r="I63"/>
    </row>
    <row r="64" spans="1:9" x14ac:dyDescent="0.3">
      <c r="A64"/>
      <c r="C64"/>
      <c r="E64"/>
      <c r="F64"/>
      <c r="G64"/>
      <c r="H64"/>
      <c r="I64"/>
    </row>
    <row r="65" spans="1:9" x14ac:dyDescent="0.3">
      <c r="A65"/>
      <c r="C65"/>
      <c r="E65"/>
      <c r="F65"/>
      <c r="G65"/>
      <c r="H65"/>
      <c r="I65"/>
    </row>
    <row r="66" spans="1:9" x14ac:dyDescent="0.3">
      <c r="A66"/>
      <c r="C66"/>
      <c r="E66"/>
      <c r="F66"/>
      <c r="G66"/>
      <c r="H66"/>
      <c r="I6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7" workbookViewId="0">
      <selection activeCell="D39" sqref="D39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72"/>
    </row>
    <row r="2" spans="1:10" ht="17.25" thickTop="1" x14ac:dyDescent="0.3">
      <c r="A2" s="1" t="s">
        <v>803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804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805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H38</f>
        <v>421520</v>
      </c>
      <c r="F9" s="82"/>
      <c r="G9" s="83">
        <f>(A9+C9+E9)</f>
        <v>421520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806</v>
      </c>
      <c r="B11" s="21" t="s">
        <v>807</v>
      </c>
      <c r="C11" s="22" t="s">
        <v>808</v>
      </c>
      <c r="D11" s="21">
        <v>1</v>
      </c>
      <c r="E11" s="23">
        <v>35000</v>
      </c>
      <c r="F11" s="24">
        <f>E11*D11</f>
        <v>35000</v>
      </c>
      <c r="G11" s="24">
        <f>F11*0.1</f>
        <v>3500</v>
      </c>
      <c r="H11" s="25">
        <f>G11+F11</f>
        <v>38500</v>
      </c>
      <c r="I11" s="50" t="s">
        <v>687</v>
      </c>
      <c r="J11" s="26"/>
    </row>
    <row r="12" spans="1:10" x14ac:dyDescent="0.3">
      <c r="A12" s="20"/>
      <c r="B12" s="21" t="s">
        <v>807</v>
      </c>
      <c r="C12" s="22" t="s">
        <v>809</v>
      </c>
      <c r="D12" s="27">
        <v>1</v>
      </c>
      <c r="E12" s="24">
        <v>45000</v>
      </c>
      <c r="F12" s="24">
        <f t="shared" ref="F12:F37" si="0">E12*D12</f>
        <v>45000</v>
      </c>
      <c r="G12" s="24">
        <f t="shared" ref="G12:G37" si="1">F12*0.1</f>
        <v>4500</v>
      </c>
      <c r="H12" s="25">
        <f t="shared" ref="H12:H37" si="2">G12+F12</f>
        <v>49500</v>
      </c>
      <c r="I12" s="50" t="s">
        <v>810</v>
      </c>
      <c r="J12" s="26"/>
    </row>
    <row r="13" spans="1:10" x14ac:dyDescent="0.3">
      <c r="A13" s="20"/>
      <c r="B13" s="27" t="s">
        <v>171</v>
      </c>
      <c r="C13" s="22"/>
      <c r="D13" s="27">
        <v>10</v>
      </c>
      <c r="E13" s="24">
        <v>2300</v>
      </c>
      <c r="F13" s="24">
        <f t="shared" si="0"/>
        <v>23000</v>
      </c>
      <c r="G13" s="24">
        <f t="shared" si="1"/>
        <v>2300</v>
      </c>
      <c r="H13" s="25">
        <f t="shared" si="2"/>
        <v>25300</v>
      </c>
      <c r="I13" s="50" t="s">
        <v>201</v>
      </c>
      <c r="J13" s="26"/>
    </row>
    <row r="14" spans="1:10" x14ac:dyDescent="0.3">
      <c r="A14" s="20" t="s">
        <v>811</v>
      </c>
      <c r="B14" s="27" t="s">
        <v>812</v>
      </c>
      <c r="C14" s="22" t="s">
        <v>813</v>
      </c>
      <c r="D14" s="27">
        <v>20</v>
      </c>
      <c r="E14" s="24">
        <v>250</v>
      </c>
      <c r="F14" s="24">
        <f t="shared" si="0"/>
        <v>5000</v>
      </c>
      <c r="G14" s="24">
        <f t="shared" si="1"/>
        <v>500</v>
      </c>
      <c r="H14" s="25">
        <f t="shared" si="2"/>
        <v>5500</v>
      </c>
      <c r="I14" s="50" t="s">
        <v>830</v>
      </c>
      <c r="J14" s="26"/>
    </row>
    <row r="15" spans="1:10" x14ac:dyDescent="0.3">
      <c r="A15" s="30"/>
      <c r="B15" s="21" t="s">
        <v>814</v>
      </c>
      <c r="C15" s="22"/>
      <c r="D15" s="21">
        <v>11</v>
      </c>
      <c r="E15" s="23">
        <v>2500</v>
      </c>
      <c r="F15" s="24">
        <f t="shared" si="0"/>
        <v>27500</v>
      </c>
      <c r="G15" s="24">
        <f t="shared" si="1"/>
        <v>2750</v>
      </c>
      <c r="H15" s="25">
        <f t="shared" si="2"/>
        <v>30250</v>
      </c>
      <c r="I15" s="50" t="s">
        <v>831</v>
      </c>
      <c r="J15" s="26"/>
    </row>
    <row r="16" spans="1:10" x14ac:dyDescent="0.3">
      <c r="A16" s="30" t="s">
        <v>815</v>
      </c>
      <c r="B16" s="21" t="s">
        <v>816</v>
      </c>
      <c r="C16" s="31" t="s">
        <v>817</v>
      </c>
      <c r="D16" s="21">
        <v>3</v>
      </c>
      <c r="E16" s="23">
        <v>4000</v>
      </c>
      <c r="F16" s="24">
        <f t="shared" si="0"/>
        <v>12000</v>
      </c>
      <c r="G16" s="24">
        <f t="shared" si="1"/>
        <v>1200</v>
      </c>
      <c r="H16" s="25">
        <f t="shared" si="2"/>
        <v>13200</v>
      </c>
      <c r="I16" s="50" t="s">
        <v>107</v>
      </c>
      <c r="J16" s="26"/>
    </row>
    <row r="17" spans="1:10" x14ac:dyDescent="0.3">
      <c r="A17" s="58"/>
      <c r="B17" s="21" t="s">
        <v>818</v>
      </c>
      <c r="C17" s="31"/>
      <c r="D17" s="21">
        <v>2</v>
      </c>
      <c r="E17" s="23">
        <v>5000</v>
      </c>
      <c r="F17" s="24">
        <f t="shared" si="0"/>
        <v>10000</v>
      </c>
      <c r="G17" s="24">
        <f t="shared" si="1"/>
        <v>1000</v>
      </c>
      <c r="H17" s="25">
        <f t="shared" si="2"/>
        <v>11000</v>
      </c>
      <c r="I17" s="50" t="s">
        <v>201</v>
      </c>
      <c r="J17" s="26">
        <f>SUM(F11:F17)</f>
        <v>157500</v>
      </c>
    </row>
    <row r="18" spans="1:10" x14ac:dyDescent="0.3">
      <c r="A18" s="30"/>
      <c r="B18" s="21" t="s">
        <v>819</v>
      </c>
      <c r="C18" s="31"/>
      <c r="D18" s="21">
        <v>3</v>
      </c>
      <c r="E18" s="23">
        <v>2300</v>
      </c>
      <c r="F18" s="24">
        <f t="shared" si="0"/>
        <v>6900</v>
      </c>
      <c r="G18" s="24">
        <f t="shared" si="1"/>
        <v>690</v>
      </c>
      <c r="H18" s="25">
        <f t="shared" si="2"/>
        <v>7590</v>
      </c>
      <c r="I18" s="50" t="s">
        <v>201</v>
      </c>
      <c r="J18" s="26"/>
    </row>
    <row r="19" spans="1:10" x14ac:dyDescent="0.3">
      <c r="A19" s="30"/>
      <c r="B19" s="21" t="s">
        <v>820</v>
      </c>
      <c r="C19" s="31" t="s">
        <v>821</v>
      </c>
      <c r="D19" s="21">
        <v>1</v>
      </c>
      <c r="E19" s="23">
        <v>15000</v>
      </c>
      <c r="F19" s="24">
        <f t="shared" si="0"/>
        <v>15000</v>
      </c>
      <c r="G19" s="24">
        <f t="shared" si="1"/>
        <v>1500</v>
      </c>
      <c r="H19" s="25">
        <f t="shared" si="2"/>
        <v>16500</v>
      </c>
      <c r="I19" s="50" t="s">
        <v>512</v>
      </c>
      <c r="J19" s="26"/>
    </row>
    <row r="20" spans="1:10" x14ac:dyDescent="0.3">
      <c r="A20" s="30"/>
      <c r="B20" s="21" t="s">
        <v>822</v>
      </c>
      <c r="C20" s="31"/>
      <c r="D20" s="21">
        <v>10</v>
      </c>
      <c r="E20" s="23">
        <v>250</v>
      </c>
      <c r="F20" s="24">
        <f t="shared" si="0"/>
        <v>2500</v>
      </c>
      <c r="G20" s="24">
        <f t="shared" si="1"/>
        <v>250</v>
      </c>
      <c r="H20" s="25">
        <f t="shared" si="2"/>
        <v>2750</v>
      </c>
      <c r="I20" s="50" t="s">
        <v>201</v>
      </c>
      <c r="J20" s="26"/>
    </row>
    <row r="21" spans="1:10" x14ac:dyDescent="0.3">
      <c r="A21" s="30" t="s">
        <v>823</v>
      </c>
      <c r="B21" s="21" t="s">
        <v>824</v>
      </c>
      <c r="C21" s="31" t="s">
        <v>825</v>
      </c>
      <c r="D21" s="21">
        <v>3</v>
      </c>
      <c r="E21" s="23">
        <v>1500</v>
      </c>
      <c r="F21" s="24">
        <f t="shared" si="0"/>
        <v>4500</v>
      </c>
      <c r="G21" s="24">
        <f t="shared" si="1"/>
        <v>450</v>
      </c>
      <c r="H21" s="25">
        <f t="shared" si="2"/>
        <v>4950</v>
      </c>
      <c r="I21" s="50" t="s">
        <v>472</v>
      </c>
      <c r="J21" s="26"/>
    </row>
    <row r="22" spans="1:10" x14ac:dyDescent="0.3">
      <c r="A22" s="30"/>
      <c r="B22" s="21" t="s">
        <v>827</v>
      </c>
      <c r="C22" s="31" t="s">
        <v>826</v>
      </c>
      <c r="D22" s="21">
        <v>1</v>
      </c>
      <c r="E22" s="23">
        <v>1500</v>
      </c>
      <c r="F22" s="24">
        <f t="shared" si="0"/>
        <v>1500</v>
      </c>
      <c r="G22" s="24">
        <f t="shared" si="1"/>
        <v>150</v>
      </c>
      <c r="H22" s="25">
        <f t="shared" si="2"/>
        <v>1650</v>
      </c>
      <c r="I22" s="50" t="s">
        <v>201</v>
      </c>
      <c r="J22" s="26"/>
    </row>
    <row r="23" spans="1:10" x14ac:dyDescent="0.3">
      <c r="A23" s="30"/>
      <c r="B23" s="21" t="s">
        <v>822</v>
      </c>
      <c r="C23" s="31" t="s">
        <v>828</v>
      </c>
      <c r="D23" s="21">
        <v>100</v>
      </c>
      <c r="E23" s="23">
        <v>220</v>
      </c>
      <c r="F23" s="24">
        <f t="shared" si="0"/>
        <v>22000</v>
      </c>
      <c r="G23" s="24">
        <f t="shared" si="1"/>
        <v>2200</v>
      </c>
      <c r="H23" s="25">
        <f t="shared" si="2"/>
        <v>24200</v>
      </c>
      <c r="I23" s="50" t="s">
        <v>264</v>
      </c>
      <c r="J23" s="26"/>
    </row>
    <row r="24" spans="1:10" x14ac:dyDescent="0.3">
      <c r="A24" s="30"/>
      <c r="B24" s="21" t="s">
        <v>822</v>
      </c>
      <c r="C24" s="31" t="s">
        <v>829</v>
      </c>
      <c r="D24" s="21">
        <v>100</v>
      </c>
      <c r="E24" s="23">
        <v>220</v>
      </c>
      <c r="F24" s="24">
        <f t="shared" si="0"/>
        <v>22000</v>
      </c>
      <c r="G24" s="24">
        <f t="shared" si="1"/>
        <v>2200</v>
      </c>
      <c r="H24" s="25">
        <f t="shared" si="2"/>
        <v>24200</v>
      </c>
      <c r="I24" s="50" t="s">
        <v>848</v>
      </c>
      <c r="J24" s="26">
        <f>SUM(F18:F24)</f>
        <v>74400</v>
      </c>
    </row>
    <row r="25" spans="1:10" x14ac:dyDescent="0.3">
      <c r="A25" s="30" t="s">
        <v>832</v>
      </c>
      <c r="B25" s="21" t="s">
        <v>819</v>
      </c>
      <c r="C25" s="31"/>
      <c r="D25" s="21">
        <v>10</v>
      </c>
      <c r="E25" s="23">
        <v>2300</v>
      </c>
      <c r="F25" s="24">
        <f t="shared" si="0"/>
        <v>23000</v>
      </c>
      <c r="G25" s="24">
        <f t="shared" si="1"/>
        <v>2300</v>
      </c>
      <c r="H25" s="25">
        <f t="shared" si="2"/>
        <v>25300</v>
      </c>
      <c r="I25" s="50" t="s">
        <v>849</v>
      </c>
      <c r="J25" s="26"/>
    </row>
    <row r="26" spans="1:10" x14ac:dyDescent="0.3">
      <c r="A26" s="30"/>
      <c r="B26" s="21" t="s">
        <v>833</v>
      </c>
      <c r="C26" s="31"/>
      <c r="D26" s="21">
        <v>1</v>
      </c>
      <c r="E26" s="23">
        <v>4000</v>
      </c>
      <c r="F26" s="24">
        <f t="shared" si="0"/>
        <v>4000</v>
      </c>
      <c r="G26" s="24">
        <f t="shared" si="1"/>
        <v>400</v>
      </c>
      <c r="H26" s="25">
        <f t="shared" si="2"/>
        <v>4400</v>
      </c>
      <c r="I26" s="50" t="s">
        <v>848</v>
      </c>
      <c r="J26" s="26"/>
    </row>
    <row r="27" spans="1:10" x14ac:dyDescent="0.3">
      <c r="A27" s="30"/>
      <c r="B27" s="21" t="s">
        <v>834</v>
      </c>
      <c r="C27" s="31" t="s">
        <v>835</v>
      </c>
      <c r="D27" s="21">
        <v>1</v>
      </c>
      <c r="E27" s="23">
        <v>8500</v>
      </c>
      <c r="F27" s="24">
        <f t="shared" si="0"/>
        <v>8500</v>
      </c>
      <c r="G27" s="24">
        <f t="shared" si="1"/>
        <v>850</v>
      </c>
      <c r="H27" s="25">
        <f t="shared" si="2"/>
        <v>9350</v>
      </c>
      <c r="I27" s="50" t="s">
        <v>848</v>
      </c>
      <c r="J27" s="26"/>
    </row>
    <row r="28" spans="1:10" x14ac:dyDescent="0.3">
      <c r="A28" s="30" t="s">
        <v>836</v>
      </c>
      <c r="B28" s="21" t="s">
        <v>837</v>
      </c>
      <c r="C28" s="31"/>
      <c r="D28" s="21">
        <v>1</v>
      </c>
      <c r="E28" s="23">
        <v>70000</v>
      </c>
      <c r="F28" s="24">
        <f t="shared" si="0"/>
        <v>70000</v>
      </c>
      <c r="G28" s="24">
        <f t="shared" si="1"/>
        <v>7000</v>
      </c>
      <c r="H28" s="25">
        <f t="shared" si="2"/>
        <v>77000</v>
      </c>
      <c r="I28" s="50" t="s">
        <v>850</v>
      </c>
      <c r="J28" s="26"/>
    </row>
    <row r="29" spans="1:10" x14ac:dyDescent="0.3">
      <c r="A29" s="30" t="s">
        <v>838</v>
      </c>
      <c r="B29" s="21" t="s">
        <v>839</v>
      </c>
      <c r="C29" s="31" t="s">
        <v>840</v>
      </c>
      <c r="D29" s="21">
        <v>1</v>
      </c>
      <c r="E29" s="23">
        <v>4500</v>
      </c>
      <c r="F29" s="24">
        <f t="shared" si="0"/>
        <v>4500</v>
      </c>
      <c r="G29" s="24">
        <f t="shared" si="1"/>
        <v>450</v>
      </c>
      <c r="H29" s="25">
        <f t="shared" si="2"/>
        <v>4950</v>
      </c>
      <c r="I29" s="50" t="s">
        <v>851</v>
      </c>
      <c r="J29" s="26"/>
    </row>
    <row r="30" spans="1:10" x14ac:dyDescent="0.3">
      <c r="A30" s="30"/>
      <c r="B30" s="21" t="s">
        <v>841</v>
      </c>
      <c r="C30" s="31" t="s">
        <v>843</v>
      </c>
      <c r="D30" s="21">
        <v>1</v>
      </c>
      <c r="E30" s="23">
        <v>7000</v>
      </c>
      <c r="F30" s="24">
        <f t="shared" si="0"/>
        <v>7000</v>
      </c>
      <c r="G30" s="24">
        <f t="shared" si="1"/>
        <v>700</v>
      </c>
      <c r="H30" s="25">
        <f t="shared" si="2"/>
        <v>7700</v>
      </c>
      <c r="I30" s="50" t="s">
        <v>852</v>
      </c>
      <c r="J30" s="26"/>
    </row>
    <row r="31" spans="1:10" x14ac:dyDescent="0.3">
      <c r="A31" s="30"/>
      <c r="B31" s="21" t="s">
        <v>844</v>
      </c>
      <c r="C31" s="31" t="s">
        <v>845</v>
      </c>
      <c r="D31" s="21">
        <v>1</v>
      </c>
      <c r="E31" s="23">
        <v>9000</v>
      </c>
      <c r="F31" s="24">
        <f t="shared" si="0"/>
        <v>9000</v>
      </c>
      <c r="G31" s="24">
        <f t="shared" si="1"/>
        <v>900</v>
      </c>
      <c r="H31" s="25">
        <f t="shared" si="2"/>
        <v>9900</v>
      </c>
      <c r="I31" s="50" t="s">
        <v>848</v>
      </c>
      <c r="J31" s="26">
        <f>SUM(F25:F31)</f>
        <v>126000</v>
      </c>
    </row>
    <row r="32" spans="1:10" x14ac:dyDescent="0.3">
      <c r="A32" s="30"/>
      <c r="B32" s="21" t="s">
        <v>834</v>
      </c>
      <c r="C32" s="31" t="s">
        <v>842</v>
      </c>
      <c r="D32" s="21">
        <v>1</v>
      </c>
      <c r="E32" s="23">
        <v>8500</v>
      </c>
      <c r="F32" s="24">
        <f t="shared" si="0"/>
        <v>8500</v>
      </c>
      <c r="G32" s="24">
        <f t="shared" si="1"/>
        <v>850</v>
      </c>
      <c r="H32" s="25">
        <f t="shared" si="2"/>
        <v>9350</v>
      </c>
      <c r="I32" s="50" t="s">
        <v>853</v>
      </c>
      <c r="J32" s="26"/>
    </row>
    <row r="33" spans="1:10" x14ac:dyDescent="0.3">
      <c r="A33" s="30"/>
      <c r="B33" s="21" t="s">
        <v>846</v>
      </c>
      <c r="C33" s="31"/>
      <c r="D33" s="21">
        <v>8</v>
      </c>
      <c r="E33" s="23">
        <v>800</v>
      </c>
      <c r="F33" s="24">
        <f t="shared" si="0"/>
        <v>6400</v>
      </c>
      <c r="G33" s="24">
        <f t="shared" si="1"/>
        <v>640</v>
      </c>
      <c r="H33" s="25">
        <f t="shared" si="2"/>
        <v>7040</v>
      </c>
      <c r="I33" s="50" t="s">
        <v>848</v>
      </c>
      <c r="J33" s="26"/>
    </row>
    <row r="34" spans="1:10" x14ac:dyDescent="0.3">
      <c r="A34" s="30"/>
      <c r="B34" s="21" t="s">
        <v>847</v>
      </c>
      <c r="C34" s="31"/>
      <c r="D34" s="21">
        <v>1</v>
      </c>
      <c r="E34" s="23">
        <v>5000</v>
      </c>
      <c r="F34" s="24">
        <f t="shared" si="0"/>
        <v>5000</v>
      </c>
      <c r="G34" s="24">
        <f t="shared" si="1"/>
        <v>500</v>
      </c>
      <c r="H34" s="25">
        <f t="shared" si="2"/>
        <v>5500</v>
      </c>
      <c r="I34" s="50" t="s">
        <v>848</v>
      </c>
      <c r="J34" s="26"/>
    </row>
    <row r="35" spans="1:10" x14ac:dyDescent="0.3">
      <c r="A35" s="30" t="s">
        <v>855</v>
      </c>
      <c r="B35" s="21" t="s">
        <v>856</v>
      </c>
      <c r="C35" s="31" t="s">
        <v>857</v>
      </c>
      <c r="D35" s="21">
        <v>3</v>
      </c>
      <c r="E35" s="23">
        <v>1800</v>
      </c>
      <c r="F35" s="24">
        <f t="shared" ref="F35:F36" si="3">E35*D35</f>
        <v>5400</v>
      </c>
      <c r="G35" s="24">
        <f t="shared" ref="G35:G36" si="4">F35*0.1</f>
        <v>540</v>
      </c>
      <c r="H35" s="25">
        <f t="shared" ref="H35:H36" si="5">G35+F35</f>
        <v>5940</v>
      </c>
      <c r="I35" s="50" t="s">
        <v>858</v>
      </c>
      <c r="J35" s="26">
        <f>SUM(F32:F35)</f>
        <v>25300</v>
      </c>
    </row>
    <row r="36" spans="1:10" x14ac:dyDescent="0.3">
      <c r="A36" s="30"/>
      <c r="B36" s="21"/>
      <c r="C36" s="31"/>
      <c r="D36" s="21"/>
      <c r="E36" s="23"/>
      <c r="F36" s="24">
        <f t="shared" si="3"/>
        <v>0</v>
      </c>
      <c r="G36" s="24">
        <f t="shared" si="4"/>
        <v>0</v>
      </c>
      <c r="H36" s="25">
        <f t="shared" si="5"/>
        <v>0</v>
      </c>
      <c r="I36" s="50"/>
      <c r="J36" s="26"/>
    </row>
    <row r="37" spans="1:10" x14ac:dyDescent="0.3">
      <c r="A37" s="30"/>
      <c r="B37" s="21"/>
      <c r="C37" s="22"/>
      <c r="D37" s="21"/>
      <c r="E37" s="23"/>
      <c r="F37" s="24">
        <f t="shared" si="0"/>
        <v>0</v>
      </c>
      <c r="G37" s="24">
        <f t="shared" si="1"/>
        <v>0</v>
      </c>
      <c r="H37" s="25">
        <f t="shared" si="2"/>
        <v>0</v>
      </c>
      <c r="I37" s="50"/>
      <c r="J37" s="26"/>
    </row>
    <row r="38" spans="1:10" ht="17.25" thickBot="1" x14ac:dyDescent="0.35">
      <c r="A38" s="33"/>
      <c r="B38" s="34" t="s">
        <v>28</v>
      </c>
      <c r="C38" s="34"/>
      <c r="D38" s="35"/>
      <c r="E38" s="36"/>
      <c r="F38" s="37">
        <f>SUM(F11:F37)</f>
        <v>383200</v>
      </c>
      <c r="G38" s="37">
        <f>SUM(G11:G37)</f>
        <v>38320</v>
      </c>
      <c r="H38" s="38">
        <f>SUM(F38:G38)</f>
        <v>421520</v>
      </c>
      <c r="I38" s="44"/>
      <c r="J38" s="14">
        <f>SUM(J11:J37)</f>
        <v>383200</v>
      </c>
    </row>
    <row r="39" spans="1:10" ht="17.25" thickTop="1" x14ac:dyDescent="0.3">
      <c r="A39" s="40"/>
      <c r="B39" s="41"/>
      <c r="C39" s="41"/>
      <c r="D39" s="42"/>
      <c r="E39" s="43"/>
      <c r="F39" s="44"/>
      <c r="G39" s="44"/>
      <c r="H39" s="44"/>
      <c r="I39" s="44"/>
      <c r="J39" s="14"/>
    </row>
    <row r="40" spans="1:10" x14ac:dyDescent="0.3">
      <c r="A40" t="s">
        <v>29</v>
      </c>
      <c r="B40" t="s">
        <v>30</v>
      </c>
      <c r="C40"/>
      <c r="E40"/>
      <c r="F40"/>
      <c r="G40"/>
      <c r="H40"/>
      <c r="I40"/>
    </row>
    <row r="41" spans="1:10" x14ac:dyDescent="0.3">
      <c r="A41" t="s">
        <v>29</v>
      </c>
      <c r="B41" t="s">
        <v>31</v>
      </c>
      <c r="C41"/>
      <c r="E41"/>
      <c r="F41"/>
      <c r="G41"/>
      <c r="H41"/>
      <c r="I41"/>
    </row>
    <row r="42" spans="1:10" x14ac:dyDescent="0.3">
      <c r="A42"/>
      <c r="C42"/>
      <c r="E42"/>
      <c r="F42"/>
      <c r="G42"/>
      <c r="H42"/>
      <c r="I42"/>
    </row>
    <row r="43" spans="1:10" x14ac:dyDescent="0.3">
      <c r="A43"/>
      <c r="C43"/>
      <c r="E43"/>
      <c r="F43"/>
      <c r="G43"/>
      <c r="H43"/>
      <c r="I43"/>
    </row>
    <row r="44" spans="1:10" x14ac:dyDescent="0.3">
      <c r="A44"/>
      <c r="C44"/>
      <c r="E44"/>
      <c r="F44"/>
      <c r="G44"/>
      <c r="H44"/>
      <c r="I44"/>
    </row>
    <row r="53" spans="1:9" x14ac:dyDescent="0.3">
      <c r="A53"/>
      <c r="C53"/>
      <c r="E53"/>
      <c r="F53"/>
      <c r="G53"/>
      <c r="H53"/>
      <c r="I53"/>
    </row>
    <row r="54" spans="1:9" x14ac:dyDescent="0.3">
      <c r="A54"/>
      <c r="C54"/>
      <c r="E54"/>
      <c r="F54"/>
      <c r="G54"/>
      <c r="H54"/>
      <c r="I54"/>
    </row>
    <row r="55" spans="1:9" x14ac:dyDescent="0.3">
      <c r="A55"/>
      <c r="C55"/>
      <c r="E55"/>
      <c r="F55"/>
      <c r="G55"/>
      <c r="H55"/>
      <c r="I55"/>
    </row>
    <row r="56" spans="1:9" x14ac:dyDescent="0.3">
      <c r="A56"/>
      <c r="C56"/>
      <c r="E56"/>
      <c r="F56"/>
      <c r="G56"/>
      <c r="H56"/>
      <c r="I56"/>
    </row>
    <row r="57" spans="1:9" x14ac:dyDescent="0.3">
      <c r="A57"/>
      <c r="C57"/>
      <c r="E57"/>
      <c r="F57"/>
      <c r="G57"/>
      <c r="H57"/>
      <c r="I57"/>
    </row>
    <row r="58" spans="1:9" x14ac:dyDescent="0.3">
      <c r="A58"/>
      <c r="C58"/>
      <c r="E58"/>
      <c r="F58"/>
      <c r="G58"/>
      <c r="H58"/>
      <c r="I58"/>
    </row>
    <row r="59" spans="1:9" x14ac:dyDescent="0.3">
      <c r="A59"/>
      <c r="C59"/>
      <c r="E59"/>
      <c r="F59"/>
      <c r="G59"/>
      <c r="H59"/>
      <c r="I59"/>
    </row>
    <row r="65" spans="1:9" x14ac:dyDescent="0.3">
      <c r="A65"/>
      <c r="C65"/>
      <c r="E65"/>
      <c r="F65"/>
      <c r="G65"/>
      <c r="H65"/>
      <c r="I65"/>
    </row>
    <row r="66" spans="1:9" x14ac:dyDescent="0.3">
      <c r="A66"/>
      <c r="C66"/>
      <c r="E66"/>
      <c r="F66"/>
      <c r="G66"/>
      <c r="H66"/>
      <c r="I66"/>
    </row>
    <row r="67" spans="1:9" x14ac:dyDescent="0.3">
      <c r="A67"/>
      <c r="C67"/>
      <c r="E67"/>
      <c r="F67"/>
      <c r="G67"/>
      <c r="H67"/>
      <c r="I67"/>
    </row>
    <row r="68" spans="1:9" x14ac:dyDescent="0.3">
      <c r="A68"/>
      <c r="C68"/>
      <c r="E68"/>
      <c r="F68"/>
      <c r="G68"/>
      <c r="H68"/>
      <c r="I68"/>
    </row>
    <row r="69" spans="1:9" x14ac:dyDescent="0.3">
      <c r="A69"/>
      <c r="C69"/>
      <c r="E69"/>
      <c r="F69"/>
      <c r="G69"/>
      <c r="H69"/>
      <c r="I69"/>
    </row>
    <row r="70" spans="1:9" x14ac:dyDescent="0.3">
      <c r="A70"/>
      <c r="C70"/>
      <c r="E70"/>
      <c r="F70"/>
      <c r="G70"/>
      <c r="H70"/>
      <c r="I70"/>
    </row>
    <row r="71" spans="1:9" x14ac:dyDescent="0.3">
      <c r="A71"/>
      <c r="C71"/>
      <c r="E71"/>
      <c r="F71"/>
      <c r="G71"/>
      <c r="H71"/>
      <c r="I71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E27" sqref="E27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6" customHeight="1" thickBot="1" x14ac:dyDescent="0.35">
      <c r="A1" s="87" t="s">
        <v>868</v>
      </c>
      <c r="B1" s="87"/>
      <c r="C1" s="87"/>
      <c r="D1" s="87"/>
      <c r="E1" s="87"/>
      <c r="F1" s="87"/>
      <c r="G1" s="87"/>
      <c r="H1" s="87"/>
      <c r="I1" s="73"/>
    </row>
    <row r="2" spans="1:10" ht="17.25" thickTop="1" x14ac:dyDescent="0.3">
      <c r="A2" s="1" t="s">
        <v>869</v>
      </c>
      <c r="B2" s="2"/>
      <c r="C2" s="3"/>
      <c r="D2" s="88" t="s">
        <v>870</v>
      </c>
      <c r="E2" s="89"/>
      <c r="F2" s="89"/>
      <c r="G2" s="89"/>
      <c r="H2" s="90"/>
      <c r="I2" s="45"/>
    </row>
    <row r="3" spans="1:10" x14ac:dyDescent="0.3">
      <c r="A3" s="1" t="s">
        <v>871</v>
      </c>
      <c r="B3" s="2"/>
      <c r="C3" s="3"/>
      <c r="D3" s="4" t="s">
        <v>872</v>
      </c>
      <c r="E3" s="91" t="s">
        <v>873</v>
      </c>
      <c r="F3" s="92"/>
      <c r="G3" s="92"/>
      <c r="H3" s="93"/>
      <c r="I3" s="45"/>
    </row>
    <row r="4" spans="1:10" x14ac:dyDescent="0.3">
      <c r="A4" s="62" t="s">
        <v>874</v>
      </c>
      <c r="B4" s="6"/>
      <c r="C4" s="7"/>
      <c r="D4" s="4" t="s">
        <v>875</v>
      </c>
      <c r="E4" s="91" t="s">
        <v>876</v>
      </c>
      <c r="F4" s="94"/>
      <c r="G4" s="8" t="s">
        <v>877</v>
      </c>
      <c r="H4" s="9" t="s">
        <v>878</v>
      </c>
      <c r="I4" s="46"/>
    </row>
    <row r="5" spans="1:10" x14ac:dyDescent="0.3">
      <c r="A5" s="1" t="s">
        <v>879</v>
      </c>
      <c r="B5" s="2"/>
      <c r="C5" s="3"/>
      <c r="D5" s="4" t="s">
        <v>880</v>
      </c>
      <c r="E5" s="91" t="s">
        <v>881</v>
      </c>
      <c r="F5" s="94"/>
      <c r="G5" s="8" t="s">
        <v>882</v>
      </c>
      <c r="H5" s="74" t="s">
        <v>883</v>
      </c>
      <c r="I5" s="47"/>
    </row>
    <row r="6" spans="1:10" ht="17.25" thickBot="1" x14ac:dyDescent="0.35">
      <c r="A6" s="11" t="s">
        <v>884</v>
      </c>
      <c r="B6" s="2"/>
      <c r="C6" s="3"/>
      <c r="D6" s="84" t="s">
        <v>885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886</v>
      </c>
      <c r="B8" s="78"/>
      <c r="C8" s="77" t="s">
        <v>887</v>
      </c>
      <c r="D8" s="78"/>
      <c r="E8" s="77" t="s">
        <v>888</v>
      </c>
      <c r="F8" s="78"/>
      <c r="G8" s="77" t="s">
        <v>889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H27</f>
        <v>135300</v>
      </c>
      <c r="F9" s="82"/>
      <c r="G9" s="83">
        <f>(A9+C9+E9)</f>
        <v>135300</v>
      </c>
      <c r="H9" s="78"/>
      <c r="I9" s="48"/>
    </row>
    <row r="10" spans="1:10" ht="17.25" thickTop="1" x14ac:dyDescent="0.3">
      <c r="A10" s="15" t="s">
        <v>890</v>
      </c>
      <c r="B10" s="16" t="s">
        <v>891</v>
      </c>
      <c r="C10" s="16" t="s">
        <v>892</v>
      </c>
      <c r="D10" s="16" t="s">
        <v>893</v>
      </c>
      <c r="E10" s="17" t="s">
        <v>894</v>
      </c>
      <c r="F10" s="17" t="s">
        <v>895</v>
      </c>
      <c r="G10" s="17" t="s">
        <v>896</v>
      </c>
      <c r="H10" s="18" t="s">
        <v>897</v>
      </c>
      <c r="I10" s="49"/>
      <c r="J10" s="51" t="s">
        <v>898</v>
      </c>
    </row>
    <row r="11" spans="1:10" s="13" customFormat="1" x14ac:dyDescent="0.3">
      <c r="A11" s="57" t="s">
        <v>899</v>
      </c>
      <c r="B11" s="21" t="s">
        <v>900</v>
      </c>
      <c r="C11" s="22" t="s">
        <v>901</v>
      </c>
      <c r="D11" s="21">
        <v>1</v>
      </c>
      <c r="E11" s="23">
        <v>3500</v>
      </c>
      <c r="F11" s="24">
        <f>E11*D11</f>
        <v>3500</v>
      </c>
      <c r="G11" s="24">
        <f>F11*0.1</f>
        <v>350</v>
      </c>
      <c r="H11" s="25">
        <f>G11+F11</f>
        <v>3850</v>
      </c>
      <c r="I11" s="50" t="s">
        <v>902</v>
      </c>
      <c r="J11" s="26"/>
    </row>
    <row r="12" spans="1:10" x14ac:dyDescent="0.3">
      <c r="A12" s="20" t="s">
        <v>903</v>
      </c>
      <c r="B12" s="21" t="s">
        <v>904</v>
      </c>
      <c r="C12" s="22" t="s">
        <v>905</v>
      </c>
      <c r="D12" s="27">
        <v>2</v>
      </c>
      <c r="E12" s="24">
        <v>4500</v>
      </c>
      <c r="F12" s="24">
        <f t="shared" ref="F12:F26" si="0">E12*D12</f>
        <v>9000</v>
      </c>
      <c r="G12" s="24">
        <f t="shared" ref="G12:G26" si="1">F12*0.1</f>
        <v>900</v>
      </c>
      <c r="H12" s="25">
        <f t="shared" ref="H12:H26" si="2">G12+F12</f>
        <v>9900</v>
      </c>
      <c r="I12" s="50" t="s">
        <v>906</v>
      </c>
      <c r="J12" s="26"/>
    </row>
    <row r="13" spans="1:10" x14ac:dyDescent="0.3">
      <c r="A13" s="20" t="s">
        <v>907</v>
      </c>
      <c r="B13" s="27" t="s">
        <v>908</v>
      </c>
      <c r="C13" s="22"/>
      <c r="D13" s="27">
        <v>3</v>
      </c>
      <c r="E13" s="24">
        <v>2300</v>
      </c>
      <c r="F13" s="24">
        <f t="shared" si="0"/>
        <v>6900</v>
      </c>
      <c r="G13" s="24">
        <f t="shared" si="1"/>
        <v>690</v>
      </c>
      <c r="H13" s="25">
        <f t="shared" si="2"/>
        <v>7590</v>
      </c>
      <c r="I13" s="50" t="s">
        <v>909</v>
      </c>
      <c r="J13" s="26"/>
    </row>
    <row r="14" spans="1:10" x14ac:dyDescent="0.3">
      <c r="A14" s="20"/>
      <c r="B14" s="27" t="s">
        <v>910</v>
      </c>
      <c r="C14" s="22" t="s">
        <v>911</v>
      </c>
      <c r="D14" s="27">
        <v>100</v>
      </c>
      <c r="E14" s="24">
        <v>220</v>
      </c>
      <c r="F14" s="24">
        <f t="shared" si="0"/>
        <v>22000</v>
      </c>
      <c r="G14" s="24">
        <f t="shared" si="1"/>
        <v>2200</v>
      </c>
      <c r="H14" s="25">
        <f t="shared" si="2"/>
        <v>24200</v>
      </c>
      <c r="I14" s="50" t="s">
        <v>912</v>
      </c>
      <c r="J14" s="26"/>
    </row>
    <row r="15" spans="1:10" x14ac:dyDescent="0.3">
      <c r="A15" s="30"/>
      <c r="B15" s="21" t="s">
        <v>910</v>
      </c>
      <c r="C15" s="22" t="s">
        <v>913</v>
      </c>
      <c r="D15" s="21">
        <v>100</v>
      </c>
      <c r="E15" s="23">
        <v>220</v>
      </c>
      <c r="F15" s="24">
        <f t="shared" si="0"/>
        <v>22000</v>
      </c>
      <c r="G15" s="24">
        <f t="shared" si="1"/>
        <v>2200</v>
      </c>
      <c r="H15" s="25">
        <f t="shared" si="2"/>
        <v>24200</v>
      </c>
      <c r="I15" s="50" t="s">
        <v>914</v>
      </c>
      <c r="J15" s="26"/>
    </row>
    <row r="16" spans="1:10" x14ac:dyDescent="0.3">
      <c r="A16" s="30" t="s">
        <v>915</v>
      </c>
      <c r="B16" s="21" t="s">
        <v>916</v>
      </c>
      <c r="C16" s="31" t="s">
        <v>917</v>
      </c>
      <c r="D16" s="21">
        <v>10</v>
      </c>
      <c r="E16" s="23">
        <v>600</v>
      </c>
      <c r="F16" s="24">
        <f t="shared" si="0"/>
        <v>6000</v>
      </c>
      <c r="G16" s="24">
        <f t="shared" si="1"/>
        <v>600</v>
      </c>
      <c r="H16" s="25">
        <f t="shared" si="2"/>
        <v>6600</v>
      </c>
      <c r="I16" s="50" t="s">
        <v>864</v>
      </c>
      <c r="J16" s="26"/>
    </row>
    <row r="17" spans="1:10" x14ac:dyDescent="0.3">
      <c r="A17" s="30" t="s">
        <v>918</v>
      </c>
      <c r="B17" s="21" t="s">
        <v>919</v>
      </c>
      <c r="C17" s="31"/>
      <c r="D17" s="21">
        <v>1</v>
      </c>
      <c r="E17" s="23">
        <v>5000</v>
      </c>
      <c r="F17" s="24">
        <f t="shared" si="0"/>
        <v>5000</v>
      </c>
      <c r="G17" s="24">
        <f t="shared" si="1"/>
        <v>500</v>
      </c>
      <c r="H17" s="25">
        <f t="shared" si="2"/>
        <v>5500</v>
      </c>
      <c r="I17" s="50" t="s">
        <v>920</v>
      </c>
      <c r="J17" s="26">
        <f>SUM(F11:F17)</f>
        <v>74400</v>
      </c>
    </row>
    <row r="18" spans="1:10" x14ac:dyDescent="0.3">
      <c r="A18" s="30"/>
      <c r="B18" s="21" t="s">
        <v>921</v>
      </c>
      <c r="C18" s="31"/>
      <c r="D18" s="21">
        <v>1</v>
      </c>
      <c r="E18" s="23">
        <v>4000</v>
      </c>
      <c r="F18" s="24">
        <f t="shared" si="0"/>
        <v>4000</v>
      </c>
      <c r="G18" s="24">
        <f t="shared" si="1"/>
        <v>400</v>
      </c>
      <c r="H18" s="25">
        <f t="shared" si="2"/>
        <v>4400</v>
      </c>
      <c r="I18" s="50" t="s">
        <v>922</v>
      </c>
      <c r="J18" s="26"/>
    </row>
    <row r="19" spans="1:10" x14ac:dyDescent="0.3">
      <c r="A19" s="30" t="s">
        <v>923</v>
      </c>
      <c r="B19" s="21" t="s">
        <v>924</v>
      </c>
      <c r="C19" s="31" t="s">
        <v>925</v>
      </c>
      <c r="D19" s="21">
        <v>1</v>
      </c>
      <c r="E19" s="23">
        <v>8000</v>
      </c>
      <c r="F19" s="24">
        <f t="shared" si="0"/>
        <v>8000</v>
      </c>
      <c r="G19" s="24">
        <f t="shared" si="1"/>
        <v>800</v>
      </c>
      <c r="H19" s="25">
        <f t="shared" si="2"/>
        <v>8800</v>
      </c>
      <c r="I19" s="50" t="s">
        <v>864</v>
      </c>
      <c r="J19" s="26"/>
    </row>
    <row r="20" spans="1:10" x14ac:dyDescent="0.3">
      <c r="A20" s="30"/>
      <c r="B20" s="21" t="s">
        <v>926</v>
      </c>
      <c r="C20" s="31"/>
      <c r="D20" s="21">
        <v>10</v>
      </c>
      <c r="E20" s="23">
        <v>3000</v>
      </c>
      <c r="F20" s="24">
        <f t="shared" si="0"/>
        <v>30000</v>
      </c>
      <c r="G20" s="24">
        <f t="shared" si="1"/>
        <v>3000</v>
      </c>
      <c r="H20" s="25">
        <f t="shared" si="2"/>
        <v>33000</v>
      </c>
      <c r="I20" s="50" t="s">
        <v>922</v>
      </c>
      <c r="J20" s="26"/>
    </row>
    <row r="21" spans="1:10" x14ac:dyDescent="0.3">
      <c r="A21" s="30"/>
      <c r="B21" s="21" t="s">
        <v>927</v>
      </c>
      <c r="C21" s="31" t="s">
        <v>928</v>
      </c>
      <c r="D21" s="21">
        <v>1</v>
      </c>
      <c r="E21" s="23">
        <v>2000</v>
      </c>
      <c r="F21" s="24">
        <f t="shared" si="0"/>
        <v>2000</v>
      </c>
      <c r="G21" s="24">
        <f t="shared" si="1"/>
        <v>200</v>
      </c>
      <c r="H21" s="25">
        <f t="shared" si="2"/>
        <v>2200</v>
      </c>
      <c r="I21" s="50" t="s">
        <v>922</v>
      </c>
      <c r="J21" s="26"/>
    </row>
    <row r="22" spans="1:10" x14ac:dyDescent="0.3">
      <c r="A22" s="30"/>
      <c r="B22" s="21" t="s">
        <v>929</v>
      </c>
      <c r="C22" s="31"/>
      <c r="D22" s="21">
        <v>2</v>
      </c>
      <c r="E22" s="23">
        <v>2300</v>
      </c>
      <c r="F22" s="24">
        <f t="shared" si="0"/>
        <v>4600</v>
      </c>
      <c r="G22" s="24">
        <f t="shared" si="1"/>
        <v>460</v>
      </c>
      <c r="H22" s="25">
        <f t="shared" si="2"/>
        <v>5060</v>
      </c>
      <c r="I22" s="50" t="s">
        <v>930</v>
      </c>
      <c r="J22" s="26"/>
    </row>
    <row r="23" spans="1:10" x14ac:dyDescent="0.3">
      <c r="A23" s="30"/>
      <c r="B23" s="21"/>
      <c r="C23" s="31"/>
      <c r="D23" s="21"/>
      <c r="E23" s="23"/>
      <c r="F23" s="24">
        <f t="shared" si="0"/>
        <v>0</v>
      </c>
      <c r="G23" s="24">
        <f t="shared" si="1"/>
        <v>0</v>
      </c>
      <c r="H23" s="25">
        <f t="shared" si="2"/>
        <v>0</v>
      </c>
      <c r="I23" s="50"/>
      <c r="J23" s="26"/>
    </row>
    <row r="24" spans="1:10" x14ac:dyDescent="0.3">
      <c r="A24" s="30"/>
      <c r="B24" s="21"/>
      <c r="C24" s="31"/>
      <c r="D24" s="21"/>
      <c r="E24" s="23"/>
      <c r="F24" s="24">
        <f t="shared" si="0"/>
        <v>0</v>
      </c>
      <c r="G24" s="24">
        <f t="shared" si="1"/>
        <v>0</v>
      </c>
      <c r="H24" s="25">
        <f t="shared" si="2"/>
        <v>0</v>
      </c>
      <c r="I24" s="50"/>
      <c r="J24" s="26">
        <f>SUM(F18:F24)</f>
        <v>48600</v>
      </c>
    </row>
    <row r="25" spans="1:10" x14ac:dyDescent="0.3">
      <c r="A25" s="30"/>
      <c r="B25" s="21"/>
      <c r="C25" s="31"/>
      <c r="D25" s="21"/>
      <c r="E25" s="23"/>
      <c r="F25" s="24">
        <f t="shared" si="0"/>
        <v>0</v>
      </c>
      <c r="G25" s="24">
        <f t="shared" si="1"/>
        <v>0</v>
      </c>
      <c r="H25" s="25">
        <f t="shared" si="2"/>
        <v>0</v>
      </c>
      <c r="I25" s="50"/>
      <c r="J25" s="26"/>
    </row>
    <row r="26" spans="1:10" x14ac:dyDescent="0.3">
      <c r="A26" s="30"/>
      <c r="B26" s="21"/>
      <c r="C26" s="22"/>
      <c r="D26" s="21"/>
      <c r="E26" s="23"/>
      <c r="F26" s="24">
        <f t="shared" si="0"/>
        <v>0</v>
      </c>
      <c r="G26" s="24">
        <f t="shared" si="1"/>
        <v>0</v>
      </c>
      <c r="H26" s="25">
        <f t="shared" si="2"/>
        <v>0</v>
      </c>
      <c r="I26" s="50"/>
      <c r="J26" s="26"/>
    </row>
    <row r="27" spans="1:10" ht="17.25" thickBot="1" x14ac:dyDescent="0.35">
      <c r="A27" s="33"/>
      <c r="B27" s="34" t="s">
        <v>931</v>
      </c>
      <c r="C27" s="34"/>
      <c r="D27" s="35"/>
      <c r="E27" s="36"/>
      <c r="F27" s="37">
        <f>SUM(F11:F26)</f>
        <v>123000</v>
      </c>
      <c r="G27" s="37">
        <f>SUM(G11:G26)</f>
        <v>12300</v>
      </c>
      <c r="H27" s="38">
        <f>SUM(F27:G27)</f>
        <v>135300</v>
      </c>
      <c r="I27" s="44"/>
      <c r="J27" s="14">
        <f>SUM(J11:J26)</f>
        <v>123000</v>
      </c>
    </row>
    <row r="28" spans="1:10" ht="17.25" thickTop="1" x14ac:dyDescent="0.3">
      <c r="A28" s="40"/>
      <c r="B28" s="41"/>
      <c r="C28" s="41"/>
      <c r="D28" s="42"/>
      <c r="E28" s="43"/>
      <c r="F28" s="44"/>
      <c r="G28" s="44"/>
      <c r="H28" s="44"/>
      <c r="I28" s="44"/>
      <c r="J28" s="14"/>
    </row>
    <row r="29" spans="1:10" x14ac:dyDescent="0.3">
      <c r="A29" t="s">
        <v>932</v>
      </c>
      <c r="B29" t="s">
        <v>933</v>
      </c>
      <c r="C29"/>
      <c r="E29"/>
      <c r="F29"/>
      <c r="G29"/>
      <c r="H29"/>
      <c r="I29"/>
    </row>
    <row r="30" spans="1:10" x14ac:dyDescent="0.3">
      <c r="A30" t="s">
        <v>932</v>
      </c>
      <c r="B30" t="s">
        <v>934</v>
      </c>
      <c r="C30"/>
      <c r="E30"/>
      <c r="F30"/>
      <c r="G30"/>
      <c r="H30"/>
      <c r="I30"/>
    </row>
    <row r="31" spans="1:10" x14ac:dyDescent="0.3">
      <c r="A31"/>
      <c r="C31"/>
      <c r="E31"/>
      <c r="F31"/>
      <c r="G31"/>
      <c r="H31"/>
      <c r="I31"/>
    </row>
    <row r="32" spans="1:10" x14ac:dyDescent="0.3">
      <c r="A32"/>
      <c r="C32"/>
      <c r="E32"/>
      <c r="F32"/>
      <c r="G32"/>
      <c r="H32"/>
      <c r="I32"/>
    </row>
    <row r="33" spans="1:9" x14ac:dyDescent="0.3">
      <c r="A33"/>
      <c r="C33"/>
      <c r="E33"/>
      <c r="F33"/>
      <c r="G33"/>
      <c r="H33"/>
      <c r="I33"/>
    </row>
    <row r="42" spans="1:9" x14ac:dyDescent="0.3">
      <c r="A42"/>
      <c r="C42"/>
      <c r="E42"/>
      <c r="F42"/>
      <c r="G42"/>
      <c r="H42"/>
      <c r="I42"/>
    </row>
    <row r="43" spans="1:9" x14ac:dyDescent="0.3">
      <c r="A43"/>
      <c r="C43"/>
      <c r="E43"/>
      <c r="F43"/>
      <c r="G43"/>
      <c r="H43"/>
      <c r="I43"/>
    </row>
    <row r="44" spans="1:9" x14ac:dyDescent="0.3">
      <c r="A44"/>
      <c r="C44"/>
      <c r="E44"/>
      <c r="F44"/>
      <c r="G44"/>
      <c r="H44"/>
      <c r="I44"/>
    </row>
    <row r="45" spans="1:9" x14ac:dyDescent="0.3">
      <c r="A45"/>
      <c r="C45"/>
      <c r="E45"/>
      <c r="F45"/>
      <c r="G45"/>
      <c r="H45"/>
      <c r="I45"/>
    </row>
    <row r="46" spans="1:9" x14ac:dyDescent="0.3">
      <c r="A46"/>
      <c r="C46"/>
      <c r="E46"/>
      <c r="F46"/>
      <c r="G46"/>
      <c r="H46"/>
      <c r="I46"/>
    </row>
    <row r="47" spans="1:9" x14ac:dyDescent="0.3">
      <c r="A47"/>
      <c r="C47"/>
      <c r="E47"/>
      <c r="F47"/>
      <c r="G47"/>
      <c r="H47"/>
      <c r="I47"/>
    </row>
    <row r="48" spans="1:9" x14ac:dyDescent="0.3">
      <c r="A48"/>
      <c r="C48"/>
      <c r="E48"/>
      <c r="F48"/>
      <c r="G48"/>
      <c r="H48"/>
      <c r="I48"/>
    </row>
    <row r="54" spans="1:9" x14ac:dyDescent="0.3">
      <c r="A54"/>
      <c r="C54"/>
      <c r="E54"/>
      <c r="F54"/>
      <c r="G54"/>
      <c r="H54"/>
      <c r="I54"/>
    </row>
    <row r="55" spans="1:9" x14ac:dyDescent="0.3">
      <c r="A55"/>
      <c r="C55"/>
      <c r="E55"/>
      <c r="F55"/>
      <c r="G55"/>
      <c r="H55"/>
      <c r="I55"/>
    </row>
    <row r="56" spans="1:9" x14ac:dyDescent="0.3">
      <c r="A56"/>
      <c r="C56"/>
      <c r="E56"/>
      <c r="F56"/>
      <c r="G56"/>
      <c r="H56"/>
      <c r="I56"/>
    </row>
    <row r="57" spans="1:9" x14ac:dyDescent="0.3">
      <c r="A57"/>
      <c r="C57"/>
      <c r="E57"/>
      <c r="F57"/>
      <c r="G57"/>
      <c r="H57"/>
      <c r="I57"/>
    </row>
    <row r="58" spans="1:9" x14ac:dyDescent="0.3">
      <c r="A58"/>
      <c r="C58"/>
      <c r="E58"/>
      <c r="F58"/>
      <c r="G58"/>
      <c r="H58"/>
      <c r="I58"/>
    </row>
    <row r="59" spans="1:9" x14ac:dyDescent="0.3">
      <c r="A59"/>
      <c r="C59"/>
      <c r="E59"/>
      <c r="F59"/>
      <c r="G59"/>
      <c r="H59"/>
      <c r="I59"/>
    </row>
    <row r="60" spans="1:9" x14ac:dyDescent="0.3">
      <c r="A60"/>
      <c r="C60"/>
      <c r="E60"/>
      <c r="F60"/>
      <c r="G60"/>
      <c r="H60"/>
      <c r="I60"/>
    </row>
    <row r="65" spans="1:9" x14ac:dyDescent="0.3">
      <c r="A65"/>
      <c r="C65"/>
      <c r="E65"/>
      <c r="F65"/>
      <c r="G65"/>
      <c r="H65"/>
      <c r="I65"/>
    </row>
    <row r="66" spans="1:9" x14ac:dyDescent="0.3">
      <c r="A66"/>
      <c r="C66"/>
      <c r="E66"/>
      <c r="F66"/>
      <c r="G66"/>
      <c r="H66"/>
      <c r="I66"/>
    </row>
    <row r="67" spans="1:9" x14ac:dyDescent="0.3">
      <c r="A67"/>
      <c r="C67"/>
      <c r="E67"/>
      <c r="F67"/>
      <c r="G67"/>
      <c r="H67"/>
      <c r="I67"/>
    </row>
    <row r="68" spans="1:9" x14ac:dyDescent="0.3">
      <c r="A68"/>
      <c r="C68"/>
      <c r="E68"/>
      <c r="F68"/>
      <c r="G68"/>
      <c r="H68"/>
      <c r="I68"/>
    </row>
    <row r="69" spans="1:9" x14ac:dyDescent="0.3">
      <c r="A69"/>
      <c r="C69"/>
      <c r="E69"/>
      <c r="F69"/>
      <c r="G69"/>
      <c r="H69"/>
      <c r="I69"/>
    </row>
    <row r="70" spans="1:9" x14ac:dyDescent="0.3">
      <c r="A70"/>
      <c r="C70"/>
      <c r="E70"/>
      <c r="F70"/>
      <c r="G70"/>
      <c r="H70"/>
      <c r="I70"/>
    </row>
    <row r="71" spans="1:9" x14ac:dyDescent="0.3">
      <c r="A71"/>
      <c r="C71"/>
      <c r="E71"/>
      <c r="F71"/>
      <c r="G71"/>
      <c r="H71"/>
      <c r="I71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B22" sqref="B22:C22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73"/>
    </row>
    <row r="2" spans="1:10" ht="17.25" thickTop="1" x14ac:dyDescent="0.3">
      <c r="A2" s="1" t="s">
        <v>865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867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74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866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H27</f>
        <v>787600</v>
      </c>
      <c r="F9" s="82"/>
      <c r="G9" s="83">
        <f>(A9+C9+E9)</f>
        <v>787600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308</v>
      </c>
      <c r="B11" s="21" t="s">
        <v>453</v>
      </c>
      <c r="C11" s="22" t="s">
        <v>859</v>
      </c>
      <c r="D11" s="21">
        <v>1</v>
      </c>
      <c r="E11" s="23">
        <v>5000</v>
      </c>
      <c r="F11" s="24">
        <f>E11*D11</f>
        <v>5000</v>
      </c>
      <c r="G11" s="24">
        <f>F11*0.1</f>
        <v>500</v>
      </c>
      <c r="H11" s="25">
        <f>G11+F11</f>
        <v>5500</v>
      </c>
      <c r="I11" s="50" t="s">
        <v>863</v>
      </c>
      <c r="J11" s="26"/>
    </row>
    <row r="12" spans="1:10" x14ac:dyDescent="0.3">
      <c r="A12" s="20" t="s">
        <v>94</v>
      </c>
      <c r="B12" s="21" t="s">
        <v>141</v>
      </c>
      <c r="C12" s="22" t="s">
        <v>197</v>
      </c>
      <c r="D12" s="27">
        <v>10</v>
      </c>
      <c r="E12" s="24">
        <v>600</v>
      </c>
      <c r="F12" s="24">
        <f t="shared" ref="F12:F26" si="0">E12*D12</f>
        <v>6000</v>
      </c>
      <c r="G12" s="24">
        <f t="shared" ref="G12:G26" si="1">F12*0.1</f>
        <v>600</v>
      </c>
      <c r="H12" s="25">
        <f t="shared" ref="H12:H26" si="2">G12+F12</f>
        <v>6600</v>
      </c>
      <c r="I12" s="50" t="s">
        <v>864</v>
      </c>
      <c r="J12" s="26"/>
    </row>
    <row r="13" spans="1:10" x14ac:dyDescent="0.3">
      <c r="A13" s="20" t="s">
        <v>860</v>
      </c>
      <c r="B13" s="27" t="s">
        <v>861</v>
      </c>
      <c r="C13" s="22" t="s">
        <v>862</v>
      </c>
      <c r="D13" s="27">
        <v>1</v>
      </c>
      <c r="E13" s="24">
        <v>500000</v>
      </c>
      <c r="F13" s="24">
        <f t="shared" si="0"/>
        <v>500000</v>
      </c>
      <c r="G13" s="24">
        <f t="shared" si="1"/>
        <v>50000</v>
      </c>
      <c r="H13" s="25">
        <f t="shared" si="2"/>
        <v>550000</v>
      </c>
      <c r="I13" s="50" t="s">
        <v>935</v>
      </c>
      <c r="J13" s="26"/>
    </row>
    <row r="14" spans="1:10" x14ac:dyDescent="0.3">
      <c r="A14" s="20" t="s">
        <v>936</v>
      </c>
      <c r="B14" s="27" t="s">
        <v>937</v>
      </c>
      <c r="C14" s="22" t="s">
        <v>938</v>
      </c>
      <c r="D14" s="27">
        <v>100</v>
      </c>
      <c r="E14" s="24">
        <v>220</v>
      </c>
      <c r="F14" s="24">
        <f t="shared" si="0"/>
        <v>22000</v>
      </c>
      <c r="G14" s="24">
        <f t="shared" si="1"/>
        <v>2200</v>
      </c>
      <c r="H14" s="25">
        <f t="shared" si="2"/>
        <v>24200</v>
      </c>
      <c r="I14" s="50" t="s">
        <v>420</v>
      </c>
      <c r="J14" s="26"/>
    </row>
    <row r="15" spans="1:10" x14ac:dyDescent="0.3">
      <c r="A15" s="30"/>
      <c r="B15" s="21" t="s">
        <v>937</v>
      </c>
      <c r="C15" s="22" t="s">
        <v>939</v>
      </c>
      <c r="D15" s="21">
        <v>100</v>
      </c>
      <c r="E15" s="23">
        <v>220</v>
      </c>
      <c r="F15" s="24">
        <f t="shared" si="0"/>
        <v>22000</v>
      </c>
      <c r="G15" s="24">
        <f t="shared" si="1"/>
        <v>2200</v>
      </c>
      <c r="H15" s="25">
        <f t="shared" si="2"/>
        <v>24200</v>
      </c>
      <c r="I15" s="50" t="s">
        <v>945</v>
      </c>
      <c r="J15" s="26"/>
    </row>
    <row r="16" spans="1:10" x14ac:dyDescent="0.3">
      <c r="A16" s="30" t="s">
        <v>940</v>
      </c>
      <c r="B16" s="21" t="s">
        <v>941</v>
      </c>
      <c r="C16" s="31" t="s">
        <v>942</v>
      </c>
      <c r="D16" s="21">
        <v>30</v>
      </c>
      <c r="E16" s="23">
        <v>2300</v>
      </c>
      <c r="F16" s="24">
        <f t="shared" si="0"/>
        <v>69000</v>
      </c>
      <c r="G16" s="24">
        <f t="shared" si="1"/>
        <v>6900</v>
      </c>
      <c r="H16" s="25">
        <f t="shared" si="2"/>
        <v>75900</v>
      </c>
      <c r="I16" s="50" t="s">
        <v>946</v>
      </c>
      <c r="J16" s="26"/>
    </row>
    <row r="17" spans="1:10" x14ac:dyDescent="0.3">
      <c r="A17" s="30"/>
      <c r="B17" s="21" t="s">
        <v>943</v>
      </c>
      <c r="C17" s="31" t="s">
        <v>944</v>
      </c>
      <c r="D17" s="21">
        <v>1</v>
      </c>
      <c r="E17" s="23">
        <v>4000</v>
      </c>
      <c r="F17" s="24">
        <f t="shared" si="0"/>
        <v>4000</v>
      </c>
      <c r="G17" s="24">
        <f t="shared" si="1"/>
        <v>400</v>
      </c>
      <c r="H17" s="25">
        <f t="shared" si="2"/>
        <v>4400</v>
      </c>
      <c r="I17" s="50" t="s">
        <v>328</v>
      </c>
      <c r="J17" s="26">
        <f>SUM(F11:F17)</f>
        <v>628000</v>
      </c>
    </row>
    <row r="18" spans="1:10" x14ac:dyDescent="0.3">
      <c r="A18" s="30" t="s">
        <v>947</v>
      </c>
      <c r="B18" s="21" t="s">
        <v>937</v>
      </c>
      <c r="C18" s="31" t="s">
        <v>939</v>
      </c>
      <c r="D18" s="21">
        <v>10</v>
      </c>
      <c r="E18" s="23">
        <v>250</v>
      </c>
      <c r="F18" s="24">
        <f t="shared" si="0"/>
        <v>2500</v>
      </c>
      <c r="G18" s="24">
        <f t="shared" si="1"/>
        <v>250</v>
      </c>
      <c r="H18" s="25">
        <f t="shared" si="2"/>
        <v>2750</v>
      </c>
      <c r="I18" s="50" t="s">
        <v>951</v>
      </c>
      <c r="J18" s="26"/>
    </row>
    <row r="19" spans="1:10" x14ac:dyDescent="0.3">
      <c r="A19" s="30"/>
      <c r="B19" s="21" t="s">
        <v>948</v>
      </c>
      <c r="C19" s="31" t="s">
        <v>942</v>
      </c>
      <c r="D19" s="21">
        <v>2</v>
      </c>
      <c r="E19" s="23">
        <v>1500</v>
      </c>
      <c r="F19" s="24">
        <f t="shared" si="0"/>
        <v>3000</v>
      </c>
      <c r="G19" s="24">
        <f t="shared" si="1"/>
        <v>300</v>
      </c>
      <c r="H19" s="25">
        <f t="shared" si="2"/>
        <v>3300</v>
      </c>
      <c r="I19" s="50" t="s">
        <v>945</v>
      </c>
      <c r="J19" s="26"/>
    </row>
    <row r="20" spans="1:10" x14ac:dyDescent="0.3">
      <c r="A20" s="30" t="s">
        <v>949</v>
      </c>
      <c r="B20" s="21" t="s">
        <v>943</v>
      </c>
      <c r="C20" s="31" t="s">
        <v>944</v>
      </c>
      <c r="D20" s="21">
        <v>10</v>
      </c>
      <c r="E20" s="23">
        <v>4000</v>
      </c>
      <c r="F20" s="24">
        <f t="shared" si="0"/>
        <v>40000</v>
      </c>
      <c r="G20" s="24">
        <f t="shared" si="1"/>
        <v>4000</v>
      </c>
      <c r="H20" s="25">
        <f t="shared" si="2"/>
        <v>44000</v>
      </c>
      <c r="I20" s="50" t="s">
        <v>328</v>
      </c>
      <c r="J20" s="26"/>
    </row>
    <row r="21" spans="1:10" x14ac:dyDescent="0.3">
      <c r="A21" s="30" t="s">
        <v>950</v>
      </c>
      <c r="B21" s="21" t="s">
        <v>937</v>
      </c>
      <c r="C21" s="31" t="s">
        <v>939</v>
      </c>
      <c r="D21" s="21">
        <v>10</v>
      </c>
      <c r="E21" s="23">
        <v>250</v>
      </c>
      <c r="F21" s="24">
        <f t="shared" si="0"/>
        <v>2500</v>
      </c>
      <c r="G21" s="24">
        <f t="shared" si="1"/>
        <v>250</v>
      </c>
      <c r="H21" s="25">
        <f t="shared" si="2"/>
        <v>2750</v>
      </c>
      <c r="I21" s="50" t="s">
        <v>512</v>
      </c>
      <c r="J21" s="26"/>
    </row>
    <row r="22" spans="1:10" x14ac:dyDescent="0.3">
      <c r="A22" s="30" t="s">
        <v>952</v>
      </c>
      <c r="B22" s="21" t="s">
        <v>943</v>
      </c>
      <c r="C22" s="31" t="s">
        <v>817</v>
      </c>
      <c r="D22" s="21">
        <v>10</v>
      </c>
      <c r="E22" s="23">
        <v>4000</v>
      </c>
      <c r="F22" s="24">
        <f t="shared" ref="F22" si="3">E22*D22</f>
        <v>40000</v>
      </c>
      <c r="G22" s="24">
        <f t="shared" ref="G22" si="4">F22*0.1</f>
        <v>4000</v>
      </c>
      <c r="H22" s="25">
        <f t="shared" ref="H22" si="5">G22+F22</f>
        <v>44000</v>
      </c>
      <c r="I22" s="50" t="s">
        <v>328</v>
      </c>
      <c r="J22" s="26"/>
    </row>
    <row r="23" spans="1:10" x14ac:dyDescent="0.3">
      <c r="A23" s="30"/>
      <c r="B23" s="21"/>
      <c r="C23" s="31"/>
      <c r="D23" s="21"/>
      <c r="E23" s="23"/>
      <c r="F23" s="24">
        <f t="shared" si="0"/>
        <v>0</v>
      </c>
      <c r="G23" s="24">
        <f t="shared" si="1"/>
        <v>0</v>
      </c>
      <c r="H23" s="25">
        <f t="shared" si="2"/>
        <v>0</v>
      </c>
      <c r="I23" s="50"/>
      <c r="J23" s="26"/>
    </row>
    <row r="24" spans="1:10" x14ac:dyDescent="0.3">
      <c r="A24" s="30"/>
      <c r="B24" s="21"/>
      <c r="C24" s="31"/>
      <c r="D24" s="21"/>
      <c r="E24" s="23"/>
      <c r="F24" s="24">
        <f t="shared" si="0"/>
        <v>0</v>
      </c>
      <c r="G24" s="24">
        <f t="shared" si="1"/>
        <v>0</v>
      </c>
      <c r="H24" s="25">
        <f t="shared" si="2"/>
        <v>0</v>
      </c>
      <c r="I24" s="50"/>
      <c r="J24" s="26">
        <f>SUM(F18:F24)</f>
        <v>88000</v>
      </c>
    </row>
    <row r="25" spans="1:10" x14ac:dyDescent="0.3">
      <c r="A25" s="30"/>
      <c r="B25" s="21"/>
      <c r="C25" s="31"/>
      <c r="D25" s="21"/>
      <c r="E25" s="23"/>
      <c r="F25" s="24">
        <f t="shared" si="0"/>
        <v>0</v>
      </c>
      <c r="G25" s="24">
        <f t="shared" si="1"/>
        <v>0</v>
      </c>
      <c r="H25" s="25">
        <f t="shared" si="2"/>
        <v>0</v>
      </c>
      <c r="I25" s="50"/>
      <c r="J25" s="26"/>
    </row>
    <row r="26" spans="1:10" x14ac:dyDescent="0.3">
      <c r="A26" s="30"/>
      <c r="B26" s="21"/>
      <c r="C26" s="22"/>
      <c r="D26" s="21"/>
      <c r="E26" s="23"/>
      <c r="F26" s="24">
        <f t="shared" si="0"/>
        <v>0</v>
      </c>
      <c r="G26" s="24">
        <f t="shared" si="1"/>
        <v>0</v>
      </c>
      <c r="H26" s="25">
        <f t="shared" si="2"/>
        <v>0</v>
      </c>
      <c r="I26" s="50"/>
      <c r="J26" s="26"/>
    </row>
    <row r="27" spans="1:10" ht="17.25" thickBot="1" x14ac:dyDescent="0.35">
      <c r="A27" s="33"/>
      <c r="B27" s="34" t="s">
        <v>28</v>
      </c>
      <c r="C27" s="34"/>
      <c r="D27" s="35"/>
      <c r="E27" s="36"/>
      <c r="F27" s="37">
        <f>SUM(F11:F26)</f>
        <v>716000</v>
      </c>
      <c r="G27" s="37">
        <f>SUM(G11:G26)</f>
        <v>71600</v>
      </c>
      <c r="H27" s="38">
        <f>SUM(F27:G27)</f>
        <v>787600</v>
      </c>
      <c r="I27" s="44"/>
      <c r="J27" s="14">
        <f>SUM(J11:J26)</f>
        <v>716000</v>
      </c>
    </row>
    <row r="28" spans="1:10" ht="17.25" thickTop="1" x14ac:dyDescent="0.3">
      <c r="A28" s="40"/>
      <c r="B28" s="41"/>
      <c r="C28" s="41"/>
      <c r="D28" s="42"/>
      <c r="E28" s="43"/>
      <c r="F28" s="44"/>
      <c r="G28" s="44"/>
      <c r="H28" s="44"/>
      <c r="I28" s="44"/>
      <c r="J28" s="14"/>
    </row>
    <row r="29" spans="1:10" x14ac:dyDescent="0.3">
      <c r="A29" t="s">
        <v>29</v>
      </c>
      <c r="B29" t="s">
        <v>30</v>
      </c>
      <c r="C29"/>
      <c r="E29"/>
      <c r="F29"/>
      <c r="G29"/>
      <c r="H29"/>
      <c r="I29"/>
    </row>
    <row r="30" spans="1:10" x14ac:dyDescent="0.3">
      <c r="A30" t="s">
        <v>29</v>
      </c>
      <c r="B30" t="s">
        <v>31</v>
      </c>
      <c r="C30"/>
      <c r="E30"/>
      <c r="F30"/>
      <c r="G30"/>
      <c r="H30"/>
      <c r="I30"/>
    </row>
    <row r="31" spans="1:10" x14ac:dyDescent="0.3">
      <c r="A31"/>
      <c r="C31"/>
      <c r="E31"/>
      <c r="F31"/>
      <c r="G31"/>
      <c r="H31"/>
      <c r="I31"/>
    </row>
    <row r="32" spans="1:10" x14ac:dyDescent="0.3">
      <c r="A32"/>
      <c r="C32"/>
      <c r="E32"/>
      <c r="F32"/>
      <c r="G32"/>
      <c r="H32"/>
      <c r="I32"/>
    </row>
    <row r="33" spans="1:9" x14ac:dyDescent="0.3">
      <c r="A33"/>
      <c r="C33"/>
      <c r="E33"/>
      <c r="F33"/>
      <c r="G33"/>
      <c r="H33"/>
      <c r="I33"/>
    </row>
    <row r="42" spans="1:9" x14ac:dyDescent="0.3">
      <c r="A42"/>
      <c r="C42"/>
      <c r="E42"/>
      <c r="F42"/>
      <c r="G42"/>
      <c r="H42"/>
      <c r="I42"/>
    </row>
    <row r="43" spans="1:9" x14ac:dyDescent="0.3">
      <c r="A43"/>
      <c r="C43"/>
      <c r="E43"/>
      <c r="F43"/>
      <c r="G43"/>
      <c r="H43"/>
      <c r="I43"/>
    </row>
    <row r="44" spans="1:9" x14ac:dyDescent="0.3">
      <c r="A44"/>
      <c r="C44"/>
      <c r="E44"/>
      <c r="F44"/>
      <c r="G44"/>
      <c r="H44"/>
      <c r="I44"/>
    </row>
    <row r="45" spans="1:9" x14ac:dyDescent="0.3">
      <c r="A45"/>
      <c r="C45"/>
      <c r="E45"/>
      <c r="F45"/>
      <c r="G45"/>
      <c r="H45"/>
      <c r="I45"/>
    </row>
    <row r="46" spans="1:9" x14ac:dyDescent="0.3">
      <c r="A46"/>
      <c r="C46"/>
      <c r="E46"/>
      <c r="F46"/>
      <c r="G46"/>
      <c r="H46"/>
      <c r="I46"/>
    </row>
    <row r="47" spans="1:9" x14ac:dyDescent="0.3">
      <c r="A47"/>
      <c r="C47"/>
      <c r="E47"/>
      <c r="F47"/>
      <c r="G47"/>
      <c r="H47"/>
      <c r="I47"/>
    </row>
    <row r="48" spans="1:9" x14ac:dyDescent="0.3">
      <c r="A48"/>
      <c r="C48"/>
      <c r="E48"/>
      <c r="F48"/>
      <c r="G48"/>
      <c r="H48"/>
      <c r="I48"/>
    </row>
    <row r="54" spans="1:9" x14ac:dyDescent="0.3">
      <c r="A54"/>
      <c r="C54"/>
      <c r="E54"/>
      <c r="F54"/>
      <c r="G54"/>
      <c r="H54"/>
      <c r="I54"/>
    </row>
    <row r="55" spans="1:9" x14ac:dyDescent="0.3">
      <c r="A55"/>
      <c r="C55"/>
      <c r="E55"/>
      <c r="F55"/>
      <c r="G55"/>
      <c r="H55"/>
      <c r="I55"/>
    </row>
    <row r="56" spans="1:9" x14ac:dyDescent="0.3">
      <c r="A56"/>
      <c r="C56"/>
      <c r="E56"/>
      <c r="F56"/>
      <c r="G56"/>
      <c r="H56"/>
      <c r="I56"/>
    </row>
    <row r="57" spans="1:9" x14ac:dyDescent="0.3">
      <c r="A57"/>
      <c r="C57"/>
      <c r="E57"/>
      <c r="F57"/>
      <c r="G57"/>
      <c r="H57"/>
      <c r="I57"/>
    </row>
    <row r="58" spans="1:9" x14ac:dyDescent="0.3">
      <c r="A58"/>
      <c r="C58"/>
      <c r="E58"/>
      <c r="F58"/>
      <c r="G58"/>
      <c r="H58"/>
      <c r="I58"/>
    </row>
    <row r="59" spans="1:9" x14ac:dyDescent="0.3">
      <c r="A59"/>
      <c r="C59"/>
      <c r="E59"/>
      <c r="F59"/>
      <c r="G59"/>
      <c r="H59"/>
      <c r="I59"/>
    </row>
    <row r="60" spans="1:9" x14ac:dyDescent="0.3">
      <c r="A60"/>
      <c r="C60"/>
      <c r="E60"/>
      <c r="F60"/>
      <c r="G60"/>
      <c r="H60"/>
      <c r="I60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31" sqref="B31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52"/>
    </row>
    <row r="2" spans="1:10" ht="17.25" thickTop="1" x14ac:dyDescent="0.3">
      <c r="A2" s="1" t="s">
        <v>88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89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90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H35</f>
        <v>200310</v>
      </c>
      <c r="F9" s="82"/>
      <c r="G9" s="83">
        <f>(A9+C9+E9)</f>
        <v>200310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20" t="s">
        <v>91</v>
      </c>
      <c r="B11" s="21" t="s">
        <v>92</v>
      </c>
      <c r="C11" s="22" t="s">
        <v>51</v>
      </c>
      <c r="D11" s="21">
        <v>1</v>
      </c>
      <c r="E11" s="23">
        <v>8500</v>
      </c>
      <c r="F11" s="24">
        <f>E11*D11</f>
        <v>8500</v>
      </c>
      <c r="G11" s="24">
        <f>F11*0.1</f>
        <v>850</v>
      </c>
      <c r="H11" s="25">
        <f>G11+F11</f>
        <v>9350</v>
      </c>
      <c r="I11" s="50" t="s">
        <v>93</v>
      </c>
      <c r="J11" s="26"/>
    </row>
    <row r="12" spans="1:10" x14ac:dyDescent="0.3">
      <c r="A12" s="20" t="s">
        <v>94</v>
      </c>
      <c r="B12" s="27" t="s">
        <v>95</v>
      </c>
      <c r="C12" s="28"/>
      <c r="D12" s="27">
        <v>1</v>
      </c>
      <c r="E12" s="24">
        <v>4500</v>
      </c>
      <c r="F12" s="24">
        <f t="shared" ref="F12:F34" si="0">E12*D12</f>
        <v>4500</v>
      </c>
      <c r="G12" s="24">
        <f t="shared" ref="G12:G34" si="1">F12*0.1</f>
        <v>450</v>
      </c>
      <c r="H12" s="25">
        <f t="shared" ref="H12:H34" si="2">G12+F12</f>
        <v>4950</v>
      </c>
      <c r="I12" s="50" t="s">
        <v>97</v>
      </c>
      <c r="J12" s="26"/>
    </row>
    <row r="13" spans="1:10" x14ac:dyDescent="0.3">
      <c r="A13" s="20"/>
      <c r="B13" s="27" t="s">
        <v>96</v>
      </c>
      <c r="C13" s="28"/>
      <c r="D13" s="27">
        <v>1</v>
      </c>
      <c r="E13" s="24">
        <v>5000</v>
      </c>
      <c r="F13" s="24">
        <f t="shared" si="0"/>
        <v>5000</v>
      </c>
      <c r="G13" s="24">
        <f t="shared" si="1"/>
        <v>500</v>
      </c>
      <c r="H13" s="25">
        <f t="shared" si="2"/>
        <v>5500</v>
      </c>
      <c r="I13" s="50" t="s">
        <v>98</v>
      </c>
      <c r="J13" s="26">
        <f>SUM(F11:F13)</f>
        <v>18000</v>
      </c>
    </row>
    <row r="14" spans="1:10" x14ac:dyDescent="0.3">
      <c r="A14" s="20" t="s">
        <v>99</v>
      </c>
      <c r="B14" s="27" t="s">
        <v>66</v>
      </c>
      <c r="C14" s="29" t="s">
        <v>67</v>
      </c>
      <c r="D14" s="27">
        <v>1</v>
      </c>
      <c r="E14" s="24">
        <v>5000</v>
      </c>
      <c r="F14" s="24">
        <f t="shared" si="0"/>
        <v>5000</v>
      </c>
      <c r="G14" s="24">
        <f t="shared" si="1"/>
        <v>500</v>
      </c>
      <c r="H14" s="25">
        <f t="shared" si="2"/>
        <v>5500</v>
      </c>
      <c r="I14" s="50" t="s">
        <v>107</v>
      </c>
      <c r="J14" s="26"/>
    </row>
    <row r="15" spans="1:10" x14ac:dyDescent="0.3">
      <c r="A15" s="30"/>
      <c r="B15" s="21" t="s">
        <v>100</v>
      </c>
      <c r="C15" s="31" t="s">
        <v>101</v>
      </c>
      <c r="D15" s="21">
        <v>3</v>
      </c>
      <c r="E15" s="23">
        <v>2800</v>
      </c>
      <c r="F15" s="24">
        <f t="shared" si="0"/>
        <v>8400</v>
      </c>
      <c r="G15" s="24">
        <f t="shared" si="1"/>
        <v>840</v>
      </c>
      <c r="H15" s="25">
        <f t="shared" si="2"/>
        <v>9240</v>
      </c>
      <c r="I15" s="50" t="s">
        <v>98</v>
      </c>
      <c r="J15" s="26"/>
    </row>
    <row r="16" spans="1:10" x14ac:dyDescent="0.3">
      <c r="A16" s="30"/>
      <c r="B16" s="21" t="s">
        <v>102</v>
      </c>
      <c r="C16" s="31" t="s">
        <v>103</v>
      </c>
      <c r="D16" s="21">
        <v>2</v>
      </c>
      <c r="E16" s="23">
        <v>18000</v>
      </c>
      <c r="F16" s="24">
        <f t="shared" si="0"/>
        <v>36000</v>
      </c>
      <c r="G16" s="24">
        <f t="shared" si="1"/>
        <v>3600</v>
      </c>
      <c r="H16" s="25">
        <f t="shared" si="2"/>
        <v>39600</v>
      </c>
      <c r="I16" s="50" t="s">
        <v>108</v>
      </c>
      <c r="J16" s="26"/>
    </row>
    <row r="17" spans="1:10" x14ac:dyDescent="0.3">
      <c r="A17" s="30" t="s">
        <v>104</v>
      </c>
      <c r="B17" s="21" t="s">
        <v>105</v>
      </c>
      <c r="C17" s="31" t="s">
        <v>106</v>
      </c>
      <c r="D17" s="21">
        <v>1</v>
      </c>
      <c r="E17" s="23">
        <v>7000</v>
      </c>
      <c r="F17" s="24">
        <f t="shared" si="0"/>
        <v>7000</v>
      </c>
      <c r="G17" s="24">
        <f t="shared" si="1"/>
        <v>700</v>
      </c>
      <c r="H17" s="25">
        <f t="shared" si="2"/>
        <v>7700</v>
      </c>
      <c r="I17" s="50" t="s">
        <v>109</v>
      </c>
      <c r="J17" s="26"/>
    </row>
    <row r="18" spans="1:10" x14ac:dyDescent="0.3">
      <c r="A18" s="30" t="s">
        <v>110</v>
      </c>
      <c r="B18" s="21" t="s">
        <v>111</v>
      </c>
      <c r="C18" s="31" t="s">
        <v>112</v>
      </c>
      <c r="D18" s="21">
        <v>1</v>
      </c>
      <c r="E18" s="23">
        <v>14000</v>
      </c>
      <c r="F18" s="24">
        <f t="shared" si="0"/>
        <v>14000</v>
      </c>
      <c r="G18" s="24">
        <f t="shared" si="1"/>
        <v>1400</v>
      </c>
      <c r="H18" s="25">
        <f t="shared" si="2"/>
        <v>15400</v>
      </c>
      <c r="I18" s="50" t="s">
        <v>115</v>
      </c>
      <c r="J18" s="26"/>
    </row>
    <row r="19" spans="1:10" x14ac:dyDescent="0.3">
      <c r="A19" s="30"/>
      <c r="B19" s="21" t="s">
        <v>113</v>
      </c>
      <c r="C19" s="31" t="s">
        <v>114</v>
      </c>
      <c r="D19" s="21">
        <v>1</v>
      </c>
      <c r="E19" s="23">
        <v>13000</v>
      </c>
      <c r="F19" s="24">
        <f t="shared" si="0"/>
        <v>13000</v>
      </c>
      <c r="G19" s="24">
        <f t="shared" si="1"/>
        <v>1300</v>
      </c>
      <c r="H19" s="25">
        <f t="shared" si="2"/>
        <v>14300</v>
      </c>
      <c r="I19" s="50" t="s">
        <v>98</v>
      </c>
      <c r="J19" s="26"/>
    </row>
    <row r="20" spans="1:10" x14ac:dyDescent="0.3">
      <c r="A20" s="30"/>
      <c r="B20" s="21" t="s">
        <v>73</v>
      </c>
      <c r="C20" s="31"/>
      <c r="D20" s="21">
        <v>2</v>
      </c>
      <c r="E20" s="23">
        <v>2300</v>
      </c>
      <c r="F20" s="24">
        <f t="shared" si="0"/>
        <v>4600</v>
      </c>
      <c r="G20" s="24">
        <f t="shared" si="1"/>
        <v>460</v>
      </c>
      <c r="H20" s="25">
        <f t="shared" si="2"/>
        <v>5060</v>
      </c>
      <c r="I20" s="50" t="s">
        <v>98</v>
      </c>
      <c r="J20" s="26">
        <f>SUM(F14:F20)</f>
        <v>88000</v>
      </c>
    </row>
    <row r="21" spans="1:10" x14ac:dyDescent="0.3">
      <c r="A21" s="30"/>
      <c r="B21" s="21" t="s">
        <v>111</v>
      </c>
      <c r="C21" s="31" t="s">
        <v>112</v>
      </c>
      <c r="D21" s="21">
        <v>1</v>
      </c>
      <c r="E21" s="23">
        <v>14000</v>
      </c>
      <c r="F21" s="24">
        <f t="shared" si="0"/>
        <v>14000</v>
      </c>
      <c r="G21" s="24">
        <f t="shared" si="1"/>
        <v>1400</v>
      </c>
      <c r="H21" s="25">
        <f t="shared" si="2"/>
        <v>15400</v>
      </c>
      <c r="I21" s="50" t="s">
        <v>107</v>
      </c>
      <c r="J21" s="26"/>
    </row>
    <row r="22" spans="1:10" x14ac:dyDescent="0.3">
      <c r="A22" s="30"/>
      <c r="B22" s="21" t="s">
        <v>73</v>
      </c>
      <c r="C22" s="31"/>
      <c r="D22" s="21">
        <v>2</v>
      </c>
      <c r="E22" s="23">
        <v>2300</v>
      </c>
      <c r="F22" s="24">
        <f t="shared" si="0"/>
        <v>4600</v>
      </c>
      <c r="G22" s="24">
        <f t="shared" si="1"/>
        <v>460</v>
      </c>
      <c r="H22" s="25">
        <f t="shared" si="2"/>
        <v>5060</v>
      </c>
      <c r="I22" s="50" t="s">
        <v>117</v>
      </c>
      <c r="J22" s="26"/>
    </row>
    <row r="23" spans="1:10" x14ac:dyDescent="0.3">
      <c r="A23" s="30" t="s">
        <v>116</v>
      </c>
      <c r="B23" s="21" t="s">
        <v>92</v>
      </c>
      <c r="C23" s="31" t="s">
        <v>51</v>
      </c>
      <c r="D23" s="21">
        <v>1</v>
      </c>
      <c r="E23" s="23">
        <v>8500</v>
      </c>
      <c r="F23" s="24">
        <f t="shared" si="0"/>
        <v>8500</v>
      </c>
      <c r="G23" s="24">
        <f t="shared" si="1"/>
        <v>850</v>
      </c>
      <c r="H23" s="25">
        <f t="shared" si="2"/>
        <v>9350</v>
      </c>
      <c r="I23" s="50" t="s">
        <v>93</v>
      </c>
      <c r="J23" s="26"/>
    </row>
    <row r="24" spans="1:10" x14ac:dyDescent="0.3">
      <c r="A24" s="30" t="s">
        <v>64</v>
      </c>
      <c r="B24" s="21" t="s">
        <v>118</v>
      </c>
      <c r="C24" s="31" t="s">
        <v>119</v>
      </c>
      <c r="D24" s="21">
        <v>3</v>
      </c>
      <c r="E24" s="23">
        <v>13000</v>
      </c>
      <c r="F24" s="24">
        <f t="shared" si="0"/>
        <v>39000</v>
      </c>
      <c r="G24" s="24">
        <f t="shared" si="1"/>
        <v>3900</v>
      </c>
      <c r="H24" s="25">
        <f t="shared" si="2"/>
        <v>42900</v>
      </c>
      <c r="I24" s="50" t="s">
        <v>98</v>
      </c>
      <c r="J24" s="26"/>
    </row>
    <row r="25" spans="1:10" x14ac:dyDescent="0.3">
      <c r="A25" s="30"/>
      <c r="B25" s="21" t="s">
        <v>74</v>
      </c>
      <c r="C25" s="31" t="s">
        <v>77</v>
      </c>
      <c r="D25" s="21">
        <v>2</v>
      </c>
      <c r="E25" s="23">
        <v>5000</v>
      </c>
      <c r="F25" s="24">
        <f t="shared" si="0"/>
        <v>10000</v>
      </c>
      <c r="G25" s="24">
        <f t="shared" si="1"/>
        <v>1000</v>
      </c>
      <c r="H25" s="25">
        <f t="shared" si="2"/>
        <v>11000</v>
      </c>
      <c r="I25" s="50" t="s">
        <v>98</v>
      </c>
      <c r="J25" s="26"/>
    </row>
    <row r="26" spans="1:10" x14ac:dyDescent="0.3">
      <c r="A26" s="30"/>
      <c r="B26" s="21"/>
      <c r="C26" s="31"/>
      <c r="D26" s="21"/>
      <c r="E26" s="23"/>
      <c r="F26" s="24">
        <f t="shared" si="0"/>
        <v>0</v>
      </c>
      <c r="G26" s="24">
        <f t="shared" si="1"/>
        <v>0</v>
      </c>
      <c r="H26" s="25">
        <f t="shared" si="2"/>
        <v>0</v>
      </c>
      <c r="I26" s="50" t="s">
        <v>98</v>
      </c>
      <c r="J26" s="26"/>
    </row>
    <row r="27" spans="1:10" x14ac:dyDescent="0.3">
      <c r="A27" s="30"/>
      <c r="B27" s="21"/>
      <c r="C27" s="31"/>
      <c r="D27" s="21"/>
      <c r="E27" s="23"/>
      <c r="F27" s="24">
        <f t="shared" si="0"/>
        <v>0</v>
      </c>
      <c r="G27" s="24">
        <f t="shared" si="1"/>
        <v>0</v>
      </c>
      <c r="H27" s="25">
        <f t="shared" si="2"/>
        <v>0</v>
      </c>
      <c r="I27" s="50" t="s">
        <v>98</v>
      </c>
      <c r="J27" s="26">
        <f>SUM(F21:F27)</f>
        <v>76100</v>
      </c>
    </row>
    <row r="28" spans="1:10" x14ac:dyDescent="0.3">
      <c r="A28" s="30"/>
      <c r="B28" s="21"/>
      <c r="C28" s="31"/>
      <c r="D28" s="21"/>
      <c r="E28" s="23"/>
      <c r="F28" s="24">
        <f t="shared" si="0"/>
        <v>0</v>
      </c>
      <c r="G28" s="24">
        <f t="shared" si="1"/>
        <v>0</v>
      </c>
      <c r="H28" s="25">
        <f t="shared" si="2"/>
        <v>0</v>
      </c>
      <c r="I28" s="50" t="s">
        <v>98</v>
      </c>
      <c r="J28" s="26"/>
    </row>
    <row r="29" spans="1:10" x14ac:dyDescent="0.3">
      <c r="A29" s="30"/>
      <c r="B29" s="21"/>
      <c r="C29" s="31"/>
      <c r="D29" s="21"/>
      <c r="E29" s="23"/>
      <c r="F29" s="24">
        <f t="shared" si="0"/>
        <v>0</v>
      </c>
      <c r="G29" s="24">
        <f t="shared" si="1"/>
        <v>0</v>
      </c>
      <c r="H29" s="25">
        <f t="shared" si="2"/>
        <v>0</v>
      </c>
      <c r="I29" s="50" t="s">
        <v>98</v>
      </c>
      <c r="J29" s="26"/>
    </row>
    <row r="30" spans="1:10" x14ac:dyDescent="0.3">
      <c r="A30" s="30"/>
      <c r="B30" s="21"/>
      <c r="C30" s="31"/>
      <c r="D30" s="21"/>
      <c r="E30" s="23"/>
      <c r="F30" s="24">
        <f t="shared" si="0"/>
        <v>0</v>
      </c>
      <c r="G30" s="24">
        <f t="shared" si="1"/>
        <v>0</v>
      </c>
      <c r="H30" s="25">
        <f t="shared" si="2"/>
        <v>0</v>
      </c>
      <c r="I30" s="50" t="s">
        <v>98</v>
      </c>
      <c r="J30" s="26"/>
    </row>
    <row r="31" spans="1:10" x14ac:dyDescent="0.3">
      <c r="A31" s="30"/>
      <c r="B31" s="21"/>
      <c r="C31" s="31"/>
      <c r="D31" s="21"/>
      <c r="E31" s="23"/>
      <c r="F31" s="24">
        <f t="shared" si="0"/>
        <v>0</v>
      </c>
      <c r="G31" s="24">
        <f t="shared" si="1"/>
        <v>0</v>
      </c>
      <c r="H31" s="25">
        <f t="shared" si="2"/>
        <v>0</v>
      </c>
      <c r="I31" s="50"/>
      <c r="J31" s="26"/>
    </row>
    <row r="32" spans="1:10" x14ac:dyDescent="0.3">
      <c r="A32" s="30"/>
      <c r="B32" s="21"/>
      <c r="C32" s="31"/>
      <c r="D32" s="21"/>
      <c r="E32" s="23"/>
      <c r="F32" s="24">
        <f t="shared" si="0"/>
        <v>0</v>
      </c>
      <c r="G32" s="24">
        <f t="shared" si="1"/>
        <v>0</v>
      </c>
      <c r="H32" s="25">
        <f t="shared" si="2"/>
        <v>0</v>
      </c>
      <c r="I32" s="50"/>
      <c r="J32" s="26"/>
    </row>
    <row r="33" spans="1:10" x14ac:dyDescent="0.3">
      <c r="A33" s="30"/>
      <c r="B33" s="21"/>
      <c r="C33" s="31"/>
      <c r="D33" s="21"/>
      <c r="E33" s="23"/>
      <c r="F33" s="24">
        <f t="shared" si="0"/>
        <v>0</v>
      </c>
      <c r="G33" s="24">
        <f t="shared" si="1"/>
        <v>0</v>
      </c>
      <c r="H33" s="25">
        <f t="shared" si="2"/>
        <v>0</v>
      </c>
      <c r="I33" s="50"/>
      <c r="J33" s="26"/>
    </row>
    <row r="34" spans="1:10" x14ac:dyDescent="0.3">
      <c r="A34" s="30"/>
      <c r="B34" s="21"/>
      <c r="C34" s="31"/>
      <c r="D34" s="21"/>
      <c r="E34" s="23"/>
      <c r="F34" s="24">
        <f t="shared" si="0"/>
        <v>0</v>
      </c>
      <c r="G34" s="24">
        <f t="shared" si="1"/>
        <v>0</v>
      </c>
      <c r="H34" s="25">
        <f t="shared" si="2"/>
        <v>0</v>
      </c>
      <c r="I34" s="50"/>
      <c r="J34" s="26"/>
    </row>
    <row r="35" spans="1:10" ht="17.25" thickBot="1" x14ac:dyDescent="0.35">
      <c r="A35" s="33"/>
      <c r="B35" s="34" t="s">
        <v>28</v>
      </c>
      <c r="C35" s="34"/>
      <c r="D35" s="35"/>
      <c r="E35" s="36"/>
      <c r="F35" s="37">
        <f>SUM(F11:F34)</f>
        <v>182100</v>
      </c>
      <c r="G35" s="37">
        <f>SUM(G11:G34)</f>
        <v>18210</v>
      </c>
      <c r="H35" s="38">
        <f>SUM(F35:G35)</f>
        <v>200310</v>
      </c>
      <c r="I35" s="44"/>
      <c r="J35" s="14">
        <f>SUM(J11:J34)</f>
        <v>182100</v>
      </c>
    </row>
    <row r="36" spans="1:10" ht="17.25" thickTop="1" x14ac:dyDescent="0.3">
      <c r="A36" s="40"/>
      <c r="B36" s="41"/>
      <c r="C36" s="41"/>
      <c r="D36" s="42"/>
      <c r="E36" s="43"/>
      <c r="F36" s="44"/>
      <c r="G36" s="44"/>
      <c r="H36" s="44"/>
      <c r="I36" s="44"/>
      <c r="J36" s="14"/>
    </row>
    <row r="37" spans="1:10" x14ac:dyDescent="0.3">
      <c r="A37" t="s">
        <v>29</v>
      </c>
      <c r="B37" t="s">
        <v>30</v>
      </c>
    </row>
    <row r="38" spans="1:10" x14ac:dyDescent="0.3">
      <c r="A38" t="s">
        <v>29</v>
      </c>
      <c r="B38" t="s">
        <v>31</v>
      </c>
    </row>
    <row r="39" spans="1:10" x14ac:dyDescent="0.3">
      <c r="A39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K18" sqref="K18"/>
    </sheetView>
  </sheetViews>
  <sheetFormatPr defaultRowHeight="16.5" x14ac:dyDescent="0.3"/>
  <cols>
    <col min="1" max="1" width="6.875" style="39" customWidth="1"/>
    <col min="2" max="2" width="15.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11" max="11" width="9.37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75"/>
    </row>
    <row r="2" spans="1:10" ht="17.25" thickTop="1" x14ac:dyDescent="0.3">
      <c r="A2" s="1" t="s">
        <v>953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954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74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307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H24</f>
        <v>159500</v>
      </c>
      <c r="F9" s="82"/>
      <c r="G9" s="83">
        <f>(A9+C9+E9)</f>
        <v>159500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955</v>
      </c>
      <c r="B11" s="21" t="s">
        <v>134</v>
      </c>
      <c r="C11" s="22" t="s">
        <v>314</v>
      </c>
      <c r="D11" s="21">
        <v>100</v>
      </c>
      <c r="E11" s="23">
        <v>220</v>
      </c>
      <c r="F11" s="24">
        <f>E11*D11</f>
        <v>22000</v>
      </c>
      <c r="G11" s="24">
        <f>F11*0.1</f>
        <v>2200</v>
      </c>
      <c r="H11" s="25">
        <f>G11+F11</f>
        <v>24200</v>
      </c>
      <c r="I11" s="50" t="s">
        <v>420</v>
      </c>
      <c r="J11" s="26"/>
    </row>
    <row r="12" spans="1:10" x14ac:dyDescent="0.3">
      <c r="A12" s="20" t="s">
        <v>956</v>
      </c>
      <c r="B12" s="21" t="s">
        <v>134</v>
      </c>
      <c r="C12" s="22" t="s">
        <v>234</v>
      </c>
      <c r="D12" s="27">
        <v>100</v>
      </c>
      <c r="E12" s="24">
        <v>220</v>
      </c>
      <c r="F12" s="24">
        <f t="shared" ref="F12:F23" si="0">E12*D12</f>
        <v>22000</v>
      </c>
      <c r="G12" s="24">
        <f t="shared" ref="G12:G23" si="1">F12*0.1</f>
        <v>2200</v>
      </c>
      <c r="H12" s="25">
        <f t="shared" ref="H12:H23" si="2">G12+F12</f>
        <v>24200</v>
      </c>
      <c r="I12" s="76" t="s">
        <v>965</v>
      </c>
      <c r="J12" s="26"/>
    </row>
    <row r="13" spans="1:10" x14ac:dyDescent="0.3">
      <c r="A13" s="20" t="s">
        <v>765</v>
      </c>
      <c r="B13" s="27" t="s">
        <v>958</v>
      </c>
      <c r="C13" s="22" t="s">
        <v>962</v>
      </c>
      <c r="D13" s="27">
        <v>1</v>
      </c>
      <c r="E13" s="24">
        <v>26000</v>
      </c>
      <c r="F13" s="24">
        <f t="shared" si="0"/>
        <v>26000</v>
      </c>
      <c r="G13" s="24">
        <f t="shared" si="1"/>
        <v>2600</v>
      </c>
      <c r="H13" s="25">
        <f t="shared" si="2"/>
        <v>28600</v>
      </c>
      <c r="I13" s="50" t="s">
        <v>964</v>
      </c>
      <c r="J13" s="26"/>
    </row>
    <row r="14" spans="1:10" x14ac:dyDescent="0.3">
      <c r="A14" s="20" t="s">
        <v>151</v>
      </c>
      <c r="B14" s="27" t="s">
        <v>959</v>
      </c>
      <c r="C14" s="22" t="s">
        <v>963</v>
      </c>
      <c r="D14" s="27">
        <v>2</v>
      </c>
      <c r="E14" s="24">
        <v>12000</v>
      </c>
      <c r="F14" s="24">
        <f t="shared" si="0"/>
        <v>24000</v>
      </c>
      <c r="G14" s="24">
        <f t="shared" si="1"/>
        <v>2400</v>
      </c>
      <c r="H14" s="25">
        <f t="shared" si="2"/>
        <v>26400</v>
      </c>
      <c r="I14" s="50" t="s">
        <v>455</v>
      </c>
      <c r="J14" s="26"/>
    </row>
    <row r="15" spans="1:10" x14ac:dyDescent="0.3">
      <c r="A15" s="30" t="s">
        <v>961</v>
      </c>
      <c r="B15" s="21" t="s">
        <v>960</v>
      </c>
      <c r="C15" s="22" t="s">
        <v>399</v>
      </c>
      <c r="D15" s="21">
        <v>1</v>
      </c>
      <c r="E15" s="23">
        <v>9000</v>
      </c>
      <c r="F15" s="24">
        <f t="shared" si="0"/>
        <v>9000</v>
      </c>
      <c r="G15" s="24">
        <f t="shared" si="1"/>
        <v>900</v>
      </c>
      <c r="H15" s="25">
        <f t="shared" si="2"/>
        <v>9900</v>
      </c>
      <c r="I15" s="50" t="s">
        <v>329</v>
      </c>
      <c r="J15" s="26"/>
    </row>
    <row r="16" spans="1:10" x14ac:dyDescent="0.3">
      <c r="A16" s="30" t="s">
        <v>957</v>
      </c>
      <c r="B16" s="21" t="s">
        <v>282</v>
      </c>
      <c r="C16" s="31" t="s">
        <v>957</v>
      </c>
      <c r="D16" s="21">
        <v>1</v>
      </c>
      <c r="E16" s="23">
        <v>4000</v>
      </c>
      <c r="F16" s="24">
        <f t="shared" si="0"/>
        <v>4000</v>
      </c>
      <c r="G16" s="24">
        <f t="shared" si="1"/>
        <v>400</v>
      </c>
      <c r="H16" s="25">
        <f t="shared" si="2"/>
        <v>4400</v>
      </c>
      <c r="I16" s="50" t="s">
        <v>964</v>
      </c>
      <c r="J16" s="26"/>
    </row>
    <row r="17" spans="1:10" x14ac:dyDescent="0.3">
      <c r="A17" s="30"/>
      <c r="B17" s="21" t="s">
        <v>750</v>
      </c>
      <c r="C17" s="31" t="s">
        <v>957</v>
      </c>
      <c r="D17" s="21">
        <v>1</v>
      </c>
      <c r="E17" s="23">
        <v>1500</v>
      </c>
      <c r="F17" s="24">
        <f t="shared" si="0"/>
        <v>1500</v>
      </c>
      <c r="G17" s="24">
        <f t="shared" si="1"/>
        <v>150</v>
      </c>
      <c r="H17" s="25">
        <f t="shared" si="2"/>
        <v>1650</v>
      </c>
      <c r="I17" s="50" t="s">
        <v>966</v>
      </c>
      <c r="J17" s="26">
        <f>SUM(F11:F17)</f>
        <v>108500</v>
      </c>
    </row>
    <row r="18" spans="1:10" x14ac:dyDescent="0.3">
      <c r="A18" s="30" t="s">
        <v>967</v>
      </c>
      <c r="B18" s="21" t="s">
        <v>943</v>
      </c>
      <c r="C18" s="31" t="s">
        <v>817</v>
      </c>
      <c r="D18" s="21">
        <v>5</v>
      </c>
      <c r="E18" s="23">
        <v>4000</v>
      </c>
      <c r="F18" s="24">
        <f t="shared" si="0"/>
        <v>20000</v>
      </c>
      <c r="G18" s="24">
        <f t="shared" si="1"/>
        <v>2000</v>
      </c>
      <c r="H18" s="25">
        <f t="shared" si="2"/>
        <v>22000</v>
      </c>
      <c r="I18" s="50" t="s">
        <v>328</v>
      </c>
      <c r="J18" s="26"/>
    </row>
    <row r="19" spans="1:10" x14ac:dyDescent="0.3">
      <c r="A19" s="30"/>
      <c r="B19" s="21" t="s">
        <v>968</v>
      </c>
      <c r="C19" s="31" t="s">
        <v>969</v>
      </c>
      <c r="D19" s="21">
        <v>50</v>
      </c>
      <c r="E19" s="23">
        <v>30</v>
      </c>
      <c r="F19" s="24">
        <f t="shared" si="0"/>
        <v>1500</v>
      </c>
      <c r="G19" s="24">
        <f t="shared" si="1"/>
        <v>150</v>
      </c>
      <c r="H19" s="25">
        <f t="shared" si="2"/>
        <v>1650</v>
      </c>
      <c r="I19" s="50" t="s">
        <v>971</v>
      </c>
      <c r="J19" s="26"/>
    </row>
    <row r="20" spans="1:10" x14ac:dyDescent="0.3">
      <c r="A20" s="30"/>
      <c r="B20" s="21" t="s">
        <v>970</v>
      </c>
      <c r="C20" s="31"/>
      <c r="D20" s="21">
        <v>5</v>
      </c>
      <c r="E20" s="23">
        <v>3000</v>
      </c>
      <c r="F20" s="24">
        <f t="shared" si="0"/>
        <v>15000</v>
      </c>
      <c r="G20" s="24">
        <f t="shared" si="1"/>
        <v>1500</v>
      </c>
      <c r="H20" s="25">
        <f t="shared" si="2"/>
        <v>16500</v>
      </c>
      <c r="I20" s="50" t="s">
        <v>723</v>
      </c>
      <c r="J20" s="26"/>
    </row>
    <row r="21" spans="1:10" x14ac:dyDescent="0.3">
      <c r="A21" s="30"/>
      <c r="B21" s="21"/>
      <c r="C21" s="31"/>
      <c r="D21" s="21"/>
      <c r="E21" s="23"/>
      <c r="F21" s="24">
        <f t="shared" si="0"/>
        <v>0</v>
      </c>
      <c r="G21" s="24">
        <f t="shared" si="1"/>
        <v>0</v>
      </c>
      <c r="H21" s="25">
        <f t="shared" si="2"/>
        <v>0</v>
      </c>
      <c r="I21" s="50" t="s">
        <v>765</v>
      </c>
      <c r="J21" s="26"/>
    </row>
    <row r="22" spans="1:10" x14ac:dyDescent="0.3">
      <c r="A22" s="30"/>
      <c r="B22" s="21"/>
      <c r="C22" s="31"/>
      <c r="D22" s="21"/>
      <c r="E22" s="23"/>
      <c r="F22" s="24">
        <f t="shared" si="0"/>
        <v>0</v>
      </c>
      <c r="G22" s="24">
        <f t="shared" si="1"/>
        <v>0</v>
      </c>
      <c r="H22" s="25">
        <f t="shared" si="2"/>
        <v>0</v>
      </c>
      <c r="I22" s="50" t="s">
        <v>957</v>
      </c>
      <c r="J22" s="26">
        <f>SUM(F18:F22)</f>
        <v>36500</v>
      </c>
    </row>
    <row r="23" spans="1:10" x14ac:dyDescent="0.3">
      <c r="A23" s="30"/>
      <c r="B23" s="21"/>
      <c r="C23" s="22"/>
      <c r="D23" s="21"/>
      <c r="E23" s="23"/>
      <c r="F23" s="24">
        <f t="shared" si="0"/>
        <v>0</v>
      </c>
      <c r="G23" s="24">
        <f t="shared" si="1"/>
        <v>0</v>
      </c>
      <c r="H23" s="25">
        <f t="shared" si="2"/>
        <v>0</v>
      </c>
      <c r="I23" s="50"/>
      <c r="J23" s="26"/>
    </row>
    <row r="24" spans="1:10" ht="17.25" thickBot="1" x14ac:dyDescent="0.35">
      <c r="A24" s="33"/>
      <c r="B24" s="34" t="s">
        <v>28</v>
      </c>
      <c r="C24" s="34"/>
      <c r="D24" s="35"/>
      <c r="E24" s="36"/>
      <c r="F24" s="37">
        <f>SUM(F11:F23)</f>
        <v>145000</v>
      </c>
      <c r="G24" s="37">
        <f>SUM(G11:G23)</f>
        <v>14500</v>
      </c>
      <c r="H24" s="38">
        <f>SUM(F24:G24)</f>
        <v>159500</v>
      </c>
      <c r="I24" s="44"/>
      <c r="J24" s="14">
        <f>SUM(J11:J23)</f>
        <v>145000</v>
      </c>
    </row>
    <row r="25" spans="1:10" ht="17.25" thickTop="1" x14ac:dyDescent="0.3">
      <c r="A25" s="40"/>
      <c r="B25" s="41"/>
      <c r="C25" s="41"/>
      <c r="D25" s="42"/>
      <c r="E25" s="43"/>
      <c r="F25" s="44"/>
      <c r="G25" s="44"/>
      <c r="H25" s="44"/>
      <c r="I25" s="44"/>
      <c r="J25" s="14"/>
    </row>
    <row r="26" spans="1:10" x14ac:dyDescent="0.3">
      <c r="A26" t="s">
        <v>29</v>
      </c>
      <c r="B26" t="s">
        <v>30</v>
      </c>
      <c r="C26"/>
      <c r="E26"/>
      <c r="F26"/>
      <c r="G26"/>
      <c r="H26"/>
      <c r="I26"/>
    </row>
    <row r="27" spans="1:10" x14ac:dyDescent="0.3">
      <c r="A27" t="s">
        <v>29</v>
      </c>
      <c r="B27" t="s">
        <v>31</v>
      </c>
      <c r="C27"/>
      <c r="E27"/>
      <c r="F27"/>
      <c r="G27"/>
      <c r="H27"/>
      <c r="I27"/>
    </row>
    <row r="28" spans="1:10" x14ac:dyDescent="0.3">
      <c r="A28"/>
      <c r="C28"/>
      <c r="E28"/>
      <c r="F28"/>
      <c r="G28"/>
      <c r="H28"/>
      <c r="I28"/>
    </row>
    <row r="29" spans="1:10" x14ac:dyDescent="0.3">
      <c r="A29"/>
      <c r="C29"/>
      <c r="E29"/>
      <c r="F29"/>
      <c r="G29"/>
      <c r="H29"/>
      <c r="I29"/>
    </row>
    <row r="30" spans="1:10" x14ac:dyDescent="0.3">
      <c r="A30"/>
      <c r="C30"/>
      <c r="E30"/>
      <c r="F30"/>
      <c r="G30"/>
      <c r="H30"/>
      <c r="I30"/>
    </row>
    <row r="39" spans="1:9" x14ac:dyDescent="0.3">
      <c r="A39"/>
      <c r="C39"/>
      <c r="E39"/>
      <c r="F39"/>
      <c r="G39"/>
      <c r="H39"/>
      <c r="I39"/>
    </row>
    <row r="40" spans="1:9" x14ac:dyDescent="0.3">
      <c r="A40"/>
      <c r="C40"/>
      <c r="E40"/>
      <c r="F40"/>
      <c r="G40"/>
      <c r="H40"/>
      <c r="I40"/>
    </row>
    <row r="41" spans="1:9" x14ac:dyDescent="0.3">
      <c r="A41"/>
      <c r="C41"/>
      <c r="E41"/>
      <c r="F41"/>
      <c r="G41"/>
      <c r="H41"/>
      <c r="I41"/>
    </row>
    <row r="42" spans="1:9" x14ac:dyDescent="0.3">
      <c r="A42"/>
      <c r="C42"/>
      <c r="E42"/>
      <c r="F42"/>
      <c r="G42"/>
      <c r="H42"/>
      <c r="I42"/>
    </row>
    <row r="43" spans="1:9" x14ac:dyDescent="0.3">
      <c r="A43"/>
      <c r="C43"/>
      <c r="E43"/>
      <c r="F43"/>
      <c r="G43"/>
      <c r="H43"/>
      <c r="I43"/>
    </row>
    <row r="44" spans="1:9" x14ac:dyDescent="0.3">
      <c r="A44"/>
      <c r="C44"/>
      <c r="E44"/>
      <c r="F44"/>
      <c r="G44"/>
      <c r="H44"/>
      <c r="I44"/>
    </row>
    <row r="45" spans="1:9" x14ac:dyDescent="0.3">
      <c r="A45"/>
      <c r="C45"/>
      <c r="E45"/>
      <c r="F45"/>
      <c r="G45"/>
      <c r="H45"/>
      <c r="I45"/>
    </row>
    <row r="51" spans="1:9" x14ac:dyDescent="0.3">
      <c r="A51"/>
      <c r="C51"/>
      <c r="E51"/>
      <c r="F51"/>
      <c r="G51"/>
      <c r="H51"/>
      <c r="I51"/>
    </row>
    <row r="52" spans="1:9" x14ac:dyDescent="0.3">
      <c r="A52"/>
      <c r="C52"/>
      <c r="E52"/>
      <c r="F52"/>
      <c r="G52"/>
      <c r="H52"/>
      <c r="I52"/>
    </row>
    <row r="53" spans="1:9" x14ac:dyDescent="0.3">
      <c r="A53"/>
      <c r="C53"/>
      <c r="E53"/>
      <c r="F53"/>
      <c r="G53"/>
      <c r="H53"/>
      <c r="I53"/>
    </row>
    <row r="54" spans="1:9" x14ac:dyDescent="0.3">
      <c r="A54"/>
      <c r="C54"/>
      <c r="E54"/>
      <c r="F54"/>
      <c r="G54"/>
      <c r="H54"/>
      <c r="I54"/>
    </row>
    <row r="55" spans="1:9" x14ac:dyDescent="0.3">
      <c r="A55"/>
      <c r="C55"/>
      <c r="E55"/>
      <c r="F55"/>
      <c r="G55"/>
      <c r="H55"/>
      <c r="I55"/>
    </row>
    <row r="56" spans="1:9" x14ac:dyDescent="0.3">
      <c r="A56"/>
      <c r="C56"/>
      <c r="E56"/>
      <c r="F56"/>
      <c r="G56"/>
      <c r="H56"/>
      <c r="I56"/>
    </row>
    <row r="57" spans="1:9" x14ac:dyDescent="0.3">
      <c r="A57"/>
      <c r="C57"/>
      <c r="E57"/>
      <c r="F57"/>
      <c r="G57"/>
      <c r="H57"/>
      <c r="I57"/>
    </row>
    <row r="62" spans="1:9" x14ac:dyDescent="0.3">
      <c r="A62"/>
      <c r="C62"/>
      <c r="E62"/>
      <c r="F62"/>
      <c r="G62"/>
      <c r="H62"/>
      <c r="I62"/>
    </row>
    <row r="63" spans="1:9" x14ac:dyDescent="0.3">
      <c r="A63"/>
      <c r="C63"/>
      <c r="E63"/>
      <c r="F63"/>
      <c r="G63"/>
      <c r="H63"/>
      <c r="I63"/>
    </row>
    <row r="64" spans="1:9" x14ac:dyDescent="0.3">
      <c r="A64"/>
      <c r="C64"/>
      <c r="E64"/>
      <c r="F64"/>
      <c r="G64"/>
      <c r="H64"/>
      <c r="I64"/>
    </row>
    <row r="65" spans="1:9" x14ac:dyDescent="0.3">
      <c r="A65"/>
      <c r="C65"/>
      <c r="E65"/>
      <c r="F65"/>
      <c r="G65"/>
      <c r="H65"/>
      <c r="I65"/>
    </row>
    <row r="66" spans="1:9" x14ac:dyDescent="0.3">
      <c r="A66"/>
      <c r="C66"/>
      <c r="E66"/>
      <c r="F66"/>
      <c r="G66"/>
      <c r="H66"/>
      <c r="I66"/>
    </row>
    <row r="67" spans="1:9" x14ac:dyDescent="0.3">
      <c r="A67"/>
      <c r="C67"/>
      <c r="E67"/>
      <c r="F67"/>
      <c r="G67"/>
      <c r="H67"/>
      <c r="I67"/>
    </row>
    <row r="68" spans="1:9" x14ac:dyDescent="0.3">
      <c r="A68"/>
      <c r="C68"/>
      <c r="E68"/>
      <c r="F68"/>
      <c r="G68"/>
      <c r="H68"/>
      <c r="I68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28"/>
  <sheetViews>
    <sheetView topLeftCell="A7" workbookViewId="0">
      <selection activeCell="A4" sqref="A4:XFD5"/>
    </sheetView>
  </sheetViews>
  <sheetFormatPr defaultRowHeight="16.5" x14ac:dyDescent="0.3"/>
  <cols>
    <col min="1" max="1" width="16.125" customWidth="1"/>
    <col min="2" max="2" width="13.375" customWidth="1"/>
    <col min="3" max="3" width="15.625" customWidth="1"/>
    <col min="4" max="4" width="13" customWidth="1"/>
    <col min="5" max="5" width="15.5" customWidth="1"/>
  </cols>
  <sheetData>
    <row r="1" spans="1:5" x14ac:dyDescent="0.3">
      <c r="A1" t="s">
        <v>724</v>
      </c>
      <c r="B1" t="s">
        <v>725</v>
      </c>
      <c r="C1" t="s">
        <v>726</v>
      </c>
      <c r="D1" t="s">
        <v>727</v>
      </c>
      <c r="E1" t="s">
        <v>728</v>
      </c>
    </row>
    <row r="2" spans="1:5" x14ac:dyDescent="0.3">
      <c r="A2" s="21" t="s">
        <v>495</v>
      </c>
      <c r="B2" s="31"/>
      <c r="C2" s="21">
        <v>3</v>
      </c>
      <c r="D2" s="23">
        <v>3500</v>
      </c>
      <c r="E2" s="24">
        <f t="shared" ref="E2:E65" si="0">D2*C2</f>
        <v>10500</v>
      </c>
    </row>
    <row r="3" spans="1:5" x14ac:dyDescent="0.3">
      <c r="A3" s="27" t="s">
        <v>73</v>
      </c>
      <c r="B3" s="22" t="s">
        <v>428</v>
      </c>
      <c r="C3" s="27">
        <v>3</v>
      </c>
      <c r="D3" s="24">
        <v>2300</v>
      </c>
      <c r="E3" s="24">
        <f t="shared" si="0"/>
        <v>6900</v>
      </c>
    </row>
    <row r="4" spans="1:5" x14ac:dyDescent="0.3">
      <c r="A4" s="27" t="s">
        <v>422</v>
      </c>
      <c r="B4" s="31" t="s">
        <v>423</v>
      </c>
      <c r="C4" s="21">
        <v>2</v>
      </c>
      <c r="D4" s="23">
        <v>3500</v>
      </c>
      <c r="E4" s="24">
        <f t="shared" si="0"/>
        <v>7000</v>
      </c>
    </row>
    <row r="5" spans="1:5" x14ac:dyDescent="0.3">
      <c r="A5" s="21" t="s">
        <v>779</v>
      </c>
      <c r="B5" s="22"/>
      <c r="C5" s="21">
        <v>3</v>
      </c>
      <c r="D5" s="23">
        <v>4000</v>
      </c>
      <c r="E5" s="24">
        <f t="shared" si="0"/>
        <v>12000</v>
      </c>
    </row>
    <row r="6" spans="1:5" x14ac:dyDescent="0.3">
      <c r="A6" s="21" t="s">
        <v>139</v>
      </c>
      <c r="B6" s="31" t="s">
        <v>86</v>
      </c>
      <c r="C6" s="21">
        <v>1</v>
      </c>
      <c r="D6" s="23">
        <v>3000</v>
      </c>
      <c r="E6" s="24">
        <f t="shared" si="0"/>
        <v>3000</v>
      </c>
    </row>
    <row r="7" spans="1:5" x14ac:dyDescent="0.3">
      <c r="A7" s="21" t="s">
        <v>75</v>
      </c>
      <c r="B7" s="31" t="s">
        <v>76</v>
      </c>
      <c r="C7" s="21">
        <v>1</v>
      </c>
      <c r="D7" s="23">
        <v>5000</v>
      </c>
      <c r="E7" s="24">
        <f t="shared" si="0"/>
        <v>5000</v>
      </c>
    </row>
    <row r="8" spans="1:5" x14ac:dyDescent="0.3">
      <c r="A8" s="21" t="s">
        <v>71</v>
      </c>
      <c r="B8" s="31" t="s">
        <v>72</v>
      </c>
      <c r="C8" s="21">
        <v>1</v>
      </c>
      <c r="D8" s="23">
        <v>45000</v>
      </c>
      <c r="E8" s="24">
        <f t="shared" si="0"/>
        <v>45000</v>
      </c>
    </row>
    <row r="9" spans="1:5" x14ac:dyDescent="0.3">
      <c r="A9" s="21" t="s">
        <v>302</v>
      </c>
      <c r="B9" s="31" t="s">
        <v>303</v>
      </c>
      <c r="C9" s="21">
        <v>1</v>
      </c>
      <c r="D9" s="23">
        <v>25000</v>
      </c>
      <c r="E9" s="24">
        <f t="shared" si="0"/>
        <v>25000</v>
      </c>
    </row>
    <row r="10" spans="1:5" x14ac:dyDescent="0.3">
      <c r="A10" s="21" t="s">
        <v>434</v>
      </c>
      <c r="B10" s="31" t="s">
        <v>435</v>
      </c>
      <c r="C10" s="21">
        <v>1</v>
      </c>
      <c r="D10" s="23">
        <v>11000</v>
      </c>
      <c r="E10" s="24">
        <f t="shared" si="0"/>
        <v>11000</v>
      </c>
    </row>
    <row r="11" spans="1:5" x14ac:dyDescent="0.3">
      <c r="A11" s="27" t="s">
        <v>100</v>
      </c>
      <c r="B11" s="31" t="s">
        <v>101</v>
      </c>
      <c r="C11" s="27">
        <v>3</v>
      </c>
      <c r="D11" s="24">
        <v>2800</v>
      </c>
      <c r="E11" s="24">
        <f t="shared" si="0"/>
        <v>8400</v>
      </c>
    </row>
    <row r="12" spans="1:5" x14ac:dyDescent="0.3">
      <c r="A12" s="27" t="s">
        <v>795</v>
      </c>
      <c r="B12" s="31" t="s">
        <v>338</v>
      </c>
      <c r="C12" s="27">
        <v>1</v>
      </c>
      <c r="D12" s="24">
        <v>40000</v>
      </c>
      <c r="E12" s="24">
        <f t="shared" si="0"/>
        <v>40000</v>
      </c>
    </row>
    <row r="13" spans="1:5" x14ac:dyDescent="0.3">
      <c r="A13" s="27" t="s">
        <v>124</v>
      </c>
      <c r="B13" s="22" t="s">
        <v>125</v>
      </c>
      <c r="C13" s="27">
        <v>6</v>
      </c>
      <c r="D13" s="24">
        <v>300</v>
      </c>
      <c r="E13" s="24">
        <f t="shared" si="0"/>
        <v>1800</v>
      </c>
    </row>
    <row r="14" spans="1:5" x14ac:dyDescent="0.3">
      <c r="A14" s="21" t="s">
        <v>207</v>
      </c>
      <c r="B14" s="31"/>
      <c r="C14" s="21">
        <v>2</v>
      </c>
      <c r="D14" s="23">
        <v>3000</v>
      </c>
      <c r="E14" s="24">
        <f t="shared" si="0"/>
        <v>6000</v>
      </c>
    </row>
    <row r="15" spans="1:5" x14ac:dyDescent="0.3">
      <c r="A15" s="21" t="s">
        <v>287</v>
      </c>
      <c r="B15" s="31" t="s">
        <v>437</v>
      </c>
      <c r="C15" s="21">
        <v>2</v>
      </c>
      <c r="D15" s="23">
        <v>8000</v>
      </c>
      <c r="E15" s="24">
        <f t="shared" si="0"/>
        <v>16000</v>
      </c>
    </row>
    <row r="16" spans="1:5" x14ac:dyDescent="0.3">
      <c r="A16" s="21" t="s">
        <v>287</v>
      </c>
      <c r="B16" s="31" t="s">
        <v>288</v>
      </c>
      <c r="C16" s="21">
        <v>3</v>
      </c>
      <c r="D16" s="23">
        <v>8500</v>
      </c>
      <c r="E16" s="24">
        <f t="shared" si="0"/>
        <v>25500</v>
      </c>
    </row>
    <row r="17" spans="1:5" x14ac:dyDescent="0.3">
      <c r="A17" s="21" t="s">
        <v>402</v>
      </c>
      <c r="B17" s="22" t="s">
        <v>397</v>
      </c>
      <c r="C17" s="21">
        <v>1</v>
      </c>
      <c r="D17" s="23">
        <v>6000</v>
      </c>
      <c r="E17" s="24">
        <f t="shared" si="0"/>
        <v>6000</v>
      </c>
    </row>
    <row r="18" spans="1:5" x14ac:dyDescent="0.3">
      <c r="A18" s="21" t="s">
        <v>62</v>
      </c>
      <c r="B18" s="31" t="s">
        <v>63</v>
      </c>
      <c r="C18" s="21">
        <v>1</v>
      </c>
      <c r="D18" s="23">
        <v>15000</v>
      </c>
      <c r="E18" s="24">
        <f t="shared" si="0"/>
        <v>15000</v>
      </c>
    </row>
    <row r="19" spans="1:5" x14ac:dyDescent="0.3">
      <c r="A19" s="27" t="s">
        <v>734</v>
      </c>
      <c r="B19" s="31" t="s">
        <v>735</v>
      </c>
      <c r="C19" s="27">
        <v>3</v>
      </c>
      <c r="D19" s="24">
        <v>9000</v>
      </c>
      <c r="E19" s="24">
        <f t="shared" si="0"/>
        <v>27000</v>
      </c>
    </row>
    <row r="20" spans="1:5" x14ac:dyDescent="0.3">
      <c r="A20" s="27" t="s">
        <v>445</v>
      </c>
      <c r="B20" s="31"/>
      <c r="C20" s="27">
        <v>2</v>
      </c>
      <c r="D20" s="24">
        <v>3000</v>
      </c>
      <c r="E20" s="24">
        <f t="shared" si="0"/>
        <v>6000</v>
      </c>
    </row>
    <row r="21" spans="1:5" x14ac:dyDescent="0.3">
      <c r="A21" s="27" t="s">
        <v>575</v>
      </c>
      <c r="B21" s="31" t="s">
        <v>310</v>
      </c>
      <c r="C21" s="27">
        <v>1</v>
      </c>
      <c r="D21" s="24">
        <v>16000</v>
      </c>
      <c r="E21" s="24">
        <f t="shared" si="0"/>
        <v>16000</v>
      </c>
    </row>
    <row r="22" spans="1:5" x14ac:dyDescent="0.3">
      <c r="A22" s="21" t="s">
        <v>575</v>
      </c>
      <c r="B22" s="31" t="s">
        <v>576</v>
      </c>
      <c r="C22" s="21">
        <v>1</v>
      </c>
      <c r="D22" s="23">
        <v>13000</v>
      </c>
      <c r="E22" s="24">
        <f t="shared" si="0"/>
        <v>13000</v>
      </c>
    </row>
    <row r="23" spans="1:5" x14ac:dyDescent="0.3">
      <c r="A23" s="21" t="s">
        <v>404</v>
      </c>
      <c r="B23" s="31" t="s">
        <v>405</v>
      </c>
      <c r="C23" s="21">
        <v>12</v>
      </c>
      <c r="D23" s="23">
        <v>1500</v>
      </c>
      <c r="E23" s="24">
        <f t="shared" si="0"/>
        <v>18000</v>
      </c>
    </row>
    <row r="24" spans="1:5" x14ac:dyDescent="0.3">
      <c r="A24" s="21" t="s">
        <v>404</v>
      </c>
      <c r="B24" s="31" t="s">
        <v>407</v>
      </c>
      <c r="C24" s="21">
        <v>10</v>
      </c>
      <c r="D24" s="23">
        <v>1500</v>
      </c>
      <c r="E24" s="24">
        <f t="shared" si="0"/>
        <v>15000</v>
      </c>
    </row>
    <row r="25" spans="1:5" x14ac:dyDescent="0.3">
      <c r="A25" s="21" t="s">
        <v>404</v>
      </c>
      <c r="B25" s="31" t="s">
        <v>408</v>
      </c>
      <c r="C25" s="21">
        <v>10</v>
      </c>
      <c r="D25" s="23">
        <v>1500</v>
      </c>
      <c r="E25" s="24">
        <f t="shared" si="0"/>
        <v>15000</v>
      </c>
    </row>
    <row r="26" spans="1:5" x14ac:dyDescent="0.3">
      <c r="A26" s="21" t="s">
        <v>404</v>
      </c>
      <c r="B26" s="31" t="s">
        <v>405</v>
      </c>
      <c r="C26" s="21">
        <v>7</v>
      </c>
      <c r="D26" s="23">
        <v>1500</v>
      </c>
      <c r="E26" s="24">
        <f t="shared" si="0"/>
        <v>10500</v>
      </c>
    </row>
    <row r="27" spans="1:5" x14ac:dyDescent="0.3">
      <c r="A27" s="21" t="s">
        <v>540</v>
      </c>
      <c r="B27" s="31" t="s">
        <v>541</v>
      </c>
      <c r="C27" s="21">
        <v>1</v>
      </c>
      <c r="D27" s="23">
        <v>10000</v>
      </c>
      <c r="E27" s="24">
        <f t="shared" si="0"/>
        <v>10000</v>
      </c>
    </row>
    <row r="28" spans="1:5" x14ac:dyDescent="0.3">
      <c r="A28" s="21" t="s">
        <v>152</v>
      </c>
      <c r="B28" s="31" t="s">
        <v>153</v>
      </c>
      <c r="C28" s="21">
        <v>2</v>
      </c>
      <c r="D28" s="23">
        <v>2500</v>
      </c>
      <c r="E28" s="24">
        <f t="shared" si="0"/>
        <v>5000</v>
      </c>
    </row>
    <row r="29" spans="1:5" x14ac:dyDescent="0.3">
      <c r="A29" s="21" t="s">
        <v>152</v>
      </c>
      <c r="B29" s="31" t="s">
        <v>154</v>
      </c>
      <c r="C29" s="21">
        <v>2</v>
      </c>
      <c r="D29" s="23">
        <v>2000</v>
      </c>
      <c r="E29" s="24">
        <f t="shared" si="0"/>
        <v>4000</v>
      </c>
    </row>
    <row r="30" spans="1:5" x14ac:dyDescent="0.3">
      <c r="A30" s="21" t="s">
        <v>170</v>
      </c>
      <c r="B30" s="31"/>
      <c r="C30" s="21">
        <v>1</v>
      </c>
      <c r="D30" s="23">
        <v>13000</v>
      </c>
      <c r="E30" s="24">
        <f t="shared" si="0"/>
        <v>13000</v>
      </c>
    </row>
    <row r="31" spans="1:5" x14ac:dyDescent="0.3">
      <c r="A31" s="21" t="s">
        <v>577</v>
      </c>
      <c r="B31" s="31" t="s">
        <v>578</v>
      </c>
      <c r="C31" s="21">
        <v>1</v>
      </c>
      <c r="D31" s="23">
        <v>7000</v>
      </c>
      <c r="E31" s="24">
        <f t="shared" si="0"/>
        <v>7000</v>
      </c>
    </row>
    <row r="32" spans="1:5" x14ac:dyDescent="0.3">
      <c r="A32" s="21" t="s">
        <v>418</v>
      </c>
      <c r="B32" s="31" t="s">
        <v>419</v>
      </c>
      <c r="C32" s="21">
        <v>1</v>
      </c>
      <c r="D32" s="23">
        <v>10000</v>
      </c>
      <c r="E32" s="24">
        <f t="shared" si="0"/>
        <v>10000</v>
      </c>
    </row>
    <row r="33" spans="1:5" x14ac:dyDescent="0.3">
      <c r="A33" s="21" t="s">
        <v>547</v>
      </c>
      <c r="B33" s="31" t="s">
        <v>546</v>
      </c>
      <c r="C33" s="21">
        <v>1</v>
      </c>
      <c r="D33" s="23">
        <v>13000</v>
      </c>
      <c r="E33" s="24">
        <f t="shared" si="0"/>
        <v>13000</v>
      </c>
    </row>
    <row r="34" spans="1:5" x14ac:dyDescent="0.3">
      <c r="A34" s="21" t="s">
        <v>56</v>
      </c>
      <c r="B34" s="31"/>
      <c r="C34" s="21">
        <v>1</v>
      </c>
      <c r="D34" s="23">
        <v>6000</v>
      </c>
      <c r="E34" s="24">
        <f t="shared" si="0"/>
        <v>6000</v>
      </c>
    </row>
    <row r="35" spans="1:5" x14ac:dyDescent="0.3">
      <c r="A35" s="21" t="s">
        <v>244</v>
      </c>
      <c r="B35" s="31" t="s">
        <v>245</v>
      </c>
      <c r="C35" s="21">
        <v>1</v>
      </c>
      <c r="D35" s="23">
        <v>26000</v>
      </c>
      <c r="E35" s="24">
        <f t="shared" si="0"/>
        <v>26000</v>
      </c>
    </row>
    <row r="36" spans="1:5" x14ac:dyDescent="0.3">
      <c r="A36" s="21" t="s">
        <v>530</v>
      </c>
      <c r="B36" s="22" t="s">
        <v>531</v>
      </c>
      <c r="C36" s="21">
        <v>1</v>
      </c>
      <c r="D36" s="23">
        <v>7000</v>
      </c>
      <c r="E36" s="24">
        <f t="shared" si="0"/>
        <v>7000</v>
      </c>
    </row>
    <row r="37" spans="1:5" x14ac:dyDescent="0.3">
      <c r="A37" s="21" t="s">
        <v>438</v>
      </c>
      <c r="B37" s="31" t="s">
        <v>48</v>
      </c>
      <c r="C37" s="21">
        <v>2</v>
      </c>
      <c r="D37" s="23">
        <v>6000</v>
      </c>
      <c r="E37" s="24">
        <f t="shared" si="0"/>
        <v>12000</v>
      </c>
    </row>
    <row r="38" spans="1:5" x14ac:dyDescent="0.3">
      <c r="A38" s="21" t="s">
        <v>227</v>
      </c>
      <c r="B38" s="31" t="s">
        <v>228</v>
      </c>
      <c r="C38" s="21">
        <v>1</v>
      </c>
      <c r="D38" s="23">
        <v>7000</v>
      </c>
      <c r="E38" s="24">
        <f t="shared" si="0"/>
        <v>7000</v>
      </c>
    </row>
    <row r="39" spans="1:5" x14ac:dyDescent="0.3">
      <c r="A39" s="21" t="s">
        <v>227</v>
      </c>
      <c r="B39" s="31" t="s">
        <v>229</v>
      </c>
      <c r="C39" s="21">
        <v>1</v>
      </c>
      <c r="D39" s="23">
        <v>7000</v>
      </c>
      <c r="E39" s="24">
        <f t="shared" si="0"/>
        <v>7000</v>
      </c>
    </row>
    <row r="40" spans="1:5" x14ac:dyDescent="0.3">
      <c r="A40" s="21" t="s">
        <v>337</v>
      </c>
      <c r="B40" s="22" t="s">
        <v>338</v>
      </c>
      <c r="C40" s="21">
        <v>1</v>
      </c>
      <c r="D40" s="23">
        <v>1500</v>
      </c>
      <c r="E40" s="24">
        <f t="shared" si="0"/>
        <v>1500</v>
      </c>
    </row>
    <row r="41" spans="1:5" x14ac:dyDescent="0.3">
      <c r="A41" s="21" t="s">
        <v>447</v>
      </c>
      <c r="B41" s="31" t="s">
        <v>448</v>
      </c>
      <c r="C41" s="21">
        <v>1</v>
      </c>
      <c r="D41" s="23">
        <v>3000</v>
      </c>
      <c r="E41" s="24">
        <f t="shared" si="0"/>
        <v>3000</v>
      </c>
    </row>
    <row r="42" spans="1:5" x14ac:dyDescent="0.3">
      <c r="A42" s="21" t="s">
        <v>219</v>
      </c>
      <c r="B42" s="31"/>
      <c r="C42" s="21">
        <v>2</v>
      </c>
      <c r="D42" s="23">
        <v>3000</v>
      </c>
      <c r="E42" s="24">
        <f t="shared" si="0"/>
        <v>6000</v>
      </c>
    </row>
    <row r="43" spans="1:5" x14ac:dyDescent="0.3">
      <c r="A43" s="21" t="s">
        <v>426</v>
      </c>
      <c r="B43" s="31" t="s">
        <v>427</v>
      </c>
      <c r="C43" s="21">
        <v>1</v>
      </c>
      <c r="D43" s="23">
        <v>14000</v>
      </c>
      <c r="E43" s="24">
        <f t="shared" si="0"/>
        <v>14000</v>
      </c>
    </row>
    <row r="44" spans="1:5" x14ac:dyDescent="0.3">
      <c r="A44" s="21" t="s">
        <v>680</v>
      </c>
      <c r="B44" s="31" t="s">
        <v>681</v>
      </c>
      <c r="C44" s="21">
        <v>1</v>
      </c>
      <c r="D44" s="23">
        <v>7200</v>
      </c>
      <c r="E44" s="24">
        <f t="shared" si="0"/>
        <v>7200</v>
      </c>
    </row>
    <row r="45" spans="1:5" x14ac:dyDescent="0.3">
      <c r="A45" s="27" t="s">
        <v>192</v>
      </c>
      <c r="B45" s="68" t="s">
        <v>191</v>
      </c>
      <c r="C45" s="27">
        <v>10</v>
      </c>
      <c r="D45" s="24">
        <v>600</v>
      </c>
      <c r="E45" s="24">
        <f t="shared" si="0"/>
        <v>6000</v>
      </c>
    </row>
    <row r="46" spans="1:5" x14ac:dyDescent="0.3">
      <c r="A46" s="27" t="s">
        <v>490</v>
      </c>
      <c r="B46" s="31" t="s">
        <v>491</v>
      </c>
      <c r="C46" s="27">
        <v>1</v>
      </c>
      <c r="D46" s="24">
        <v>15000</v>
      </c>
      <c r="E46" s="24">
        <f t="shared" si="0"/>
        <v>15000</v>
      </c>
    </row>
    <row r="47" spans="1:5" x14ac:dyDescent="0.3">
      <c r="A47" s="27" t="s">
        <v>501</v>
      </c>
      <c r="B47" s="31" t="s">
        <v>491</v>
      </c>
      <c r="C47" s="27">
        <v>1</v>
      </c>
      <c r="D47" s="24">
        <v>15000</v>
      </c>
      <c r="E47" s="24">
        <f t="shared" si="0"/>
        <v>15000</v>
      </c>
    </row>
    <row r="48" spans="1:5" x14ac:dyDescent="0.3">
      <c r="A48" s="21" t="s">
        <v>665</v>
      </c>
      <c r="B48" s="31" t="s">
        <v>664</v>
      </c>
      <c r="C48" s="21">
        <v>1</v>
      </c>
      <c r="D48" s="23">
        <v>4500</v>
      </c>
      <c r="E48" s="24">
        <f t="shared" si="0"/>
        <v>4500</v>
      </c>
    </row>
    <row r="49" spans="1:5" x14ac:dyDescent="0.3">
      <c r="A49" s="21" t="s">
        <v>66</v>
      </c>
      <c r="B49" s="31" t="s">
        <v>67</v>
      </c>
      <c r="C49" s="21">
        <v>1</v>
      </c>
      <c r="D49" s="23">
        <v>5000</v>
      </c>
      <c r="E49" s="24">
        <f t="shared" si="0"/>
        <v>5000</v>
      </c>
    </row>
    <row r="50" spans="1:5" x14ac:dyDescent="0.3">
      <c r="A50" s="21" t="s">
        <v>431</v>
      </c>
      <c r="B50" s="31" t="s">
        <v>432</v>
      </c>
      <c r="C50" s="21">
        <v>1</v>
      </c>
      <c r="D50" s="23">
        <v>120000</v>
      </c>
      <c r="E50" s="24">
        <f t="shared" si="0"/>
        <v>120000</v>
      </c>
    </row>
    <row r="51" spans="1:5" x14ac:dyDescent="0.3">
      <c r="A51" s="21" t="s">
        <v>295</v>
      </c>
      <c r="B51" s="31" t="s">
        <v>292</v>
      </c>
      <c r="C51" s="21">
        <v>1</v>
      </c>
      <c r="D51" s="23">
        <v>7000</v>
      </c>
      <c r="E51" s="24">
        <f t="shared" si="0"/>
        <v>7000</v>
      </c>
    </row>
    <row r="52" spans="1:5" x14ac:dyDescent="0.3">
      <c r="A52" s="21" t="s">
        <v>507</v>
      </c>
      <c r="B52" s="31"/>
      <c r="C52" s="21">
        <v>1</v>
      </c>
      <c r="D52" s="23">
        <v>10000</v>
      </c>
      <c r="E52" s="24">
        <f t="shared" si="0"/>
        <v>10000</v>
      </c>
    </row>
    <row r="53" spans="1:5" x14ac:dyDescent="0.3">
      <c r="A53" s="21" t="s">
        <v>567</v>
      </c>
      <c r="B53" s="31" t="s">
        <v>568</v>
      </c>
      <c r="C53" s="21">
        <v>1</v>
      </c>
      <c r="D53" s="23">
        <v>10000</v>
      </c>
      <c r="E53" s="24">
        <f t="shared" si="0"/>
        <v>10000</v>
      </c>
    </row>
    <row r="54" spans="1:5" x14ac:dyDescent="0.3">
      <c r="A54" s="21" t="s">
        <v>569</v>
      </c>
      <c r="B54" s="31" t="s">
        <v>570</v>
      </c>
      <c r="C54" s="21">
        <v>1</v>
      </c>
      <c r="D54" s="23">
        <v>10000</v>
      </c>
      <c r="E54" s="24">
        <f t="shared" si="0"/>
        <v>10000</v>
      </c>
    </row>
    <row r="55" spans="1:5" x14ac:dyDescent="0.3">
      <c r="A55" s="21" t="s">
        <v>214</v>
      </c>
      <c r="B55" s="22"/>
      <c r="C55" s="21">
        <v>1</v>
      </c>
      <c r="D55" s="23">
        <v>3000</v>
      </c>
      <c r="E55" s="24">
        <f t="shared" si="0"/>
        <v>3000</v>
      </c>
    </row>
    <row r="56" spans="1:5" x14ac:dyDescent="0.3">
      <c r="A56" s="21" t="s">
        <v>684</v>
      </c>
      <c r="B56" s="31" t="s">
        <v>685</v>
      </c>
      <c r="C56" s="21">
        <v>1</v>
      </c>
      <c r="D56" s="23">
        <v>1800</v>
      </c>
      <c r="E56" s="24">
        <f t="shared" si="0"/>
        <v>1800</v>
      </c>
    </row>
    <row r="57" spans="1:5" x14ac:dyDescent="0.3">
      <c r="A57" s="21" t="s">
        <v>96</v>
      </c>
      <c r="B57" s="68"/>
      <c r="C57" s="21">
        <v>1</v>
      </c>
      <c r="D57" s="23">
        <v>5000</v>
      </c>
      <c r="E57" s="24">
        <f t="shared" si="0"/>
        <v>5000</v>
      </c>
    </row>
    <row r="58" spans="1:5" x14ac:dyDescent="0.3">
      <c r="A58" s="21" t="s">
        <v>102</v>
      </c>
      <c r="B58" s="31" t="s">
        <v>103</v>
      </c>
      <c r="C58" s="21">
        <v>2</v>
      </c>
      <c r="D58" s="23">
        <v>18000</v>
      </c>
      <c r="E58" s="24">
        <f t="shared" si="0"/>
        <v>36000</v>
      </c>
    </row>
    <row r="59" spans="1:5" x14ac:dyDescent="0.3">
      <c r="A59" s="21" t="s">
        <v>179</v>
      </c>
      <c r="B59" s="31" t="s">
        <v>180</v>
      </c>
      <c r="C59" s="21">
        <v>1</v>
      </c>
      <c r="D59" s="23">
        <v>16000</v>
      </c>
      <c r="E59" s="24">
        <f t="shared" si="0"/>
        <v>16000</v>
      </c>
    </row>
    <row r="60" spans="1:5" x14ac:dyDescent="0.3">
      <c r="A60" s="21" t="s">
        <v>673</v>
      </c>
      <c r="B60" s="31" t="s">
        <v>674</v>
      </c>
      <c r="C60" s="21">
        <v>1</v>
      </c>
      <c r="D60" s="23">
        <v>25000</v>
      </c>
      <c r="E60" s="24">
        <f t="shared" si="0"/>
        <v>25000</v>
      </c>
    </row>
    <row r="61" spans="1:5" x14ac:dyDescent="0.3">
      <c r="A61" s="21" t="s">
        <v>666</v>
      </c>
      <c r="B61" s="31" t="s">
        <v>667</v>
      </c>
      <c r="C61" s="21">
        <v>1</v>
      </c>
      <c r="D61" s="23">
        <v>8500</v>
      </c>
      <c r="E61" s="24">
        <f t="shared" si="0"/>
        <v>8500</v>
      </c>
    </row>
    <row r="62" spans="1:5" x14ac:dyDescent="0.3">
      <c r="A62" s="21" t="s">
        <v>481</v>
      </c>
      <c r="B62" s="31" t="s">
        <v>48</v>
      </c>
      <c r="C62" s="21">
        <v>1</v>
      </c>
      <c r="D62" s="23">
        <v>4500</v>
      </c>
      <c r="E62" s="24">
        <f t="shared" si="0"/>
        <v>4500</v>
      </c>
    </row>
    <row r="63" spans="1:5" x14ac:dyDescent="0.3">
      <c r="A63" s="21" t="s">
        <v>271</v>
      </c>
      <c r="B63" s="31" t="s">
        <v>272</v>
      </c>
      <c r="C63" s="21">
        <v>10</v>
      </c>
      <c r="D63" s="23">
        <v>200</v>
      </c>
      <c r="E63" s="24">
        <f t="shared" si="0"/>
        <v>2000</v>
      </c>
    </row>
    <row r="64" spans="1:5" x14ac:dyDescent="0.3">
      <c r="A64" s="27" t="s">
        <v>280</v>
      </c>
      <c r="B64" s="31" t="s">
        <v>279</v>
      </c>
      <c r="C64" s="27">
        <v>1</v>
      </c>
      <c r="D64" s="24">
        <v>12000</v>
      </c>
      <c r="E64" s="24">
        <f t="shared" si="0"/>
        <v>12000</v>
      </c>
    </row>
    <row r="65" spans="1:5" x14ac:dyDescent="0.3">
      <c r="A65" s="27" t="s">
        <v>155</v>
      </c>
      <c r="B65" s="31" t="s">
        <v>504</v>
      </c>
      <c r="C65" s="27">
        <v>1</v>
      </c>
      <c r="D65" s="24">
        <v>10000</v>
      </c>
      <c r="E65" s="24">
        <f t="shared" si="0"/>
        <v>10000</v>
      </c>
    </row>
    <row r="66" spans="1:5" x14ac:dyDescent="0.3">
      <c r="A66" s="27" t="s">
        <v>613</v>
      </c>
      <c r="B66" s="31" t="s">
        <v>614</v>
      </c>
      <c r="C66" s="27">
        <v>2</v>
      </c>
      <c r="D66" s="24">
        <v>1500</v>
      </c>
      <c r="E66" s="24">
        <f t="shared" ref="E66:E129" si="1">D66*C66</f>
        <v>3000</v>
      </c>
    </row>
    <row r="67" spans="1:5" x14ac:dyDescent="0.3">
      <c r="A67" s="21" t="s">
        <v>113</v>
      </c>
      <c r="B67" s="31" t="s">
        <v>114</v>
      </c>
      <c r="C67" s="21">
        <v>1</v>
      </c>
      <c r="D67" s="23">
        <v>13000</v>
      </c>
      <c r="E67" s="24">
        <f t="shared" si="1"/>
        <v>13000</v>
      </c>
    </row>
    <row r="68" spans="1:5" x14ac:dyDescent="0.3">
      <c r="A68" s="21" t="s">
        <v>693</v>
      </c>
      <c r="B68" s="31" t="s">
        <v>694</v>
      </c>
      <c r="C68" s="21">
        <v>2</v>
      </c>
      <c r="D68" s="23">
        <v>11000</v>
      </c>
      <c r="E68" s="24">
        <f t="shared" si="1"/>
        <v>22000</v>
      </c>
    </row>
    <row r="69" spans="1:5" x14ac:dyDescent="0.3">
      <c r="A69" s="21" t="s">
        <v>766</v>
      </c>
      <c r="B69" s="22" t="s">
        <v>765</v>
      </c>
      <c r="C69" s="21">
        <v>1</v>
      </c>
      <c r="D69" s="23">
        <v>3500</v>
      </c>
      <c r="E69" s="24">
        <f t="shared" si="1"/>
        <v>3500</v>
      </c>
    </row>
    <row r="70" spans="1:5" x14ac:dyDescent="0.3">
      <c r="A70" s="21" t="s">
        <v>593</v>
      </c>
      <c r="B70" s="31" t="s">
        <v>592</v>
      </c>
      <c r="C70" s="21">
        <v>2</v>
      </c>
      <c r="D70" s="23">
        <v>7000</v>
      </c>
      <c r="E70" s="24">
        <f t="shared" si="1"/>
        <v>14000</v>
      </c>
    </row>
    <row r="71" spans="1:5" x14ac:dyDescent="0.3">
      <c r="A71" s="21" t="s">
        <v>269</v>
      </c>
      <c r="B71" s="31"/>
      <c r="C71" s="21">
        <v>1</v>
      </c>
      <c r="D71" s="23">
        <v>1000</v>
      </c>
      <c r="E71" s="24">
        <f t="shared" si="1"/>
        <v>1000</v>
      </c>
    </row>
    <row r="72" spans="1:5" x14ac:dyDescent="0.3">
      <c r="A72" s="21" t="s">
        <v>240</v>
      </c>
      <c r="B72" s="31" t="s">
        <v>709</v>
      </c>
      <c r="C72" s="21">
        <v>2</v>
      </c>
      <c r="D72" s="23">
        <v>8000</v>
      </c>
      <c r="E72" s="24">
        <f t="shared" si="1"/>
        <v>16000</v>
      </c>
    </row>
    <row r="73" spans="1:5" x14ac:dyDescent="0.3">
      <c r="A73" s="21" t="s">
        <v>240</v>
      </c>
      <c r="B73" s="31" t="s">
        <v>583</v>
      </c>
      <c r="C73" s="21">
        <v>2</v>
      </c>
      <c r="D73" s="23">
        <v>9000</v>
      </c>
      <c r="E73" s="24">
        <f t="shared" si="1"/>
        <v>18000</v>
      </c>
    </row>
    <row r="74" spans="1:5" x14ac:dyDescent="0.3">
      <c r="A74" s="21" t="s">
        <v>240</v>
      </c>
      <c r="B74" s="31" t="s">
        <v>585</v>
      </c>
      <c r="C74" s="21">
        <v>1</v>
      </c>
      <c r="D74" s="23">
        <v>12000</v>
      </c>
      <c r="E74" s="24">
        <f t="shared" si="1"/>
        <v>12000</v>
      </c>
    </row>
    <row r="75" spans="1:5" x14ac:dyDescent="0.3">
      <c r="A75" s="21" t="s">
        <v>240</v>
      </c>
      <c r="B75" s="31" t="s">
        <v>586</v>
      </c>
      <c r="C75" s="21">
        <v>2</v>
      </c>
      <c r="D75" s="23">
        <v>10000</v>
      </c>
      <c r="E75" s="24">
        <f t="shared" si="1"/>
        <v>20000</v>
      </c>
    </row>
    <row r="76" spans="1:5" x14ac:dyDescent="0.3">
      <c r="A76" s="21" t="s">
        <v>240</v>
      </c>
      <c r="B76" s="31" t="s">
        <v>494</v>
      </c>
      <c r="C76" s="21">
        <v>4</v>
      </c>
      <c r="D76" s="23">
        <v>9000</v>
      </c>
      <c r="E76" s="24">
        <f t="shared" si="1"/>
        <v>36000</v>
      </c>
    </row>
    <row r="77" spans="1:5" x14ac:dyDescent="0.3">
      <c r="A77" s="21" t="s">
        <v>137</v>
      </c>
      <c r="B77" s="31" t="s">
        <v>241</v>
      </c>
      <c r="C77" s="21">
        <v>1</v>
      </c>
      <c r="D77" s="23">
        <v>15000</v>
      </c>
      <c r="E77" s="24">
        <f t="shared" si="1"/>
        <v>15000</v>
      </c>
    </row>
    <row r="78" spans="1:5" x14ac:dyDescent="0.3">
      <c r="A78" s="21" t="s">
        <v>240</v>
      </c>
      <c r="B78" s="22" t="s">
        <v>347</v>
      </c>
      <c r="C78" s="21">
        <v>1</v>
      </c>
      <c r="D78" s="23">
        <v>8000</v>
      </c>
      <c r="E78" s="24">
        <f t="shared" si="1"/>
        <v>8000</v>
      </c>
    </row>
    <row r="79" spans="1:5" x14ac:dyDescent="0.3">
      <c r="A79" s="21" t="s">
        <v>240</v>
      </c>
      <c r="B79" s="22" t="s">
        <v>310</v>
      </c>
      <c r="C79" s="21">
        <v>1</v>
      </c>
      <c r="D79" s="23">
        <v>11000</v>
      </c>
      <c r="E79" s="24">
        <f t="shared" si="1"/>
        <v>11000</v>
      </c>
    </row>
    <row r="80" spans="1:5" x14ac:dyDescent="0.3">
      <c r="A80" s="21" t="s">
        <v>240</v>
      </c>
      <c r="B80" s="31" t="s">
        <v>299</v>
      </c>
      <c r="C80" s="21">
        <v>2</v>
      </c>
      <c r="D80" s="23">
        <v>5500</v>
      </c>
      <c r="E80" s="24">
        <f t="shared" si="1"/>
        <v>11000</v>
      </c>
    </row>
    <row r="81" spans="1:5" x14ac:dyDescent="0.3">
      <c r="A81" s="21" t="s">
        <v>240</v>
      </c>
      <c r="B81" s="31" t="s">
        <v>300</v>
      </c>
      <c r="C81" s="21">
        <v>1</v>
      </c>
      <c r="D81" s="23">
        <v>6500</v>
      </c>
      <c r="E81" s="24">
        <f t="shared" si="1"/>
        <v>6500</v>
      </c>
    </row>
    <row r="82" spans="1:5" x14ac:dyDescent="0.3">
      <c r="A82" s="21" t="s">
        <v>137</v>
      </c>
      <c r="B82" s="31" t="s">
        <v>138</v>
      </c>
      <c r="C82" s="21">
        <v>1</v>
      </c>
      <c r="D82" s="23">
        <v>11000</v>
      </c>
      <c r="E82" s="24">
        <f t="shared" si="1"/>
        <v>11000</v>
      </c>
    </row>
    <row r="83" spans="1:5" x14ac:dyDescent="0.3">
      <c r="A83" s="21" t="s">
        <v>53</v>
      </c>
      <c r="B83" s="22" t="s">
        <v>648</v>
      </c>
      <c r="C83" s="21">
        <v>1</v>
      </c>
      <c r="D83" s="23">
        <v>30000</v>
      </c>
      <c r="E83" s="24">
        <f t="shared" si="1"/>
        <v>30000</v>
      </c>
    </row>
    <row r="84" spans="1:5" x14ac:dyDescent="0.3">
      <c r="A84" s="21" t="s">
        <v>53</v>
      </c>
      <c r="B84" s="31" t="s">
        <v>54</v>
      </c>
      <c r="C84" s="21">
        <v>1</v>
      </c>
      <c r="D84" s="23">
        <v>15000</v>
      </c>
      <c r="E84" s="24">
        <f t="shared" si="1"/>
        <v>15000</v>
      </c>
    </row>
    <row r="85" spans="1:5" x14ac:dyDescent="0.3">
      <c r="A85" s="21" t="s">
        <v>348</v>
      </c>
      <c r="B85" s="31" t="s">
        <v>349</v>
      </c>
      <c r="C85" s="21">
        <v>1</v>
      </c>
      <c r="D85" s="23">
        <v>3500</v>
      </c>
      <c r="E85" s="24">
        <f t="shared" si="1"/>
        <v>3500</v>
      </c>
    </row>
    <row r="86" spans="1:5" x14ac:dyDescent="0.3">
      <c r="A86" s="21" t="s">
        <v>199</v>
      </c>
      <c r="B86" s="31"/>
      <c r="C86" s="21">
        <v>1</v>
      </c>
      <c r="D86" s="23">
        <v>3000</v>
      </c>
      <c r="E86" s="24">
        <f t="shared" si="1"/>
        <v>3000</v>
      </c>
    </row>
    <row r="87" spans="1:5" x14ac:dyDescent="0.3">
      <c r="A87" s="21" t="s">
        <v>534</v>
      </c>
      <c r="B87" s="22" t="s">
        <v>535</v>
      </c>
      <c r="C87" s="21">
        <v>1</v>
      </c>
      <c r="D87" s="23">
        <v>9000</v>
      </c>
      <c r="E87" s="24">
        <f t="shared" si="1"/>
        <v>9000</v>
      </c>
    </row>
    <row r="88" spans="1:5" x14ac:dyDescent="0.3">
      <c r="A88" s="21" t="s">
        <v>754</v>
      </c>
      <c r="B88" s="31" t="s">
        <v>191</v>
      </c>
      <c r="C88" s="21">
        <v>2</v>
      </c>
      <c r="D88" s="23">
        <v>2000</v>
      </c>
      <c r="E88" s="24">
        <f t="shared" si="1"/>
        <v>4000</v>
      </c>
    </row>
    <row r="89" spans="1:5" x14ac:dyDescent="0.3">
      <c r="A89" s="21" t="s">
        <v>95</v>
      </c>
      <c r="B89" s="68"/>
      <c r="C89" s="21">
        <v>1</v>
      </c>
      <c r="D89" s="23">
        <v>4500</v>
      </c>
      <c r="E89" s="24">
        <f t="shared" si="1"/>
        <v>4500</v>
      </c>
    </row>
    <row r="90" spans="1:5" x14ac:dyDescent="0.3">
      <c r="A90" s="21" t="s">
        <v>256</v>
      </c>
      <c r="B90" s="22" t="s">
        <v>257</v>
      </c>
      <c r="C90" s="21">
        <v>1</v>
      </c>
      <c r="D90" s="23">
        <v>10000</v>
      </c>
      <c r="E90" s="24">
        <f t="shared" si="1"/>
        <v>10000</v>
      </c>
    </row>
    <row r="91" spans="1:5" x14ac:dyDescent="0.3">
      <c r="A91" s="21" t="s">
        <v>746</v>
      </c>
      <c r="B91" s="22"/>
      <c r="C91" s="21">
        <v>1</v>
      </c>
      <c r="D91" s="23">
        <v>2000</v>
      </c>
      <c r="E91" s="24">
        <f t="shared" si="1"/>
        <v>2000</v>
      </c>
    </row>
    <row r="92" spans="1:5" x14ac:dyDescent="0.3">
      <c r="A92" s="21" t="s">
        <v>232</v>
      </c>
      <c r="B92" s="31"/>
      <c r="C92" s="21">
        <v>2</v>
      </c>
      <c r="D92" s="23">
        <v>3000</v>
      </c>
      <c r="E92" s="24">
        <f t="shared" si="1"/>
        <v>6000</v>
      </c>
    </row>
    <row r="93" spans="1:5" x14ac:dyDescent="0.3">
      <c r="A93" s="21" t="s">
        <v>259</v>
      </c>
      <c r="B93" s="22" t="s">
        <v>258</v>
      </c>
      <c r="C93" s="21">
        <v>1</v>
      </c>
      <c r="D93" s="23">
        <v>5000</v>
      </c>
      <c r="E93" s="24">
        <f t="shared" si="1"/>
        <v>5000</v>
      </c>
    </row>
    <row r="94" spans="1:5" x14ac:dyDescent="0.3">
      <c r="A94" s="21" t="s">
        <v>173</v>
      </c>
      <c r="B94" s="31" t="s">
        <v>174</v>
      </c>
      <c r="C94" s="21">
        <v>10</v>
      </c>
      <c r="D94" s="23">
        <v>1200</v>
      </c>
      <c r="E94" s="24">
        <f t="shared" si="1"/>
        <v>12000</v>
      </c>
    </row>
    <row r="95" spans="1:5" x14ac:dyDescent="0.3">
      <c r="A95" s="21" t="s">
        <v>701</v>
      </c>
      <c r="B95" s="31"/>
      <c r="C95" s="21">
        <v>10</v>
      </c>
      <c r="D95" s="23">
        <v>250</v>
      </c>
      <c r="E95" s="24">
        <f t="shared" si="1"/>
        <v>2500</v>
      </c>
    </row>
    <row r="96" spans="1:5" x14ac:dyDescent="0.3">
      <c r="A96" s="27" t="s">
        <v>380</v>
      </c>
      <c r="B96" s="31" t="s">
        <v>381</v>
      </c>
      <c r="C96" s="27">
        <v>1</v>
      </c>
      <c r="D96" s="24">
        <v>4500</v>
      </c>
      <c r="E96" s="24">
        <f t="shared" si="1"/>
        <v>4500</v>
      </c>
    </row>
    <row r="97" spans="1:5" x14ac:dyDescent="0.3">
      <c r="A97" s="27" t="s">
        <v>340</v>
      </c>
      <c r="B97" s="22" t="s">
        <v>341</v>
      </c>
      <c r="C97" s="27">
        <v>2</v>
      </c>
      <c r="D97" s="24">
        <v>5000</v>
      </c>
      <c r="E97" s="24">
        <f t="shared" si="1"/>
        <v>10000</v>
      </c>
    </row>
    <row r="98" spans="1:5" x14ac:dyDescent="0.3">
      <c r="A98" s="21" t="s">
        <v>740</v>
      </c>
      <c r="B98" s="31" t="s">
        <v>741</v>
      </c>
      <c r="C98" s="21">
        <v>1</v>
      </c>
      <c r="D98" s="23">
        <v>2500</v>
      </c>
      <c r="E98" s="24">
        <f t="shared" si="1"/>
        <v>2500</v>
      </c>
    </row>
    <row r="99" spans="1:5" x14ac:dyDescent="0.3">
      <c r="A99" s="21" t="s">
        <v>751</v>
      </c>
      <c r="B99" s="31" t="s">
        <v>612</v>
      </c>
      <c r="C99" s="21">
        <v>1</v>
      </c>
      <c r="D99" s="23">
        <v>1000</v>
      </c>
      <c r="E99" s="24">
        <f t="shared" si="1"/>
        <v>1000</v>
      </c>
    </row>
    <row r="100" spans="1:5" x14ac:dyDescent="0.3">
      <c r="A100" s="21" t="s">
        <v>57</v>
      </c>
      <c r="B100" s="31" t="s">
        <v>58</v>
      </c>
      <c r="C100" s="21">
        <v>1</v>
      </c>
      <c r="D100" s="23">
        <v>7500</v>
      </c>
      <c r="E100" s="24">
        <f t="shared" si="1"/>
        <v>7500</v>
      </c>
    </row>
    <row r="101" spans="1:5" x14ac:dyDescent="0.3">
      <c r="A101" s="21" t="s">
        <v>320</v>
      </c>
      <c r="B101" s="31" t="s">
        <v>403</v>
      </c>
      <c r="C101" s="21">
        <v>2</v>
      </c>
      <c r="D101" s="23">
        <v>6000</v>
      </c>
      <c r="E101" s="24">
        <f t="shared" si="1"/>
        <v>12000</v>
      </c>
    </row>
    <row r="102" spans="1:5" x14ac:dyDescent="0.3">
      <c r="A102" s="21" t="s">
        <v>320</v>
      </c>
      <c r="B102" s="31" t="s">
        <v>321</v>
      </c>
      <c r="C102" s="21">
        <v>1</v>
      </c>
      <c r="D102" s="23">
        <v>5000</v>
      </c>
      <c r="E102" s="24">
        <f t="shared" si="1"/>
        <v>5000</v>
      </c>
    </row>
    <row r="103" spans="1:5" x14ac:dyDescent="0.3">
      <c r="A103" s="21" t="s">
        <v>611</v>
      </c>
      <c r="B103" s="31" t="s">
        <v>612</v>
      </c>
      <c r="C103" s="21">
        <v>3</v>
      </c>
      <c r="D103" s="23">
        <v>800</v>
      </c>
      <c r="E103" s="24">
        <f t="shared" si="1"/>
        <v>2400</v>
      </c>
    </row>
    <row r="104" spans="1:5" x14ac:dyDescent="0.3">
      <c r="A104" s="21" t="s">
        <v>425</v>
      </c>
      <c r="B104" s="31"/>
      <c r="C104" s="21">
        <v>4</v>
      </c>
      <c r="D104" s="23">
        <v>1000</v>
      </c>
      <c r="E104" s="24">
        <f t="shared" si="1"/>
        <v>4000</v>
      </c>
    </row>
    <row r="105" spans="1:5" x14ac:dyDescent="0.3">
      <c r="A105" s="21" t="s">
        <v>425</v>
      </c>
      <c r="B105" s="31"/>
      <c r="C105" s="21">
        <v>1</v>
      </c>
      <c r="D105" s="23">
        <v>1000</v>
      </c>
      <c r="E105" s="24">
        <f t="shared" si="1"/>
        <v>1000</v>
      </c>
    </row>
    <row r="106" spans="1:5" x14ac:dyDescent="0.3">
      <c r="A106" s="21" t="s">
        <v>425</v>
      </c>
      <c r="B106" s="31"/>
      <c r="C106" s="21">
        <v>3</v>
      </c>
      <c r="D106" s="23">
        <v>1000</v>
      </c>
      <c r="E106" s="24">
        <f t="shared" si="1"/>
        <v>3000</v>
      </c>
    </row>
    <row r="107" spans="1:5" x14ac:dyDescent="0.3">
      <c r="A107" s="21" t="s">
        <v>758</v>
      </c>
      <c r="B107" s="31"/>
      <c r="C107" s="21">
        <v>1</v>
      </c>
      <c r="D107" s="23">
        <v>5000</v>
      </c>
      <c r="E107" s="24">
        <f t="shared" si="1"/>
        <v>5000</v>
      </c>
    </row>
    <row r="108" spans="1:5" x14ac:dyDescent="0.3">
      <c r="A108" s="21" t="s">
        <v>480</v>
      </c>
      <c r="B108" s="31" t="s">
        <v>48</v>
      </c>
      <c r="C108" s="21">
        <v>1</v>
      </c>
      <c r="D108" s="23">
        <v>2000</v>
      </c>
      <c r="E108" s="24">
        <f t="shared" si="1"/>
        <v>2000</v>
      </c>
    </row>
    <row r="109" spans="1:5" x14ac:dyDescent="0.3">
      <c r="A109" s="21" t="s">
        <v>42</v>
      </c>
      <c r="B109" s="31" t="s">
        <v>558</v>
      </c>
      <c r="C109" s="21">
        <v>1</v>
      </c>
      <c r="D109" s="23">
        <v>2500</v>
      </c>
      <c r="E109" s="24">
        <f t="shared" si="1"/>
        <v>2500</v>
      </c>
    </row>
    <row r="110" spans="1:5" x14ac:dyDescent="0.3">
      <c r="A110" s="21" t="s">
        <v>42</v>
      </c>
      <c r="B110" s="31" t="s">
        <v>450</v>
      </c>
      <c r="C110" s="21">
        <v>1</v>
      </c>
      <c r="D110" s="23">
        <v>3000</v>
      </c>
      <c r="E110" s="24">
        <f t="shared" si="1"/>
        <v>3000</v>
      </c>
    </row>
    <row r="111" spans="1:5" x14ac:dyDescent="0.3">
      <c r="A111" s="21" t="s">
        <v>42</v>
      </c>
      <c r="B111" s="31" t="s">
        <v>43</v>
      </c>
      <c r="C111" s="21">
        <v>2</v>
      </c>
      <c r="D111" s="23">
        <v>2500</v>
      </c>
      <c r="E111" s="24">
        <f t="shared" si="1"/>
        <v>5000</v>
      </c>
    </row>
    <row r="112" spans="1:5" x14ac:dyDescent="0.3">
      <c r="A112" s="21" t="s">
        <v>556</v>
      </c>
      <c r="B112" s="31"/>
      <c r="C112" s="21">
        <v>1</v>
      </c>
      <c r="D112" s="23">
        <v>6000</v>
      </c>
      <c r="E112" s="24">
        <f t="shared" si="1"/>
        <v>6000</v>
      </c>
    </row>
    <row r="113" spans="1:5" x14ac:dyDescent="0.3">
      <c r="A113" s="21" t="s">
        <v>190</v>
      </c>
      <c r="B113" s="68"/>
      <c r="C113" s="21">
        <v>1</v>
      </c>
      <c r="D113" s="23">
        <v>8000</v>
      </c>
      <c r="E113" s="24">
        <f t="shared" si="1"/>
        <v>8000</v>
      </c>
    </row>
    <row r="114" spans="1:5" x14ac:dyDescent="0.3">
      <c r="A114" s="21" t="s">
        <v>360</v>
      </c>
      <c r="B114" s="31" t="s">
        <v>361</v>
      </c>
      <c r="C114" s="21">
        <v>4</v>
      </c>
      <c r="D114" s="23">
        <v>2500</v>
      </c>
      <c r="E114" s="24">
        <f t="shared" si="1"/>
        <v>10000</v>
      </c>
    </row>
    <row r="115" spans="1:5" x14ac:dyDescent="0.3">
      <c r="A115" s="27" t="s">
        <v>143</v>
      </c>
      <c r="B115" s="31" t="s">
        <v>148</v>
      </c>
      <c r="C115" s="27">
        <v>10</v>
      </c>
      <c r="D115" s="24">
        <v>60</v>
      </c>
      <c r="E115" s="24">
        <f t="shared" si="1"/>
        <v>600</v>
      </c>
    </row>
    <row r="116" spans="1:5" x14ac:dyDescent="0.3">
      <c r="A116" s="27" t="s">
        <v>143</v>
      </c>
      <c r="B116" s="31" t="s">
        <v>791</v>
      </c>
      <c r="C116" s="27">
        <v>10</v>
      </c>
      <c r="D116" s="24">
        <v>50</v>
      </c>
      <c r="E116" s="24">
        <f t="shared" si="1"/>
        <v>500</v>
      </c>
    </row>
    <row r="117" spans="1:5" x14ac:dyDescent="0.3">
      <c r="A117" s="27" t="s">
        <v>293</v>
      </c>
      <c r="B117" s="31" t="s">
        <v>290</v>
      </c>
      <c r="C117" s="27">
        <v>1</v>
      </c>
      <c r="D117" s="24">
        <v>20000</v>
      </c>
      <c r="E117" s="24">
        <f t="shared" si="1"/>
        <v>20000</v>
      </c>
    </row>
    <row r="118" spans="1:5" x14ac:dyDescent="0.3">
      <c r="A118" s="21" t="s">
        <v>548</v>
      </c>
      <c r="B118" s="31" t="s">
        <v>549</v>
      </c>
      <c r="C118" s="21">
        <v>1</v>
      </c>
      <c r="D118" s="23">
        <v>11000</v>
      </c>
      <c r="E118" s="24">
        <f t="shared" si="1"/>
        <v>11000</v>
      </c>
    </row>
    <row r="119" spans="1:5" x14ac:dyDescent="0.3">
      <c r="A119" s="21" t="s">
        <v>550</v>
      </c>
      <c r="B119" s="31" t="s">
        <v>549</v>
      </c>
      <c r="C119" s="21">
        <v>1</v>
      </c>
      <c r="D119" s="23">
        <v>11000</v>
      </c>
      <c r="E119" s="24">
        <f t="shared" si="1"/>
        <v>11000</v>
      </c>
    </row>
    <row r="120" spans="1:5" x14ac:dyDescent="0.3">
      <c r="A120" s="21" t="s">
        <v>553</v>
      </c>
      <c r="B120" s="31" t="s">
        <v>554</v>
      </c>
      <c r="C120" s="21">
        <v>1</v>
      </c>
      <c r="D120" s="23">
        <v>15000</v>
      </c>
      <c r="E120" s="24">
        <f t="shared" si="1"/>
        <v>15000</v>
      </c>
    </row>
    <row r="121" spans="1:5" x14ac:dyDescent="0.3">
      <c r="A121" s="21" t="s">
        <v>551</v>
      </c>
      <c r="B121" s="31" t="s">
        <v>552</v>
      </c>
      <c r="C121" s="21">
        <v>1</v>
      </c>
      <c r="D121" s="23">
        <v>15000</v>
      </c>
      <c r="E121" s="24">
        <f t="shared" si="1"/>
        <v>15000</v>
      </c>
    </row>
    <row r="122" spans="1:5" x14ac:dyDescent="0.3">
      <c r="A122" s="21" t="s">
        <v>395</v>
      </c>
      <c r="B122" s="22" t="s">
        <v>396</v>
      </c>
      <c r="C122" s="21">
        <v>6</v>
      </c>
      <c r="D122" s="23">
        <v>220</v>
      </c>
      <c r="E122" s="24">
        <f t="shared" si="1"/>
        <v>1320</v>
      </c>
    </row>
    <row r="123" spans="1:5" x14ac:dyDescent="0.3">
      <c r="A123" s="27" t="s">
        <v>127</v>
      </c>
      <c r="B123" s="68" t="s">
        <v>128</v>
      </c>
      <c r="C123" s="27">
        <v>10</v>
      </c>
      <c r="D123" s="24">
        <v>1000</v>
      </c>
      <c r="E123" s="24">
        <f t="shared" si="1"/>
        <v>10000</v>
      </c>
    </row>
    <row r="124" spans="1:5" x14ac:dyDescent="0.3">
      <c r="A124" s="27" t="s">
        <v>415</v>
      </c>
      <c r="B124" s="31"/>
      <c r="C124" s="27">
        <v>1</v>
      </c>
      <c r="D124" s="24">
        <v>600</v>
      </c>
      <c r="E124" s="24">
        <f t="shared" si="1"/>
        <v>600</v>
      </c>
    </row>
    <row r="125" spans="1:5" x14ac:dyDescent="0.3">
      <c r="A125" s="27" t="s">
        <v>382</v>
      </c>
      <c r="B125" s="31">
        <v>401</v>
      </c>
      <c r="C125" s="27">
        <v>1</v>
      </c>
      <c r="D125" s="24">
        <v>3000</v>
      </c>
      <c r="E125" s="24">
        <f t="shared" si="1"/>
        <v>3000</v>
      </c>
    </row>
    <row r="126" spans="1:5" x14ac:dyDescent="0.3">
      <c r="A126" s="21" t="s">
        <v>489</v>
      </c>
      <c r="B126" s="31"/>
      <c r="C126" s="21">
        <v>1</v>
      </c>
      <c r="D126" s="23">
        <v>7000</v>
      </c>
      <c r="E126" s="24">
        <f t="shared" si="1"/>
        <v>7000</v>
      </c>
    </row>
    <row r="127" spans="1:5" x14ac:dyDescent="0.3">
      <c r="A127" s="21" t="s">
        <v>691</v>
      </c>
      <c r="B127" s="31" t="s">
        <v>552</v>
      </c>
      <c r="C127" s="21">
        <v>2</v>
      </c>
      <c r="D127" s="23">
        <v>7000</v>
      </c>
      <c r="E127" s="24">
        <f t="shared" si="1"/>
        <v>14000</v>
      </c>
    </row>
    <row r="128" spans="1:5" x14ac:dyDescent="0.3">
      <c r="A128" s="21" t="s">
        <v>411</v>
      </c>
      <c r="B128" s="31"/>
      <c r="C128" s="21">
        <v>2</v>
      </c>
      <c r="D128" s="23">
        <v>1200</v>
      </c>
      <c r="E128" s="24">
        <f t="shared" si="1"/>
        <v>2400</v>
      </c>
    </row>
    <row r="129" spans="1:5" x14ac:dyDescent="0.3">
      <c r="A129" s="21" t="s">
        <v>161</v>
      </c>
      <c r="B129" s="31">
        <v>35</v>
      </c>
      <c r="C129" s="21">
        <v>1</v>
      </c>
      <c r="D129" s="23">
        <v>6000</v>
      </c>
      <c r="E129" s="24">
        <f t="shared" si="1"/>
        <v>6000</v>
      </c>
    </row>
    <row r="130" spans="1:5" x14ac:dyDescent="0.3">
      <c r="A130" s="21" t="s">
        <v>162</v>
      </c>
      <c r="B130" s="31" t="s">
        <v>163</v>
      </c>
      <c r="C130" s="21">
        <v>1</v>
      </c>
      <c r="D130" s="23">
        <v>1500</v>
      </c>
      <c r="E130" s="24">
        <f t="shared" ref="E130:E193" si="2">D130*C130</f>
        <v>1500</v>
      </c>
    </row>
    <row r="131" spans="1:5" x14ac:dyDescent="0.3">
      <c r="A131" s="21" t="s">
        <v>49</v>
      </c>
      <c r="B131" s="31" t="s">
        <v>48</v>
      </c>
      <c r="C131" s="21">
        <v>1</v>
      </c>
      <c r="D131" s="23">
        <v>1000</v>
      </c>
      <c r="E131" s="24">
        <f t="shared" si="2"/>
        <v>1000</v>
      </c>
    </row>
    <row r="132" spans="1:5" x14ac:dyDescent="0.3">
      <c r="A132" s="21" t="s">
        <v>476</v>
      </c>
      <c r="B132" s="31" t="s">
        <v>485</v>
      </c>
      <c r="C132" s="21">
        <v>8</v>
      </c>
      <c r="D132" s="23">
        <v>12000</v>
      </c>
      <c r="E132" s="24">
        <f t="shared" si="2"/>
        <v>96000</v>
      </c>
    </row>
    <row r="133" spans="1:5" x14ac:dyDescent="0.3">
      <c r="A133" s="21" t="s">
        <v>476</v>
      </c>
      <c r="B133" s="31" t="s">
        <v>487</v>
      </c>
      <c r="C133" s="21">
        <v>2</v>
      </c>
      <c r="D133" s="23">
        <v>26000</v>
      </c>
      <c r="E133" s="24">
        <f t="shared" si="2"/>
        <v>52000</v>
      </c>
    </row>
    <row r="134" spans="1:5" x14ac:dyDescent="0.3">
      <c r="A134" s="21" t="s">
        <v>344</v>
      </c>
      <c r="B134" s="22"/>
      <c r="C134" s="21">
        <v>1</v>
      </c>
      <c r="D134" s="23">
        <v>13000</v>
      </c>
      <c r="E134" s="24">
        <f t="shared" si="2"/>
        <v>13000</v>
      </c>
    </row>
    <row r="135" spans="1:5" x14ac:dyDescent="0.3">
      <c r="A135" s="21" t="s">
        <v>60</v>
      </c>
      <c r="B135" s="31" t="s">
        <v>61</v>
      </c>
      <c r="C135" s="21">
        <v>1</v>
      </c>
      <c r="D135" s="23">
        <v>5000</v>
      </c>
      <c r="E135" s="24">
        <f t="shared" si="2"/>
        <v>5000</v>
      </c>
    </row>
    <row r="136" spans="1:5" x14ac:dyDescent="0.3">
      <c r="A136" s="21" t="s">
        <v>60</v>
      </c>
      <c r="B136" s="31" t="s">
        <v>65</v>
      </c>
      <c r="C136" s="21">
        <v>1</v>
      </c>
      <c r="D136" s="23">
        <v>2000</v>
      </c>
      <c r="E136" s="24">
        <f t="shared" si="2"/>
        <v>2000</v>
      </c>
    </row>
    <row r="137" spans="1:5" x14ac:dyDescent="0.3">
      <c r="A137" s="21" t="s">
        <v>60</v>
      </c>
      <c r="B137" s="31" t="s">
        <v>69</v>
      </c>
      <c r="C137" s="21">
        <v>1</v>
      </c>
      <c r="D137" s="23">
        <v>2500</v>
      </c>
      <c r="E137" s="24">
        <f t="shared" si="2"/>
        <v>2500</v>
      </c>
    </row>
    <row r="138" spans="1:5" x14ac:dyDescent="0.3">
      <c r="A138" s="21" t="s">
        <v>783</v>
      </c>
      <c r="B138" s="22" t="s">
        <v>784</v>
      </c>
      <c r="C138" s="21">
        <v>3</v>
      </c>
      <c r="D138" s="23">
        <v>5000</v>
      </c>
      <c r="E138" s="24">
        <f t="shared" si="2"/>
        <v>15000</v>
      </c>
    </row>
    <row r="139" spans="1:5" x14ac:dyDescent="0.3">
      <c r="A139" s="21" t="s">
        <v>649</v>
      </c>
      <c r="B139" s="22" t="s">
        <v>650</v>
      </c>
      <c r="C139" s="21">
        <v>1</v>
      </c>
      <c r="D139" s="23">
        <v>60000</v>
      </c>
      <c r="E139" s="24">
        <f t="shared" si="2"/>
        <v>60000</v>
      </c>
    </row>
    <row r="140" spans="1:5" x14ac:dyDescent="0.3">
      <c r="A140" s="27" t="s">
        <v>649</v>
      </c>
      <c r="B140" s="22" t="s">
        <v>722</v>
      </c>
      <c r="C140" s="27">
        <v>1</v>
      </c>
      <c r="D140" s="24">
        <v>65000</v>
      </c>
      <c r="E140" s="24">
        <f t="shared" si="2"/>
        <v>65000</v>
      </c>
    </row>
    <row r="141" spans="1:5" x14ac:dyDescent="0.3">
      <c r="A141" s="21" t="s">
        <v>45</v>
      </c>
      <c r="B141" s="31" t="s">
        <v>374</v>
      </c>
      <c r="C141" s="21">
        <v>1</v>
      </c>
      <c r="D141" s="23">
        <v>45000</v>
      </c>
      <c r="E141" s="24">
        <f t="shared" si="2"/>
        <v>45000</v>
      </c>
    </row>
    <row r="142" spans="1:5" x14ac:dyDescent="0.3">
      <c r="A142" s="21" t="s">
        <v>45</v>
      </c>
      <c r="B142" s="31" t="s">
        <v>44</v>
      </c>
      <c r="C142" s="21">
        <v>1</v>
      </c>
      <c r="D142" s="23">
        <v>40000</v>
      </c>
      <c r="E142" s="24">
        <f t="shared" si="2"/>
        <v>40000</v>
      </c>
    </row>
    <row r="143" spans="1:5" x14ac:dyDescent="0.3">
      <c r="A143" s="21" t="s">
        <v>252</v>
      </c>
      <c r="B143" s="22" t="s">
        <v>253</v>
      </c>
      <c r="C143" s="21">
        <v>1</v>
      </c>
      <c r="D143" s="23">
        <v>14000</v>
      </c>
      <c r="E143" s="24">
        <f t="shared" si="2"/>
        <v>14000</v>
      </c>
    </row>
    <row r="144" spans="1:5" x14ac:dyDescent="0.3">
      <c r="A144" s="21" t="s">
        <v>282</v>
      </c>
      <c r="B144" s="22" t="s">
        <v>663</v>
      </c>
      <c r="C144" s="21">
        <v>1</v>
      </c>
      <c r="D144" s="23">
        <v>4000</v>
      </c>
      <c r="E144" s="24">
        <f t="shared" si="2"/>
        <v>4000</v>
      </c>
    </row>
    <row r="145" spans="1:5" x14ac:dyDescent="0.3">
      <c r="A145" s="21" t="s">
        <v>282</v>
      </c>
      <c r="B145" s="31" t="s">
        <v>450</v>
      </c>
      <c r="C145" s="21">
        <v>1</v>
      </c>
      <c r="D145" s="23">
        <v>4500</v>
      </c>
      <c r="E145" s="24">
        <f t="shared" si="2"/>
        <v>4500</v>
      </c>
    </row>
    <row r="146" spans="1:5" x14ac:dyDescent="0.3">
      <c r="A146" s="27" t="s">
        <v>282</v>
      </c>
      <c r="B146" s="29" t="s">
        <v>450</v>
      </c>
      <c r="C146" s="27">
        <v>1</v>
      </c>
      <c r="D146" s="24">
        <v>7000</v>
      </c>
      <c r="E146" s="24">
        <f t="shared" si="2"/>
        <v>7000</v>
      </c>
    </row>
    <row r="147" spans="1:5" x14ac:dyDescent="0.3">
      <c r="A147" s="27" t="s">
        <v>282</v>
      </c>
      <c r="B147" s="29" t="s">
        <v>854</v>
      </c>
      <c r="C147" s="27">
        <v>1</v>
      </c>
      <c r="D147" s="24">
        <v>4000</v>
      </c>
      <c r="E147" s="24">
        <f t="shared" si="2"/>
        <v>4000</v>
      </c>
    </row>
    <row r="148" spans="1:5" x14ac:dyDescent="0.3">
      <c r="A148" s="21" t="s">
        <v>730</v>
      </c>
      <c r="B148" s="22" t="s">
        <v>450</v>
      </c>
      <c r="C148" s="21">
        <v>1</v>
      </c>
      <c r="D148" s="23">
        <v>7000</v>
      </c>
      <c r="E148" s="24">
        <f t="shared" si="2"/>
        <v>7000</v>
      </c>
    </row>
    <row r="149" spans="1:5" x14ac:dyDescent="0.3">
      <c r="A149" s="27" t="s">
        <v>644</v>
      </c>
      <c r="B149" s="69" t="s">
        <v>645</v>
      </c>
      <c r="C149" s="27">
        <v>1</v>
      </c>
      <c r="D149" s="24">
        <v>4500</v>
      </c>
      <c r="E149" s="24">
        <f t="shared" si="2"/>
        <v>4500</v>
      </c>
    </row>
    <row r="150" spans="1:5" x14ac:dyDescent="0.3">
      <c r="A150" s="21" t="s">
        <v>644</v>
      </c>
      <c r="B150" s="22" t="s">
        <v>645</v>
      </c>
      <c r="C150" s="21">
        <v>2</v>
      </c>
      <c r="D150" s="23">
        <v>4500</v>
      </c>
      <c r="E150" s="24">
        <f t="shared" si="2"/>
        <v>9000</v>
      </c>
    </row>
    <row r="151" spans="1:5" x14ac:dyDescent="0.3">
      <c r="A151" s="21" t="s">
        <v>417</v>
      </c>
      <c r="B151" s="31"/>
      <c r="C151" s="21">
        <v>2</v>
      </c>
      <c r="D151" s="23">
        <v>5000</v>
      </c>
      <c r="E151" s="24">
        <f t="shared" si="2"/>
        <v>10000</v>
      </c>
    </row>
    <row r="152" spans="1:5" x14ac:dyDescent="0.3">
      <c r="A152" s="21" t="s">
        <v>630</v>
      </c>
      <c r="B152" s="22" t="s">
        <v>631</v>
      </c>
      <c r="C152" s="21">
        <v>1</v>
      </c>
      <c r="D152" s="23">
        <v>60000</v>
      </c>
      <c r="E152" s="24">
        <f t="shared" si="2"/>
        <v>60000</v>
      </c>
    </row>
    <row r="153" spans="1:5" x14ac:dyDescent="0.3">
      <c r="A153" s="21" t="s">
        <v>615</v>
      </c>
      <c r="B153" s="31"/>
      <c r="C153" s="21">
        <v>6</v>
      </c>
      <c r="D153" s="23">
        <v>1000</v>
      </c>
      <c r="E153" s="24">
        <f t="shared" si="2"/>
        <v>6000</v>
      </c>
    </row>
    <row r="154" spans="1:5" x14ac:dyDescent="0.3">
      <c r="A154" s="21" t="s">
        <v>312</v>
      </c>
      <c r="B154" s="22"/>
      <c r="C154" s="21">
        <v>10</v>
      </c>
      <c r="D154" s="23">
        <v>700</v>
      </c>
      <c r="E154" s="24">
        <f t="shared" si="2"/>
        <v>7000</v>
      </c>
    </row>
    <row r="155" spans="1:5" x14ac:dyDescent="0.3">
      <c r="A155" s="21" t="s">
        <v>132</v>
      </c>
      <c r="B155" s="68" t="s">
        <v>133</v>
      </c>
      <c r="C155" s="21">
        <v>1</v>
      </c>
      <c r="D155" s="23">
        <v>25000</v>
      </c>
      <c r="E155" s="24">
        <f t="shared" si="2"/>
        <v>25000</v>
      </c>
    </row>
    <row r="156" spans="1:5" x14ac:dyDescent="0.3">
      <c r="A156" s="21" t="s">
        <v>453</v>
      </c>
      <c r="B156" s="31" t="s">
        <v>454</v>
      </c>
      <c r="C156" s="21">
        <v>3</v>
      </c>
      <c r="D156" s="23">
        <v>4500</v>
      </c>
      <c r="E156" s="24">
        <f t="shared" si="2"/>
        <v>13500</v>
      </c>
    </row>
    <row r="157" spans="1:5" x14ac:dyDescent="0.3">
      <c r="A157" s="21" t="s">
        <v>266</v>
      </c>
      <c r="B157" s="31" t="s">
        <v>267</v>
      </c>
      <c r="C157" s="21">
        <v>1</v>
      </c>
      <c r="D157" s="23">
        <v>60000</v>
      </c>
      <c r="E157" s="24">
        <f t="shared" si="2"/>
        <v>60000</v>
      </c>
    </row>
    <row r="158" spans="1:5" x14ac:dyDescent="0.3">
      <c r="A158" s="21" t="s">
        <v>215</v>
      </c>
      <c r="B158" s="31"/>
      <c r="C158" s="21">
        <v>3</v>
      </c>
      <c r="D158" s="23">
        <v>5000</v>
      </c>
      <c r="E158" s="24">
        <f t="shared" si="2"/>
        <v>15000</v>
      </c>
    </row>
    <row r="159" spans="1:5" x14ac:dyDescent="0.3">
      <c r="A159" s="21" t="s">
        <v>670</v>
      </c>
      <c r="B159" s="31" t="s">
        <v>671</v>
      </c>
      <c r="C159" s="21">
        <v>20</v>
      </c>
      <c r="D159" s="23">
        <v>900</v>
      </c>
      <c r="E159" s="24">
        <f t="shared" si="2"/>
        <v>18000</v>
      </c>
    </row>
    <row r="160" spans="1:5" x14ac:dyDescent="0.3">
      <c r="A160" s="21" t="s">
        <v>536</v>
      </c>
      <c r="B160" s="22" t="s">
        <v>537</v>
      </c>
      <c r="C160" s="21">
        <v>1</v>
      </c>
      <c r="D160" s="23">
        <v>12000</v>
      </c>
      <c r="E160" s="24">
        <f t="shared" si="2"/>
        <v>12000</v>
      </c>
    </row>
    <row r="161" spans="1:5" x14ac:dyDescent="0.3">
      <c r="A161" s="21" t="s">
        <v>597</v>
      </c>
      <c r="B161" s="31" t="s">
        <v>598</v>
      </c>
      <c r="C161" s="21">
        <v>2</v>
      </c>
      <c r="D161" s="23">
        <v>50000</v>
      </c>
      <c r="E161" s="24">
        <f t="shared" si="2"/>
        <v>100000</v>
      </c>
    </row>
    <row r="162" spans="1:5" x14ac:dyDescent="0.3">
      <c r="A162" s="21" t="s">
        <v>589</v>
      </c>
      <c r="B162" s="31" t="s">
        <v>590</v>
      </c>
      <c r="C162" s="21">
        <v>2</v>
      </c>
      <c r="D162" s="23">
        <v>8000</v>
      </c>
      <c r="E162" s="24">
        <f t="shared" si="2"/>
        <v>16000</v>
      </c>
    </row>
    <row r="163" spans="1:5" x14ac:dyDescent="0.3">
      <c r="A163" s="21" t="s">
        <v>560</v>
      </c>
      <c r="B163" s="31" t="s">
        <v>559</v>
      </c>
      <c r="C163" s="21">
        <v>1</v>
      </c>
      <c r="D163" s="23">
        <v>13000</v>
      </c>
      <c r="E163" s="24">
        <f t="shared" si="2"/>
        <v>13000</v>
      </c>
    </row>
    <row r="164" spans="1:5" x14ac:dyDescent="0.3">
      <c r="A164" s="27" t="s">
        <v>134</v>
      </c>
      <c r="B164" s="69" t="s">
        <v>234</v>
      </c>
      <c r="C164" s="27">
        <v>100</v>
      </c>
      <c r="D164" s="24">
        <v>220</v>
      </c>
      <c r="E164" s="24">
        <f t="shared" si="2"/>
        <v>22000</v>
      </c>
    </row>
    <row r="165" spans="1:5" x14ac:dyDescent="0.3">
      <c r="A165" s="27" t="s">
        <v>506</v>
      </c>
      <c r="B165" s="29" t="s">
        <v>637</v>
      </c>
      <c r="C165" s="27">
        <v>2</v>
      </c>
      <c r="D165" s="24">
        <v>12000</v>
      </c>
      <c r="E165" s="24">
        <f t="shared" si="2"/>
        <v>24000</v>
      </c>
    </row>
    <row r="166" spans="1:5" x14ac:dyDescent="0.3">
      <c r="A166" s="27" t="s">
        <v>506</v>
      </c>
      <c r="B166" s="29"/>
      <c r="C166" s="27">
        <v>1</v>
      </c>
      <c r="D166" s="24">
        <v>12000</v>
      </c>
      <c r="E166" s="24">
        <f t="shared" si="2"/>
        <v>12000</v>
      </c>
    </row>
    <row r="167" spans="1:5" x14ac:dyDescent="0.3">
      <c r="A167" s="21" t="s">
        <v>653</v>
      </c>
      <c r="B167" s="31" t="s">
        <v>281</v>
      </c>
      <c r="C167" s="21">
        <v>1</v>
      </c>
      <c r="D167" s="23">
        <v>6000</v>
      </c>
      <c r="E167" s="24">
        <f t="shared" si="2"/>
        <v>6000</v>
      </c>
    </row>
    <row r="168" spans="1:5" x14ac:dyDescent="0.3">
      <c r="A168" s="21" t="s">
        <v>196</v>
      </c>
      <c r="B168" s="31"/>
      <c r="C168" s="21">
        <v>10</v>
      </c>
      <c r="D168" s="23">
        <v>600</v>
      </c>
      <c r="E168" s="24">
        <f t="shared" si="2"/>
        <v>6000</v>
      </c>
    </row>
    <row r="169" spans="1:5" x14ac:dyDescent="0.3">
      <c r="A169" s="21" t="s">
        <v>351</v>
      </c>
      <c r="B169" s="22" t="s">
        <v>401</v>
      </c>
      <c r="C169" s="21">
        <v>12</v>
      </c>
      <c r="D169" s="23">
        <v>1000</v>
      </c>
      <c r="E169" s="24">
        <f t="shared" si="2"/>
        <v>12000</v>
      </c>
    </row>
    <row r="170" spans="1:5" x14ac:dyDescent="0.3">
      <c r="A170" s="21" t="s">
        <v>254</v>
      </c>
      <c r="B170" s="22" t="s">
        <v>255</v>
      </c>
      <c r="C170" s="21">
        <v>1</v>
      </c>
      <c r="D170" s="23">
        <v>17000</v>
      </c>
      <c r="E170" s="24">
        <f t="shared" si="2"/>
        <v>17000</v>
      </c>
    </row>
    <row r="171" spans="1:5" x14ac:dyDescent="0.3">
      <c r="A171" s="21" t="s">
        <v>632</v>
      </c>
      <c r="B171" s="31" t="s">
        <v>633</v>
      </c>
      <c r="C171" s="21">
        <v>1</v>
      </c>
      <c r="D171" s="23">
        <v>65000</v>
      </c>
      <c r="E171" s="24">
        <f t="shared" si="2"/>
        <v>65000</v>
      </c>
    </row>
    <row r="172" spans="1:5" x14ac:dyDescent="0.3">
      <c r="A172" s="21" t="s">
        <v>59</v>
      </c>
      <c r="B172" s="31"/>
      <c r="C172" s="21">
        <v>1</v>
      </c>
      <c r="D172" s="23">
        <v>70000</v>
      </c>
      <c r="E172" s="24">
        <f t="shared" si="2"/>
        <v>70000</v>
      </c>
    </row>
    <row r="173" spans="1:5" x14ac:dyDescent="0.3">
      <c r="A173" s="21" t="s">
        <v>587</v>
      </c>
      <c r="B173" s="31" t="s">
        <v>588</v>
      </c>
      <c r="C173" s="21">
        <v>2</v>
      </c>
      <c r="D173" s="23">
        <v>2500</v>
      </c>
      <c r="E173" s="24">
        <f t="shared" si="2"/>
        <v>5000</v>
      </c>
    </row>
    <row r="174" spans="1:5" x14ac:dyDescent="0.3">
      <c r="A174" s="21" t="s">
        <v>167</v>
      </c>
      <c r="B174" s="31" t="s">
        <v>168</v>
      </c>
      <c r="C174" s="21">
        <v>10</v>
      </c>
      <c r="D174" s="23">
        <v>2000</v>
      </c>
      <c r="E174" s="24">
        <f t="shared" si="2"/>
        <v>20000</v>
      </c>
    </row>
    <row r="175" spans="1:5" x14ac:dyDescent="0.3">
      <c r="A175" s="21" t="s">
        <v>166</v>
      </c>
      <c r="B175" s="31"/>
      <c r="C175" s="21">
        <v>10</v>
      </c>
      <c r="D175" s="23">
        <v>1000</v>
      </c>
      <c r="E175" s="24">
        <f t="shared" si="2"/>
        <v>10000</v>
      </c>
    </row>
    <row r="176" spans="1:5" x14ac:dyDescent="0.3">
      <c r="A176" s="27" t="s">
        <v>81</v>
      </c>
      <c r="B176" s="29" t="s">
        <v>82</v>
      </c>
      <c r="C176" s="27">
        <v>1</v>
      </c>
      <c r="D176" s="24">
        <v>6000</v>
      </c>
      <c r="E176" s="24">
        <f t="shared" si="2"/>
        <v>6000</v>
      </c>
    </row>
    <row r="177" spans="1:5" x14ac:dyDescent="0.3">
      <c r="A177" s="27" t="s">
        <v>778</v>
      </c>
      <c r="B177" s="69"/>
      <c r="C177" s="27">
        <v>3</v>
      </c>
      <c r="D177" s="24">
        <v>5000</v>
      </c>
      <c r="E177" s="24">
        <f t="shared" si="2"/>
        <v>15000</v>
      </c>
    </row>
    <row r="178" spans="1:5" x14ac:dyDescent="0.3">
      <c r="A178" s="21" t="s">
        <v>658</v>
      </c>
      <c r="B178" s="31" t="s">
        <v>659</v>
      </c>
      <c r="C178" s="21">
        <v>1</v>
      </c>
      <c r="D178" s="23">
        <v>6000</v>
      </c>
      <c r="E178" s="24">
        <f t="shared" si="2"/>
        <v>6000</v>
      </c>
    </row>
    <row r="179" spans="1:5" x14ac:dyDescent="0.3">
      <c r="A179" s="21" t="s">
        <v>144</v>
      </c>
      <c r="B179" s="31" t="s">
        <v>145</v>
      </c>
      <c r="C179" s="21">
        <v>1</v>
      </c>
      <c r="D179" s="23">
        <v>4000</v>
      </c>
      <c r="E179" s="24">
        <f t="shared" si="2"/>
        <v>4000</v>
      </c>
    </row>
    <row r="180" spans="1:5" x14ac:dyDescent="0.3">
      <c r="A180" s="21" t="s">
        <v>263</v>
      </c>
      <c r="B180" s="22"/>
      <c r="C180" s="21">
        <v>2</v>
      </c>
      <c r="D180" s="23">
        <v>5000</v>
      </c>
      <c r="E180" s="24">
        <f t="shared" si="2"/>
        <v>10000</v>
      </c>
    </row>
    <row r="181" spans="1:5" x14ac:dyDescent="0.3">
      <c r="A181" s="21" t="s">
        <v>55</v>
      </c>
      <c r="B181" s="31"/>
      <c r="C181" s="21">
        <v>1</v>
      </c>
      <c r="D181" s="23">
        <v>5000</v>
      </c>
      <c r="E181" s="24">
        <f t="shared" si="2"/>
        <v>5000</v>
      </c>
    </row>
    <row r="182" spans="1:5" x14ac:dyDescent="0.3">
      <c r="A182" s="21" t="s">
        <v>315</v>
      </c>
      <c r="B182" s="22" t="s">
        <v>316</v>
      </c>
      <c r="C182" s="21">
        <v>1</v>
      </c>
      <c r="D182" s="23">
        <v>22000</v>
      </c>
      <c r="E182" s="24">
        <f t="shared" si="2"/>
        <v>22000</v>
      </c>
    </row>
    <row r="183" spans="1:5" x14ac:dyDescent="0.3">
      <c r="A183" s="21" t="s">
        <v>497</v>
      </c>
      <c r="B183" s="31" t="s">
        <v>498</v>
      </c>
      <c r="C183" s="21">
        <v>2</v>
      </c>
      <c r="D183" s="23">
        <v>2500</v>
      </c>
      <c r="E183" s="24">
        <f t="shared" si="2"/>
        <v>5000</v>
      </c>
    </row>
    <row r="184" spans="1:5" x14ac:dyDescent="0.3">
      <c r="A184" s="21" t="s">
        <v>676</v>
      </c>
      <c r="B184" s="31" t="s">
        <v>537</v>
      </c>
      <c r="C184" s="21">
        <v>2</v>
      </c>
      <c r="D184" s="23">
        <v>40000</v>
      </c>
      <c r="E184" s="24">
        <f t="shared" si="2"/>
        <v>80000</v>
      </c>
    </row>
    <row r="185" spans="1:5" x14ac:dyDescent="0.3">
      <c r="A185" s="21" t="s">
        <v>459</v>
      </c>
      <c r="B185" s="22" t="s">
        <v>460</v>
      </c>
      <c r="C185" s="21">
        <v>1</v>
      </c>
      <c r="D185" s="23">
        <v>9000</v>
      </c>
      <c r="E185" s="24">
        <f t="shared" si="2"/>
        <v>9000</v>
      </c>
    </row>
    <row r="186" spans="1:5" x14ac:dyDescent="0.3">
      <c r="A186" s="21" t="s">
        <v>429</v>
      </c>
      <c r="B186" s="31" t="s">
        <v>430</v>
      </c>
      <c r="C186" s="21">
        <v>1</v>
      </c>
      <c r="D186" s="23">
        <v>40000</v>
      </c>
      <c r="E186" s="24">
        <f t="shared" si="2"/>
        <v>40000</v>
      </c>
    </row>
    <row r="187" spans="1:5" x14ac:dyDescent="0.3">
      <c r="A187" s="21" t="s">
        <v>79</v>
      </c>
      <c r="B187" s="31" t="s">
        <v>80</v>
      </c>
      <c r="C187" s="21">
        <v>1</v>
      </c>
      <c r="D187" s="23">
        <v>185000</v>
      </c>
      <c r="E187" s="24">
        <f t="shared" si="2"/>
        <v>185000</v>
      </c>
    </row>
    <row r="188" spans="1:5" x14ac:dyDescent="0.3">
      <c r="A188" s="21" t="s">
        <v>236</v>
      </c>
      <c r="B188" s="31" t="s">
        <v>237</v>
      </c>
      <c r="C188" s="21">
        <v>10</v>
      </c>
      <c r="D188" s="23">
        <v>100</v>
      </c>
      <c r="E188" s="24">
        <f t="shared" si="2"/>
        <v>1000</v>
      </c>
    </row>
    <row r="189" spans="1:5" x14ac:dyDescent="0.3">
      <c r="A189" s="21" t="s">
        <v>682</v>
      </c>
      <c r="B189" s="31" t="s">
        <v>683</v>
      </c>
      <c r="C189" s="21">
        <v>1</v>
      </c>
      <c r="D189" s="23">
        <v>1000</v>
      </c>
      <c r="E189" s="24">
        <f t="shared" si="2"/>
        <v>1000</v>
      </c>
    </row>
    <row r="190" spans="1:5" x14ac:dyDescent="0.3">
      <c r="A190" s="21" t="s">
        <v>87</v>
      </c>
      <c r="B190" s="31" t="s">
        <v>86</v>
      </c>
      <c r="C190" s="21">
        <v>1</v>
      </c>
      <c r="D190" s="23">
        <v>1000</v>
      </c>
      <c r="E190" s="24">
        <f t="shared" si="2"/>
        <v>1000</v>
      </c>
    </row>
    <row r="191" spans="1:5" x14ac:dyDescent="0.3">
      <c r="A191" s="21" t="s">
        <v>318</v>
      </c>
      <c r="B191" s="31" t="s">
        <v>319</v>
      </c>
      <c r="C191" s="21">
        <v>1</v>
      </c>
      <c r="D191" s="23">
        <v>5000</v>
      </c>
      <c r="E191" s="24">
        <f t="shared" si="2"/>
        <v>5000</v>
      </c>
    </row>
    <row r="192" spans="1:5" x14ac:dyDescent="0.3">
      <c r="A192" s="21" t="s">
        <v>499</v>
      </c>
      <c r="B192" s="31" t="s">
        <v>191</v>
      </c>
      <c r="C192" s="21">
        <v>1</v>
      </c>
      <c r="D192" s="23">
        <v>1000</v>
      </c>
      <c r="E192" s="24">
        <f t="shared" si="2"/>
        <v>1000</v>
      </c>
    </row>
    <row r="193" spans="1:5" x14ac:dyDescent="0.3">
      <c r="A193" s="21" t="s">
        <v>85</v>
      </c>
      <c r="B193" s="31" t="s">
        <v>86</v>
      </c>
      <c r="C193" s="21">
        <v>1</v>
      </c>
      <c r="D193" s="23">
        <v>1500</v>
      </c>
      <c r="E193" s="24">
        <f t="shared" si="2"/>
        <v>1500</v>
      </c>
    </row>
    <row r="194" spans="1:5" x14ac:dyDescent="0.3">
      <c r="A194" s="21" t="s">
        <v>392</v>
      </c>
      <c r="B194" s="22" t="s">
        <v>393</v>
      </c>
      <c r="C194" s="21">
        <v>1</v>
      </c>
      <c r="D194" s="23">
        <v>5000</v>
      </c>
      <c r="E194" s="24">
        <f t="shared" ref="E194:E228" si="3">D194*C194</f>
        <v>5000</v>
      </c>
    </row>
    <row r="195" spans="1:5" x14ac:dyDescent="0.3">
      <c r="A195" s="21" t="s">
        <v>392</v>
      </c>
      <c r="B195" s="31" t="s">
        <v>801</v>
      </c>
      <c r="C195" s="21">
        <v>2</v>
      </c>
      <c r="D195" s="23">
        <v>16000</v>
      </c>
      <c r="E195" s="24">
        <f t="shared" si="3"/>
        <v>32000</v>
      </c>
    </row>
    <row r="196" spans="1:5" x14ac:dyDescent="0.3">
      <c r="A196" s="21" t="s">
        <v>157</v>
      </c>
      <c r="B196" s="31" t="s">
        <v>158</v>
      </c>
      <c r="C196" s="21">
        <v>1</v>
      </c>
      <c r="D196" s="23">
        <v>7000</v>
      </c>
      <c r="E196" s="24">
        <f t="shared" si="3"/>
        <v>7000</v>
      </c>
    </row>
    <row r="197" spans="1:5" x14ac:dyDescent="0.3">
      <c r="A197" s="21" t="s">
        <v>343</v>
      </c>
      <c r="B197" s="22"/>
      <c r="C197" s="21">
        <v>4</v>
      </c>
      <c r="D197" s="23">
        <v>13000</v>
      </c>
      <c r="E197" s="24">
        <f t="shared" si="3"/>
        <v>52000</v>
      </c>
    </row>
    <row r="198" spans="1:5" x14ac:dyDescent="0.3">
      <c r="A198" s="21" t="s">
        <v>118</v>
      </c>
      <c r="B198" s="31" t="s">
        <v>119</v>
      </c>
      <c r="C198" s="21">
        <v>3</v>
      </c>
      <c r="D198" s="23">
        <v>13000</v>
      </c>
      <c r="E198" s="23">
        <f t="shared" si="3"/>
        <v>39000</v>
      </c>
    </row>
    <row r="199" spans="1:5" x14ac:dyDescent="0.3">
      <c r="A199" s="21" t="s">
        <v>478</v>
      </c>
      <c r="B199" s="31"/>
      <c r="C199" s="21">
        <v>1</v>
      </c>
      <c r="D199" s="23">
        <v>16000</v>
      </c>
      <c r="E199" s="23">
        <f t="shared" si="3"/>
        <v>16000</v>
      </c>
    </row>
    <row r="200" spans="1:5" x14ac:dyDescent="0.3">
      <c r="A200" s="21" t="s">
        <v>465</v>
      </c>
      <c r="B200" s="31" t="s">
        <v>466</v>
      </c>
      <c r="C200" s="21">
        <v>1</v>
      </c>
      <c r="D200" s="23">
        <v>2000</v>
      </c>
      <c r="E200" s="24">
        <f t="shared" si="3"/>
        <v>2000</v>
      </c>
    </row>
    <row r="201" spans="1:5" x14ac:dyDescent="0.3">
      <c r="A201" s="27" t="s">
        <v>463</v>
      </c>
      <c r="B201" s="22" t="s">
        <v>464</v>
      </c>
      <c r="C201" s="27">
        <v>1</v>
      </c>
      <c r="D201" s="24">
        <v>10000</v>
      </c>
      <c r="E201" s="24">
        <f t="shared" si="3"/>
        <v>10000</v>
      </c>
    </row>
    <row r="202" spans="1:5" x14ac:dyDescent="0.3">
      <c r="A202" s="27" t="s">
        <v>689</v>
      </c>
      <c r="B202" s="31" t="s">
        <v>690</v>
      </c>
      <c r="C202" s="27">
        <v>1</v>
      </c>
      <c r="D202" s="24">
        <v>4500</v>
      </c>
      <c r="E202" s="24">
        <f t="shared" si="3"/>
        <v>4500</v>
      </c>
    </row>
    <row r="203" spans="1:5" x14ac:dyDescent="0.3">
      <c r="A203" s="21" t="s">
        <v>651</v>
      </c>
      <c r="B203" s="31" t="s">
        <v>652</v>
      </c>
      <c r="C203" s="21">
        <v>1</v>
      </c>
      <c r="D203" s="23">
        <v>35000</v>
      </c>
      <c r="E203" s="24">
        <f t="shared" si="3"/>
        <v>35000</v>
      </c>
    </row>
    <row r="204" spans="1:5" x14ac:dyDescent="0.3">
      <c r="A204" s="21" t="s">
        <v>209</v>
      </c>
      <c r="B204" s="31" t="s">
        <v>210</v>
      </c>
      <c r="C204" s="21">
        <v>1</v>
      </c>
      <c r="D204" s="23">
        <v>23000</v>
      </c>
      <c r="E204" s="24">
        <f t="shared" si="3"/>
        <v>23000</v>
      </c>
    </row>
    <row r="205" spans="1:5" x14ac:dyDescent="0.3">
      <c r="A205" s="21" t="s">
        <v>753</v>
      </c>
      <c r="B205" s="31"/>
      <c r="C205" s="21">
        <v>2</v>
      </c>
      <c r="D205" s="23">
        <v>400</v>
      </c>
      <c r="E205" s="24">
        <f t="shared" si="3"/>
        <v>800</v>
      </c>
    </row>
    <row r="206" spans="1:5" x14ac:dyDescent="0.3">
      <c r="A206" s="21" t="s">
        <v>474</v>
      </c>
      <c r="B206" s="31" t="s">
        <v>475</v>
      </c>
      <c r="C206" s="21">
        <v>2</v>
      </c>
      <c r="D206" s="23">
        <v>6000</v>
      </c>
      <c r="E206" s="24">
        <f t="shared" si="3"/>
        <v>12000</v>
      </c>
    </row>
    <row r="207" spans="1:5" x14ac:dyDescent="0.3">
      <c r="A207" s="21" t="s">
        <v>474</v>
      </c>
      <c r="B207" s="31" t="s">
        <v>475</v>
      </c>
      <c r="C207" s="21">
        <v>2</v>
      </c>
      <c r="D207" s="23">
        <v>6000</v>
      </c>
      <c r="E207" s="24">
        <f t="shared" si="3"/>
        <v>12000</v>
      </c>
    </row>
    <row r="208" spans="1:5" x14ac:dyDescent="0.3">
      <c r="A208" s="21" t="s">
        <v>477</v>
      </c>
      <c r="B208" s="31" t="s">
        <v>486</v>
      </c>
      <c r="C208" s="21">
        <v>4</v>
      </c>
      <c r="D208" s="23">
        <v>6000</v>
      </c>
      <c r="E208" s="24">
        <f t="shared" si="3"/>
        <v>24000</v>
      </c>
    </row>
    <row r="209" spans="1:5" x14ac:dyDescent="0.3">
      <c r="A209" s="21" t="s">
        <v>513</v>
      </c>
      <c r="B209" s="31" t="s">
        <v>514</v>
      </c>
      <c r="C209" s="21">
        <v>1</v>
      </c>
      <c r="D209" s="23">
        <v>18000</v>
      </c>
      <c r="E209" s="24">
        <f t="shared" si="3"/>
        <v>18000</v>
      </c>
    </row>
    <row r="210" spans="1:5" x14ac:dyDescent="0.3">
      <c r="A210" s="21" t="s">
        <v>565</v>
      </c>
      <c r="B210" s="31" t="s">
        <v>552</v>
      </c>
      <c r="C210" s="21">
        <v>1</v>
      </c>
      <c r="D210" s="23">
        <v>8000</v>
      </c>
      <c r="E210" s="24">
        <f t="shared" si="3"/>
        <v>8000</v>
      </c>
    </row>
    <row r="211" spans="1:5" x14ac:dyDescent="0.3">
      <c r="A211" s="21" t="s">
        <v>508</v>
      </c>
      <c r="B211" s="31" t="s">
        <v>460</v>
      </c>
      <c r="C211" s="21">
        <v>7</v>
      </c>
      <c r="D211" s="23">
        <v>800</v>
      </c>
      <c r="E211" s="24">
        <f t="shared" si="3"/>
        <v>5600</v>
      </c>
    </row>
    <row r="212" spans="1:5" x14ac:dyDescent="0.3">
      <c r="A212" s="21" t="s">
        <v>508</v>
      </c>
      <c r="B212" s="31" t="s">
        <v>511</v>
      </c>
      <c r="C212" s="21">
        <v>7</v>
      </c>
      <c r="D212" s="23">
        <v>1500</v>
      </c>
      <c r="E212" s="24">
        <f t="shared" si="3"/>
        <v>10500</v>
      </c>
    </row>
    <row r="213" spans="1:5" x14ac:dyDescent="0.3">
      <c r="A213" s="21" t="s">
        <v>46</v>
      </c>
      <c r="B213" s="31" t="s">
        <v>365</v>
      </c>
      <c r="C213" s="21">
        <v>1</v>
      </c>
      <c r="D213" s="23">
        <v>25000</v>
      </c>
      <c r="E213" s="24">
        <f t="shared" si="3"/>
        <v>25000</v>
      </c>
    </row>
    <row r="214" spans="1:5" x14ac:dyDescent="0.3">
      <c r="A214" s="21" t="s">
        <v>268</v>
      </c>
      <c r="B214" s="31"/>
      <c r="C214" s="21">
        <v>1</v>
      </c>
      <c r="D214" s="23">
        <v>5000</v>
      </c>
      <c r="E214" s="24">
        <f t="shared" si="3"/>
        <v>5000</v>
      </c>
    </row>
    <row r="215" spans="1:5" x14ac:dyDescent="0.3">
      <c r="A215" s="21" t="s">
        <v>750</v>
      </c>
      <c r="B215" s="31"/>
      <c r="C215" s="21">
        <v>1</v>
      </c>
      <c r="D215" s="23">
        <v>1500</v>
      </c>
      <c r="E215" s="24">
        <f t="shared" si="3"/>
        <v>1500</v>
      </c>
    </row>
    <row r="216" spans="1:5" x14ac:dyDescent="0.3">
      <c r="A216" s="21" t="s">
        <v>750</v>
      </c>
      <c r="B216" s="31" t="s">
        <v>787</v>
      </c>
      <c r="C216" s="21">
        <v>10</v>
      </c>
      <c r="D216" s="23">
        <v>1500</v>
      </c>
      <c r="E216" s="24">
        <f t="shared" si="3"/>
        <v>15000</v>
      </c>
    </row>
    <row r="217" spans="1:5" x14ac:dyDescent="0.3">
      <c r="A217" s="27" t="s">
        <v>275</v>
      </c>
      <c r="B217" s="31" t="s">
        <v>48</v>
      </c>
      <c r="C217" s="27">
        <v>2</v>
      </c>
      <c r="D217" s="24">
        <v>8000</v>
      </c>
      <c r="E217" s="24">
        <f t="shared" si="3"/>
        <v>16000</v>
      </c>
    </row>
    <row r="218" spans="1:5" x14ac:dyDescent="0.3">
      <c r="A218" s="27" t="s">
        <v>571</v>
      </c>
      <c r="B218" s="31"/>
      <c r="C218" s="27">
        <v>1</v>
      </c>
      <c r="D218" s="24">
        <v>3000</v>
      </c>
      <c r="E218" s="24">
        <f t="shared" si="3"/>
        <v>3000</v>
      </c>
    </row>
    <row r="219" spans="1:5" x14ac:dyDescent="0.3">
      <c r="A219" s="27" t="s">
        <v>744</v>
      </c>
      <c r="B219" s="31" t="s">
        <v>745</v>
      </c>
      <c r="C219" s="27">
        <v>1</v>
      </c>
      <c r="D219" s="24">
        <v>1500</v>
      </c>
      <c r="E219" s="24">
        <f t="shared" si="3"/>
        <v>1500</v>
      </c>
    </row>
    <row r="220" spans="1:5" x14ac:dyDescent="0.3">
      <c r="A220" s="27" t="s">
        <v>509</v>
      </c>
      <c r="B220" s="31" t="s">
        <v>517</v>
      </c>
      <c r="C220" s="27">
        <v>1</v>
      </c>
      <c r="D220" s="24">
        <v>300</v>
      </c>
      <c r="E220" s="24">
        <f t="shared" si="3"/>
        <v>300</v>
      </c>
    </row>
    <row r="221" spans="1:5" x14ac:dyDescent="0.3">
      <c r="A221" s="21" t="s">
        <v>509</v>
      </c>
      <c r="B221" s="31" t="s">
        <v>516</v>
      </c>
      <c r="C221" s="21">
        <v>1</v>
      </c>
      <c r="D221" s="23">
        <v>350</v>
      </c>
      <c r="E221" s="24">
        <f t="shared" si="3"/>
        <v>350</v>
      </c>
    </row>
    <row r="222" spans="1:5" x14ac:dyDescent="0.3">
      <c r="A222" s="21" t="s">
        <v>74</v>
      </c>
      <c r="B222" s="22" t="s">
        <v>460</v>
      </c>
      <c r="C222" s="21">
        <v>1</v>
      </c>
      <c r="D222" s="23">
        <v>4000</v>
      </c>
      <c r="E222" s="24">
        <f t="shared" si="3"/>
        <v>4000</v>
      </c>
    </row>
    <row r="223" spans="1:5" x14ac:dyDescent="0.3">
      <c r="A223" s="21" t="s">
        <v>74</v>
      </c>
      <c r="B223" s="31" t="s">
        <v>77</v>
      </c>
      <c r="C223" s="21">
        <v>2</v>
      </c>
      <c r="D223" s="23">
        <v>5000</v>
      </c>
      <c r="E223" s="24">
        <f t="shared" si="3"/>
        <v>10000</v>
      </c>
    </row>
    <row r="224" spans="1:5" x14ac:dyDescent="0.3">
      <c r="A224" s="21" t="s">
        <v>797</v>
      </c>
      <c r="B224" s="31" t="s">
        <v>798</v>
      </c>
      <c r="C224" s="21">
        <v>2</v>
      </c>
      <c r="D224" s="23">
        <v>1500</v>
      </c>
      <c r="E224" s="24">
        <f t="shared" si="3"/>
        <v>3000</v>
      </c>
    </row>
    <row r="225" spans="1:5" x14ac:dyDescent="0.3">
      <c r="A225" s="21" t="s">
        <v>595</v>
      </c>
      <c r="B225" s="31"/>
      <c r="C225" s="21">
        <v>-1</v>
      </c>
      <c r="D225" s="23">
        <v>5500</v>
      </c>
      <c r="E225" s="24">
        <f t="shared" si="3"/>
        <v>-5500</v>
      </c>
    </row>
    <row r="226" spans="1:5" x14ac:dyDescent="0.3">
      <c r="A226" s="21" t="s">
        <v>83</v>
      </c>
      <c r="B226" s="31" t="s">
        <v>84</v>
      </c>
      <c r="C226" s="21">
        <v>2</v>
      </c>
      <c r="D226" s="23">
        <v>2500</v>
      </c>
      <c r="E226" s="24">
        <f t="shared" si="3"/>
        <v>5000</v>
      </c>
    </row>
    <row r="227" spans="1:5" x14ac:dyDescent="0.3">
      <c r="A227" s="21" t="s">
        <v>111</v>
      </c>
      <c r="B227" s="31" t="s">
        <v>112</v>
      </c>
      <c r="C227" s="21">
        <v>1</v>
      </c>
      <c r="D227" s="23">
        <v>14000</v>
      </c>
      <c r="E227" s="24">
        <f t="shared" si="3"/>
        <v>14000</v>
      </c>
    </row>
    <row r="228" spans="1:5" x14ac:dyDescent="0.3">
      <c r="A228" s="21" t="s">
        <v>105</v>
      </c>
      <c r="B228" s="31" t="s">
        <v>106</v>
      </c>
      <c r="C228" s="21">
        <v>1</v>
      </c>
      <c r="D228" s="23">
        <v>7000</v>
      </c>
      <c r="E228" s="24">
        <f t="shared" si="3"/>
        <v>7000</v>
      </c>
    </row>
  </sheetData>
  <sortState ref="A2:E263">
    <sortCondition ref="A20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" workbookViewId="0">
      <selection activeCell="C35" sqref="C35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53"/>
    </row>
    <row r="2" spans="1:10" ht="17.25" thickTop="1" x14ac:dyDescent="0.3">
      <c r="A2" s="1" t="s">
        <v>120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121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122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H42</f>
        <v>272360</v>
      </c>
      <c r="F9" s="82"/>
      <c r="G9" s="83">
        <f>(A9+C9+E9)</f>
        <v>272360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20" t="s">
        <v>123</v>
      </c>
      <c r="B11" s="21" t="s">
        <v>124</v>
      </c>
      <c r="C11" s="22" t="s">
        <v>125</v>
      </c>
      <c r="D11" s="21">
        <v>6</v>
      </c>
      <c r="E11" s="23">
        <v>300</v>
      </c>
      <c r="F11" s="24">
        <f>E11*D11</f>
        <v>1800</v>
      </c>
      <c r="G11" s="24">
        <f>F11*0.1</f>
        <v>180</v>
      </c>
      <c r="H11" s="25">
        <f>G11+F11</f>
        <v>1980</v>
      </c>
      <c r="I11" s="50" t="s">
        <v>129</v>
      </c>
      <c r="J11" s="26"/>
    </row>
    <row r="12" spans="1:10" x14ac:dyDescent="0.3">
      <c r="A12" s="20" t="s">
        <v>126</v>
      </c>
      <c r="B12" s="27" t="s">
        <v>127</v>
      </c>
      <c r="C12" s="28" t="s">
        <v>128</v>
      </c>
      <c r="D12" s="27">
        <v>10</v>
      </c>
      <c r="E12" s="24">
        <v>1000</v>
      </c>
      <c r="F12" s="24">
        <f t="shared" ref="F12:F35" si="0">E12*D12</f>
        <v>10000</v>
      </c>
      <c r="G12" s="24">
        <f t="shared" ref="G12:G35" si="1">F12*0.1</f>
        <v>1000</v>
      </c>
      <c r="H12" s="25">
        <f t="shared" ref="H12:H35" si="2">G12+F12</f>
        <v>11000</v>
      </c>
      <c r="I12" s="50" t="s">
        <v>130</v>
      </c>
      <c r="J12" s="26"/>
    </row>
    <row r="13" spans="1:10" x14ac:dyDescent="0.3">
      <c r="A13" s="20" t="s">
        <v>131</v>
      </c>
      <c r="B13" s="27" t="s">
        <v>132</v>
      </c>
      <c r="C13" s="28" t="s">
        <v>133</v>
      </c>
      <c r="D13" s="27">
        <v>1</v>
      </c>
      <c r="E13" s="24">
        <v>25000</v>
      </c>
      <c r="F13" s="24">
        <f t="shared" si="0"/>
        <v>25000</v>
      </c>
      <c r="G13" s="24">
        <f t="shared" si="1"/>
        <v>2500</v>
      </c>
      <c r="H13" s="25">
        <f t="shared" si="2"/>
        <v>27500</v>
      </c>
      <c r="I13" s="50" t="s">
        <v>140</v>
      </c>
      <c r="J13" s="26"/>
    </row>
    <row r="14" spans="1:10" x14ac:dyDescent="0.3">
      <c r="A14" s="20"/>
      <c r="B14" s="27" t="s">
        <v>134</v>
      </c>
      <c r="C14" s="29" t="s">
        <v>135</v>
      </c>
      <c r="D14" s="27">
        <v>10</v>
      </c>
      <c r="E14" s="24">
        <v>250</v>
      </c>
      <c r="F14" s="24">
        <f t="shared" si="0"/>
        <v>2500</v>
      </c>
      <c r="G14" s="24">
        <f t="shared" si="1"/>
        <v>250</v>
      </c>
      <c r="H14" s="25">
        <f t="shared" si="2"/>
        <v>2750</v>
      </c>
      <c r="I14" s="50" t="s">
        <v>98</v>
      </c>
      <c r="J14" s="26"/>
    </row>
    <row r="15" spans="1:10" x14ac:dyDescent="0.3">
      <c r="A15" s="30"/>
      <c r="B15" s="21" t="s">
        <v>136</v>
      </c>
      <c r="C15" s="31"/>
      <c r="D15" s="21">
        <v>4</v>
      </c>
      <c r="E15" s="23">
        <v>2300</v>
      </c>
      <c r="F15" s="24">
        <f t="shared" si="0"/>
        <v>9200</v>
      </c>
      <c r="G15" s="24">
        <f t="shared" si="1"/>
        <v>920</v>
      </c>
      <c r="H15" s="25">
        <f t="shared" si="2"/>
        <v>10120</v>
      </c>
      <c r="I15" s="50" t="s">
        <v>98</v>
      </c>
      <c r="J15" s="26"/>
    </row>
    <row r="16" spans="1:10" x14ac:dyDescent="0.3">
      <c r="A16" s="30"/>
      <c r="B16" s="21" t="s">
        <v>137</v>
      </c>
      <c r="C16" s="31" t="s">
        <v>138</v>
      </c>
      <c r="D16" s="21">
        <v>1</v>
      </c>
      <c r="E16" s="23">
        <v>11000</v>
      </c>
      <c r="F16" s="24">
        <f t="shared" si="0"/>
        <v>11000</v>
      </c>
      <c r="G16" s="24">
        <f t="shared" si="1"/>
        <v>1100</v>
      </c>
      <c r="H16" s="25">
        <f t="shared" si="2"/>
        <v>12100</v>
      </c>
      <c r="I16" s="50" t="s">
        <v>98</v>
      </c>
      <c r="J16" s="26"/>
    </row>
    <row r="17" spans="1:10" x14ac:dyDescent="0.3">
      <c r="A17" s="30"/>
      <c r="B17" s="21" t="s">
        <v>139</v>
      </c>
      <c r="C17" s="31" t="s">
        <v>86</v>
      </c>
      <c r="D17" s="21">
        <v>1</v>
      </c>
      <c r="E17" s="23">
        <v>3000</v>
      </c>
      <c r="F17" s="24">
        <f t="shared" si="0"/>
        <v>3000</v>
      </c>
      <c r="G17" s="24">
        <f t="shared" si="1"/>
        <v>300</v>
      </c>
      <c r="H17" s="25">
        <f t="shared" si="2"/>
        <v>3300</v>
      </c>
      <c r="I17" s="50" t="s">
        <v>98</v>
      </c>
      <c r="J17" s="26">
        <f>SUM(F11:F17)</f>
        <v>62500</v>
      </c>
    </row>
    <row r="18" spans="1:10" x14ac:dyDescent="0.3">
      <c r="A18" s="30"/>
      <c r="B18" s="21" t="s">
        <v>141</v>
      </c>
      <c r="C18" s="31"/>
      <c r="D18" s="21">
        <v>10</v>
      </c>
      <c r="E18" s="23">
        <v>600</v>
      </c>
      <c r="F18" s="24">
        <f t="shared" si="0"/>
        <v>6000</v>
      </c>
      <c r="G18" s="24">
        <f t="shared" si="1"/>
        <v>600</v>
      </c>
      <c r="H18" s="25">
        <f t="shared" si="2"/>
        <v>6600</v>
      </c>
      <c r="I18" s="50" t="s">
        <v>98</v>
      </c>
      <c r="J18" s="26"/>
    </row>
    <row r="19" spans="1:10" x14ac:dyDescent="0.3">
      <c r="A19" s="30" t="s">
        <v>142</v>
      </c>
      <c r="B19" s="21" t="s">
        <v>144</v>
      </c>
      <c r="C19" s="31" t="s">
        <v>145</v>
      </c>
      <c r="D19" s="21">
        <v>1</v>
      </c>
      <c r="E19" s="23">
        <v>4000</v>
      </c>
      <c r="F19" s="24">
        <f t="shared" si="0"/>
        <v>4000</v>
      </c>
      <c r="G19" s="24">
        <f t="shared" si="1"/>
        <v>400</v>
      </c>
      <c r="H19" s="25">
        <f t="shared" si="2"/>
        <v>4400</v>
      </c>
      <c r="I19" s="50" t="s">
        <v>146</v>
      </c>
      <c r="J19" s="26"/>
    </row>
    <row r="20" spans="1:10" x14ac:dyDescent="0.3">
      <c r="A20" s="30" t="s">
        <v>147</v>
      </c>
      <c r="B20" s="21" t="s">
        <v>143</v>
      </c>
      <c r="C20" s="31" t="s">
        <v>148</v>
      </c>
      <c r="D20" s="21">
        <v>10</v>
      </c>
      <c r="E20" s="23">
        <v>60</v>
      </c>
      <c r="F20" s="24">
        <f t="shared" si="0"/>
        <v>600</v>
      </c>
      <c r="G20" s="24">
        <f t="shared" si="1"/>
        <v>60</v>
      </c>
      <c r="H20" s="25">
        <f t="shared" si="2"/>
        <v>660</v>
      </c>
      <c r="I20" s="50" t="s">
        <v>150</v>
      </c>
      <c r="J20" s="26"/>
    </row>
    <row r="21" spans="1:10" x14ac:dyDescent="0.3">
      <c r="A21" s="30"/>
      <c r="B21" s="21" t="s">
        <v>149</v>
      </c>
      <c r="C21" s="31"/>
      <c r="D21" s="21">
        <v>1</v>
      </c>
      <c r="E21" s="23">
        <v>500</v>
      </c>
      <c r="F21" s="24">
        <f t="shared" si="0"/>
        <v>500</v>
      </c>
      <c r="G21" s="24">
        <f t="shared" si="1"/>
        <v>50</v>
      </c>
      <c r="H21" s="25">
        <f t="shared" si="2"/>
        <v>550</v>
      </c>
      <c r="I21" s="50" t="s">
        <v>117</v>
      </c>
      <c r="J21" s="26"/>
    </row>
    <row r="22" spans="1:10" x14ac:dyDescent="0.3">
      <c r="A22" s="30" t="s">
        <v>151</v>
      </c>
      <c r="B22" s="21" t="s">
        <v>152</v>
      </c>
      <c r="C22" s="31" t="s">
        <v>153</v>
      </c>
      <c r="D22" s="21">
        <v>2</v>
      </c>
      <c r="E22" s="23">
        <v>2500</v>
      </c>
      <c r="F22" s="24">
        <f t="shared" si="0"/>
        <v>5000</v>
      </c>
      <c r="G22" s="24">
        <f t="shared" si="1"/>
        <v>500</v>
      </c>
      <c r="H22" s="25">
        <f t="shared" si="2"/>
        <v>5500</v>
      </c>
      <c r="I22" s="50" t="s">
        <v>117</v>
      </c>
      <c r="J22" s="26"/>
    </row>
    <row r="23" spans="1:10" x14ac:dyDescent="0.3">
      <c r="A23" s="30"/>
      <c r="B23" s="21" t="s">
        <v>152</v>
      </c>
      <c r="C23" s="31" t="s">
        <v>154</v>
      </c>
      <c r="D23" s="21">
        <v>2</v>
      </c>
      <c r="E23" s="23">
        <v>2000</v>
      </c>
      <c r="F23" s="24">
        <f t="shared" si="0"/>
        <v>4000</v>
      </c>
      <c r="G23" s="24">
        <f t="shared" si="1"/>
        <v>400</v>
      </c>
      <c r="H23" s="25">
        <f t="shared" si="2"/>
        <v>4400</v>
      </c>
      <c r="I23" s="50" t="s">
        <v>117</v>
      </c>
      <c r="J23" s="26"/>
    </row>
    <row r="24" spans="1:10" x14ac:dyDescent="0.3">
      <c r="A24" s="30"/>
      <c r="B24" s="21" t="s">
        <v>155</v>
      </c>
      <c r="C24" s="31" t="s">
        <v>156</v>
      </c>
      <c r="D24" s="21">
        <v>1</v>
      </c>
      <c r="E24" s="23">
        <v>10000</v>
      </c>
      <c r="F24" s="24">
        <f t="shared" si="0"/>
        <v>10000</v>
      </c>
      <c r="G24" s="24">
        <f t="shared" si="1"/>
        <v>1000</v>
      </c>
      <c r="H24" s="25">
        <f t="shared" si="2"/>
        <v>11000</v>
      </c>
      <c r="I24" s="50" t="s">
        <v>117</v>
      </c>
      <c r="J24" s="26">
        <f>SUM(F18:F24)</f>
        <v>30100</v>
      </c>
    </row>
    <row r="25" spans="1:10" x14ac:dyDescent="0.3">
      <c r="A25" s="30"/>
      <c r="B25" s="21" t="s">
        <v>157</v>
      </c>
      <c r="C25" s="31" t="s">
        <v>158</v>
      </c>
      <c r="D25" s="21">
        <v>1</v>
      </c>
      <c r="E25" s="23">
        <v>7000</v>
      </c>
      <c r="F25" s="24">
        <f t="shared" si="0"/>
        <v>7000</v>
      </c>
      <c r="G25" s="24">
        <f t="shared" si="1"/>
        <v>700</v>
      </c>
      <c r="H25" s="25">
        <f t="shared" si="2"/>
        <v>7700</v>
      </c>
      <c r="I25" s="50" t="s">
        <v>159</v>
      </c>
      <c r="J25" s="26"/>
    </row>
    <row r="26" spans="1:10" x14ac:dyDescent="0.3">
      <c r="A26" s="30" t="s">
        <v>160</v>
      </c>
      <c r="B26" s="21" t="s">
        <v>161</v>
      </c>
      <c r="C26" s="31">
        <v>35</v>
      </c>
      <c r="D26" s="21">
        <v>1</v>
      </c>
      <c r="E26" s="23">
        <v>6000</v>
      </c>
      <c r="F26" s="24">
        <f t="shared" si="0"/>
        <v>6000</v>
      </c>
      <c r="G26" s="24">
        <f t="shared" si="1"/>
        <v>600</v>
      </c>
      <c r="H26" s="25">
        <f t="shared" si="2"/>
        <v>6600</v>
      </c>
      <c r="I26" s="50" t="s">
        <v>176</v>
      </c>
      <c r="J26" s="26"/>
    </row>
    <row r="27" spans="1:10" x14ac:dyDescent="0.3">
      <c r="A27" s="30"/>
      <c r="B27" s="21" t="s">
        <v>162</v>
      </c>
      <c r="C27" s="31" t="s">
        <v>163</v>
      </c>
      <c r="D27" s="21">
        <v>1</v>
      </c>
      <c r="E27" s="23">
        <v>1500</v>
      </c>
      <c r="F27" s="24">
        <f t="shared" si="0"/>
        <v>1500</v>
      </c>
      <c r="G27" s="24">
        <f t="shared" si="1"/>
        <v>150</v>
      </c>
      <c r="H27" s="25">
        <f t="shared" si="2"/>
        <v>1650</v>
      </c>
      <c r="I27" s="50" t="s">
        <v>98</v>
      </c>
      <c r="J27" s="26"/>
    </row>
    <row r="28" spans="1:10" x14ac:dyDescent="0.3">
      <c r="A28" s="30"/>
      <c r="B28" s="21" t="s">
        <v>164</v>
      </c>
      <c r="C28" s="31" t="s">
        <v>165</v>
      </c>
      <c r="D28" s="21">
        <v>50</v>
      </c>
      <c r="E28" s="23">
        <v>1000</v>
      </c>
      <c r="F28" s="24">
        <f t="shared" si="0"/>
        <v>50000</v>
      </c>
      <c r="G28" s="24">
        <f t="shared" si="1"/>
        <v>5000</v>
      </c>
      <c r="H28" s="25">
        <f t="shared" si="2"/>
        <v>55000</v>
      </c>
      <c r="I28" s="50" t="s">
        <v>98</v>
      </c>
      <c r="J28" s="26"/>
    </row>
    <row r="29" spans="1:10" x14ac:dyDescent="0.3">
      <c r="A29" s="30"/>
      <c r="B29" s="21" t="s">
        <v>166</v>
      </c>
      <c r="C29" s="31"/>
      <c r="D29" s="21">
        <v>10</v>
      </c>
      <c r="E29" s="23">
        <v>1000</v>
      </c>
      <c r="F29" s="24">
        <f t="shared" si="0"/>
        <v>10000</v>
      </c>
      <c r="G29" s="24">
        <f t="shared" si="1"/>
        <v>1000</v>
      </c>
      <c r="H29" s="25">
        <f t="shared" si="2"/>
        <v>11000</v>
      </c>
      <c r="I29" s="50" t="s">
        <v>98</v>
      </c>
      <c r="J29" s="26"/>
    </row>
    <row r="30" spans="1:10" x14ac:dyDescent="0.3">
      <c r="A30" s="30"/>
      <c r="B30" s="21" t="s">
        <v>167</v>
      </c>
      <c r="C30" s="31" t="s">
        <v>168</v>
      </c>
      <c r="D30" s="21">
        <v>10</v>
      </c>
      <c r="E30" s="23">
        <v>2000</v>
      </c>
      <c r="F30" s="24">
        <f t="shared" si="0"/>
        <v>20000</v>
      </c>
      <c r="G30" s="24">
        <f t="shared" si="1"/>
        <v>2000</v>
      </c>
      <c r="H30" s="25">
        <f t="shared" si="2"/>
        <v>22000</v>
      </c>
      <c r="I30" s="50" t="s">
        <v>98</v>
      </c>
      <c r="J30" s="26"/>
    </row>
    <row r="31" spans="1:10" x14ac:dyDescent="0.3">
      <c r="A31" s="30" t="s">
        <v>169</v>
      </c>
      <c r="B31" s="21" t="s">
        <v>170</v>
      </c>
      <c r="C31" s="31"/>
      <c r="D31" s="21">
        <v>1</v>
      </c>
      <c r="E31" s="23">
        <v>13000</v>
      </c>
      <c r="F31" s="24">
        <f t="shared" si="0"/>
        <v>13000</v>
      </c>
      <c r="G31" s="24">
        <f t="shared" si="1"/>
        <v>1300</v>
      </c>
      <c r="H31" s="25">
        <f t="shared" si="2"/>
        <v>14300</v>
      </c>
      <c r="I31" s="50" t="s">
        <v>175</v>
      </c>
      <c r="J31" s="26">
        <f>SUM(F25:F31)</f>
        <v>107500</v>
      </c>
    </row>
    <row r="32" spans="1:10" x14ac:dyDescent="0.3">
      <c r="A32" s="30"/>
      <c r="B32" s="21" t="s">
        <v>171</v>
      </c>
      <c r="C32" s="31"/>
      <c r="D32" s="21">
        <v>5</v>
      </c>
      <c r="E32" s="23">
        <v>2300</v>
      </c>
      <c r="F32" s="24">
        <f t="shared" si="0"/>
        <v>11500</v>
      </c>
      <c r="G32" s="24">
        <f t="shared" si="1"/>
        <v>1150</v>
      </c>
      <c r="H32" s="25">
        <f t="shared" si="2"/>
        <v>12650</v>
      </c>
      <c r="I32" s="50" t="s">
        <v>98</v>
      </c>
      <c r="J32" s="26"/>
    </row>
    <row r="33" spans="1:10" x14ac:dyDescent="0.3">
      <c r="A33" s="30" t="s">
        <v>172</v>
      </c>
      <c r="B33" s="21" t="s">
        <v>173</v>
      </c>
      <c r="C33" s="31" t="s">
        <v>174</v>
      </c>
      <c r="D33" s="21">
        <v>10</v>
      </c>
      <c r="E33" s="23">
        <v>1200</v>
      </c>
      <c r="F33" s="24">
        <f t="shared" si="0"/>
        <v>12000</v>
      </c>
      <c r="G33" s="24">
        <f t="shared" si="1"/>
        <v>1200</v>
      </c>
      <c r="H33" s="25">
        <f t="shared" si="2"/>
        <v>13200</v>
      </c>
      <c r="I33" s="50" t="s">
        <v>98</v>
      </c>
      <c r="J33" s="26"/>
    </row>
    <row r="34" spans="1:10" x14ac:dyDescent="0.3">
      <c r="A34" s="30" t="s">
        <v>177</v>
      </c>
      <c r="B34" s="21" t="s">
        <v>178</v>
      </c>
      <c r="C34" s="31"/>
      <c r="D34" s="21">
        <v>1</v>
      </c>
      <c r="E34" s="23">
        <v>8000</v>
      </c>
      <c r="F34" s="24">
        <f t="shared" si="0"/>
        <v>8000</v>
      </c>
      <c r="G34" s="24">
        <f t="shared" si="1"/>
        <v>800</v>
      </c>
      <c r="H34" s="25">
        <f t="shared" si="2"/>
        <v>8800</v>
      </c>
      <c r="I34" s="50" t="s">
        <v>181</v>
      </c>
      <c r="J34" s="26"/>
    </row>
    <row r="35" spans="1:10" x14ac:dyDescent="0.3">
      <c r="A35" s="30"/>
      <c r="B35" s="21" t="s">
        <v>179</v>
      </c>
      <c r="C35" s="31" t="s">
        <v>180</v>
      </c>
      <c r="D35" s="21">
        <v>1</v>
      </c>
      <c r="E35" s="23">
        <v>16000</v>
      </c>
      <c r="F35" s="24">
        <f t="shared" si="0"/>
        <v>16000</v>
      </c>
      <c r="G35" s="24">
        <f t="shared" si="1"/>
        <v>1600</v>
      </c>
      <c r="H35" s="25">
        <f t="shared" si="2"/>
        <v>17600</v>
      </c>
      <c r="I35" s="50" t="s">
        <v>182</v>
      </c>
      <c r="J35" s="26"/>
    </row>
    <row r="36" spans="1:10" x14ac:dyDescent="0.3">
      <c r="A36" s="30"/>
      <c r="B36" s="21"/>
      <c r="C36" s="31"/>
      <c r="D36" s="21"/>
      <c r="E36" s="23"/>
      <c r="F36" s="24"/>
      <c r="G36" s="24"/>
      <c r="H36" s="25"/>
      <c r="I36" s="50"/>
      <c r="J36" s="26"/>
    </row>
    <row r="37" spans="1:10" x14ac:dyDescent="0.3">
      <c r="A37" s="30"/>
      <c r="B37" s="21"/>
      <c r="C37" s="31"/>
      <c r="D37" s="21"/>
      <c r="E37" s="23"/>
      <c r="F37" s="24"/>
      <c r="G37" s="24"/>
      <c r="H37" s="25"/>
      <c r="I37" s="50"/>
      <c r="J37" s="26"/>
    </row>
    <row r="38" spans="1:10" x14ac:dyDescent="0.3">
      <c r="A38" s="30"/>
      <c r="B38" s="21"/>
      <c r="C38" s="31"/>
      <c r="D38" s="21"/>
      <c r="E38" s="23"/>
      <c r="F38" s="24"/>
      <c r="G38" s="24"/>
      <c r="H38" s="25"/>
      <c r="I38" s="50"/>
      <c r="J38" s="26"/>
    </row>
    <row r="39" spans="1:10" x14ac:dyDescent="0.3">
      <c r="A39" s="30"/>
      <c r="B39" s="21"/>
      <c r="C39" s="31"/>
      <c r="D39" s="21"/>
      <c r="E39" s="23"/>
      <c r="F39" s="24"/>
      <c r="G39" s="24"/>
      <c r="H39" s="25"/>
      <c r="I39" s="50"/>
      <c r="J39" s="26">
        <f>SUM(F32:F39)</f>
        <v>47500</v>
      </c>
    </row>
    <row r="40" spans="1:10" x14ac:dyDescent="0.3">
      <c r="A40" s="30"/>
      <c r="B40" s="21"/>
      <c r="C40" s="31"/>
      <c r="D40" s="21"/>
      <c r="E40" s="23"/>
      <c r="F40" s="24"/>
      <c r="G40" s="24"/>
      <c r="H40" s="25"/>
      <c r="I40" s="50"/>
      <c r="J40" s="26"/>
    </row>
    <row r="41" spans="1:10" x14ac:dyDescent="0.3">
      <c r="A41" s="30"/>
      <c r="B41" s="21"/>
      <c r="C41" s="31"/>
      <c r="D41" s="21"/>
      <c r="E41" s="23"/>
      <c r="F41" s="24"/>
      <c r="G41" s="24"/>
      <c r="H41" s="25"/>
      <c r="I41" s="50"/>
      <c r="J41" s="26"/>
    </row>
    <row r="42" spans="1:10" ht="17.25" thickBot="1" x14ac:dyDescent="0.35">
      <c r="A42" s="33"/>
      <c r="B42" s="34" t="s">
        <v>28</v>
      </c>
      <c r="C42" s="34"/>
      <c r="D42" s="35"/>
      <c r="E42" s="36"/>
      <c r="F42" s="37">
        <f>SUM(F11:F41)</f>
        <v>247600</v>
      </c>
      <c r="G42" s="37">
        <f>SUM(G11:G41)</f>
        <v>24760</v>
      </c>
      <c r="H42" s="38">
        <f>SUM(F42:G42)</f>
        <v>272360</v>
      </c>
      <c r="I42" s="44"/>
      <c r="J42" s="14">
        <f>SUM(J11:J41)</f>
        <v>247600</v>
      </c>
    </row>
    <row r="43" spans="1:10" ht="17.25" thickTop="1" x14ac:dyDescent="0.3">
      <c r="A43" s="40"/>
      <c r="B43" s="41"/>
      <c r="C43" s="41"/>
      <c r="D43" s="42"/>
      <c r="E43" s="43"/>
      <c r="F43" s="44"/>
      <c r="G43" s="44"/>
      <c r="H43" s="44"/>
      <c r="I43" s="44"/>
      <c r="J43" s="14"/>
    </row>
    <row r="44" spans="1:10" x14ac:dyDescent="0.3">
      <c r="A44" t="s">
        <v>29</v>
      </c>
      <c r="B44" t="s">
        <v>30</v>
      </c>
    </row>
    <row r="45" spans="1:10" x14ac:dyDescent="0.3">
      <c r="A45" t="s">
        <v>29</v>
      </c>
      <c r="B45" t="s">
        <v>31</v>
      </c>
    </row>
    <row r="46" spans="1:10" x14ac:dyDescent="0.3">
      <c r="A4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31" sqref="C31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54"/>
    </row>
    <row r="2" spans="1:10" ht="17.25" thickTop="1" x14ac:dyDescent="0.3">
      <c r="A2" s="1" t="s">
        <v>183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184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185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H24</f>
        <v>63580</v>
      </c>
      <c r="F9" s="82"/>
      <c r="G9" s="83">
        <f>(A9+C9+E9)</f>
        <v>63580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20" t="s">
        <v>186</v>
      </c>
      <c r="B11" s="21" t="s">
        <v>187</v>
      </c>
      <c r="C11" s="22" t="s">
        <v>188</v>
      </c>
      <c r="D11" s="21">
        <v>1</v>
      </c>
      <c r="E11" s="23">
        <v>1800</v>
      </c>
      <c r="F11" s="24">
        <f>E11*D11</f>
        <v>1800</v>
      </c>
      <c r="G11" s="24">
        <f>F11*0.1</f>
        <v>180</v>
      </c>
      <c r="H11" s="25">
        <f>G11+F11</f>
        <v>1980</v>
      </c>
      <c r="I11" s="50" t="s">
        <v>200</v>
      </c>
      <c r="J11" s="26"/>
    </row>
    <row r="12" spans="1:10" x14ac:dyDescent="0.3">
      <c r="A12" s="20" t="s">
        <v>189</v>
      </c>
      <c r="B12" s="27" t="s">
        <v>190</v>
      </c>
      <c r="C12" s="28"/>
      <c r="D12" s="27">
        <v>1</v>
      </c>
      <c r="E12" s="24">
        <v>8000</v>
      </c>
      <c r="F12" s="24">
        <f t="shared" ref="F12:F23" si="0">E12*D12</f>
        <v>8000</v>
      </c>
      <c r="G12" s="24">
        <f t="shared" ref="G12:G23" si="1">F12*0.1</f>
        <v>800</v>
      </c>
      <c r="H12" s="25">
        <f t="shared" ref="H12:H23" si="2">G12+F12</f>
        <v>8800</v>
      </c>
      <c r="I12" s="50" t="s">
        <v>97</v>
      </c>
      <c r="J12" s="26"/>
    </row>
    <row r="13" spans="1:10" x14ac:dyDescent="0.3">
      <c r="A13" s="20"/>
      <c r="B13" s="27" t="s">
        <v>192</v>
      </c>
      <c r="C13" s="28" t="s">
        <v>191</v>
      </c>
      <c r="D13" s="27">
        <v>10</v>
      </c>
      <c r="E13" s="24">
        <v>600</v>
      </c>
      <c r="F13" s="24">
        <f t="shared" si="0"/>
        <v>6000</v>
      </c>
      <c r="G13" s="24">
        <f t="shared" si="1"/>
        <v>600</v>
      </c>
      <c r="H13" s="25">
        <f t="shared" si="2"/>
        <v>6600</v>
      </c>
      <c r="I13" s="50" t="s">
        <v>201</v>
      </c>
      <c r="J13" s="26"/>
    </row>
    <row r="14" spans="1:10" x14ac:dyDescent="0.3">
      <c r="A14" s="20" t="s">
        <v>193</v>
      </c>
      <c r="B14" s="27" t="s">
        <v>73</v>
      </c>
      <c r="C14" s="29"/>
      <c r="D14" s="27">
        <v>10</v>
      </c>
      <c r="E14" s="24">
        <v>2300</v>
      </c>
      <c r="F14" s="24">
        <f t="shared" si="0"/>
        <v>23000</v>
      </c>
      <c r="G14" s="24">
        <f t="shared" si="1"/>
        <v>2300</v>
      </c>
      <c r="H14" s="25">
        <f t="shared" si="2"/>
        <v>25300</v>
      </c>
      <c r="I14" s="50" t="s">
        <v>202</v>
      </c>
      <c r="J14" s="26"/>
    </row>
    <row r="15" spans="1:10" x14ac:dyDescent="0.3">
      <c r="A15" s="30"/>
      <c r="B15" s="21" t="s">
        <v>194</v>
      </c>
      <c r="C15" s="31" t="s">
        <v>195</v>
      </c>
      <c r="D15" s="21">
        <v>2</v>
      </c>
      <c r="E15" s="23">
        <v>5000</v>
      </c>
      <c r="F15" s="24">
        <f t="shared" si="0"/>
        <v>10000</v>
      </c>
      <c r="G15" s="24">
        <f t="shared" si="1"/>
        <v>1000</v>
      </c>
      <c r="H15" s="25">
        <f t="shared" si="2"/>
        <v>11000</v>
      </c>
      <c r="I15" s="50" t="s">
        <v>98</v>
      </c>
      <c r="J15" s="26"/>
    </row>
    <row r="16" spans="1:10" x14ac:dyDescent="0.3">
      <c r="A16" s="30"/>
      <c r="B16" s="21" t="s">
        <v>196</v>
      </c>
      <c r="C16" s="31" t="s">
        <v>197</v>
      </c>
      <c r="D16" s="21">
        <v>10</v>
      </c>
      <c r="E16" s="23">
        <v>600</v>
      </c>
      <c r="F16" s="24">
        <f t="shared" si="0"/>
        <v>6000</v>
      </c>
      <c r="G16" s="24">
        <f t="shared" si="1"/>
        <v>600</v>
      </c>
      <c r="H16" s="25">
        <f t="shared" si="2"/>
        <v>6600</v>
      </c>
      <c r="I16" s="50" t="s">
        <v>98</v>
      </c>
      <c r="J16" s="26"/>
    </row>
    <row r="17" spans="1:10" x14ac:dyDescent="0.3">
      <c r="A17" s="30" t="s">
        <v>198</v>
      </c>
      <c r="B17" s="21" t="s">
        <v>199</v>
      </c>
      <c r="C17" s="31"/>
      <c r="D17" s="21">
        <v>1</v>
      </c>
      <c r="E17" s="23">
        <v>3000</v>
      </c>
      <c r="F17" s="24">
        <f t="shared" si="0"/>
        <v>3000</v>
      </c>
      <c r="G17" s="24">
        <f t="shared" si="1"/>
        <v>300</v>
      </c>
      <c r="H17" s="25">
        <f t="shared" si="2"/>
        <v>3300</v>
      </c>
      <c r="I17" s="50" t="s">
        <v>175</v>
      </c>
      <c r="J17" s="26">
        <f>SUM(F11:F17)</f>
        <v>57800</v>
      </c>
    </row>
    <row r="18" spans="1:10" x14ac:dyDescent="0.3">
      <c r="A18" s="30"/>
      <c r="B18" s="21"/>
      <c r="C18" s="31"/>
      <c r="D18" s="21"/>
      <c r="E18" s="23"/>
      <c r="F18" s="24">
        <f t="shared" si="0"/>
        <v>0</v>
      </c>
      <c r="G18" s="24">
        <f t="shared" si="1"/>
        <v>0</v>
      </c>
      <c r="H18" s="25">
        <f t="shared" si="2"/>
        <v>0</v>
      </c>
      <c r="I18" s="50" t="s">
        <v>98</v>
      </c>
      <c r="J18" s="26"/>
    </row>
    <row r="19" spans="1:10" x14ac:dyDescent="0.3">
      <c r="A19" s="30"/>
      <c r="B19" s="21"/>
      <c r="C19" s="31"/>
      <c r="D19" s="21"/>
      <c r="E19" s="23"/>
      <c r="F19" s="24">
        <f t="shared" si="0"/>
        <v>0</v>
      </c>
      <c r="G19" s="24">
        <f t="shared" si="1"/>
        <v>0</v>
      </c>
      <c r="H19" s="25">
        <f t="shared" si="2"/>
        <v>0</v>
      </c>
      <c r="I19" s="50"/>
      <c r="J19" s="26"/>
    </row>
    <row r="20" spans="1:10" x14ac:dyDescent="0.3">
      <c r="A20" s="30"/>
      <c r="B20" s="21"/>
      <c r="C20" s="31"/>
      <c r="D20" s="21"/>
      <c r="E20" s="23"/>
      <c r="F20" s="24">
        <f t="shared" si="0"/>
        <v>0</v>
      </c>
      <c r="G20" s="24">
        <f t="shared" si="1"/>
        <v>0</v>
      </c>
      <c r="H20" s="25">
        <f t="shared" si="2"/>
        <v>0</v>
      </c>
      <c r="I20" s="50"/>
      <c r="J20" s="26"/>
    </row>
    <row r="21" spans="1:10" x14ac:dyDescent="0.3">
      <c r="A21" s="30"/>
      <c r="B21" s="21"/>
      <c r="C21" s="31"/>
      <c r="D21" s="21"/>
      <c r="E21" s="23"/>
      <c r="F21" s="24">
        <f t="shared" si="0"/>
        <v>0</v>
      </c>
      <c r="G21" s="24">
        <f t="shared" si="1"/>
        <v>0</v>
      </c>
      <c r="H21" s="25">
        <f t="shared" si="2"/>
        <v>0</v>
      </c>
      <c r="I21" s="50"/>
      <c r="J21" s="26"/>
    </row>
    <row r="22" spans="1:10" x14ac:dyDescent="0.3">
      <c r="A22" s="30"/>
      <c r="B22" s="21"/>
      <c r="C22" s="31"/>
      <c r="D22" s="21"/>
      <c r="E22" s="23"/>
      <c r="F22" s="24">
        <f t="shared" si="0"/>
        <v>0</v>
      </c>
      <c r="G22" s="24">
        <f t="shared" si="1"/>
        <v>0</v>
      </c>
      <c r="H22" s="25">
        <f t="shared" si="2"/>
        <v>0</v>
      </c>
      <c r="I22" s="50"/>
      <c r="J22" s="26"/>
    </row>
    <row r="23" spans="1:10" x14ac:dyDescent="0.3">
      <c r="A23" s="30"/>
      <c r="B23" s="21"/>
      <c r="C23" s="31"/>
      <c r="D23" s="21"/>
      <c r="E23" s="23"/>
      <c r="F23" s="24">
        <f t="shared" si="0"/>
        <v>0</v>
      </c>
      <c r="G23" s="24">
        <f t="shared" si="1"/>
        <v>0</v>
      </c>
      <c r="H23" s="25">
        <f t="shared" si="2"/>
        <v>0</v>
      </c>
      <c r="I23" s="50"/>
      <c r="J23" s="26"/>
    </row>
    <row r="24" spans="1:10" ht="17.25" thickBot="1" x14ac:dyDescent="0.35">
      <c r="A24" s="33"/>
      <c r="B24" s="34" t="s">
        <v>28</v>
      </c>
      <c r="C24" s="34"/>
      <c r="D24" s="35"/>
      <c r="E24" s="36"/>
      <c r="F24" s="37">
        <f>SUM(F11:F23)</f>
        <v>57800</v>
      </c>
      <c r="G24" s="37">
        <f>SUM(G11:G23)</f>
        <v>5780</v>
      </c>
      <c r="H24" s="38">
        <f>SUM(F24:G24)</f>
        <v>63580</v>
      </c>
      <c r="I24" s="44"/>
      <c r="J24" s="14">
        <f>SUM(J11:J23)</f>
        <v>57800</v>
      </c>
    </row>
    <row r="25" spans="1:10" ht="17.25" thickTop="1" x14ac:dyDescent="0.3">
      <c r="A25" s="40"/>
      <c r="B25" s="41"/>
      <c r="C25" s="41"/>
      <c r="D25" s="42"/>
      <c r="E25" s="43"/>
      <c r="F25" s="44"/>
      <c r="G25" s="44"/>
      <c r="H25" s="44"/>
      <c r="I25" s="44"/>
      <c r="J25" s="14"/>
    </row>
    <row r="26" spans="1:10" x14ac:dyDescent="0.3">
      <c r="A26" t="s">
        <v>29</v>
      </c>
      <c r="B26" t="s">
        <v>30</v>
      </c>
    </row>
    <row r="27" spans="1:10" x14ac:dyDescent="0.3">
      <c r="A27" t="s">
        <v>29</v>
      </c>
      <c r="B27" t="s">
        <v>31</v>
      </c>
    </row>
    <row r="28" spans="1:10" x14ac:dyDescent="0.3">
      <c r="A28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29" sqref="D29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55"/>
    </row>
    <row r="2" spans="1:10" ht="17.25" thickTop="1" x14ac:dyDescent="0.3">
      <c r="A2" s="1" t="s">
        <v>203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204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205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H37</f>
        <v>244640</v>
      </c>
      <c r="F9" s="82"/>
      <c r="G9" s="83">
        <f>(A9+C9+E9)</f>
        <v>244640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206</v>
      </c>
      <c r="B11" s="21" t="s">
        <v>207</v>
      </c>
      <c r="C11" s="22"/>
      <c r="D11" s="21">
        <v>1</v>
      </c>
      <c r="E11" s="23">
        <v>3000</v>
      </c>
      <c r="F11" s="24">
        <f>E11*D11</f>
        <v>3000</v>
      </c>
      <c r="G11" s="24">
        <f>F11*0.1</f>
        <v>300</v>
      </c>
      <c r="H11" s="25">
        <f>G11+F11</f>
        <v>3300</v>
      </c>
      <c r="I11" s="50" t="s">
        <v>150</v>
      </c>
      <c r="J11" s="26"/>
    </row>
    <row r="12" spans="1:10" x14ac:dyDescent="0.3">
      <c r="A12" s="20" t="s">
        <v>208</v>
      </c>
      <c r="B12" s="27" t="s">
        <v>209</v>
      </c>
      <c r="C12" s="22" t="s">
        <v>210</v>
      </c>
      <c r="D12" s="27">
        <v>1</v>
      </c>
      <c r="E12" s="24">
        <v>23000</v>
      </c>
      <c r="F12" s="24">
        <f t="shared" ref="F12:F36" si="0">E12*D12</f>
        <v>23000</v>
      </c>
      <c r="G12" s="24">
        <f t="shared" ref="G12:G36" si="1">F12*0.1</f>
        <v>2300</v>
      </c>
      <c r="H12" s="25">
        <f t="shared" ref="H12:H36" si="2">G12+F12</f>
        <v>25300</v>
      </c>
      <c r="I12" s="50" t="s">
        <v>220</v>
      </c>
      <c r="J12" s="26"/>
    </row>
    <row r="13" spans="1:10" x14ac:dyDescent="0.3">
      <c r="A13" s="20"/>
      <c r="B13" s="27" t="s">
        <v>212</v>
      </c>
      <c r="C13" s="22" t="s">
        <v>211</v>
      </c>
      <c r="D13" s="27">
        <v>3</v>
      </c>
      <c r="E13" s="24">
        <v>4500</v>
      </c>
      <c r="F13" s="24">
        <f t="shared" si="0"/>
        <v>13500</v>
      </c>
      <c r="G13" s="24">
        <f t="shared" si="1"/>
        <v>1350</v>
      </c>
      <c r="H13" s="25">
        <f t="shared" si="2"/>
        <v>14850</v>
      </c>
      <c r="I13" s="50" t="s">
        <v>221</v>
      </c>
      <c r="J13" s="26"/>
    </row>
    <row r="14" spans="1:10" x14ac:dyDescent="0.3">
      <c r="A14" s="20"/>
      <c r="B14" s="27" t="s">
        <v>194</v>
      </c>
      <c r="C14" s="22" t="s">
        <v>211</v>
      </c>
      <c r="D14" s="27">
        <v>1</v>
      </c>
      <c r="E14" s="24">
        <v>4500</v>
      </c>
      <c r="F14" s="24">
        <f t="shared" si="0"/>
        <v>4500</v>
      </c>
      <c r="G14" s="24">
        <f t="shared" si="1"/>
        <v>450</v>
      </c>
      <c r="H14" s="25">
        <f t="shared" si="2"/>
        <v>4950</v>
      </c>
      <c r="I14" s="50" t="s">
        <v>222</v>
      </c>
      <c r="J14" s="26"/>
    </row>
    <row r="15" spans="1:10" x14ac:dyDescent="0.3">
      <c r="A15" s="30" t="s">
        <v>213</v>
      </c>
      <c r="B15" s="21" t="s">
        <v>214</v>
      </c>
      <c r="C15" s="22"/>
      <c r="D15" s="21">
        <v>1</v>
      </c>
      <c r="E15" s="23">
        <v>3000</v>
      </c>
      <c r="F15" s="24">
        <f t="shared" si="0"/>
        <v>3000</v>
      </c>
      <c r="G15" s="24">
        <f t="shared" si="1"/>
        <v>300</v>
      </c>
      <c r="H15" s="25">
        <f t="shared" si="2"/>
        <v>3300</v>
      </c>
      <c r="I15" s="50" t="s">
        <v>223</v>
      </c>
      <c r="J15" s="26"/>
    </row>
    <row r="16" spans="1:10" x14ac:dyDescent="0.3">
      <c r="A16" s="30"/>
      <c r="B16" s="21" t="s">
        <v>215</v>
      </c>
      <c r="C16" s="31"/>
      <c r="D16" s="21">
        <v>3</v>
      </c>
      <c r="E16" s="23">
        <v>5000</v>
      </c>
      <c r="F16" s="24">
        <f t="shared" si="0"/>
        <v>15000</v>
      </c>
      <c r="G16" s="24">
        <f t="shared" si="1"/>
        <v>1500</v>
      </c>
      <c r="H16" s="25">
        <f t="shared" si="2"/>
        <v>16500</v>
      </c>
      <c r="I16" s="50" t="s">
        <v>201</v>
      </c>
      <c r="J16" s="26"/>
    </row>
    <row r="17" spans="1:10" x14ac:dyDescent="0.3">
      <c r="A17" s="58" t="s">
        <v>216</v>
      </c>
      <c r="B17" s="21" t="s">
        <v>217</v>
      </c>
      <c r="C17" s="31" t="s">
        <v>218</v>
      </c>
      <c r="D17" s="21">
        <v>10</v>
      </c>
      <c r="E17" s="23">
        <v>1800</v>
      </c>
      <c r="F17" s="24">
        <f t="shared" si="0"/>
        <v>18000</v>
      </c>
      <c r="G17" s="24">
        <f t="shared" si="1"/>
        <v>1800</v>
      </c>
      <c r="H17" s="25">
        <f t="shared" si="2"/>
        <v>19800</v>
      </c>
      <c r="I17" s="50" t="s">
        <v>224</v>
      </c>
      <c r="J17" s="26"/>
    </row>
    <row r="18" spans="1:10" x14ac:dyDescent="0.3">
      <c r="A18" s="30"/>
      <c r="B18" s="21" t="s">
        <v>219</v>
      </c>
      <c r="C18" s="31"/>
      <c r="D18" s="21">
        <v>2</v>
      </c>
      <c r="E18" s="23">
        <v>3000</v>
      </c>
      <c r="F18" s="24">
        <f t="shared" si="0"/>
        <v>6000</v>
      </c>
      <c r="G18" s="24">
        <f t="shared" si="1"/>
        <v>600</v>
      </c>
      <c r="H18" s="25">
        <f t="shared" si="2"/>
        <v>6600</v>
      </c>
      <c r="I18" s="50" t="s">
        <v>98</v>
      </c>
      <c r="J18" s="26">
        <f>SUM(F11:F18)</f>
        <v>86000</v>
      </c>
    </row>
    <row r="19" spans="1:10" x14ac:dyDescent="0.3">
      <c r="A19" s="30" t="s">
        <v>110</v>
      </c>
      <c r="B19" s="21" t="s">
        <v>225</v>
      </c>
      <c r="C19" s="31" t="s">
        <v>226</v>
      </c>
      <c r="D19" s="21">
        <v>1</v>
      </c>
      <c r="E19" s="23">
        <v>5000</v>
      </c>
      <c r="F19" s="24">
        <f t="shared" si="0"/>
        <v>5000</v>
      </c>
      <c r="G19" s="24">
        <f t="shared" si="1"/>
        <v>500</v>
      </c>
      <c r="H19" s="25">
        <f t="shared" si="2"/>
        <v>5500</v>
      </c>
      <c r="I19" s="50" t="s">
        <v>238</v>
      </c>
      <c r="J19" s="26"/>
    </row>
    <row r="20" spans="1:10" x14ac:dyDescent="0.3">
      <c r="A20" s="30"/>
      <c r="B20" s="21" t="s">
        <v>227</v>
      </c>
      <c r="C20" s="31" t="s">
        <v>228</v>
      </c>
      <c r="D20" s="21">
        <v>1</v>
      </c>
      <c r="E20" s="23">
        <v>7000</v>
      </c>
      <c r="F20" s="24">
        <f t="shared" si="0"/>
        <v>7000</v>
      </c>
      <c r="G20" s="24">
        <f t="shared" si="1"/>
        <v>700</v>
      </c>
      <c r="H20" s="25">
        <f t="shared" si="2"/>
        <v>7700</v>
      </c>
      <c r="I20" s="50" t="s">
        <v>221</v>
      </c>
      <c r="J20" s="26"/>
    </row>
    <row r="21" spans="1:10" x14ac:dyDescent="0.3">
      <c r="A21" s="30"/>
      <c r="B21" s="21" t="s">
        <v>230</v>
      </c>
      <c r="C21" s="31" t="s">
        <v>229</v>
      </c>
      <c r="D21" s="21">
        <v>1</v>
      </c>
      <c r="E21" s="23">
        <v>7000</v>
      </c>
      <c r="F21" s="24">
        <f t="shared" si="0"/>
        <v>7000</v>
      </c>
      <c r="G21" s="24">
        <f t="shared" si="1"/>
        <v>700</v>
      </c>
      <c r="H21" s="25">
        <f t="shared" si="2"/>
        <v>7700</v>
      </c>
      <c r="I21" s="50" t="s">
        <v>221</v>
      </c>
      <c r="J21" s="26"/>
    </row>
    <row r="22" spans="1:10" x14ac:dyDescent="0.3">
      <c r="A22" s="30" t="s">
        <v>116</v>
      </c>
      <c r="B22" s="21" t="s">
        <v>231</v>
      </c>
      <c r="C22" s="31"/>
      <c r="D22" s="21">
        <v>3</v>
      </c>
      <c r="E22" s="23">
        <v>2300</v>
      </c>
      <c r="F22" s="24">
        <f t="shared" si="0"/>
        <v>6900</v>
      </c>
      <c r="G22" s="24">
        <f t="shared" si="1"/>
        <v>690</v>
      </c>
      <c r="H22" s="25">
        <f t="shared" si="2"/>
        <v>7590</v>
      </c>
      <c r="I22" s="50" t="s">
        <v>239</v>
      </c>
      <c r="J22" s="26"/>
    </row>
    <row r="23" spans="1:10" x14ac:dyDescent="0.3">
      <c r="A23" s="30"/>
      <c r="B23" s="21" t="s">
        <v>232</v>
      </c>
      <c r="C23" s="31"/>
      <c r="D23" s="21">
        <v>2</v>
      </c>
      <c r="E23" s="23">
        <v>3000</v>
      </c>
      <c r="F23" s="24">
        <f t="shared" si="0"/>
        <v>6000</v>
      </c>
      <c r="G23" s="24">
        <f t="shared" si="1"/>
        <v>600</v>
      </c>
      <c r="H23" s="25">
        <f t="shared" si="2"/>
        <v>6600</v>
      </c>
      <c r="I23" s="50" t="s">
        <v>150</v>
      </c>
      <c r="J23" s="26"/>
    </row>
    <row r="24" spans="1:10" x14ac:dyDescent="0.3">
      <c r="A24" s="30" t="s">
        <v>172</v>
      </c>
      <c r="B24" s="21" t="s">
        <v>233</v>
      </c>
      <c r="C24" s="31" t="s">
        <v>234</v>
      </c>
      <c r="D24" s="21">
        <v>10</v>
      </c>
      <c r="E24" s="23">
        <v>250</v>
      </c>
      <c r="F24" s="24">
        <f t="shared" si="0"/>
        <v>2500</v>
      </c>
      <c r="G24" s="24">
        <f t="shared" si="1"/>
        <v>250</v>
      </c>
      <c r="H24" s="25">
        <f t="shared" si="2"/>
        <v>2750</v>
      </c>
      <c r="I24" s="50" t="s">
        <v>221</v>
      </c>
      <c r="J24" s="26"/>
    </row>
    <row r="25" spans="1:10" x14ac:dyDescent="0.3">
      <c r="A25" s="30" t="s">
        <v>235</v>
      </c>
      <c r="B25" s="21" t="s">
        <v>236</v>
      </c>
      <c r="C25" s="31" t="s">
        <v>237</v>
      </c>
      <c r="D25" s="21">
        <v>10</v>
      </c>
      <c r="E25" s="23">
        <v>100</v>
      </c>
      <c r="F25" s="24">
        <f t="shared" si="0"/>
        <v>1000</v>
      </c>
      <c r="G25" s="24">
        <f t="shared" si="1"/>
        <v>100</v>
      </c>
      <c r="H25" s="25">
        <f t="shared" si="2"/>
        <v>1100</v>
      </c>
      <c r="I25" s="50" t="s">
        <v>221</v>
      </c>
      <c r="J25" s="26">
        <f>SUM(F19:F25)</f>
        <v>35400</v>
      </c>
    </row>
    <row r="26" spans="1:10" x14ac:dyDescent="0.3">
      <c r="A26" s="30" t="s">
        <v>235</v>
      </c>
      <c r="B26" s="21" t="s">
        <v>240</v>
      </c>
      <c r="C26" s="31" t="s">
        <v>241</v>
      </c>
      <c r="D26" s="21">
        <v>1</v>
      </c>
      <c r="E26" s="23">
        <v>15000</v>
      </c>
      <c r="F26" s="24">
        <f t="shared" si="0"/>
        <v>15000</v>
      </c>
      <c r="G26" s="24">
        <f t="shared" si="1"/>
        <v>1500</v>
      </c>
      <c r="H26" s="25">
        <f t="shared" si="2"/>
        <v>16500</v>
      </c>
      <c r="I26" s="50" t="s">
        <v>221</v>
      </c>
      <c r="J26" s="26"/>
    </row>
    <row r="27" spans="1:10" x14ac:dyDescent="0.3">
      <c r="A27" s="30" t="s">
        <v>242</v>
      </c>
      <c r="B27" s="21" t="s">
        <v>194</v>
      </c>
      <c r="C27" s="31" t="s">
        <v>211</v>
      </c>
      <c r="D27" s="21">
        <v>2</v>
      </c>
      <c r="E27" s="23">
        <v>4500</v>
      </c>
      <c r="F27" s="24">
        <f t="shared" si="0"/>
        <v>9000</v>
      </c>
      <c r="G27" s="24">
        <f t="shared" si="1"/>
        <v>900</v>
      </c>
      <c r="H27" s="25">
        <f t="shared" si="2"/>
        <v>9900</v>
      </c>
      <c r="I27" s="50" t="s">
        <v>247</v>
      </c>
      <c r="J27" s="26"/>
    </row>
    <row r="28" spans="1:10" x14ac:dyDescent="0.3">
      <c r="A28" s="30"/>
      <c r="B28" s="21" t="s">
        <v>243</v>
      </c>
      <c r="C28" s="31"/>
      <c r="D28" s="21">
        <v>10</v>
      </c>
      <c r="E28" s="23">
        <v>2300</v>
      </c>
      <c r="F28" s="24">
        <f t="shared" si="0"/>
        <v>23000</v>
      </c>
      <c r="G28" s="24">
        <f t="shared" si="1"/>
        <v>2300</v>
      </c>
      <c r="H28" s="25">
        <f t="shared" si="2"/>
        <v>25300</v>
      </c>
      <c r="I28" s="50" t="s">
        <v>221</v>
      </c>
      <c r="J28" s="26"/>
    </row>
    <row r="29" spans="1:10" x14ac:dyDescent="0.3">
      <c r="A29" s="30"/>
      <c r="B29" s="21" t="s">
        <v>244</v>
      </c>
      <c r="C29" s="31" t="s">
        <v>245</v>
      </c>
      <c r="D29" s="21">
        <v>1</v>
      </c>
      <c r="E29" s="23">
        <v>26000</v>
      </c>
      <c r="F29" s="24">
        <f t="shared" si="0"/>
        <v>26000</v>
      </c>
      <c r="G29" s="24">
        <f t="shared" si="1"/>
        <v>2600</v>
      </c>
      <c r="H29" s="25">
        <f t="shared" si="2"/>
        <v>28600</v>
      </c>
      <c r="I29" s="50" t="s">
        <v>238</v>
      </c>
      <c r="J29" s="26"/>
    </row>
    <row r="30" spans="1:10" x14ac:dyDescent="0.3">
      <c r="A30" s="30"/>
      <c r="B30" s="21" t="s">
        <v>194</v>
      </c>
      <c r="C30" s="31" t="s">
        <v>246</v>
      </c>
      <c r="D30" s="21">
        <v>1</v>
      </c>
      <c r="E30" s="23">
        <v>5000</v>
      </c>
      <c r="F30" s="24">
        <f t="shared" si="0"/>
        <v>5000</v>
      </c>
      <c r="G30" s="24">
        <f t="shared" si="1"/>
        <v>500</v>
      </c>
      <c r="H30" s="25">
        <f t="shared" si="2"/>
        <v>5500</v>
      </c>
      <c r="I30" s="50" t="s">
        <v>221</v>
      </c>
      <c r="J30" s="26"/>
    </row>
    <row r="31" spans="1:10" x14ac:dyDescent="0.3">
      <c r="A31" s="30"/>
      <c r="B31" s="21" t="s">
        <v>136</v>
      </c>
      <c r="C31" s="31"/>
      <c r="D31" s="21">
        <v>10</v>
      </c>
      <c r="E31" s="23">
        <v>2300</v>
      </c>
      <c r="F31" s="24">
        <f t="shared" si="0"/>
        <v>23000</v>
      </c>
      <c r="G31" s="24">
        <f t="shared" si="1"/>
        <v>2300</v>
      </c>
      <c r="H31" s="25">
        <f t="shared" si="2"/>
        <v>25300</v>
      </c>
      <c r="I31" s="50" t="s">
        <v>221</v>
      </c>
      <c r="J31" s="26"/>
    </row>
    <row r="32" spans="1:10" x14ac:dyDescent="0.3">
      <c r="A32" s="30"/>
      <c r="B32" s="21"/>
      <c r="C32" s="31"/>
      <c r="D32" s="21"/>
      <c r="E32" s="23"/>
      <c r="F32" s="24"/>
      <c r="G32" s="24"/>
      <c r="H32" s="25"/>
      <c r="I32" s="50"/>
      <c r="J32" s="26">
        <f>SUM(F26:F32)</f>
        <v>101000</v>
      </c>
    </row>
    <row r="33" spans="1:10" x14ac:dyDescent="0.3">
      <c r="A33" s="30"/>
      <c r="B33" s="21"/>
      <c r="C33" s="31"/>
      <c r="D33" s="21"/>
      <c r="E33" s="23"/>
      <c r="F33" s="24"/>
      <c r="G33" s="24"/>
      <c r="H33" s="25"/>
      <c r="I33" s="50"/>
      <c r="J33" s="26"/>
    </row>
    <row r="34" spans="1:10" x14ac:dyDescent="0.3">
      <c r="A34" s="30"/>
      <c r="B34" s="21"/>
      <c r="C34" s="31"/>
      <c r="D34" s="21"/>
      <c r="E34" s="23"/>
      <c r="F34" s="24"/>
      <c r="G34" s="24"/>
      <c r="H34" s="25"/>
      <c r="I34" s="50"/>
      <c r="J34" s="26"/>
    </row>
    <row r="35" spans="1:10" x14ac:dyDescent="0.3">
      <c r="A35" s="30"/>
      <c r="B35" s="21"/>
      <c r="C35" s="31"/>
      <c r="D35" s="21"/>
      <c r="E35" s="23"/>
      <c r="F35" s="24"/>
      <c r="G35" s="24"/>
      <c r="H35" s="25"/>
      <c r="I35" s="50"/>
      <c r="J35" s="26"/>
    </row>
    <row r="36" spans="1:10" x14ac:dyDescent="0.3">
      <c r="A36" s="30"/>
      <c r="B36" s="21"/>
      <c r="C36" s="31"/>
      <c r="D36" s="21"/>
      <c r="E36" s="23"/>
      <c r="F36" s="24">
        <f t="shared" si="0"/>
        <v>0</v>
      </c>
      <c r="G36" s="24">
        <f t="shared" si="1"/>
        <v>0</v>
      </c>
      <c r="H36" s="25">
        <f t="shared" si="2"/>
        <v>0</v>
      </c>
      <c r="I36" s="50"/>
      <c r="J36" s="26"/>
    </row>
    <row r="37" spans="1:10" ht="17.25" thickBot="1" x14ac:dyDescent="0.35">
      <c r="A37" s="33"/>
      <c r="B37" s="34" t="s">
        <v>28</v>
      </c>
      <c r="C37" s="34"/>
      <c r="D37" s="35"/>
      <c r="E37" s="36"/>
      <c r="F37" s="37">
        <f>SUM(F11:F36)</f>
        <v>222400</v>
      </c>
      <c r="G37" s="37">
        <f>SUM(G11:G36)</f>
        <v>22240</v>
      </c>
      <c r="H37" s="38">
        <f>SUM(F37:G37)</f>
        <v>244640</v>
      </c>
      <c r="I37" s="44"/>
      <c r="J37" s="14">
        <f>SUM(J11:J36)</f>
        <v>222400</v>
      </c>
    </row>
    <row r="38" spans="1:10" ht="17.25" thickTop="1" x14ac:dyDescent="0.3">
      <c r="A38" s="40"/>
      <c r="B38" s="41"/>
      <c r="C38" s="41"/>
      <c r="D38" s="42"/>
      <c r="E38" s="43"/>
      <c r="F38" s="44"/>
      <c r="G38" s="44"/>
      <c r="H38" s="44"/>
      <c r="I38" s="44"/>
      <c r="J38" s="14"/>
    </row>
    <row r="39" spans="1:10" x14ac:dyDescent="0.3">
      <c r="A39" t="s">
        <v>29</v>
      </c>
      <c r="B39" t="s">
        <v>30</v>
      </c>
    </row>
    <row r="40" spans="1:10" x14ac:dyDescent="0.3">
      <c r="A40" t="s">
        <v>29</v>
      </c>
      <c r="B40" t="s">
        <v>31</v>
      </c>
    </row>
    <row r="41" spans="1:10" x14ac:dyDescent="0.3">
      <c r="A41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6" workbookViewId="0">
      <selection activeCell="D37" sqref="D37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56"/>
    </row>
    <row r="2" spans="1:10" ht="17.25" thickTop="1" x14ac:dyDescent="0.3">
      <c r="A2" s="1" t="s">
        <v>248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249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250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H37</f>
        <v>365750</v>
      </c>
      <c r="F9" s="82"/>
      <c r="G9" s="83">
        <f>(A9+C9+E9)</f>
        <v>365750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251</v>
      </c>
      <c r="B11" s="21" t="s">
        <v>252</v>
      </c>
      <c r="C11" s="22" t="s">
        <v>253</v>
      </c>
      <c r="D11" s="21">
        <v>1</v>
      </c>
      <c r="E11" s="23">
        <v>14000</v>
      </c>
      <c r="F11" s="24">
        <f>E11*D11</f>
        <v>14000</v>
      </c>
      <c r="G11" s="24">
        <f>F11*0.1</f>
        <v>1400</v>
      </c>
      <c r="H11" s="25">
        <f>G11+F11</f>
        <v>15400</v>
      </c>
      <c r="I11" s="50" t="s">
        <v>260</v>
      </c>
      <c r="J11" s="26"/>
    </row>
    <row r="12" spans="1:10" x14ac:dyDescent="0.3">
      <c r="A12" s="20"/>
      <c r="B12" s="27" t="s">
        <v>254</v>
      </c>
      <c r="C12" s="22" t="s">
        <v>255</v>
      </c>
      <c r="D12" s="27">
        <v>1</v>
      </c>
      <c r="E12" s="24">
        <v>17000</v>
      </c>
      <c r="F12" s="24">
        <f t="shared" ref="F12:F36" si="0">E12*D12</f>
        <v>17000</v>
      </c>
      <c r="G12" s="24">
        <f t="shared" ref="G12:G36" si="1">F12*0.1</f>
        <v>1700</v>
      </c>
      <c r="H12" s="25">
        <f t="shared" ref="H12:H36" si="2">G12+F12</f>
        <v>18700</v>
      </c>
      <c r="I12" s="50" t="s">
        <v>261</v>
      </c>
      <c r="J12" s="26"/>
    </row>
    <row r="13" spans="1:10" x14ac:dyDescent="0.3">
      <c r="A13" s="20"/>
      <c r="B13" s="27" t="s">
        <v>256</v>
      </c>
      <c r="C13" s="22" t="s">
        <v>257</v>
      </c>
      <c r="D13" s="27">
        <v>1</v>
      </c>
      <c r="E13" s="24">
        <v>10000</v>
      </c>
      <c r="F13" s="24">
        <f t="shared" si="0"/>
        <v>10000</v>
      </c>
      <c r="G13" s="24">
        <f t="shared" si="1"/>
        <v>1000</v>
      </c>
      <c r="H13" s="25">
        <f t="shared" si="2"/>
        <v>11000</v>
      </c>
      <c r="I13" s="50" t="s">
        <v>261</v>
      </c>
      <c r="J13" s="26"/>
    </row>
    <row r="14" spans="1:10" x14ac:dyDescent="0.3">
      <c r="A14" s="20"/>
      <c r="B14" s="27" t="s">
        <v>259</v>
      </c>
      <c r="C14" s="22" t="s">
        <v>258</v>
      </c>
      <c r="D14" s="27">
        <v>1</v>
      </c>
      <c r="E14" s="24">
        <v>5000</v>
      </c>
      <c r="F14" s="24">
        <f t="shared" si="0"/>
        <v>5000</v>
      </c>
      <c r="G14" s="24">
        <f t="shared" si="1"/>
        <v>500</v>
      </c>
      <c r="H14" s="25">
        <f t="shared" si="2"/>
        <v>5500</v>
      </c>
      <c r="I14" s="50" t="s">
        <v>261</v>
      </c>
      <c r="J14" s="26"/>
    </row>
    <row r="15" spans="1:10" x14ac:dyDescent="0.3">
      <c r="A15" s="30" t="s">
        <v>262</v>
      </c>
      <c r="B15" s="21" t="s">
        <v>263</v>
      </c>
      <c r="C15" s="22"/>
      <c r="D15" s="21">
        <v>2</v>
      </c>
      <c r="E15" s="23">
        <v>5000</v>
      </c>
      <c r="F15" s="24">
        <f t="shared" si="0"/>
        <v>10000</v>
      </c>
      <c r="G15" s="24">
        <f t="shared" si="1"/>
        <v>1000</v>
      </c>
      <c r="H15" s="25">
        <f t="shared" si="2"/>
        <v>11000</v>
      </c>
      <c r="I15" s="50" t="s">
        <v>264</v>
      </c>
      <c r="J15" s="26"/>
    </row>
    <row r="16" spans="1:10" x14ac:dyDescent="0.3">
      <c r="A16" s="30" t="s">
        <v>265</v>
      </c>
      <c r="B16" s="21" t="s">
        <v>266</v>
      </c>
      <c r="C16" s="31" t="s">
        <v>267</v>
      </c>
      <c r="D16" s="21">
        <v>1</v>
      </c>
      <c r="E16" s="23">
        <v>60000</v>
      </c>
      <c r="F16" s="24">
        <f t="shared" si="0"/>
        <v>60000</v>
      </c>
      <c r="G16" s="24">
        <f t="shared" si="1"/>
        <v>6000</v>
      </c>
      <c r="H16" s="25">
        <f t="shared" si="2"/>
        <v>66000</v>
      </c>
      <c r="I16" s="50" t="s">
        <v>283</v>
      </c>
      <c r="J16" s="26"/>
    </row>
    <row r="17" spans="1:10" x14ac:dyDescent="0.3">
      <c r="A17" s="58"/>
      <c r="B17" s="21" t="s">
        <v>268</v>
      </c>
      <c r="C17" s="31"/>
      <c r="D17" s="21">
        <v>1</v>
      </c>
      <c r="E17" s="23">
        <v>5000</v>
      </c>
      <c r="F17" s="24">
        <f t="shared" si="0"/>
        <v>5000</v>
      </c>
      <c r="G17" s="24">
        <f t="shared" si="1"/>
        <v>500</v>
      </c>
      <c r="H17" s="25">
        <f t="shared" si="2"/>
        <v>5500</v>
      </c>
      <c r="I17" s="50" t="s">
        <v>283</v>
      </c>
      <c r="J17" s="26">
        <f>SUM(F11:F17)</f>
        <v>121000</v>
      </c>
    </row>
    <row r="18" spans="1:10" x14ac:dyDescent="0.3">
      <c r="A18" s="30"/>
      <c r="B18" s="21" t="s">
        <v>269</v>
      </c>
      <c r="C18" s="31"/>
      <c r="D18" s="21">
        <v>1</v>
      </c>
      <c r="E18" s="23">
        <v>1000</v>
      </c>
      <c r="F18" s="24">
        <f t="shared" si="0"/>
        <v>1000</v>
      </c>
      <c r="G18" s="24">
        <f t="shared" si="1"/>
        <v>100</v>
      </c>
      <c r="H18" s="25">
        <f t="shared" si="2"/>
        <v>1100</v>
      </c>
      <c r="I18" s="50" t="s">
        <v>283</v>
      </c>
      <c r="J18" s="26"/>
    </row>
    <row r="19" spans="1:10" x14ac:dyDescent="0.3">
      <c r="A19" s="30" t="s">
        <v>270</v>
      </c>
      <c r="B19" s="21" t="s">
        <v>271</v>
      </c>
      <c r="C19" s="31" t="s">
        <v>272</v>
      </c>
      <c r="D19" s="21">
        <v>10</v>
      </c>
      <c r="E19" s="23">
        <v>200</v>
      </c>
      <c r="F19" s="24">
        <f t="shared" si="0"/>
        <v>2000</v>
      </c>
      <c r="G19" s="24">
        <f t="shared" si="1"/>
        <v>200</v>
      </c>
      <c r="H19" s="25">
        <f t="shared" si="2"/>
        <v>2200</v>
      </c>
      <c r="I19" s="50" t="s">
        <v>239</v>
      </c>
      <c r="J19" s="26"/>
    </row>
    <row r="20" spans="1:10" x14ac:dyDescent="0.3">
      <c r="A20" s="30"/>
      <c r="B20" s="21" t="s">
        <v>275</v>
      </c>
      <c r="C20" s="31" t="s">
        <v>273</v>
      </c>
      <c r="D20" s="21">
        <v>2</v>
      </c>
      <c r="E20" s="23">
        <v>8000</v>
      </c>
      <c r="F20" s="24">
        <f t="shared" si="0"/>
        <v>16000</v>
      </c>
      <c r="G20" s="24">
        <f t="shared" si="1"/>
        <v>1600</v>
      </c>
      <c r="H20" s="25">
        <f t="shared" si="2"/>
        <v>17600</v>
      </c>
      <c r="I20" s="50" t="s">
        <v>238</v>
      </c>
      <c r="J20" s="26"/>
    </row>
    <row r="21" spans="1:10" x14ac:dyDescent="0.3">
      <c r="A21" s="30"/>
      <c r="B21" s="21" t="s">
        <v>276</v>
      </c>
      <c r="C21" s="31" t="s">
        <v>274</v>
      </c>
      <c r="D21" s="21">
        <v>1</v>
      </c>
      <c r="E21" s="23">
        <v>1000</v>
      </c>
      <c r="F21" s="24">
        <f t="shared" si="0"/>
        <v>1000</v>
      </c>
      <c r="G21" s="24">
        <f t="shared" si="1"/>
        <v>100</v>
      </c>
      <c r="H21" s="25">
        <f t="shared" si="2"/>
        <v>1100</v>
      </c>
      <c r="I21" s="50" t="s">
        <v>221</v>
      </c>
      <c r="J21" s="26"/>
    </row>
    <row r="22" spans="1:10" x14ac:dyDescent="0.3">
      <c r="A22" s="30"/>
      <c r="B22" s="21" t="s">
        <v>277</v>
      </c>
      <c r="C22" s="31" t="s">
        <v>278</v>
      </c>
      <c r="D22" s="21">
        <v>1</v>
      </c>
      <c r="E22" s="23">
        <v>2500</v>
      </c>
      <c r="F22" s="24">
        <f t="shared" si="0"/>
        <v>2500</v>
      </c>
      <c r="G22" s="24">
        <f t="shared" si="1"/>
        <v>250</v>
      </c>
      <c r="H22" s="25">
        <f t="shared" si="2"/>
        <v>2750</v>
      </c>
      <c r="I22" s="50" t="s">
        <v>221</v>
      </c>
      <c r="J22" s="26"/>
    </row>
    <row r="23" spans="1:10" x14ac:dyDescent="0.3">
      <c r="A23" s="30"/>
      <c r="B23" s="21" t="s">
        <v>280</v>
      </c>
      <c r="C23" s="31" t="s">
        <v>279</v>
      </c>
      <c r="D23" s="21">
        <v>1</v>
      </c>
      <c r="E23" s="23">
        <v>12000</v>
      </c>
      <c r="F23" s="24">
        <f t="shared" si="0"/>
        <v>12000</v>
      </c>
      <c r="G23" s="24">
        <f t="shared" si="1"/>
        <v>1200</v>
      </c>
      <c r="H23" s="25">
        <f t="shared" si="2"/>
        <v>13200</v>
      </c>
      <c r="I23" s="50" t="s">
        <v>97</v>
      </c>
      <c r="J23" s="26"/>
    </row>
    <row r="24" spans="1:10" x14ac:dyDescent="0.3">
      <c r="A24" s="30" t="s">
        <v>285</v>
      </c>
      <c r="B24" s="21" t="s">
        <v>282</v>
      </c>
      <c r="C24" s="31" t="s">
        <v>281</v>
      </c>
      <c r="D24" s="21">
        <v>1</v>
      </c>
      <c r="E24" s="23">
        <v>4000</v>
      </c>
      <c r="F24" s="24">
        <f t="shared" si="0"/>
        <v>4000</v>
      </c>
      <c r="G24" s="24">
        <f t="shared" si="1"/>
        <v>400</v>
      </c>
      <c r="H24" s="25">
        <f t="shared" si="2"/>
        <v>4400</v>
      </c>
      <c r="I24" s="50" t="s">
        <v>284</v>
      </c>
      <c r="J24" s="26">
        <f>SUM(F18:F24)</f>
        <v>38500</v>
      </c>
    </row>
    <row r="25" spans="1:10" x14ac:dyDescent="0.3">
      <c r="A25" s="30"/>
      <c r="B25" s="21" t="s">
        <v>286</v>
      </c>
      <c r="C25" s="31"/>
      <c r="D25" s="21">
        <v>1</v>
      </c>
      <c r="E25" s="23">
        <v>5000</v>
      </c>
      <c r="F25" s="24">
        <f t="shared" si="0"/>
        <v>5000</v>
      </c>
      <c r="G25" s="24">
        <f t="shared" si="1"/>
        <v>500</v>
      </c>
      <c r="H25" s="25">
        <f t="shared" si="2"/>
        <v>5500</v>
      </c>
      <c r="I25" s="50" t="s">
        <v>221</v>
      </c>
      <c r="J25" s="26"/>
    </row>
    <row r="26" spans="1:10" x14ac:dyDescent="0.3">
      <c r="A26" s="30"/>
      <c r="B26" s="21" t="s">
        <v>287</v>
      </c>
      <c r="C26" s="31" t="s">
        <v>288</v>
      </c>
      <c r="D26" s="21">
        <v>3</v>
      </c>
      <c r="E26" s="23">
        <v>8500</v>
      </c>
      <c r="F26" s="24">
        <f t="shared" si="0"/>
        <v>25500</v>
      </c>
      <c r="G26" s="24">
        <f t="shared" si="1"/>
        <v>2550</v>
      </c>
      <c r="H26" s="25">
        <f t="shared" si="2"/>
        <v>28050</v>
      </c>
      <c r="I26" s="50" t="s">
        <v>221</v>
      </c>
      <c r="J26" s="26"/>
    </row>
    <row r="27" spans="1:10" x14ac:dyDescent="0.3">
      <c r="A27" s="30"/>
      <c r="B27" s="21" t="s">
        <v>289</v>
      </c>
      <c r="C27" s="31" t="s">
        <v>279</v>
      </c>
      <c r="D27" s="21">
        <v>1</v>
      </c>
      <c r="E27" s="23">
        <v>12000</v>
      </c>
      <c r="F27" s="24">
        <f t="shared" si="0"/>
        <v>12000</v>
      </c>
      <c r="G27" s="24">
        <f t="shared" si="1"/>
        <v>1200</v>
      </c>
      <c r="H27" s="25">
        <f t="shared" si="2"/>
        <v>13200</v>
      </c>
      <c r="I27" s="50" t="s">
        <v>97</v>
      </c>
      <c r="J27" s="26"/>
    </row>
    <row r="28" spans="1:10" x14ac:dyDescent="0.3">
      <c r="A28" s="30"/>
      <c r="B28" s="21" t="s">
        <v>293</v>
      </c>
      <c r="C28" s="31" t="s">
        <v>290</v>
      </c>
      <c r="D28" s="21">
        <v>1</v>
      </c>
      <c r="E28" s="23">
        <v>20000</v>
      </c>
      <c r="F28" s="24">
        <f t="shared" si="0"/>
        <v>20000</v>
      </c>
      <c r="G28" s="24">
        <f t="shared" si="1"/>
        <v>2000</v>
      </c>
      <c r="H28" s="25">
        <f t="shared" si="2"/>
        <v>22000</v>
      </c>
      <c r="I28" s="50" t="s">
        <v>221</v>
      </c>
      <c r="J28" s="26"/>
    </row>
    <row r="29" spans="1:10" x14ac:dyDescent="0.3">
      <c r="A29" s="30"/>
      <c r="B29" s="21" t="s">
        <v>294</v>
      </c>
      <c r="C29" s="31" t="s">
        <v>291</v>
      </c>
      <c r="D29" s="21">
        <v>1</v>
      </c>
      <c r="E29" s="23">
        <v>5000</v>
      </c>
      <c r="F29" s="24">
        <f t="shared" si="0"/>
        <v>5000</v>
      </c>
      <c r="G29" s="24">
        <f t="shared" si="1"/>
        <v>500</v>
      </c>
      <c r="H29" s="25">
        <f t="shared" si="2"/>
        <v>5500</v>
      </c>
      <c r="I29" s="50" t="s">
        <v>221</v>
      </c>
      <c r="J29" s="26"/>
    </row>
    <row r="30" spans="1:10" x14ac:dyDescent="0.3">
      <c r="A30" s="30"/>
      <c r="B30" s="21" t="s">
        <v>295</v>
      </c>
      <c r="C30" s="31" t="s">
        <v>292</v>
      </c>
      <c r="D30" s="21">
        <v>1</v>
      </c>
      <c r="E30" s="23">
        <v>7000</v>
      </c>
      <c r="F30" s="24">
        <f t="shared" si="0"/>
        <v>7000</v>
      </c>
      <c r="G30" s="24">
        <f t="shared" si="1"/>
        <v>700</v>
      </c>
      <c r="H30" s="25">
        <f t="shared" si="2"/>
        <v>7700</v>
      </c>
      <c r="I30" s="50" t="s">
        <v>221</v>
      </c>
      <c r="J30" s="26"/>
    </row>
    <row r="31" spans="1:10" x14ac:dyDescent="0.3">
      <c r="A31" s="30" t="s">
        <v>297</v>
      </c>
      <c r="B31" s="21" t="s">
        <v>296</v>
      </c>
      <c r="C31" s="31"/>
      <c r="D31" s="21">
        <v>2</v>
      </c>
      <c r="E31" s="23">
        <v>3000</v>
      </c>
      <c r="F31" s="24">
        <f t="shared" si="0"/>
        <v>6000</v>
      </c>
      <c r="G31" s="24">
        <f t="shared" si="1"/>
        <v>600</v>
      </c>
      <c r="H31" s="25">
        <f t="shared" si="2"/>
        <v>6600</v>
      </c>
      <c r="I31" s="50" t="s">
        <v>150</v>
      </c>
      <c r="J31" s="26">
        <f>SUM(F25:F31)</f>
        <v>80500</v>
      </c>
    </row>
    <row r="32" spans="1:10" x14ac:dyDescent="0.3">
      <c r="A32" s="30"/>
      <c r="B32" s="21" t="s">
        <v>298</v>
      </c>
      <c r="C32" s="31" t="s">
        <v>299</v>
      </c>
      <c r="D32" s="21">
        <v>2</v>
      </c>
      <c r="E32" s="23">
        <v>5500</v>
      </c>
      <c r="F32" s="24">
        <f t="shared" si="0"/>
        <v>11000</v>
      </c>
      <c r="G32" s="24">
        <f t="shared" si="1"/>
        <v>1100</v>
      </c>
      <c r="H32" s="25">
        <f t="shared" si="2"/>
        <v>12100</v>
      </c>
      <c r="I32" s="50" t="s">
        <v>283</v>
      </c>
      <c r="J32" s="26"/>
    </row>
    <row r="33" spans="1:10" x14ac:dyDescent="0.3">
      <c r="A33" s="30"/>
      <c r="B33" s="21" t="s">
        <v>298</v>
      </c>
      <c r="C33" s="31" t="s">
        <v>300</v>
      </c>
      <c r="D33" s="21">
        <v>1</v>
      </c>
      <c r="E33" s="23">
        <v>6500</v>
      </c>
      <c r="F33" s="24">
        <f t="shared" si="0"/>
        <v>6500</v>
      </c>
      <c r="G33" s="24">
        <f t="shared" si="1"/>
        <v>650</v>
      </c>
      <c r="H33" s="25">
        <f t="shared" si="2"/>
        <v>7150</v>
      </c>
      <c r="I33" s="50" t="s">
        <v>283</v>
      </c>
      <c r="J33" s="26"/>
    </row>
    <row r="34" spans="1:10" x14ac:dyDescent="0.3">
      <c r="A34" s="30" t="s">
        <v>301</v>
      </c>
      <c r="B34" s="21" t="s">
        <v>302</v>
      </c>
      <c r="C34" s="31" t="s">
        <v>303</v>
      </c>
      <c r="D34" s="21">
        <v>3</v>
      </c>
      <c r="E34" s="23">
        <v>25000</v>
      </c>
      <c r="F34" s="24">
        <f t="shared" si="0"/>
        <v>75000</v>
      </c>
      <c r="G34" s="24">
        <f t="shared" si="1"/>
        <v>7500</v>
      </c>
      <c r="H34" s="25">
        <f t="shared" si="2"/>
        <v>82500</v>
      </c>
      <c r="I34" s="50" t="s">
        <v>304</v>
      </c>
      <c r="J34" s="26"/>
    </row>
    <row r="35" spans="1:10" x14ac:dyDescent="0.3">
      <c r="A35" s="30"/>
      <c r="B35" s="21"/>
      <c r="C35" s="31"/>
      <c r="D35" s="21"/>
      <c r="E35" s="23"/>
      <c r="F35" s="24"/>
      <c r="G35" s="24"/>
      <c r="H35" s="25"/>
      <c r="I35" s="50"/>
      <c r="J35" s="26">
        <f>SUM(F32:F35)</f>
        <v>92500</v>
      </c>
    </row>
    <row r="36" spans="1:10" x14ac:dyDescent="0.3">
      <c r="A36" s="30"/>
      <c r="B36" s="21"/>
      <c r="C36" s="31"/>
      <c r="D36" s="21"/>
      <c r="E36" s="23"/>
      <c r="F36" s="24">
        <f t="shared" si="0"/>
        <v>0</v>
      </c>
      <c r="G36" s="24">
        <f t="shared" si="1"/>
        <v>0</v>
      </c>
      <c r="H36" s="25">
        <f t="shared" si="2"/>
        <v>0</v>
      </c>
      <c r="I36" s="50"/>
      <c r="J36" s="26"/>
    </row>
    <row r="37" spans="1:10" ht="17.25" thickBot="1" x14ac:dyDescent="0.35">
      <c r="A37" s="33"/>
      <c r="B37" s="34" t="s">
        <v>28</v>
      </c>
      <c r="C37" s="34"/>
      <c r="D37" s="35"/>
      <c r="E37" s="36"/>
      <c r="F37" s="37">
        <f>SUM(F11:F36)</f>
        <v>332500</v>
      </c>
      <c r="G37" s="37">
        <f>SUM(G11:G36)</f>
        <v>33250</v>
      </c>
      <c r="H37" s="38">
        <f>SUM(F37:G37)</f>
        <v>365750</v>
      </c>
      <c r="I37" s="44"/>
      <c r="J37" s="14">
        <f>SUM(J11:J36)</f>
        <v>332500</v>
      </c>
    </row>
    <row r="38" spans="1:10" ht="17.25" thickTop="1" x14ac:dyDescent="0.3">
      <c r="A38" s="40"/>
      <c r="B38" s="41"/>
      <c r="C38" s="41"/>
      <c r="D38" s="42"/>
      <c r="E38" s="43"/>
      <c r="F38" s="44"/>
      <c r="G38" s="44"/>
      <c r="H38" s="44"/>
      <c r="I38" s="44"/>
      <c r="J38" s="14"/>
    </row>
    <row r="39" spans="1:10" x14ac:dyDescent="0.3">
      <c r="A39" t="s">
        <v>29</v>
      </c>
      <c r="B39" t="s">
        <v>30</v>
      </c>
    </row>
    <row r="40" spans="1:10" x14ac:dyDescent="0.3">
      <c r="A40" t="s">
        <v>29</v>
      </c>
      <c r="B40" t="s">
        <v>31</v>
      </c>
    </row>
    <row r="41" spans="1:10" x14ac:dyDescent="0.3">
      <c r="A41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D30" sqref="D30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59"/>
    </row>
    <row r="2" spans="1:10" ht="17.25" thickTop="1" x14ac:dyDescent="0.3">
      <c r="A2" s="1" t="s">
        <v>305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5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306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307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H32</f>
        <v>152350</v>
      </c>
      <c r="F9" s="82"/>
      <c r="G9" s="83">
        <f>(A9+C9+E9)</f>
        <v>152350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308</v>
      </c>
      <c r="B11" s="21" t="s">
        <v>309</v>
      </c>
      <c r="C11" s="22" t="s">
        <v>310</v>
      </c>
      <c r="D11" s="21">
        <v>1</v>
      </c>
      <c r="E11" s="23">
        <v>11000</v>
      </c>
      <c r="F11" s="24">
        <f>E11*D11</f>
        <v>11000</v>
      </c>
      <c r="G11" s="24">
        <f>F11*0.1</f>
        <v>1100</v>
      </c>
      <c r="H11" s="25">
        <f>G11+F11</f>
        <v>12100</v>
      </c>
      <c r="I11" s="50" t="s">
        <v>326</v>
      </c>
      <c r="J11" s="26"/>
    </row>
    <row r="12" spans="1:10" x14ac:dyDescent="0.3">
      <c r="A12" s="20" t="s">
        <v>311</v>
      </c>
      <c r="B12" s="27" t="s">
        <v>312</v>
      </c>
      <c r="C12" s="22"/>
      <c r="D12" s="27">
        <v>10</v>
      </c>
      <c r="E12" s="24">
        <v>700</v>
      </c>
      <c r="F12" s="24">
        <f t="shared" ref="F12:F31" si="0">E12*D12</f>
        <v>7000</v>
      </c>
      <c r="G12" s="24">
        <f t="shared" ref="G12:G31" si="1">F12*0.1</f>
        <v>700</v>
      </c>
      <c r="H12" s="25">
        <f t="shared" ref="H12:H31" si="2">G12+F12</f>
        <v>7700</v>
      </c>
      <c r="I12" s="50" t="s">
        <v>327</v>
      </c>
      <c r="J12" s="26"/>
    </row>
    <row r="13" spans="1:10" x14ac:dyDescent="0.3">
      <c r="A13" s="20"/>
      <c r="B13" s="27" t="s">
        <v>313</v>
      </c>
      <c r="C13" s="22" t="s">
        <v>314</v>
      </c>
      <c r="D13" s="27">
        <v>30</v>
      </c>
      <c r="E13" s="24">
        <v>250</v>
      </c>
      <c r="F13" s="24">
        <f t="shared" si="0"/>
        <v>7500</v>
      </c>
      <c r="G13" s="24">
        <f t="shared" si="1"/>
        <v>750</v>
      </c>
      <c r="H13" s="25">
        <f t="shared" si="2"/>
        <v>8250</v>
      </c>
      <c r="I13" s="50" t="s">
        <v>261</v>
      </c>
      <c r="J13" s="26"/>
    </row>
    <row r="14" spans="1:10" x14ac:dyDescent="0.3">
      <c r="A14" s="20"/>
      <c r="B14" s="27" t="s">
        <v>192</v>
      </c>
      <c r="C14" s="22" t="s">
        <v>191</v>
      </c>
      <c r="D14" s="27">
        <v>10</v>
      </c>
      <c r="E14" s="24">
        <v>600</v>
      </c>
      <c r="F14" s="24">
        <f t="shared" si="0"/>
        <v>6000</v>
      </c>
      <c r="G14" s="24">
        <f t="shared" si="1"/>
        <v>600</v>
      </c>
      <c r="H14" s="25">
        <f t="shared" si="2"/>
        <v>6600</v>
      </c>
      <c r="I14" s="50" t="s">
        <v>261</v>
      </c>
      <c r="J14" s="26"/>
    </row>
    <row r="15" spans="1:10" x14ac:dyDescent="0.3">
      <c r="A15" s="30"/>
      <c r="B15" s="21" t="s">
        <v>315</v>
      </c>
      <c r="C15" s="22" t="s">
        <v>316</v>
      </c>
      <c r="D15" s="21">
        <v>1</v>
      </c>
      <c r="E15" s="23">
        <v>22000</v>
      </c>
      <c r="F15" s="24">
        <f t="shared" si="0"/>
        <v>22000</v>
      </c>
      <c r="G15" s="24">
        <f t="shared" si="1"/>
        <v>2200</v>
      </c>
      <c r="H15" s="25">
        <f t="shared" si="2"/>
        <v>24200</v>
      </c>
      <c r="I15" s="50" t="s">
        <v>328</v>
      </c>
      <c r="J15" s="26"/>
    </row>
    <row r="16" spans="1:10" x14ac:dyDescent="0.3">
      <c r="A16" s="30" t="s">
        <v>317</v>
      </c>
      <c r="B16" s="21" t="s">
        <v>318</v>
      </c>
      <c r="C16" s="31" t="s">
        <v>319</v>
      </c>
      <c r="D16" s="21">
        <v>1</v>
      </c>
      <c r="E16" s="23">
        <v>5000</v>
      </c>
      <c r="F16" s="24">
        <f t="shared" si="0"/>
        <v>5000</v>
      </c>
      <c r="G16" s="24">
        <f t="shared" si="1"/>
        <v>500</v>
      </c>
      <c r="H16" s="25">
        <f t="shared" si="2"/>
        <v>5500</v>
      </c>
      <c r="I16" s="50" t="s">
        <v>329</v>
      </c>
      <c r="J16" s="26"/>
    </row>
    <row r="17" spans="1:10" x14ac:dyDescent="0.3">
      <c r="A17" s="58"/>
      <c r="B17" s="21" t="s">
        <v>320</v>
      </c>
      <c r="C17" s="31" t="s">
        <v>321</v>
      </c>
      <c r="D17" s="21">
        <v>1</v>
      </c>
      <c r="E17" s="23">
        <v>5000</v>
      </c>
      <c r="F17" s="24">
        <f t="shared" si="0"/>
        <v>5000</v>
      </c>
      <c r="G17" s="24">
        <f t="shared" si="1"/>
        <v>500</v>
      </c>
      <c r="H17" s="25">
        <f t="shared" si="2"/>
        <v>5500</v>
      </c>
      <c r="I17" s="50" t="s">
        <v>283</v>
      </c>
      <c r="J17" s="26">
        <f>SUM(F11:F17)</f>
        <v>63500</v>
      </c>
    </row>
    <row r="18" spans="1:10" x14ac:dyDescent="0.3">
      <c r="A18" s="30"/>
      <c r="B18" s="21" t="s">
        <v>322</v>
      </c>
      <c r="C18" s="31" t="s">
        <v>323</v>
      </c>
      <c r="D18" s="21">
        <v>1</v>
      </c>
      <c r="E18" s="23">
        <v>4000</v>
      </c>
      <c r="F18" s="24">
        <f t="shared" si="0"/>
        <v>4000</v>
      </c>
      <c r="G18" s="24">
        <f t="shared" si="1"/>
        <v>400</v>
      </c>
      <c r="H18" s="25">
        <f t="shared" si="2"/>
        <v>4400</v>
      </c>
      <c r="I18" s="50" t="s">
        <v>283</v>
      </c>
      <c r="J18" s="26"/>
    </row>
    <row r="19" spans="1:10" x14ac:dyDescent="0.3">
      <c r="A19" s="30" t="s">
        <v>324</v>
      </c>
      <c r="B19" s="21" t="s">
        <v>313</v>
      </c>
      <c r="C19" s="31" t="s">
        <v>325</v>
      </c>
      <c r="D19" s="21">
        <v>200</v>
      </c>
      <c r="E19" s="23">
        <v>230</v>
      </c>
      <c r="F19" s="24">
        <f t="shared" si="0"/>
        <v>46000</v>
      </c>
      <c r="G19" s="24">
        <f t="shared" si="1"/>
        <v>4600</v>
      </c>
      <c r="H19" s="25">
        <f t="shared" si="2"/>
        <v>50600</v>
      </c>
      <c r="I19" s="50" t="s">
        <v>331</v>
      </c>
      <c r="J19" s="26"/>
    </row>
    <row r="20" spans="1:10" x14ac:dyDescent="0.3">
      <c r="A20" s="30" t="s">
        <v>330</v>
      </c>
      <c r="B20" s="21" t="s">
        <v>302</v>
      </c>
      <c r="C20" s="31" t="s">
        <v>303</v>
      </c>
      <c r="D20" s="21">
        <v>1</v>
      </c>
      <c r="E20" s="23">
        <v>25000</v>
      </c>
      <c r="F20" s="24">
        <f t="shared" si="0"/>
        <v>25000</v>
      </c>
      <c r="G20" s="24">
        <f t="shared" si="1"/>
        <v>2500</v>
      </c>
      <c r="H20" s="25">
        <f t="shared" si="2"/>
        <v>27500</v>
      </c>
      <c r="I20" s="50" t="s">
        <v>332</v>
      </c>
      <c r="J20" s="26"/>
    </row>
    <row r="21" spans="1:10" x14ac:dyDescent="0.3">
      <c r="A21" s="30"/>
      <c r="B21" s="21"/>
      <c r="C21" s="31"/>
      <c r="D21" s="21"/>
      <c r="E21" s="23"/>
      <c r="F21" s="24">
        <f t="shared" si="0"/>
        <v>0</v>
      </c>
      <c r="G21" s="24">
        <f t="shared" si="1"/>
        <v>0</v>
      </c>
      <c r="H21" s="25">
        <f t="shared" si="2"/>
        <v>0</v>
      </c>
      <c r="I21" s="50"/>
      <c r="J21" s="26"/>
    </row>
    <row r="22" spans="1:10" x14ac:dyDescent="0.3">
      <c r="A22" s="30"/>
      <c r="B22" s="21"/>
      <c r="C22" s="31"/>
      <c r="D22" s="21"/>
      <c r="E22" s="23"/>
      <c r="F22" s="24">
        <f t="shared" si="0"/>
        <v>0</v>
      </c>
      <c r="G22" s="24">
        <f t="shared" si="1"/>
        <v>0</v>
      </c>
      <c r="H22" s="25">
        <f t="shared" si="2"/>
        <v>0</v>
      </c>
      <c r="I22" s="50"/>
      <c r="J22" s="26"/>
    </row>
    <row r="23" spans="1:10" x14ac:dyDescent="0.3">
      <c r="A23" s="30"/>
      <c r="B23" s="21"/>
      <c r="C23" s="31"/>
      <c r="D23" s="21"/>
      <c r="E23" s="23"/>
      <c r="F23" s="24">
        <f t="shared" si="0"/>
        <v>0</v>
      </c>
      <c r="G23" s="24">
        <f t="shared" si="1"/>
        <v>0</v>
      </c>
      <c r="H23" s="25">
        <f t="shared" si="2"/>
        <v>0</v>
      </c>
      <c r="I23" s="50"/>
      <c r="J23" s="26"/>
    </row>
    <row r="24" spans="1:10" x14ac:dyDescent="0.3">
      <c r="A24" s="30"/>
      <c r="B24" s="21"/>
      <c r="C24" s="31"/>
      <c r="D24" s="21"/>
      <c r="E24" s="23"/>
      <c r="F24" s="24">
        <f t="shared" si="0"/>
        <v>0</v>
      </c>
      <c r="G24" s="24">
        <f t="shared" si="1"/>
        <v>0</v>
      </c>
      <c r="H24" s="25">
        <f t="shared" si="2"/>
        <v>0</v>
      </c>
      <c r="I24" s="50"/>
      <c r="J24" s="26">
        <f>SUM(F18:F24)</f>
        <v>75000</v>
      </c>
    </row>
    <row r="25" spans="1:10" x14ac:dyDescent="0.3">
      <c r="A25" s="30"/>
      <c r="B25" s="21"/>
      <c r="C25" s="31"/>
      <c r="D25" s="21"/>
      <c r="E25" s="23"/>
      <c r="F25" s="24">
        <f t="shared" si="0"/>
        <v>0</v>
      </c>
      <c r="G25" s="24">
        <f t="shared" si="1"/>
        <v>0</v>
      </c>
      <c r="H25" s="25">
        <f t="shared" si="2"/>
        <v>0</v>
      </c>
      <c r="I25" s="50"/>
      <c r="J25" s="26"/>
    </row>
    <row r="26" spans="1:10" x14ac:dyDescent="0.3">
      <c r="A26" s="30"/>
      <c r="B26" s="21"/>
      <c r="C26" s="31"/>
      <c r="D26" s="21"/>
      <c r="E26" s="23"/>
      <c r="F26" s="24">
        <f t="shared" si="0"/>
        <v>0</v>
      </c>
      <c r="G26" s="24">
        <f t="shared" si="1"/>
        <v>0</v>
      </c>
      <c r="H26" s="25">
        <f t="shared" si="2"/>
        <v>0</v>
      </c>
      <c r="I26" s="50"/>
      <c r="J26" s="26"/>
    </row>
    <row r="27" spans="1:10" x14ac:dyDescent="0.3">
      <c r="A27" s="30"/>
      <c r="B27" s="21"/>
      <c r="C27" s="31"/>
      <c r="D27" s="21"/>
      <c r="E27" s="23"/>
      <c r="F27" s="24">
        <f t="shared" si="0"/>
        <v>0</v>
      </c>
      <c r="G27" s="24">
        <f t="shared" si="1"/>
        <v>0</v>
      </c>
      <c r="H27" s="25">
        <f t="shared" si="2"/>
        <v>0</v>
      </c>
      <c r="I27" s="50"/>
      <c r="J27" s="26"/>
    </row>
    <row r="28" spans="1:10" x14ac:dyDescent="0.3">
      <c r="A28" s="30"/>
      <c r="B28" s="21"/>
      <c r="C28" s="31"/>
      <c r="D28" s="21"/>
      <c r="E28" s="23"/>
      <c r="F28" s="24">
        <f t="shared" si="0"/>
        <v>0</v>
      </c>
      <c r="G28" s="24">
        <f t="shared" si="1"/>
        <v>0</v>
      </c>
      <c r="H28" s="25">
        <f t="shared" si="2"/>
        <v>0</v>
      </c>
      <c r="I28" s="50"/>
      <c r="J28" s="26"/>
    </row>
    <row r="29" spans="1:10" x14ac:dyDescent="0.3">
      <c r="A29" s="30"/>
      <c r="B29" s="21"/>
      <c r="C29" s="31"/>
      <c r="D29" s="21"/>
      <c r="E29" s="23"/>
      <c r="F29" s="24">
        <f t="shared" si="0"/>
        <v>0</v>
      </c>
      <c r="G29" s="24">
        <f t="shared" si="1"/>
        <v>0</v>
      </c>
      <c r="H29" s="25">
        <f t="shared" si="2"/>
        <v>0</v>
      </c>
      <c r="I29" s="50"/>
      <c r="J29" s="26"/>
    </row>
    <row r="30" spans="1:10" x14ac:dyDescent="0.3">
      <c r="A30" s="30"/>
      <c r="B30" s="21"/>
      <c r="C30" s="31"/>
      <c r="D30" s="21"/>
      <c r="E30" s="23"/>
      <c r="F30" s="24">
        <f t="shared" si="0"/>
        <v>0</v>
      </c>
      <c r="G30" s="24">
        <f t="shared" si="1"/>
        <v>0</v>
      </c>
      <c r="H30" s="25">
        <f t="shared" si="2"/>
        <v>0</v>
      </c>
      <c r="I30" s="50"/>
      <c r="J30" s="26"/>
    </row>
    <row r="31" spans="1:10" x14ac:dyDescent="0.3">
      <c r="A31" s="30"/>
      <c r="B31" s="21"/>
      <c r="C31" s="31"/>
      <c r="D31" s="21"/>
      <c r="E31" s="23"/>
      <c r="F31" s="24">
        <f t="shared" si="0"/>
        <v>0</v>
      </c>
      <c r="G31" s="24">
        <f t="shared" si="1"/>
        <v>0</v>
      </c>
      <c r="H31" s="25">
        <f t="shared" si="2"/>
        <v>0</v>
      </c>
      <c r="I31" s="50"/>
      <c r="J31" s="26"/>
    </row>
    <row r="32" spans="1:10" ht="17.25" thickBot="1" x14ac:dyDescent="0.35">
      <c r="A32" s="33"/>
      <c r="B32" s="34" t="s">
        <v>28</v>
      </c>
      <c r="C32" s="34"/>
      <c r="D32" s="35"/>
      <c r="E32" s="36"/>
      <c r="F32" s="37">
        <f>SUM(F11:F31)</f>
        <v>138500</v>
      </c>
      <c r="G32" s="37">
        <f>SUM(G11:G31)</f>
        <v>13850</v>
      </c>
      <c r="H32" s="38">
        <f>SUM(F32:G32)</f>
        <v>152350</v>
      </c>
      <c r="I32" s="44"/>
      <c r="J32" s="14">
        <f>SUM(J11:J31)</f>
        <v>138500</v>
      </c>
    </row>
    <row r="33" spans="1:10" ht="17.25" thickTop="1" x14ac:dyDescent="0.3">
      <c r="A33" s="40"/>
      <c r="B33" s="41"/>
      <c r="C33" s="41"/>
      <c r="D33" s="42"/>
      <c r="E33" s="43"/>
      <c r="F33" s="44"/>
      <c r="G33" s="44"/>
      <c r="H33" s="44"/>
      <c r="I33" s="44"/>
      <c r="J33" s="14"/>
    </row>
    <row r="34" spans="1:10" x14ac:dyDescent="0.3">
      <c r="A34" t="s">
        <v>29</v>
      </c>
      <c r="B34" t="s">
        <v>30</v>
      </c>
    </row>
    <row r="35" spans="1:10" x14ac:dyDescent="0.3">
      <c r="A35" t="s">
        <v>29</v>
      </c>
      <c r="B35" t="s">
        <v>31</v>
      </c>
    </row>
    <row r="36" spans="1:10" x14ac:dyDescent="0.3">
      <c r="A36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D35" sqref="D35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0"/>
    </row>
    <row r="2" spans="1:10" ht="17.25" thickTop="1" x14ac:dyDescent="0.3">
      <c r="A2" s="1" t="s">
        <v>333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334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335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H33</f>
        <v>377080</v>
      </c>
      <c r="F9" s="82"/>
      <c r="G9" s="83">
        <f>(A9+C9+E9)</f>
        <v>377080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336</v>
      </c>
      <c r="B11" s="21" t="s">
        <v>337</v>
      </c>
      <c r="C11" s="22" t="s">
        <v>338</v>
      </c>
      <c r="D11" s="21">
        <v>1</v>
      </c>
      <c r="E11" s="23">
        <v>1500</v>
      </c>
      <c r="F11" s="24">
        <f>E11*D11</f>
        <v>1500</v>
      </c>
      <c r="G11" s="24">
        <f>F11*0.1</f>
        <v>150</v>
      </c>
      <c r="H11" s="25">
        <f>G11+F11</f>
        <v>1650</v>
      </c>
      <c r="I11" s="50" t="s">
        <v>326</v>
      </c>
      <c r="J11" s="26"/>
    </row>
    <row r="12" spans="1:10" x14ac:dyDescent="0.3">
      <c r="A12" s="20" t="s">
        <v>339</v>
      </c>
      <c r="B12" s="27" t="s">
        <v>340</v>
      </c>
      <c r="C12" s="22" t="s">
        <v>341</v>
      </c>
      <c r="D12" s="27">
        <v>2</v>
      </c>
      <c r="E12" s="24">
        <v>5000</v>
      </c>
      <c r="F12" s="24">
        <f t="shared" ref="F12:F32" si="0">E12*D12</f>
        <v>10000</v>
      </c>
      <c r="G12" s="24">
        <f t="shared" ref="G12:G32" si="1">F12*0.1</f>
        <v>1000</v>
      </c>
      <c r="H12" s="25">
        <f t="shared" ref="H12:H32" si="2">G12+F12</f>
        <v>11000</v>
      </c>
      <c r="I12" s="50" t="s">
        <v>342</v>
      </c>
      <c r="J12" s="26"/>
    </row>
    <row r="13" spans="1:10" x14ac:dyDescent="0.3">
      <c r="A13" s="20" t="s">
        <v>208</v>
      </c>
      <c r="B13" s="27" t="s">
        <v>343</v>
      </c>
      <c r="C13" s="22"/>
      <c r="D13" s="27">
        <v>4</v>
      </c>
      <c r="E13" s="24">
        <v>13000</v>
      </c>
      <c r="F13" s="24">
        <f t="shared" si="0"/>
        <v>52000</v>
      </c>
      <c r="G13" s="24">
        <f t="shared" si="1"/>
        <v>5200</v>
      </c>
      <c r="H13" s="25">
        <f t="shared" si="2"/>
        <v>57200</v>
      </c>
      <c r="I13" s="50" t="s">
        <v>353</v>
      </c>
      <c r="J13" s="26"/>
    </row>
    <row r="14" spans="1:10" x14ac:dyDescent="0.3">
      <c r="A14" s="20"/>
      <c r="B14" s="27" t="s">
        <v>344</v>
      </c>
      <c r="C14" s="22"/>
      <c r="D14" s="27">
        <v>1</v>
      </c>
      <c r="E14" s="24">
        <v>13000</v>
      </c>
      <c r="F14" s="24">
        <f t="shared" si="0"/>
        <v>13000</v>
      </c>
      <c r="G14" s="24">
        <f t="shared" si="1"/>
        <v>1300</v>
      </c>
      <c r="H14" s="25">
        <f t="shared" si="2"/>
        <v>14300</v>
      </c>
      <c r="I14" s="50" t="s">
        <v>221</v>
      </c>
      <c r="J14" s="26"/>
    </row>
    <row r="15" spans="1:10" x14ac:dyDescent="0.3">
      <c r="A15" s="30" t="s">
        <v>345</v>
      </c>
      <c r="B15" s="21" t="s">
        <v>346</v>
      </c>
      <c r="C15" s="22" t="s">
        <v>347</v>
      </c>
      <c r="D15" s="21">
        <v>1</v>
      </c>
      <c r="E15" s="23">
        <v>8000</v>
      </c>
      <c r="F15" s="24">
        <f t="shared" si="0"/>
        <v>8000</v>
      </c>
      <c r="G15" s="24">
        <f t="shared" si="1"/>
        <v>800</v>
      </c>
      <c r="H15" s="25">
        <f t="shared" si="2"/>
        <v>8800</v>
      </c>
      <c r="I15" s="50" t="s">
        <v>326</v>
      </c>
      <c r="J15" s="26"/>
    </row>
    <row r="16" spans="1:10" x14ac:dyDescent="0.3">
      <c r="A16" s="30"/>
      <c r="B16" s="21" t="s">
        <v>348</v>
      </c>
      <c r="C16" s="31" t="s">
        <v>349</v>
      </c>
      <c r="D16" s="21">
        <v>1</v>
      </c>
      <c r="E16" s="23">
        <v>3500</v>
      </c>
      <c r="F16" s="24">
        <f t="shared" si="0"/>
        <v>3500</v>
      </c>
      <c r="G16" s="24">
        <f t="shared" si="1"/>
        <v>350</v>
      </c>
      <c r="H16" s="25">
        <f t="shared" si="2"/>
        <v>3850</v>
      </c>
      <c r="I16" s="50" t="s">
        <v>354</v>
      </c>
      <c r="J16" s="26"/>
    </row>
    <row r="17" spans="1:10" x14ac:dyDescent="0.3">
      <c r="A17" s="58" t="s">
        <v>350</v>
      </c>
      <c r="B17" s="21" t="s">
        <v>351</v>
      </c>
      <c r="C17" s="31" t="s">
        <v>352</v>
      </c>
      <c r="D17" s="21">
        <v>10</v>
      </c>
      <c r="E17" s="23">
        <v>1000</v>
      </c>
      <c r="F17" s="24">
        <f t="shared" si="0"/>
        <v>10000</v>
      </c>
      <c r="G17" s="24">
        <f t="shared" si="1"/>
        <v>1000</v>
      </c>
      <c r="H17" s="25">
        <f t="shared" si="2"/>
        <v>11000</v>
      </c>
      <c r="I17" s="50" t="s">
        <v>221</v>
      </c>
      <c r="J17" s="26">
        <f>SUM(F11:F17)</f>
        <v>98000</v>
      </c>
    </row>
    <row r="18" spans="1:10" x14ac:dyDescent="0.3">
      <c r="A18" s="30" t="s">
        <v>355</v>
      </c>
      <c r="B18" s="21" t="s">
        <v>356</v>
      </c>
      <c r="C18" s="31"/>
      <c r="D18" s="21">
        <v>20</v>
      </c>
      <c r="E18" s="23">
        <v>2300</v>
      </c>
      <c r="F18" s="24">
        <f t="shared" si="0"/>
        <v>46000</v>
      </c>
      <c r="G18" s="24">
        <f t="shared" si="1"/>
        <v>4600</v>
      </c>
      <c r="H18" s="25">
        <f t="shared" si="2"/>
        <v>50600</v>
      </c>
      <c r="I18" s="50" t="s">
        <v>238</v>
      </c>
      <c r="J18" s="26"/>
    </row>
    <row r="19" spans="1:10" x14ac:dyDescent="0.3">
      <c r="A19" s="30"/>
      <c r="B19" s="21" t="s">
        <v>357</v>
      </c>
      <c r="C19" s="31" t="s">
        <v>358</v>
      </c>
      <c r="D19" s="21">
        <v>4</v>
      </c>
      <c r="E19" s="23">
        <v>4500</v>
      </c>
      <c r="F19" s="24">
        <f t="shared" si="0"/>
        <v>18000</v>
      </c>
      <c r="G19" s="24">
        <f t="shared" si="1"/>
        <v>1800</v>
      </c>
      <c r="H19" s="25">
        <f t="shared" si="2"/>
        <v>19800</v>
      </c>
      <c r="I19" s="50" t="s">
        <v>221</v>
      </c>
      <c r="J19" s="26"/>
    </row>
    <row r="20" spans="1:10" x14ac:dyDescent="0.3">
      <c r="A20" s="30"/>
      <c r="B20" s="21" t="s">
        <v>359</v>
      </c>
      <c r="C20" s="31"/>
      <c r="D20" s="21">
        <v>1</v>
      </c>
      <c r="E20" s="23">
        <v>1000</v>
      </c>
      <c r="F20" s="24">
        <f t="shared" si="0"/>
        <v>1000</v>
      </c>
      <c r="G20" s="24">
        <f t="shared" si="1"/>
        <v>100</v>
      </c>
      <c r="H20" s="25">
        <f t="shared" si="2"/>
        <v>1100</v>
      </c>
      <c r="I20" s="50" t="s">
        <v>260</v>
      </c>
      <c r="J20" s="26"/>
    </row>
    <row r="21" spans="1:10" x14ac:dyDescent="0.3">
      <c r="A21" s="30" t="s">
        <v>324</v>
      </c>
      <c r="B21" s="21" t="s">
        <v>360</v>
      </c>
      <c r="C21" s="31" t="s">
        <v>361</v>
      </c>
      <c r="D21" s="21">
        <v>4</v>
      </c>
      <c r="E21" s="23">
        <v>2500</v>
      </c>
      <c r="F21" s="24">
        <f t="shared" si="0"/>
        <v>10000</v>
      </c>
      <c r="G21" s="24">
        <f t="shared" si="1"/>
        <v>1000</v>
      </c>
      <c r="H21" s="25">
        <f t="shared" si="2"/>
        <v>11000</v>
      </c>
      <c r="I21" s="50" t="s">
        <v>362</v>
      </c>
      <c r="J21" s="26"/>
    </row>
    <row r="22" spans="1:10" x14ac:dyDescent="0.3">
      <c r="A22" s="30" t="s">
        <v>363</v>
      </c>
      <c r="B22" s="21" t="s">
        <v>364</v>
      </c>
      <c r="C22" s="31" t="s">
        <v>365</v>
      </c>
      <c r="D22" s="21">
        <v>1</v>
      </c>
      <c r="E22" s="23">
        <v>25000</v>
      </c>
      <c r="F22" s="24">
        <f t="shared" si="0"/>
        <v>25000</v>
      </c>
      <c r="G22" s="24">
        <f t="shared" si="1"/>
        <v>2500</v>
      </c>
      <c r="H22" s="25">
        <f t="shared" si="2"/>
        <v>27500</v>
      </c>
      <c r="I22" s="50" t="s">
        <v>370</v>
      </c>
      <c r="J22" s="26"/>
    </row>
    <row r="23" spans="1:10" x14ac:dyDescent="0.3">
      <c r="A23" s="30"/>
      <c r="B23" s="21" t="s">
        <v>366</v>
      </c>
      <c r="C23" s="31" t="s">
        <v>367</v>
      </c>
      <c r="D23" s="21">
        <v>1</v>
      </c>
      <c r="E23" s="23">
        <v>23000</v>
      </c>
      <c r="F23" s="24">
        <f t="shared" si="0"/>
        <v>23000</v>
      </c>
      <c r="G23" s="24">
        <f t="shared" si="1"/>
        <v>2300</v>
      </c>
      <c r="H23" s="25">
        <f t="shared" si="2"/>
        <v>25300</v>
      </c>
      <c r="I23" s="50" t="s">
        <v>371</v>
      </c>
      <c r="J23" s="26"/>
    </row>
    <row r="24" spans="1:10" x14ac:dyDescent="0.3">
      <c r="A24" s="30"/>
      <c r="B24" s="21" t="s">
        <v>369</v>
      </c>
      <c r="C24" s="31" t="s">
        <v>368</v>
      </c>
      <c r="D24" s="21">
        <v>1</v>
      </c>
      <c r="E24" s="23">
        <v>15000</v>
      </c>
      <c r="F24" s="24">
        <f t="shared" si="0"/>
        <v>15000</v>
      </c>
      <c r="G24" s="24">
        <f t="shared" si="1"/>
        <v>1500</v>
      </c>
      <c r="H24" s="25">
        <f t="shared" si="2"/>
        <v>16500</v>
      </c>
      <c r="I24" s="50" t="s">
        <v>371</v>
      </c>
      <c r="J24" s="26">
        <f>SUM(F18:F24)</f>
        <v>138000</v>
      </c>
    </row>
    <row r="25" spans="1:10" x14ac:dyDescent="0.3">
      <c r="A25" s="30"/>
      <c r="B25" s="21" t="s">
        <v>372</v>
      </c>
      <c r="C25" s="31"/>
      <c r="D25" s="21">
        <v>1</v>
      </c>
      <c r="E25" s="23">
        <v>4000</v>
      </c>
      <c r="F25" s="24">
        <f t="shared" si="0"/>
        <v>4000</v>
      </c>
      <c r="G25" s="24">
        <f t="shared" si="1"/>
        <v>400</v>
      </c>
      <c r="H25" s="25">
        <f t="shared" si="2"/>
        <v>4400</v>
      </c>
      <c r="I25" s="50" t="s">
        <v>371</v>
      </c>
      <c r="J25" s="26"/>
    </row>
    <row r="26" spans="1:10" x14ac:dyDescent="0.3">
      <c r="A26" s="30"/>
      <c r="B26" s="21" t="s">
        <v>373</v>
      </c>
      <c r="C26" s="31" t="s">
        <v>374</v>
      </c>
      <c r="D26" s="21">
        <v>1</v>
      </c>
      <c r="E26" s="23">
        <v>45000</v>
      </c>
      <c r="F26" s="24">
        <f t="shared" si="0"/>
        <v>45000</v>
      </c>
      <c r="G26" s="24">
        <f t="shared" si="1"/>
        <v>4500</v>
      </c>
      <c r="H26" s="25">
        <f t="shared" si="2"/>
        <v>49500</v>
      </c>
      <c r="I26" s="50" t="s">
        <v>371</v>
      </c>
      <c r="J26" s="26"/>
    </row>
    <row r="27" spans="1:10" x14ac:dyDescent="0.3">
      <c r="A27" s="30" t="s">
        <v>375</v>
      </c>
      <c r="B27" s="21" t="s">
        <v>376</v>
      </c>
      <c r="C27" s="31" t="s">
        <v>377</v>
      </c>
      <c r="D27" s="21">
        <v>100</v>
      </c>
      <c r="E27" s="23">
        <v>240</v>
      </c>
      <c r="F27" s="24">
        <f t="shared" si="0"/>
        <v>24000</v>
      </c>
      <c r="G27" s="24">
        <f t="shared" si="1"/>
        <v>2400</v>
      </c>
      <c r="H27" s="25">
        <f t="shared" si="2"/>
        <v>26400</v>
      </c>
      <c r="I27" s="50" t="s">
        <v>385</v>
      </c>
      <c r="J27" s="26"/>
    </row>
    <row r="28" spans="1:10" x14ac:dyDescent="0.3">
      <c r="A28" s="30"/>
      <c r="B28" s="21" t="s">
        <v>376</v>
      </c>
      <c r="C28" s="31" t="s">
        <v>378</v>
      </c>
      <c r="D28" s="21">
        <v>100</v>
      </c>
      <c r="E28" s="23">
        <v>240</v>
      </c>
      <c r="F28" s="24">
        <f t="shared" si="0"/>
        <v>24000</v>
      </c>
      <c r="G28" s="24">
        <f t="shared" si="1"/>
        <v>2400</v>
      </c>
      <c r="H28" s="25">
        <f t="shared" si="2"/>
        <v>26400</v>
      </c>
      <c r="I28" s="50" t="s">
        <v>386</v>
      </c>
      <c r="J28" s="26"/>
    </row>
    <row r="29" spans="1:10" x14ac:dyDescent="0.3">
      <c r="A29" s="30" t="s">
        <v>379</v>
      </c>
      <c r="B29" s="21" t="s">
        <v>380</v>
      </c>
      <c r="C29" s="31" t="s">
        <v>381</v>
      </c>
      <c r="D29" s="21">
        <v>1</v>
      </c>
      <c r="E29" s="23">
        <v>4500</v>
      </c>
      <c r="F29" s="24">
        <f t="shared" si="0"/>
        <v>4500</v>
      </c>
      <c r="G29" s="24">
        <f t="shared" si="1"/>
        <v>450</v>
      </c>
      <c r="H29" s="25">
        <f t="shared" si="2"/>
        <v>4950</v>
      </c>
      <c r="I29" s="50" t="s">
        <v>387</v>
      </c>
      <c r="J29" s="26"/>
    </row>
    <row r="30" spans="1:10" x14ac:dyDescent="0.3">
      <c r="A30" s="30"/>
      <c r="B30" s="21" t="s">
        <v>382</v>
      </c>
      <c r="C30" s="31">
        <v>401</v>
      </c>
      <c r="D30" s="21">
        <v>1</v>
      </c>
      <c r="E30" s="23">
        <v>3000</v>
      </c>
      <c r="F30" s="24">
        <f t="shared" si="0"/>
        <v>3000</v>
      </c>
      <c r="G30" s="24">
        <f t="shared" si="1"/>
        <v>300</v>
      </c>
      <c r="H30" s="25">
        <f t="shared" si="2"/>
        <v>3300</v>
      </c>
      <c r="I30" s="50" t="s">
        <v>386</v>
      </c>
      <c r="J30" s="26"/>
    </row>
    <row r="31" spans="1:10" x14ac:dyDescent="0.3">
      <c r="A31" s="30" t="s">
        <v>383</v>
      </c>
      <c r="B31" s="21" t="s">
        <v>384</v>
      </c>
      <c r="C31" s="31"/>
      <c r="D31" s="21">
        <v>1</v>
      </c>
      <c r="E31" s="23">
        <v>2300</v>
      </c>
      <c r="F31" s="24">
        <f t="shared" si="0"/>
        <v>2300</v>
      </c>
      <c r="G31" s="24">
        <f t="shared" si="1"/>
        <v>230</v>
      </c>
      <c r="H31" s="25">
        <f t="shared" si="2"/>
        <v>2530</v>
      </c>
      <c r="I31" s="50" t="s">
        <v>385</v>
      </c>
      <c r="J31" s="26">
        <f>SUM(F25:F31)</f>
        <v>106800</v>
      </c>
    </row>
    <row r="32" spans="1:10" x14ac:dyDescent="0.3">
      <c r="A32" s="30"/>
      <c r="B32" s="21"/>
      <c r="C32" s="31"/>
      <c r="D32" s="21"/>
      <c r="E32" s="23"/>
      <c r="F32" s="24">
        <f t="shared" si="0"/>
        <v>0</v>
      </c>
      <c r="G32" s="24">
        <f t="shared" si="1"/>
        <v>0</v>
      </c>
      <c r="H32" s="25">
        <f t="shared" si="2"/>
        <v>0</v>
      </c>
      <c r="I32" s="50"/>
      <c r="J32" s="26"/>
    </row>
    <row r="33" spans="1:10" ht="17.25" thickBot="1" x14ac:dyDescent="0.35">
      <c r="A33" s="33"/>
      <c r="B33" s="34" t="s">
        <v>28</v>
      </c>
      <c r="C33" s="34"/>
      <c r="D33" s="35"/>
      <c r="E33" s="36"/>
      <c r="F33" s="37">
        <f>SUM(F11:F32)</f>
        <v>342800</v>
      </c>
      <c r="G33" s="37">
        <f>SUM(G11:G32)</f>
        <v>34280</v>
      </c>
      <c r="H33" s="38">
        <f>SUM(F33:G33)</f>
        <v>377080</v>
      </c>
      <c r="I33" s="44"/>
      <c r="J33" s="14">
        <f>SUM(J11:J32)</f>
        <v>342800</v>
      </c>
    </row>
    <row r="34" spans="1:10" ht="17.25" thickTop="1" x14ac:dyDescent="0.3">
      <c r="A34" s="40"/>
      <c r="B34" s="41"/>
      <c r="C34" s="41"/>
      <c r="D34" s="42"/>
      <c r="E34" s="43"/>
      <c r="F34" s="44"/>
      <c r="G34" s="44"/>
      <c r="H34" s="44"/>
      <c r="I34" s="44"/>
      <c r="J34" s="14"/>
    </row>
    <row r="35" spans="1:10" x14ac:dyDescent="0.3">
      <c r="A35" t="s">
        <v>29</v>
      </c>
      <c r="B35" t="s">
        <v>30</v>
      </c>
    </row>
    <row r="36" spans="1:10" x14ac:dyDescent="0.3">
      <c r="A36" t="s">
        <v>29</v>
      </c>
      <c r="B36" t="s">
        <v>31</v>
      </c>
    </row>
    <row r="37" spans="1:10" x14ac:dyDescent="0.3">
      <c r="A37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3" workbookViewId="0">
      <selection activeCell="E30" sqref="E30"/>
    </sheetView>
  </sheetViews>
  <sheetFormatPr defaultRowHeight="16.5" x14ac:dyDescent="0.3"/>
  <cols>
    <col min="1" max="1" width="6.875" style="39" customWidth="1"/>
    <col min="2" max="2" width="14.625" customWidth="1"/>
    <col min="3" max="3" width="11.875" style="13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875" style="14" customWidth="1"/>
    <col min="9" max="9" width="9.125" style="14" customWidth="1"/>
    <col min="10" max="10" width="11.125" bestFit="1" customWidth="1"/>
    <col min="258" max="258" width="6.875" customWidth="1"/>
    <col min="259" max="259" width="16.625" customWidth="1"/>
    <col min="260" max="260" width="12.25" customWidth="1"/>
    <col min="261" max="261" width="11.25" customWidth="1"/>
    <col min="262" max="262" width="10.875" customWidth="1"/>
    <col min="263" max="263" width="13.75" customWidth="1"/>
    <col min="264" max="264" width="11.875" customWidth="1"/>
    <col min="265" max="265" width="15.125" customWidth="1"/>
    <col min="266" max="266" width="11.125" bestFit="1" customWidth="1"/>
    <col min="514" max="514" width="6.875" customWidth="1"/>
    <col min="515" max="515" width="16.625" customWidth="1"/>
    <col min="516" max="516" width="12.25" customWidth="1"/>
    <col min="517" max="517" width="11.25" customWidth="1"/>
    <col min="518" max="518" width="10.875" customWidth="1"/>
    <col min="519" max="519" width="13.75" customWidth="1"/>
    <col min="520" max="520" width="11.875" customWidth="1"/>
    <col min="521" max="521" width="15.125" customWidth="1"/>
    <col min="522" max="522" width="11.125" bestFit="1" customWidth="1"/>
    <col min="770" max="770" width="6.875" customWidth="1"/>
    <col min="771" max="771" width="16.625" customWidth="1"/>
    <col min="772" max="772" width="12.25" customWidth="1"/>
    <col min="773" max="773" width="11.25" customWidth="1"/>
    <col min="774" max="774" width="10.875" customWidth="1"/>
    <col min="775" max="775" width="13.75" customWidth="1"/>
    <col min="776" max="776" width="11.875" customWidth="1"/>
    <col min="777" max="777" width="15.125" customWidth="1"/>
    <col min="778" max="778" width="11.125" bestFit="1" customWidth="1"/>
    <col min="1026" max="1026" width="6.875" customWidth="1"/>
    <col min="1027" max="1027" width="16.625" customWidth="1"/>
    <col min="1028" max="1028" width="12.25" customWidth="1"/>
    <col min="1029" max="1029" width="11.25" customWidth="1"/>
    <col min="1030" max="1030" width="10.875" customWidth="1"/>
    <col min="1031" max="1031" width="13.75" customWidth="1"/>
    <col min="1032" max="1032" width="11.875" customWidth="1"/>
    <col min="1033" max="1033" width="15.125" customWidth="1"/>
    <col min="1034" max="1034" width="11.125" bestFit="1" customWidth="1"/>
    <col min="1282" max="1282" width="6.875" customWidth="1"/>
    <col min="1283" max="1283" width="16.625" customWidth="1"/>
    <col min="1284" max="1284" width="12.25" customWidth="1"/>
    <col min="1285" max="1285" width="11.25" customWidth="1"/>
    <col min="1286" max="1286" width="10.875" customWidth="1"/>
    <col min="1287" max="1287" width="13.75" customWidth="1"/>
    <col min="1288" max="1288" width="11.875" customWidth="1"/>
    <col min="1289" max="1289" width="15.125" customWidth="1"/>
    <col min="1290" max="1290" width="11.125" bestFit="1" customWidth="1"/>
    <col min="1538" max="1538" width="6.875" customWidth="1"/>
    <col min="1539" max="1539" width="16.625" customWidth="1"/>
    <col min="1540" max="1540" width="12.25" customWidth="1"/>
    <col min="1541" max="1541" width="11.25" customWidth="1"/>
    <col min="1542" max="1542" width="10.875" customWidth="1"/>
    <col min="1543" max="1543" width="13.75" customWidth="1"/>
    <col min="1544" max="1544" width="11.875" customWidth="1"/>
    <col min="1545" max="1545" width="15.125" customWidth="1"/>
    <col min="1546" max="1546" width="11.125" bestFit="1" customWidth="1"/>
    <col min="1794" max="1794" width="6.875" customWidth="1"/>
    <col min="1795" max="1795" width="16.625" customWidth="1"/>
    <col min="1796" max="1796" width="12.25" customWidth="1"/>
    <col min="1797" max="1797" width="11.25" customWidth="1"/>
    <col min="1798" max="1798" width="10.875" customWidth="1"/>
    <col min="1799" max="1799" width="13.75" customWidth="1"/>
    <col min="1800" max="1800" width="11.875" customWidth="1"/>
    <col min="1801" max="1801" width="15.125" customWidth="1"/>
    <col min="1802" max="1802" width="11.125" bestFit="1" customWidth="1"/>
    <col min="2050" max="2050" width="6.875" customWidth="1"/>
    <col min="2051" max="2051" width="16.625" customWidth="1"/>
    <col min="2052" max="2052" width="12.25" customWidth="1"/>
    <col min="2053" max="2053" width="11.25" customWidth="1"/>
    <col min="2054" max="2054" width="10.875" customWidth="1"/>
    <col min="2055" max="2055" width="13.75" customWidth="1"/>
    <col min="2056" max="2056" width="11.875" customWidth="1"/>
    <col min="2057" max="2057" width="15.125" customWidth="1"/>
    <col min="2058" max="2058" width="11.125" bestFit="1" customWidth="1"/>
    <col min="2306" max="2306" width="6.875" customWidth="1"/>
    <col min="2307" max="2307" width="16.625" customWidth="1"/>
    <col min="2308" max="2308" width="12.25" customWidth="1"/>
    <col min="2309" max="2309" width="11.25" customWidth="1"/>
    <col min="2310" max="2310" width="10.875" customWidth="1"/>
    <col min="2311" max="2311" width="13.75" customWidth="1"/>
    <col min="2312" max="2312" width="11.875" customWidth="1"/>
    <col min="2313" max="2313" width="15.125" customWidth="1"/>
    <col min="2314" max="2314" width="11.125" bestFit="1" customWidth="1"/>
    <col min="2562" max="2562" width="6.875" customWidth="1"/>
    <col min="2563" max="2563" width="16.625" customWidth="1"/>
    <col min="2564" max="2564" width="12.25" customWidth="1"/>
    <col min="2565" max="2565" width="11.25" customWidth="1"/>
    <col min="2566" max="2566" width="10.875" customWidth="1"/>
    <col min="2567" max="2567" width="13.75" customWidth="1"/>
    <col min="2568" max="2568" width="11.875" customWidth="1"/>
    <col min="2569" max="2569" width="15.125" customWidth="1"/>
    <col min="2570" max="2570" width="11.125" bestFit="1" customWidth="1"/>
    <col min="2818" max="2818" width="6.875" customWidth="1"/>
    <col min="2819" max="2819" width="16.625" customWidth="1"/>
    <col min="2820" max="2820" width="12.25" customWidth="1"/>
    <col min="2821" max="2821" width="11.25" customWidth="1"/>
    <col min="2822" max="2822" width="10.875" customWidth="1"/>
    <col min="2823" max="2823" width="13.75" customWidth="1"/>
    <col min="2824" max="2824" width="11.875" customWidth="1"/>
    <col min="2825" max="2825" width="15.125" customWidth="1"/>
    <col min="2826" max="2826" width="11.125" bestFit="1" customWidth="1"/>
    <col min="3074" max="3074" width="6.875" customWidth="1"/>
    <col min="3075" max="3075" width="16.625" customWidth="1"/>
    <col min="3076" max="3076" width="12.25" customWidth="1"/>
    <col min="3077" max="3077" width="11.25" customWidth="1"/>
    <col min="3078" max="3078" width="10.875" customWidth="1"/>
    <col min="3079" max="3079" width="13.75" customWidth="1"/>
    <col min="3080" max="3080" width="11.875" customWidth="1"/>
    <col min="3081" max="3081" width="15.125" customWidth="1"/>
    <col min="3082" max="3082" width="11.125" bestFit="1" customWidth="1"/>
    <col min="3330" max="3330" width="6.875" customWidth="1"/>
    <col min="3331" max="3331" width="16.625" customWidth="1"/>
    <col min="3332" max="3332" width="12.25" customWidth="1"/>
    <col min="3333" max="3333" width="11.25" customWidth="1"/>
    <col min="3334" max="3334" width="10.875" customWidth="1"/>
    <col min="3335" max="3335" width="13.75" customWidth="1"/>
    <col min="3336" max="3336" width="11.875" customWidth="1"/>
    <col min="3337" max="3337" width="15.125" customWidth="1"/>
    <col min="3338" max="3338" width="11.125" bestFit="1" customWidth="1"/>
    <col min="3586" max="3586" width="6.875" customWidth="1"/>
    <col min="3587" max="3587" width="16.625" customWidth="1"/>
    <col min="3588" max="3588" width="12.25" customWidth="1"/>
    <col min="3589" max="3589" width="11.25" customWidth="1"/>
    <col min="3590" max="3590" width="10.875" customWidth="1"/>
    <col min="3591" max="3591" width="13.75" customWidth="1"/>
    <col min="3592" max="3592" width="11.875" customWidth="1"/>
    <col min="3593" max="3593" width="15.125" customWidth="1"/>
    <col min="3594" max="3594" width="11.125" bestFit="1" customWidth="1"/>
    <col min="3842" max="3842" width="6.875" customWidth="1"/>
    <col min="3843" max="3843" width="16.625" customWidth="1"/>
    <col min="3844" max="3844" width="12.25" customWidth="1"/>
    <col min="3845" max="3845" width="11.25" customWidth="1"/>
    <col min="3846" max="3846" width="10.875" customWidth="1"/>
    <col min="3847" max="3847" width="13.75" customWidth="1"/>
    <col min="3848" max="3848" width="11.875" customWidth="1"/>
    <col min="3849" max="3849" width="15.125" customWidth="1"/>
    <col min="3850" max="3850" width="11.125" bestFit="1" customWidth="1"/>
    <col min="4098" max="4098" width="6.875" customWidth="1"/>
    <col min="4099" max="4099" width="16.625" customWidth="1"/>
    <col min="4100" max="4100" width="12.25" customWidth="1"/>
    <col min="4101" max="4101" width="11.25" customWidth="1"/>
    <col min="4102" max="4102" width="10.875" customWidth="1"/>
    <col min="4103" max="4103" width="13.75" customWidth="1"/>
    <col min="4104" max="4104" width="11.875" customWidth="1"/>
    <col min="4105" max="4105" width="15.125" customWidth="1"/>
    <col min="4106" max="4106" width="11.125" bestFit="1" customWidth="1"/>
    <col min="4354" max="4354" width="6.875" customWidth="1"/>
    <col min="4355" max="4355" width="16.625" customWidth="1"/>
    <col min="4356" max="4356" width="12.25" customWidth="1"/>
    <col min="4357" max="4357" width="11.25" customWidth="1"/>
    <col min="4358" max="4358" width="10.875" customWidth="1"/>
    <col min="4359" max="4359" width="13.75" customWidth="1"/>
    <col min="4360" max="4360" width="11.875" customWidth="1"/>
    <col min="4361" max="4361" width="15.125" customWidth="1"/>
    <col min="4362" max="4362" width="11.125" bestFit="1" customWidth="1"/>
    <col min="4610" max="4610" width="6.875" customWidth="1"/>
    <col min="4611" max="4611" width="16.625" customWidth="1"/>
    <col min="4612" max="4612" width="12.25" customWidth="1"/>
    <col min="4613" max="4613" width="11.25" customWidth="1"/>
    <col min="4614" max="4614" width="10.875" customWidth="1"/>
    <col min="4615" max="4615" width="13.75" customWidth="1"/>
    <col min="4616" max="4616" width="11.875" customWidth="1"/>
    <col min="4617" max="4617" width="15.125" customWidth="1"/>
    <col min="4618" max="4618" width="11.125" bestFit="1" customWidth="1"/>
    <col min="4866" max="4866" width="6.875" customWidth="1"/>
    <col min="4867" max="4867" width="16.625" customWidth="1"/>
    <col min="4868" max="4868" width="12.25" customWidth="1"/>
    <col min="4869" max="4869" width="11.25" customWidth="1"/>
    <col min="4870" max="4870" width="10.875" customWidth="1"/>
    <col min="4871" max="4871" width="13.75" customWidth="1"/>
    <col min="4872" max="4872" width="11.875" customWidth="1"/>
    <col min="4873" max="4873" width="15.125" customWidth="1"/>
    <col min="4874" max="4874" width="11.125" bestFit="1" customWidth="1"/>
    <col min="5122" max="5122" width="6.875" customWidth="1"/>
    <col min="5123" max="5123" width="16.625" customWidth="1"/>
    <col min="5124" max="5124" width="12.25" customWidth="1"/>
    <col min="5125" max="5125" width="11.25" customWidth="1"/>
    <col min="5126" max="5126" width="10.875" customWidth="1"/>
    <col min="5127" max="5127" width="13.75" customWidth="1"/>
    <col min="5128" max="5128" width="11.875" customWidth="1"/>
    <col min="5129" max="5129" width="15.125" customWidth="1"/>
    <col min="5130" max="5130" width="11.125" bestFit="1" customWidth="1"/>
    <col min="5378" max="5378" width="6.875" customWidth="1"/>
    <col min="5379" max="5379" width="16.625" customWidth="1"/>
    <col min="5380" max="5380" width="12.25" customWidth="1"/>
    <col min="5381" max="5381" width="11.25" customWidth="1"/>
    <col min="5382" max="5382" width="10.875" customWidth="1"/>
    <col min="5383" max="5383" width="13.75" customWidth="1"/>
    <col min="5384" max="5384" width="11.875" customWidth="1"/>
    <col min="5385" max="5385" width="15.125" customWidth="1"/>
    <col min="5386" max="5386" width="11.125" bestFit="1" customWidth="1"/>
    <col min="5634" max="5634" width="6.875" customWidth="1"/>
    <col min="5635" max="5635" width="16.625" customWidth="1"/>
    <col min="5636" max="5636" width="12.25" customWidth="1"/>
    <col min="5637" max="5637" width="11.25" customWidth="1"/>
    <col min="5638" max="5638" width="10.875" customWidth="1"/>
    <col min="5639" max="5639" width="13.75" customWidth="1"/>
    <col min="5640" max="5640" width="11.875" customWidth="1"/>
    <col min="5641" max="5641" width="15.125" customWidth="1"/>
    <col min="5642" max="5642" width="11.125" bestFit="1" customWidth="1"/>
    <col min="5890" max="5890" width="6.875" customWidth="1"/>
    <col min="5891" max="5891" width="16.625" customWidth="1"/>
    <col min="5892" max="5892" width="12.25" customWidth="1"/>
    <col min="5893" max="5893" width="11.25" customWidth="1"/>
    <col min="5894" max="5894" width="10.875" customWidth="1"/>
    <col min="5895" max="5895" width="13.75" customWidth="1"/>
    <col min="5896" max="5896" width="11.875" customWidth="1"/>
    <col min="5897" max="5897" width="15.125" customWidth="1"/>
    <col min="5898" max="5898" width="11.125" bestFit="1" customWidth="1"/>
    <col min="6146" max="6146" width="6.875" customWidth="1"/>
    <col min="6147" max="6147" width="16.625" customWidth="1"/>
    <col min="6148" max="6148" width="12.25" customWidth="1"/>
    <col min="6149" max="6149" width="11.25" customWidth="1"/>
    <col min="6150" max="6150" width="10.875" customWidth="1"/>
    <col min="6151" max="6151" width="13.75" customWidth="1"/>
    <col min="6152" max="6152" width="11.875" customWidth="1"/>
    <col min="6153" max="6153" width="15.125" customWidth="1"/>
    <col min="6154" max="6154" width="11.125" bestFit="1" customWidth="1"/>
    <col min="6402" max="6402" width="6.875" customWidth="1"/>
    <col min="6403" max="6403" width="16.625" customWidth="1"/>
    <col min="6404" max="6404" width="12.25" customWidth="1"/>
    <col min="6405" max="6405" width="11.25" customWidth="1"/>
    <col min="6406" max="6406" width="10.875" customWidth="1"/>
    <col min="6407" max="6407" width="13.75" customWidth="1"/>
    <col min="6408" max="6408" width="11.875" customWidth="1"/>
    <col min="6409" max="6409" width="15.125" customWidth="1"/>
    <col min="6410" max="6410" width="11.125" bestFit="1" customWidth="1"/>
    <col min="6658" max="6658" width="6.875" customWidth="1"/>
    <col min="6659" max="6659" width="16.625" customWidth="1"/>
    <col min="6660" max="6660" width="12.25" customWidth="1"/>
    <col min="6661" max="6661" width="11.25" customWidth="1"/>
    <col min="6662" max="6662" width="10.875" customWidth="1"/>
    <col min="6663" max="6663" width="13.75" customWidth="1"/>
    <col min="6664" max="6664" width="11.875" customWidth="1"/>
    <col min="6665" max="6665" width="15.125" customWidth="1"/>
    <col min="6666" max="6666" width="11.125" bestFit="1" customWidth="1"/>
    <col min="6914" max="6914" width="6.875" customWidth="1"/>
    <col min="6915" max="6915" width="16.625" customWidth="1"/>
    <col min="6916" max="6916" width="12.25" customWidth="1"/>
    <col min="6917" max="6917" width="11.25" customWidth="1"/>
    <col min="6918" max="6918" width="10.875" customWidth="1"/>
    <col min="6919" max="6919" width="13.75" customWidth="1"/>
    <col min="6920" max="6920" width="11.875" customWidth="1"/>
    <col min="6921" max="6921" width="15.125" customWidth="1"/>
    <col min="6922" max="6922" width="11.125" bestFit="1" customWidth="1"/>
    <col min="7170" max="7170" width="6.875" customWidth="1"/>
    <col min="7171" max="7171" width="16.625" customWidth="1"/>
    <col min="7172" max="7172" width="12.25" customWidth="1"/>
    <col min="7173" max="7173" width="11.25" customWidth="1"/>
    <col min="7174" max="7174" width="10.875" customWidth="1"/>
    <col min="7175" max="7175" width="13.75" customWidth="1"/>
    <col min="7176" max="7176" width="11.875" customWidth="1"/>
    <col min="7177" max="7177" width="15.125" customWidth="1"/>
    <col min="7178" max="7178" width="11.125" bestFit="1" customWidth="1"/>
    <col min="7426" max="7426" width="6.875" customWidth="1"/>
    <col min="7427" max="7427" width="16.625" customWidth="1"/>
    <col min="7428" max="7428" width="12.25" customWidth="1"/>
    <col min="7429" max="7429" width="11.25" customWidth="1"/>
    <col min="7430" max="7430" width="10.875" customWidth="1"/>
    <col min="7431" max="7431" width="13.75" customWidth="1"/>
    <col min="7432" max="7432" width="11.875" customWidth="1"/>
    <col min="7433" max="7433" width="15.125" customWidth="1"/>
    <col min="7434" max="7434" width="11.125" bestFit="1" customWidth="1"/>
    <col min="7682" max="7682" width="6.875" customWidth="1"/>
    <col min="7683" max="7683" width="16.625" customWidth="1"/>
    <col min="7684" max="7684" width="12.25" customWidth="1"/>
    <col min="7685" max="7685" width="11.25" customWidth="1"/>
    <col min="7686" max="7686" width="10.875" customWidth="1"/>
    <col min="7687" max="7687" width="13.75" customWidth="1"/>
    <col min="7688" max="7688" width="11.875" customWidth="1"/>
    <col min="7689" max="7689" width="15.125" customWidth="1"/>
    <col min="7690" max="7690" width="11.125" bestFit="1" customWidth="1"/>
    <col min="7938" max="7938" width="6.875" customWidth="1"/>
    <col min="7939" max="7939" width="16.625" customWidth="1"/>
    <col min="7940" max="7940" width="12.25" customWidth="1"/>
    <col min="7941" max="7941" width="11.25" customWidth="1"/>
    <col min="7942" max="7942" width="10.875" customWidth="1"/>
    <col min="7943" max="7943" width="13.75" customWidth="1"/>
    <col min="7944" max="7944" width="11.875" customWidth="1"/>
    <col min="7945" max="7945" width="15.125" customWidth="1"/>
    <col min="7946" max="7946" width="11.125" bestFit="1" customWidth="1"/>
    <col min="8194" max="8194" width="6.875" customWidth="1"/>
    <col min="8195" max="8195" width="16.625" customWidth="1"/>
    <col min="8196" max="8196" width="12.25" customWidth="1"/>
    <col min="8197" max="8197" width="11.25" customWidth="1"/>
    <col min="8198" max="8198" width="10.875" customWidth="1"/>
    <col min="8199" max="8199" width="13.75" customWidth="1"/>
    <col min="8200" max="8200" width="11.875" customWidth="1"/>
    <col min="8201" max="8201" width="15.125" customWidth="1"/>
    <col min="8202" max="8202" width="11.125" bestFit="1" customWidth="1"/>
    <col min="8450" max="8450" width="6.875" customWidth="1"/>
    <col min="8451" max="8451" width="16.625" customWidth="1"/>
    <col min="8452" max="8452" width="12.25" customWidth="1"/>
    <col min="8453" max="8453" width="11.25" customWidth="1"/>
    <col min="8454" max="8454" width="10.875" customWidth="1"/>
    <col min="8455" max="8455" width="13.75" customWidth="1"/>
    <col min="8456" max="8456" width="11.875" customWidth="1"/>
    <col min="8457" max="8457" width="15.125" customWidth="1"/>
    <col min="8458" max="8458" width="11.125" bestFit="1" customWidth="1"/>
    <col min="8706" max="8706" width="6.875" customWidth="1"/>
    <col min="8707" max="8707" width="16.625" customWidth="1"/>
    <col min="8708" max="8708" width="12.25" customWidth="1"/>
    <col min="8709" max="8709" width="11.25" customWidth="1"/>
    <col min="8710" max="8710" width="10.875" customWidth="1"/>
    <col min="8711" max="8711" width="13.75" customWidth="1"/>
    <col min="8712" max="8712" width="11.875" customWidth="1"/>
    <col min="8713" max="8713" width="15.125" customWidth="1"/>
    <col min="8714" max="8714" width="11.125" bestFit="1" customWidth="1"/>
    <col min="8962" max="8962" width="6.875" customWidth="1"/>
    <col min="8963" max="8963" width="16.625" customWidth="1"/>
    <col min="8964" max="8964" width="12.25" customWidth="1"/>
    <col min="8965" max="8965" width="11.25" customWidth="1"/>
    <col min="8966" max="8966" width="10.875" customWidth="1"/>
    <col min="8967" max="8967" width="13.75" customWidth="1"/>
    <col min="8968" max="8968" width="11.875" customWidth="1"/>
    <col min="8969" max="8969" width="15.125" customWidth="1"/>
    <col min="8970" max="8970" width="11.125" bestFit="1" customWidth="1"/>
    <col min="9218" max="9218" width="6.875" customWidth="1"/>
    <col min="9219" max="9219" width="16.625" customWidth="1"/>
    <col min="9220" max="9220" width="12.25" customWidth="1"/>
    <col min="9221" max="9221" width="11.25" customWidth="1"/>
    <col min="9222" max="9222" width="10.875" customWidth="1"/>
    <col min="9223" max="9223" width="13.75" customWidth="1"/>
    <col min="9224" max="9224" width="11.875" customWidth="1"/>
    <col min="9225" max="9225" width="15.125" customWidth="1"/>
    <col min="9226" max="9226" width="11.125" bestFit="1" customWidth="1"/>
    <col min="9474" max="9474" width="6.875" customWidth="1"/>
    <col min="9475" max="9475" width="16.625" customWidth="1"/>
    <col min="9476" max="9476" width="12.25" customWidth="1"/>
    <col min="9477" max="9477" width="11.25" customWidth="1"/>
    <col min="9478" max="9478" width="10.875" customWidth="1"/>
    <col min="9479" max="9479" width="13.75" customWidth="1"/>
    <col min="9480" max="9480" width="11.875" customWidth="1"/>
    <col min="9481" max="9481" width="15.125" customWidth="1"/>
    <col min="9482" max="9482" width="11.125" bestFit="1" customWidth="1"/>
    <col min="9730" max="9730" width="6.875" customWidth="1"/>
    <col min="9731" max="9731" width="16.625" customWidth="1"/>
    <col min="9732" max="9732" width="12.25" customWidth="1"/>
    <col min="9733" max="9733" width="11.25" customWidth="1"/>
    <col min="9734" max="9734" width="10.875" customWidth="1"/>
    <col min="9735" max="9735" width="13.75" customWidth="1"/>
    <col min="9736" max="9736" width="11.875" customWidth="1"/>
    <col min="9737" max="9737" width="15.125" customWidth="1"/>
    <col min="9738" max="9738" width="11.125" bestFit="1" customWidth="1"/>
    <col min="9986" max="9986" width="6.875" customWidth="1"/>
    <col min="9987" max="9987" width="16.625" customWidth="1"/>
    <col min="9988" max="9988" width="12.25" customWidth="1"/>
    <col min="9989" max="9989" width="11.25" customWidth="1"/>
    <col min="9990" max="9990" width="10.875" customWidth="1"/>
    <col min="9991" max="9991" width="13.75" customWidth="1"/>
    <col min="9992" max="9992" width="11.875" customWidth="1"/>
    <col min="9993" max="9993" width="15.125" customWidth="1"/>
    <col min="9994" max="9994" width="11.125" bestFit="1" customWidth="1"/>
    <col min="10242" max="10242" width="6.875" customWidth="1"/>
    <col min="10243" max="10243" width="16.625" customWidth="1"/>
    <col min="10244" max="10244" width="12.25" customWidth="1"/>
    <col min="10245" max="10245" width="11.25" customWidth="1"/>
    <col min="10246" max="10246" width="10.875" customWidth="1"/>
    <col min="10247" max="10247" width="13.75" customWidth="1"/>
    <col min="10248" max="10248" width="11.875" customWidth="1"/>
    <col min="10249" max="10249" width="15.125" customWidth="1"/>
    <col min="10250" max="10250" width="11.125" bestFit="1" customWidth="1"/>
    <col min="10498" max="10498" width="6.875" customWidth="1"/>
    <col min="10499" max="10499" width="16.625" customWidth="1"/>
    <col min="10500" max="10500" width="12.25" customWidth="1"/>
    <col min="10501" max="10501" width="11.25" customWidth="1"/>
    <col min="10502" max="10502" width="10.875" customWidth="1"/>
    <col min="10503" max="10503" width="13.75" customWidth="1"/>
    <col min="10504" max="10504" width="11.875" customWidth="1"/>
    <col min="10505" max="10505" width="15.125" customWidth="1"/>
    <col min="10506" max="10506" width="11.125" bestFit="1" customWidth="1"/>
    <col min="10754" max="10754" width="6.875" customWidth="1"/>
    <col min="10755" max="10755" width="16.625" customWidth="1"/>
    <col min="10756" max="10756" width="12.25" customWidth="1"/>
    <col min="10757" max="10757" width="11.25" customWidth="1"/>
    <col min="10758" max="10758" width="10.875" customWidth="1"/>
    <col min="10759" max="10759" width="13.75" customWidth="1"/>
    <col min="10760" max="10760" width="11.875" customWidth="1"/>
    <col min="10761" max="10761" width="15.125" customWidth="1"/>
    <col min="10762" max="10762" width="11.125" bestFit="1" customWidth="1"/>
    <col min="11010" max="11010" width="6.875" customWidth="1"/>
    <col min="11011" max="11011" width="16.625" customWidth="1"/>
    <col min="11012" max="11012" width="12.25" customWidth="1"/>
    <col min="11013" max="11013" width="11.25" customWidth="1"/>
    <col min="11014" max="11014" width="10.875" customWidth="1"/>
    <col min="11015" max="11015" width="13.75" customWidth="1"/>
    <col min="11016" max="11016" width="11.875" customWidth="1"/>
    <col min="11017" max="11017" width="15.125" customWidth="1"/>
    <col min="11018" max="11018" width="11.125" bestFit="1" customWidth="1"/>
    <col min="11266" max="11266" width="6.875" customWidth="1"/>
    <col min="11267" max="11267" width="16.625" customWidth="1"/>
    <col min="11268" max="11268" width="12.25" customWidth="1"/>
    <col min="11269" max="11269" width="11.25" customWidth="1"/>
    <col min="11270" max="11270" width="10.875" customWidth="1"/>
    <col min="11271" max="11271" width="13.75" customWidth="1"/>
    <col min="11272" max="11272" width="11.875" customWidth="1"/>
    <col min="11273" max="11273" width="15.125" customWidth="1"/>
    <col min="11274" max="11274" width="11.125" bestFit="1" customWidth="1"/>
    <col min="11522" max="11522" width="6.875" customWidth="1"/>
    <col min="11523" max="11523" width="16.625" customWidth="1"/>
    <col min="11524" max="11524" width="12.25" customWidth="1"/>
    <col min="11525" max="11525" width="11.25" customWidth="1"/>
    <col min="11526" max="11526" width="10.875" customWidth="1"/>
    <col min="11527" max="11527" width="13.75" customWidth="1"/>
    <col min="11528" max="11528" width="11.875" customWidth="1"/>
    <col min="11529" max="11529" width="15.125" customWidth="1"/>
    <col min="11530" max="11530" width="11.125" bestFit="1" customWidth="1"/>
    <col min="11778" max="11778" width="6.875" customWidth="1"/>
    <col min="11779" max="11779" width="16.625" customWidth="1"/>
    <col min="11780" max="11780" width="12.25" customWidth="1"/>
    <col min="11781" max="11781" width="11.25" customWidth="1"/>
    <col min="11782" max="11782" width="10.875" customWidth="1"/>
    <col min="11783" max="11783" width="13.75" customWidth="1"/>
    <col min="11784" max="11784" width="11.875" customWidth="1"/>
    <col min="11785" max="11785" width="15.125" customWidth="1"/>
    <col min="11786" max="11786" width="11.125" bestFit="1" customWidth="1"/>
    <col min="12034" max="12034" width="6.875" customWidth="1"/>
    <col min="12035" max="12035" width="16.625" customWidth="1"/>
    <col min="12036" max="12036" width="12.25" customWidth="1"/>
    <col min="12037" max="12037" width="11.25" customWidth="1"/>
    <col min="12038" max="12038" width="10.875" customWidth="1"/>
    <col min="12039" max="12039" width="13.75" customWidth="1"/>
    <col min="12040" max="12040" width="11.875" customWidth="1"/>
    <col min="12041" max="12041" width="15.125" customWidth="1"/>
    <col min="12042" max="12042" width="11.125" bestFit="1" customWidth="1"/>
    <col min="12290" max="12290" width="6.875" customWidth="1"/>
    <col min="12291" max="12291" width="16.625" customWidth="1"/>
    <col min="12292" max="12292" width="12.25" customWidth="1"/>
    <col min="12293" max="12293" width="11.25" customWidth="1"/>
    <col min="12294" max="12294" width="10.875" customWidth="1"/>
    <col min="12295" max="12295" width="13.75" customWidth="1"/>
    <col min="12296" max="12296" width="11.875" customWidth="1"/>
    <col min="12297" max="12297" width="15.125" customWidth="1"/>
    <col min="12298" max="12298" width="11.125" bestFit="1" customWidth="1"/>
    <col min="12546" max="12546" width="6.875" customWidth="1"/>
    <col min="12547" max="12547" width="16.625" customWidth="1"/>
    <col min="12548" max="12548" width="12.25" customWidth="1"/>
    <col min="12549" max="12549" width="11.25" customWidth="1"/>
    <col min="12550" max="12550" width="10.875" customWidth="1"/>
    <col min="12551" max="12551" width="13.75" customWidth="1"/>
    <col min="12552" max="12552" width="11.875" customWidth="1"/>
    <col min="12553" max="12553" width="15.125" customWidth="1"/>
    <col min="12554" max="12554" width="11.125" bestFit="1" customWidth="1"/>
    <col min="12802" max="12802" width="6.875" customWidth="1"/>
    <col min="12803" max="12803" width="16.625" customWidth="1"/>
    <col min="12804" max="12804" width="12.25" customWidth="1"/>
    <col min="12805" max="12805" width="11.25" customWidth="1"/>
    <col min="12806" max="12806" width="10.875" customWidth="1"/>
    <col min="12807" max="12807" width="13.75" customWidth="1"/>
    <col min="12808" max="12808" width="11.875" customWidth="1"/>
    <col min="12809" max="12809" width="15.125" customWidth="1"/>
    <col min="12810" max="12810" width="11.125" bestFit="1" customWidth="1"/>
    <col min="13058" max="13058" width="6.875" customWidth="1"/>
    <col min="13059" max="13059" width="16.625" customWidth="1"/>
    <col min="13060" max="13060" width="12.25" customWidth="1"/>
    <col min="13061" max="13061" width="11.25" customWidth="1"/>
    <col min="13062" max="13062" width="10.875" customWidth="1"/>
    <col min="13063" max="13063" width="13.75" customWidth="1"/>
    <col min="13064" max="13064" width="11.875" customWidth="1"/>
    <col min="13065" max="13065" width="15.125" customWidth="1"/>
    <col min="13066" max="13066" width="11.125" bestFit="1" customWidth="1"/>
    <col min="13314" max="13314" width="6.875" customWidth="1"/>
    <col min="13315" max="13315" width="16.625" customWidth="1"/>
    <col min="13316" max="13316" width="12.25" customWidth="1"/>
    <col min="13317" max="13317" width="11.25" customWidth="1"/>
    <col min="13318" max="13318" width="10.875" customWidth="1"/>
    <col min="13319" max="13319" width="13.75" customWidth="1"/>
    <col min="13320" max="13320" width="11.875" customWidth="1"/>
    <col min="13321" max="13321" width="15.125" customWidth="1"/>
    <col min="13322" max="13322" width="11.125" bestFit="1" customWidth="1"/>
    <col min="13570" max="13570" width="6.875" customWidth="1"/>
    <col min="13571" max="13571" width="16.625" customWidth="1"/>
    <col min="13572" max="13572" width="12.25" customWidth="1"/>
    <col min="13573" max="13573" width="11.25" customWidth="1"/>
    <col min="13574" max="13574" width="10.875" customWidth="1"/>
    <col min="13575" max="13575" width="13.75" customWidth="1"/>
    <col min="13576" max="13576" width="11.875" customWidth="1"/>
    <col min="13577" max="13577" width="15.125" customWidth="1"/>
    <col min="13578" max="13578" width="11.125" bestFit="1" customWidth="1"/>
    <col min="13826" max="13826" width="6.875" customWidth="1"/>
    <col min="13827" max="13827" width="16.625" customWidth="1"/>
    <col min="13828" max="13828" width="12.25" customWidth="1"/>
    <col min="13829" max="13829" width="11.25" customWidth="1"/>
    <col min="13830" max="13830" width="10.875" customWidth="1"/>
    <col min="13831" max="13831" width="13.75" customWidth="1"/>
    <col min="13832" max="13832" width="11.875" customWidth="1"/>
    <col min="13833" max="13833" width="15.125" customWidth="1"/>
    <col min="13834" max="13834" width="11.125" bestFit="1" customWidth="1"/>
    <col min="14082" max="14082" width="6.875" customWidth="1"/>
    <col min="14083" max="14083" width="16.625" customWidth="1"/>
    <col min="14084" max="14084" width="12.25" customWidth="1"/>
    <col min="14085" max="14085" width="11.25" customWidth="1"/>
    <col min="14086" max="14086" width="10.875" customWidth="1"/>
    <col min="14087" max="14087" width="13.75" customWidth="1"/>
    <col min="14088" max="14088" width="11.875" customWidth="1"/>
    <col min="14089" max="14089" width="15.125" customWidth="1"/>
    <col min="14090" max="14090" width="11.125" bestFit="1" customWidth="1"/>
    <col min="14338" max="14338" width="6.875" customWidth="1"/>
    <col min="14339" max="14339" width="16.625" customWidth="1"/>
    <col min="14340" max="14340" width="12.25" customWidth="1"/>
    <col min="14341" max="14341" width="11.25" customWidth="1"/>
    <col min="14342" max="14342" width="10.875" customWidth="1"/>
    <col min="14343" max="14343" width="13.75" customWidth="1"/>
    <col min="14344" max="14344" width="11.875" customWidth="1"/>
    <col min="14345" max="14345" width="15.125" customWidth="1"/>
    <col min="14346" max="14346" width="11.125" bestFit="1" customWidth="1"/>
    <col min="14594" max="14594" width="6.875" customWidth="1"/>
    <col min="14595" max="14595" width="16.625" customWidth="1"/>
    <col min="14596" max="14596" width="12.25" customWidth="1"/>
    <col min="14597" max="14597" width="11.25" customWidth="1"/>
    <col min="14598" max="14598" width="10.875" customWidth="1"/>
    <col min="14599" max="14599" width="13.75" customWidth="1"/>
    <col min="14600" max="14600" width="11.875" customWidth="1"/>
    <col min="14601" max="14601" width="15.125" customWidth="1"/>
    <col min="14602" max="14602" width="11.125" bestFit="1" customWidth="1"/>
    <col min="14850" max="14850" width="6.875" customWidth="1"/>
    <col min="14851" max="14851" width="16.625" customWidth="1"/>
    <col min="14852" max="14852" width="12.25" customWidth="1"/>
    <col min="14853" max="14853" width="11.25" customWidth="1"/>
    <col min="14854" max="14854" width="10.875" customWidth="1"/>
    <col min="14855" max="14855" width="13.75" customWidth="1"/>
    <col min="14856" max="14856" width="11.875" customWidth="1"/>
    <col min="14857" max="14857" width="15.125" customWidth="1"/>
    <col min="14858" max="14858" width="11.125" bestFit="1" customWidth="1"/>
    <col min="15106" max="15106" width="6.875" customWidth="1"/>
    <col min="15107" max="15107" width="16.625" customWidth="1"/>
    <col min="15108" max="15108" width="12.25" customWidth="1"/>
    <col min="15109" max="15109" width="11.25" customWidth="1"/>
    <col min="15110" max="15110" width="10.875" customWidth="1"/>
    <col min="15111" max="15111" width="13.75" customWidth="1"/>
    <col min="15112" max="15112" width="11.875" customWidth="1"/>
    <col min="15113" max="15113" width="15.125" customWidth="1"/>
    <col min="15114" max="15114" width="11.125" bestFit="1" customWidth="1"/>
    <col min="15362" max="15362" width="6.875" customWidth="1"/>
    <col min="15363" max="15363" width="16.625" customWidth="1"/>
    <col min="15364" max="15364" width="12.25" customWidth="1"/>
    <col min="15365" max="15365" width="11.25" customWidth="1"/>
    <col min="15366" max="15366" width="10.875" customWidth="1"/>
    <col min="15367" max="15367" width="13.75" customWidth="1"/>
    <col min="15368" max="15368" width="11.875" customWidth="1"/>
    <col min="15369" max="15369" width="15.125" customWidth="1"/>
    <col min="15370" max="15370" width="11.125" bestFit="1" customWidth="1"/>
    <col min="15618" max="15618" width="6.875" customWidth="1"/>
    <col min="15619" max="15619" width="16.625" customWidth="1"/>
    <col min="15620" max="15620" width="12.25" customWidth="1"/>
    <col min="15621" max="15621" width="11.25" customWidth="1"/>
    <col min="15622" max="15622" width="10.875" customWidth="1"/>
    <col min="15623" max="15623" width="13.75" customWidth="1"/>
    <col min="15624" max="15624" width="11.875" customWidth="1"/>
    <col min="15625" max="15625" width="15.125" customWidth="1"/>
    <col min="15626" max="15626" width="11.125" bestFit="1" customWidth="1"/>
    <col min="15874" max="15874" width="6.875" customWidth="1"/>
    <col min="15875" max="15875" width="16.625" customWidth="1"/>
    <col min="15876" max="15876" width="12.25" customWidth="1"/>
    <col min="15877" max="15877" width="11.25" customWidth="1"/>
    <col min="15878" max="15878" width="10.875" customWidth="1"/>
    <col min="15879" max="15879" width="13.75" customWidth="1"/>
    <col min="15880" max="15880" width="11.875" customWidth="1"/>
    <col min="15881" max="15881" width="15.125" customWidth="1"/>
    <col min="15882" max="15882" width="11.125" bestFit="1" customWidth="1"/>
    <col min="16130" max="16130" width="6.875" customWidth="1"/>
    <col min="16131" max="16131" width="16.625" customWidth="1"/>
    <col min="16132" max="16132" width="12.25" customWidth="1"/>
    <col min="16133" max="16133" width="11.25" customWidth="1"/>
    <col min="16134" max="16134" width="10.875" customWidth="1"/>
    <col min="16135" max="16135" width="13.75" customWidth="1"/>
    <col min="16136" max="16136" width="11.875" customWidth="1"/>
    <col min="16137" max="16137" width="15.125" customWidth="1"/>
    <col min="16138" max="16138" width="11.125" bestFit="1" customWidth="1"/>
  </cols>
  <sheetData>
    <row r="1" spans="1:10" ht="33.75" customHeight="1" thickBot="1" x14ac:dyDescent="0.35">
      <c r="A1" s="87" t="s">
        <v>0</v>
      </c>
      <c r="B1" s="87"/>
      <c r="C1" s="87"/>
      <c r="D1" s="87"/>
      <c r="E1" s="87"/>
      <c r="F1" s="87"/>
      <c r="G1" s="87"/>
      <c r="H1" s="87"/>
      <c r="I1" s="61"/>
    </row>
    <row r="2" spans="1:10" ht="17.25" thickTop="1" x14ac:dyDescent="0.3">
      <c r="A2" s="1" t="s">
        <v>388</v>
      </c>
      <c r="B2" s="2"/>
      <c r="C2" s="3"/>
      <c r="D2" s="88" t="s">
        <v>1</v>
      </c>
      <c r="E2" s="89"/>
      <c r="F2" s="89"/>
      <c r="G2" s="89"/>
      <c r="H2" s="90"/>
      <c r="I2" s="45"/>
    </row>
    <row r="3" spans="1:10" x14ac:dyDescent="0.3">
      <c r="A3" s="1" t="s">
        <v>34</v>
      </c>
      <c r="B3" s="2"/>
      <c r="C3" s="3"/>
      <c r="D3" s="4" t="s">
        <v>2</v>
      </c>
      <c r="E3" s="91" t="s">
        <v>3</v>
      </c>
      <c r="F3" s="92"/>
      <c r="G3" s="92"/>
      <c r="H3" s="93"/>
      <c r="I3" s="45"/>
    </row>
    <row r="4" spans="1:10" x14ac:dyDescent="0.3">
      <c r="A4" s="62" t="s">
        <v>4</v>
      </c>
      <c r="B4" s="6"/>
      <c r="C4" s="7"/>
      <c r="D4" s="4" t="s">
        <v>5</v>
      </c>
      <c r="E4" s="91" t="s">
        <v>6</v>
      </c>
      <c r="F4" s="94"/>
      <c r="G4" s="8" t="s">
        <v>7</v>
      </c>
      <c r="H4" s="9" t="s">
        <v>8</v>
      </c>
      <c r="I4" s="46"/>
    </row>
    <row r="5" spans="1:10" x14ac:dyDescent="0.3">
      <c r="A5" s="1" t="s">
        <v>389</v>
      </c>
      <c r="B5" s="2"/>
      <c r="C5" s="3"/>
      <c r="D5" s="4" t="s">
        <v>9</v>
      </c>
      <c r="E5" s="91" t="s">
        <v>10</v>
      </c>
      <c r="F5" s="94"/>
      <c r="G5" s="8" t="s">
        <v>11</v>
      </c>
      <c r="H5" s="10" t="s">
        <v>12</v>
      </c>
      <c r="I5" s="47"/>
    </row>
    <row r="6" spans="1:10" ht="17.25" thickBot="1" x14ac:dyDescent="0.35">
      <c r="A6" s="11" t="s">
        <v>13</v>
      </c>
      <c r="B6" s="2"/>
      <c r="C6" s="3"/>
      <c r="D6" s="84" t="s">
        <v>14</v>
      </c>
      <c r="E6" s="85"/>
      <c r="F6" s="85"/>
      <c r="G6" s="85"/>
      <c r="H6" s="86"/>
      <c r="I6" s="45"/>
    </row>
    <row r="7" spans="1:10" ht="18" thickTop="1" thickBot="1" x14ac:dyDescent="0.35">
      <c r="A7" s="12"/>
    </row>
    <row r="8" spans="1:10" ht="18" thickTop="1" thickBot="1" x14ac:dyDescent="0.35">
      <c r="A8" s="77" t="s">
        <v>15</v>
      </c>
      <c r="B8" s="78"/>
      <c r="C8" s="77" t="s">
        <v>16</v>
      </c>
      <c r="D8" s="78"/>
      <c r="E8" s="77" t="s">
        <v>390</v>
      </c>
      <c r="F8" s="78"/>
      <c r="G8" s="77" t="s">
        <v>18</v>
      </c>
      <c r="H8" s="78"/>
      <c r="I8" s="48"/>
    </row>
    <row r="9" spans="1:10" ht="18" thickTop="1" thickBot="1" x14ac:dyDescent="0.35">
      <c r="A9" s="79"/>
      <c r="B9" s="80"/>
      <c r="C9" s="81"/>
      <c r="D9" s="82"/>
      <c r="E9" s="79">
        <f>H49</f>
        <v>543752</v>
      </c>
      <c r="F9" s="82"/>
      <c r="G9" s="83">
        <f>(A9+C9+E9)</f>
        <v>543752</v>
      </c>
      <c r="H9" s="78"/>
      <c r="I9" s="48"/>
    </row>
    <row r="10" spans="1:10" ht="17.25" thickTop="1" x14ac:dyDescent="0.3">
      <c r="A10" s="15" t="s">
        <v>19</v>
      </c>
      <c r="B10" s="16" t="s">
        <v>20</v>
      </c>
      <c r="C10" s="16" t="s">
        <v>21</v>
      </c>
      <c r="D10" s="16" t="s">
        <v>22</v>
      </c>
      <c r="E10" s="17" t="s">
        <v>23</v>
      </c>
      <c r="F10" s="17" t="s">
        <v>24</v>
      </c>
      <c r="G10" s="17" t="s">
        <v>25</v>
      </c>
      <c r="H10" s="18" t="s">
        <v>26</v>
      </c>
      <c r="I10" s="49"/>
      <c r="J10" s="51" t="s">
        <v>27</v>
      </c>
    </row>
    <row r="11" spans="1:10" s="13" customFormat="1" x14ac:dyDescent="0.3">
      <c r="A11" s="57" t="s">
        <v>391</v>
      </c>
      <c r="B11" s="21" t="s">
        <v>392</v>
      </c>
      <c r="C11" s="22" t="s">
        <v>393</v>
      </c>
      <c r="D11" s="21">
        <v>1</v>
      </c>
      <c r="E11" s="23">
        <v>5000</v>
      </c>
      <c r="F11" s="24">
        <f>E11*D11</f>
        <v>5000</v>
      </c>
      <c r="G11" s="24">
        <f>F11*0.1</f>
        <v>500</v>
      </c>
      <c r="H11" s="25">
        <f>G11+F11</f>
        <v>5500</v>
      </c>
      <c r="I11" s="50" t="s">
        <v>329</v>
      </c>
      <c r="J11" s="26"/>
    </row>
    <row r="12" spans="1:10" x14ac:dyDescent="0.3">
      <c r="A12" s="20"/>
      <c r="B12" s="27" t="s">
        <v>395</v>
      </c>
      <c r="C12" s="22" t="s">
        <v>396</v>
      </c>
      <c r="D12" s="27">
        <v>6</v>
      </c>
      <c r="E12" s="24">
        <v>220</v>
      </c>
      <c r="F12" s="24">
        <f t="shared" ref="F12:F48" si="0">E12*D12</f>
        <v>1320</v>
      </c>
      <c r="G12" s="24">
        <f t="shared" ref="G12:G48" si="1">F12*0.1</f>
        <v>132</v>
      </c>
      <c r="H12" s="25">
        <f t="shared" ref="H12:H48" si="2">G12+F12</f>
        <v>1452</v>
      </c>
      <c r="I12" s="50" t="s">
        <v>394</v>
      </c>
      <c r="J12" s="26"/>
    </row>
    <row r="13" spans="1:10" x14ac:dyDescent="0.3">
      <c r="A13" s="20"/>
      <c r="B13" s="27" t="s">
        <v>402</v>
      </c>
      <c r="C13" s="22" t="s">
        <v>397</v>
      </c>
      <c r="D13" s="27">
        <v>1</v>
      </c>
      <c r="E13" s="24">
        <v>6000</v>
      </c>
      <c r="F13" s="24">
        <f t="shared" si="0"/>
        <v>6000</v>
      </c>
      <c r="G13" s="24">
        <f t="shared" si="1"/>
        <v>600</v>
      </c>
      <c r="H13" s="25">
        <f t="shared" si="2"/>
        <v>6600</v>
      </c>
      <c r="I13" s="50" t="s">
        <v>394</v>
      </c>
      <c r="J13" s="26"/>
    </row>
    <row r="14" spans="1:10" x14ac:dyDescent="0.3">
      <c r="A14" s="20"/>
      <c r="B14" s="27" t="s">
        <v>398</v>
      </c>
      <c r="C14" s="22" t="s">
        <v>399</v>
      </c>
      <c r="D14" s="27">
        <v>1</v>
      </c>
      <c r="E14" s="24">
        <v>9000</v>
      </c>
      <c r="F14" s="24">
        <f t="shared" si="0"/>
        <v>9000</v>
      </c>
      <c r="G14" s="24">
        <f t="shared" si="1"/>
        <v>900</v>
      </c>
      <c r="H14" s="25">
        <f t="shared" si="2"/>
        <v>9900</v>
      </c>
      <c r="I14" s="50" t="s">
        <v>394</v>
      </c>
      <c r="J14" s="26"/>
    </row>
    <row r="15" spans="1:10" x14ac:dyDescent="0.3">
      <c r="A15" s="30"/>
      <c r="B15" s="21" t="s">
        <v>400</v>
      </c>
      <c r="C15" s="22" t="s">
        <v>401</v>
      </c>
      <c r="D15" s="21">
        <v>12</v>
      </c>
      <c r="E15" s="23">
        <v>1000</v>
      </c>
      <c r="F15" s="24">
        <f t="shared" si="0"/>
        <v>12000</v>
      </c>
      <c r="G15" s="24">
        <f t="shared" si="1"/>
        <v>1200</v>
      </c>
      <c r="H15" s="25">
        <f t="shared" si="2"/>
        <v>13200</v>
      </c>
      <c r="I15" s="50" t="s">
        <v>394</v>
      </c>
      <c r="J15" s="26"/>
    </row>
    <row r="16" spans="1:10" x14ac:dyDescent="0.3">
      <c r="A16" s="30"/>
      <c r="B16" s="21" t="s">
        <v>320</v>
      </c>
      <c r="C16" s="31" t="s">
        <v>403</v>
      </c>
      <c r="D16" s="21">
        <v>2</v>
      </c>
      <c r="E16" s="23">
        <v>6000</v>
      </c>
      <c r="F16" s="24">
        <f t="shared" si="0"/>
        <v>12000</v>
      </c>
      <c r="G16" s="24">
        <f t="shared" si="1"/>
        <v>1200</v>
      </c>
      <c r="H16" s="25">
        <f t="shared" si="2"/>
        <v>13200</v>
      </c>
      <c r="I16" s="50" t="s">
        <v>394</v>
      </c>
      <c r="J16" s="26"/>
    </row>
    <row r="17" spans="1:10" x14ac:dyDescent="0.3">
      <c r="A17" s="58" t="s">
        <v>339</v>
      </c>
      <c r="B17" s="21" t="s">
        <v>404</v>
      </c>
      <c r="C17" s="31" t="s">
        <v>405</v>
      </c>
      <c r="D17" s="21">
        <v>12</v>
      </c>
      <c r="E17" s="23">
        <v>1500</v>
      </c>
      <c r="F17" s="24">
        <f t="shared" si="0"/>
        <v>18000</v>
      </c>
      <c r="G17" s="24">
        <f t="shared" si="1"/>
        <v>1800</v>
      </c>
      <c r="H17" s="25">
        <f t="shared" si="2"/>
        <v>19800</v>
      </c>
      <c r="I17" s="50" t="s">
        <v>406</v>
      </c>
      <c r="J17" s="26">
        <f>SUM(F11:F17)</f>
        <v>63320</v>
      </c>
    </row>
    <row r="18" spans="1:10" x14ac:dyDescent="0.3">
      <c r="A18" s="30"/>
      <c r="B18" s="21" t="s">
        <v>404</v>
      </c>
      <c r="C18" s="31" t="s">
        <v>407</v>
      </c>
      <c r="D18" s="21">
        <v>10</v>
      </c>
      <c r="E18" s="23">
        <v>1500</v>
      </c>
      <c r="F18" s="24">
        <f t="shared" si="0"/>
        <v>15000</v>
      </c>
      <c r="G18" s="24">
        <f t="shared" si="1"/>
        <v>1500</v>
      </c>
      <c r="H18" s="25">
        <f t="shared" si="2"/>
        <v>16500</v>
      </c>
      <c r="I18" s="50" t="s">
        <v>394</v>
      </c>
      <c r="J18" s="26"/>
    </row>
    <row r="19" spans="1:10" x14ac:dyDescent="0.3">
      <c r="A19" s="30"/>
      <c r="B19" s="21" t="s">
        <v>404</v>
      </c>
      <c r="C19" s="31" t="s">
        <v>408</v>
      </c>
      <c r="D19" s="21">
        <v>10</v>
      </c>
      <c r="E19" s="23">
        <v>1500</v>
      </c>
      <c r="F19" s="24">
        <f t="shared" si="0"/>
        <v>15000</v>
      </c>
      <c r="G19" s="24">
        <f t="shared" si="1"/>
        <v>1500</v>
      </c>
      <c r="H19" s="25">
        <f t="shared" si="2"/>
        <v>16500</v>
      </c>
      <c r="I19" s="50" t="s">
        <v>201</v>
      </c>
      <c r="J19" s="26"/>
    </row>
    <row r="20" spans="1:10" x14ac:dyDescent="0.3">
      <c r="A20" s="30"/>
      <c r="B20" s="21" t="s">
        <v>404</v>
      </c>
      <c r="C20" s="31" t="s">
        <v>405</v>
      </c>
      <c r="D20" s="21">
        <v>7</v>
      </c>
      <c r="E20" s="23">
        <v>1500</v>
      </c>
      <c r="F20" s="24">
        <f t="shared" si="0"/>
        <v>10500</v>
      </c>
      <c r="G20" s="24">
        <f t="shared" si="1"/>
        <v>1050</v>
      </c>
      <c r="H20" s="25">
        <f t="shared" si="2"/>
        <v>11550</v>
      </c>
      <c r="I20" s="50" t="s">
        <v>224</v>
      </c>
      <c r="J20" s="26"/>
    </row>
    <row r="21" spans="1:10" x14ac:dyDescent="0.3">
      <c r="A21" s="30" t="s">
        <v>94</v>
      </c>
      <c r="B21" s="21" t="s">
        <v>217</v>
      </c>
      <c r="C21" s="31" t="s">
        <v>218</v>
      </c>
      <c r="D21" s="21">
        <v>10</v>
      </c>
      <c r="E21" s="23">
        <v>1800</v>
      </c>
      <c r="F21" s="24">
        <f t="shared" ref="F21:F24" si="3">E21*D21</f>
        <v>18000</v>
      </c>
      <c r="G21" s="24">
        <f t="shared" ref="G21:G24" si="4">F21*0.1</f>
        <v>1800</v>
      </c>
      <c r="H21" s="25">
        <f t="shared" ref="H21:H24" si="5">G21+F21</f>
        <v>19800</v>
      </c>
      <c r="I21" s="50" t="s">
        <v>224</v>
      </c>
      <c r="J21" s="26"/>
    </row>
    <row r="22" spans="1:10" x14ac:dyDescent="0.3">
      <c r="A22" s="30"/>
      <c r="B22" s="21" t="s">
        <v>409</v>
      </c>
      <c r="C22" s="31"/>
      <c r="D22" s="21">
        <v>10</v>
      </c>
      <c r="E22" s="23">
        <v>600</v>
      </c>
      <c r="F22" s="24">
        <f t="shared" si="3"/>
        <v>6000</v>
      </c>
      <c r="G22" s="24">
        <f t="shared" si="4"/>
        <v>600</v>
      </c>
      <c r="H22" s="25">
        <f t="shared" si="5"/>
        <v>6600</v>
      </c>
      <c r="I22" s="50" t="s">
        <v>412</v>
      </c>
      <c r="J22" s="26"/>
    </row>
    <row r="23" spans="1:10" x14ac:dyDescent="0.3">
      <c r="A23" s="30"/>
      <c r="B23" s="21" t="s">
        <v>410</v>
      </c>
      <c r="C23" s="31"/>
      <c r="D23" s="21">
        <v>10</v>
      </c>
      <c r="E23" s="23">
        <v>2300</v>
      </c>
      <c r="F23" s="24">
        <f t="shared" si="3"/>
        <v>23000</v>
      </c>
      <c r="G23" s="24">
        <f t="shared" si="4"/>
        <v>2300</v>
      </c>
      <c r="H23" s="25">
        <f t="shared" si="5"/>
        <v>25300</v>
      </c>
      <c r="I23" s="50" t="s">
        <v>394</v>
      </c>
      <c r="J23" s="26"/>
    </row>
    <row r="24" spans="1:10" x14ac:dyDescent="0.3">
      <c r="A24" s="30"/>
      <c r="B24" s="21" t="s">
        <v>411</v>
      </c>
      <c r="C24" s="31"/>
      <c r="D24" s="21">
        <v>2</v>
      </c>
      <c r="E24" s="23">
        <v>1200</v>
      </c>
      <c r="F24" s="24">
        <f t="shared" si="3"/>
        <v>2400</v>
      </c>
      <c r="G24" s="24">
        <f t="shared" si="4"/>
        <v>240</v>
      </c>
      <c r="H24" s="25">
        <f t="shared" si="5"/>
        <v>2640</v>
      </c>
      <c r="I24" s="50" t="s">
        <v>371</v>
      </c>
      <c r="J24" s="26">
        <f>SUM(F18:F24)</f>
        <v>89900</v>
      </c>
    </row>
    <row r="25" spans="1:10" x14ac:dyDescent="0.3">
      <c r="A25" s="30"/>
      <c r="B25" s="21" t="s">
        <v>413</v>
      </c>
      <c r="C25" s="31" t="s">
        <v>234</v>
      </c>
      <c r="D25" s="21">
        <v>10</v>
      </c>
      <c r="E25" s="23">
        <v>250</v>
      </c>
      <c r="F25" s="24">
        <f t="shared" si="0"/>
        <v>2500</v>
      </c>
      <c r="G25" s="24">
        <f t="shared" si="1"/>
        <v>250</v>
      </c>
      <c r="H25" s="25">
        <f t="shared" si="2"/>
        <v>2750</v>
      </c>
      <c r="I25" s="50" t="s">
        <v>371</v>
      </c>
      <c r="J25" s="26"/>
    </row>
    <row r="26" spans="1:10" x14ac:dyDescent="0.3">
      <c r="A26" s="30"/>
      <c r="B26" s="21" t="s">
        <v>413</v>
      </c>
      <c r="C26" s="31" t="s">
        <v>314</v>
      </c>
      <c r="D26" s="21">
        <v>10</v>
      </c>
      <c r="E26" s="23">
        <v>250</v>
      </c>
      <c r="F26" s="24">
        <f t="shared" si="0"/>
        <v>2500</v>
      </c>
      <c r="G26" s="24">
        <f t="shared" si="1"/>
        <v>250</v>
      </c>
      <c r="H26" s="25">
        <f t="shared" si="2"/>
        <v>2750</v>
      </c>
      <c r="I26" s="50" t="s">
        <v>371</v>
      </c>
      <c r="J26" s="26"/>
    </row>
    <row r="27" spans="1:10" x14ac:dyDescent="0.3">
      <c r="A27" s="30" t="s">
        <v>414</v>
      </c>
      <c r="B27" s="21" t="s">
        <v>415</v>
      </c>
      <c r="C27" s="31"/>
      <c r="D27" s="21">
        <v>1</v>
      </c>
      <c r="E27" s="23">
        <v>600</v>
      </c>
      <c r="F27" s="24">
        <f t="shared" si="0"/>
        <v>600</v>
      </c>
      <c r="G27" s="24">
        <f t="shared" si="1"/>
        <v>60</v>
      </c>
      <c r="H27" s="25">
        <f t="shared" si="2"/>
        <v>660</v>
      </c>
      <c r="I27" s="50" t="s">
        <v>97</v>
      </c>
      <c r="J27" s="26"/>
    </row>
    <row r="28" spans="1:10" x14ac:dyDescent="0.3">
      <c r="A28" s="30" t="s">
        <v>416</v>
      </c>
      <c r="B28" s="21" t="s">
        <v>417</v>
      </c>
      <c r="C28" s="31"/>
      <c r="D28" s="21">
        <v>2</v>
      </c>
      <c r="E28" s="23">
        <v>5000</v>
      </c>
      <c r="F28" s="24">
        <f t="shared" si="0"/>
        <v>10000</v>
      </c>
      <c r="G28" s="24">
        <f t="shared" si="1"/>
        <v>1000</v>
      </c>
      <c r="H28" s="25">
        <f t="shared" si="2"/>
        <v>11000</v>
      </c>
      <c r="I28" s="50" t="s">
        <v>420</v>
      </c>
      <c r="J28" s="26"/>
    </row>
    <row r="29" spans="1:10" x14ac:dyDescent="0.3">
      <c r="A29" s="30"/>
      <c r="B29" s="21" t="s">
        <v>418</v>
      </c>
      <c r="C29" s="31" t="s">
        <v>419</v>
      </c>
      <c r="D29" s="21">
        <v>1</v>
      </c>
      <c r="E29" s="23">
        <v>10000</v>
      </c>
      <c r="F29" s="24">
        <f t="shared" si="0"/>
        <v>10000</v>
      </c>
      <c r="G29" s="24">
        <f t="shared" si="1"/>
        <v>1000</v>
      </c>
      <c r="H29" s="25">
        <f t="shared" si="2"/>
        <v>11000</v>
      </c>
      <c r="I29" s="50" t="s">
        <v>394</v>
      </c>
      <c r="J29" s="26"/>
    </row>
    <row r="30" spans="1:10" x14ac:dyDescent="0.3">
      <c r="A30" s="30"/>
      <c r="B30" s="21" t="s">
        <v>217</v>
      </c>
      <c r="C30" s="31" t="s">
        <v>421</v>
      </c>
      <c r="D30" s="21">
        <v>1</v>
      </c>
      <c r="E30" s="23">
        <v>1800</v>
      </c>
      <c r="F30" s="24">
        <f t="shared" si="0"/>
        <v>1800</v>
      </c>
      <c r="G30" s="24">
        <f t="shared" si="1"/>
        <v>180</v>
      </c>
      <c r="H30" s="25">
        <f t="shared" si="2"/>
        <v>1980</v>
      </c>
      <c r="I30" s="50" t="s">
        <v>201</v>
      </c>
      <c r="J30" s="26">
        <f>SUM(F25:F30)</f>
        <v>27400</v>
      </c>
    </row>
    <row r="31" spans="1:10" x14ac:dyDescent="0.3">
      <c r="A31" s="30"/>
      <c r="B31" s="21" t="s">
        <v>422</v>
      </c>
      <c r="C31" s="31" t="s">
        <v>423</v>
      </c>
      <c r="D31" s="21">
        <v>2</v>
      </c>
      <c r="E31" s="23">
        <v>3500</v>
      </c>
      <c r="F31" s="24">
        <f t="shared" si="0"/>
        <v>7000</v>
      </c>
      <c r="G31" s="24">
        <f t="shared" si="1"/>
        <v>700</v>
      </c>
      <c r="H31" s="25">
        <f t="shared" si="2"/>
        <v>7700</v>
      </c>
      <c r="I31" s="50" t="s">
        <v>201</v>
      </c>
      <c r="J31" s="26"/>
    </row>
    <row r="32" spans="1:10" x14ac:dyDescent="0.3">
      <c r="A32" s="30" t="s">
        <v>424</v>
      </c>
      <c r="B32" s="21" t="s">
        <v>425</v>
      </c>
      <c r="C32" s="31"/>
      <c r="D32" s="21">
        <v>1</v>
      </c>
      <c r="E32" s="23">
        <v>1000</v>
      </c>
      <c r="F32" s="24">
        <f t="shared" ref="F32:F47" si="6">E32*D32</f>
        <v>1000</v>
      </c>
      <c r="G32" s="24">
        <f t="shared" ref="G32:G47" si="7">F32*0.1</f>
        <v>100</v>
      </c>
      <c r="H32" s="25">
        <f t="shared" ref="H32:H47" si="8">G32+F32</f>
        <v>1100</v>
      </c>
      <c r="I32" s="50" t="s">
        <v>433</v>
      </c>
      <c r="J32" s="26"/>
    </row>
    <row r="33" spans="1:10" x14ac:dyDescent="0.3">
      <c r="A33" s="30"/>
      <c r="B33" s="21" t="s">
        <v>426</v>
      </c>
      <c r="C33" s="31" t="s">
        <v>427</v>
      </c>
      <c r="D33" s="21">
        <v>1</v>
      </c>
      <c r="E33" s="23">
        <v>14000</v>
      </c>
      <c r="F33" s="24">
        <f t="shared" si="6"/>
        <v>14000</v>
      </c>
      <c r="G33" s="24">
        <f t="shared" si="7"/>
        <v>1400</v>
      </c>
      <c r="H33" s="25">
        <f t="shared" si="8"/>
        <v>15400</v>
      </c>
      <c r="I33" s="50" t="s">
        <v>394</v>
      </c>
      <c r="J33" s="26"/>
    </row>
    <row r="34" spans="1:10" x14ac:dyDescent="0.3">
      <c r="A34" s="30"/>
      <c r="B34" s="21" t="s">
        <v>73</v>
      </c>
      <c r="C34" s="31" t="s">
        <v>428</v>
      </c>
      <c r="D34" s="21">
        <v>3</v>
      </c>
      <c r="E34" s="23">
        <v>2300</v>
      </c>
      <c r="F34" s="24">
        <f t="shared" si="6"/>
        <v>6900</v>
      </c>
      <c r="G34" s="24">
        <f t="shared" si="7"/>
        <v>690</v>
      </c>
      <c r="H34" s="25">
        <f t="shared" si="8"/>
        <v>7590</v>
      </c>
      <c r="I34" s="50" t="s">
        <v>394</v>
      </c>
      <c r="J34" s="26"/>
    </row>
    <row r="35" spans="1:10" x14ac:dyDescent="0.3">
      <c r="A35" s="30" t="s">
        <v>116</v>
      </c>
      <c r="B35" s="21" t="s">
        <v>429</v>
      </c>
      <c r="C35" s="31" t="s">
        <v>430</v>
      </c>
      <c r="D35" s="21">
        <v>1</v>
      </c>
      <c r="E35" s="23">
        <v>40000</v>
      </c>
      <c r="F35" s="24">
        <f t="shared" si="6"/>
        <v>40000</v>
      </c>
      <c r="G35" s="24">
        <f t="shared" si="7"/>
        <v>4000</v>
      </c>
      <c r="H35" s="25">
        <f t="shared" si="8"/>
        <v>44000</v>
      </c>
      <c r="I35" s="50" t="s">
        <v>420</v>
      </c>
      <c r="J35" s="26"/>
    </row>
    <row r="36" spans="1:10" x14ac:dyDescent="0.3">
      <c r="A36" s="30"/>
      <c r="B36" s="21" t="s">
        <v>431</v>
      </c>
      <c r="C36" s="31" t="s">
        <v>432</v>
      </c>
      <c r="D36" s="21">
        <v>1</v>
      </c>
      <c r="E36" s="23">
        <v>120000</v>
      </c>
      <c r="F36" s="24">
        <f t="shared" si="6"/>
        <v>120000</v>
      </c>
      <c r="G36" s="24">
        <f t="shared" si="7"/>
        <v>12000</v>
      </c>
      <c r="H36" s="25">
        <f t="shared" si="8"/>
        <v>132000</v>
      </c>
      <c r="I36" s="50" t="s">
        <v>201</v>
      </c>
      <c r="J36" s="26"/>
    </row>
    <row r="37" spans="1:10" x14ac:dyDescent="0.3">
      <c r="A37" s="30"/>
      <c r="B37" s="21" t="s">
        <v>73</v>
      </c>
      <c r="C37" s="31" t="s">
        <v>428</v>
      </c>
      <c r="D37" s="21">
        <v>1</v>
      </c>
      <c r="E37" s="23">
        <v>2300</v>
      </c>
      <c r="F37" s="24">
        <f t="shared" si="6"/>
        <v>2300</v>
      </c>
      <c r="G37" s="24">
        <f t="shared" si="7"/>
        <v>230</v>
      </c>
      <c r="H37" s="25">
        <f t="shared" si="8"/>
        <v>2530</v>
      </c>
      <c r="I37" s="50" t="s">
        <v>394</v>
      </c>
      <c r="J37" s="26">
        <f>SUM(F31:F37)</f>
        <v>191200</v>
      </c>
    </row>
    <row r="38" spans="1:10" x14ac:dyDescent="0.3">
      <c r="A38" s="30"/>
      <c r="B38" s="21" t="s">
        <v>434</v>
      </c>
      <c r="C38" s="31" t="s">
        <v>435</v>
      </c>
      <c r="D38" s="21">
        <v>1</v>
      </c>
      <c r="E38" s="23">
        <v>11000</v>
      </c>
      <c r="F38" s="24">
        <f t="shared" si="6"/>
        <v>11000</v>
      </c>
      <c r="G38" s="24">
        <f t="shared" si="7"/>
        <v>1100</v>
      </c>
      <c r="H38" s="25">
        <f t="shared" si="8"/>
        <v>12100</v>
      </c>
      <c r="I38" s="50" t="s">
        <v>394</v>
      </c>
      <c r="J38" s="26"/>
    </row>
    <row r="39" spans="1:10" x14ac:dyDescent="0.3">
      <c r="A39" s="30" t="s">
        <v>355</v>
      </c>
      <c r="B39" s="21" t="s">
        <v>436</v>
      </c>
      <c r="C39" s="31" t="s">
        <v>437</v>
      </c>
      <c r="D39" s="21">
        <v>2</v>
      </c>
      <c r="E39" s="23">
        <v>8000</v>
      </c>
      <c r="F39" s="24">
        <f t="shared" si="6"/>
        <v>16000</v>
      </c>
      <c r="G39" s="24">
        <f t="shared" si="7"/>
        <v>1600</v>
      </c>
      <c r="H39" s="25">
        <f t="shared" si="8"/>
        <v>17600</v>
      </c>
      <c r="I39" s="50" t="s">
        <v>443</v>
      </c>
      <c r="J39" s="26"/>
    </row>
    <row r="40" spans="1:10" x14ac:dyDescent="0.3">
      <c r="A40" s="30"/>
      <c r="B40" s="21" t="s">
        <v>438</v>
      </c>
      <c r="C40" s="31" t="s">
        <v>439</v>
      </c>
      <c r="D40" s="21">
        <v>2</v>
      </c>
      <c r="E40" s="23">
        <v>6000</v>
      </c>
      <c r="F40" s="24">
        <f t="shared" si="6"/>
        <v>12000</v>
      </c>
      <c r="G40" s="24">
        <f t="shared" si="7"/>
        <v>1200</v>
      </c>
      <c r="H40" s="25">
        <f t="shared" si="8"/>
        <v>13200</v>
      </c>
      <c r="I40" s="50" t="s">
        <v>394</v>
      </c>
      <c r="J40" s="26"/>
    </row>
    <row r="41" spans="1:10" x14ac:dyDescent="0.3">
      <c r="A41" s="30" t="s">
        <v>440</v>
      </c>
      <c r="B41" s="21" t="s">
        <v>134</v>
      </c>
      <c r="C41" s="31" t="s">
        <v>234</v>
      </c>
      <c r="D41" s="21">
        <v>100</v>
      </c>
      <c r="E41" s="23">
        <v>240</v>
      </c>
      <c r="F41" s="24">
        <f t="shared" si="6"/>
        <v>24000</v>
      </c>
      <c r="G41" s="24">
        <f t="shared" si="7"/>
        <v>2400</v>
      </c>
      <c r="H41" s="25">
        <f t="shared" si="8"/>
        <v>26400</v>
      </c>
      <c r="I41" s="50" t="s">
        <v>264</v>
      </c>
      <c r="J41" s="26"/>
    </row>
    <row r="42" spans="1:10" x14ac:dyDescent="0.3">
      <c r="A42" s="30"/>
      <c r="B42" s="21" t="s">
        <v>134</v>
      </c>
      <c r="C42" s="31" t="s">
        <v>314</v>
      </c>
      <c r="D42" s="21">
        <v>100</v>
      </c>
      <c r="E42" s="23">
        <v>240</v>
      </c>
      <c r="F42" s="24">
        <f t="shared" si="6"/>
        <v>24000</v>
      </c>
      <c r="G42" s="24">
        <f t="shared" si="7"/>
        <v>2400</v>
      </c>
      <c r="H42" s="25">
        <f t="shared" si="8"/>
        <v>26400</v>
      </c>
      <c r="I42" s="50" t="s">
        <v>394</v>
      </c>
      <c r="J42" s="26"/>
    </row>
    <row r="43" spans="1:10" x14ac:dyDescent="0.3">
      <c r="A43" s="30"/>
      <c r="B43" s="21" t="s">
        <v>441</v>
      </c>
      <c r="C43" s="31" t="s">
        <v>442</v>
      </c>
      <c r="D43" s="21">
        <v>2</v>
      </c>
      <c r="E43" s="23">
        <v>5000</v>
      </c>
      <c r="F43" s="24">
        <f t="shared" si="6"/>
        <v>10000</v>
      </c>
      <c r="G43" s="24">
        <f t="shared" si="7"/>
        <v>1000</v>
      </c>
      <c r="H43" s="25">
        <f t="shared" si="8"/>
        <v>11000</v>
      </c>
      <c r="I43" s="50" t="s">
        <v>394</v>
      </c>
      <c r="J43" s="26"/>
    </row>
    <row r="44" spans="1:10" x14ac:dyDescent="0.3">
      <c r="A44" s="30" t="s">
        <v>444</v>
      </c>
      <c r="B44" s="21" t="s">
        <v>445</v>
      </c>
      <c r="C44" s="31"/>
      <c r="D44" s="21">
        <v>2</v>
      </c>
      <c r="E44" s="23">
        <v>3000</v>
      </c>
      <c r="F44" s="24">
        <f t="shared" si="6"/>
        <v>6000</v>
      </c>
      <c r="G44" s="24">
        <f t="shared" si="7"/>
        <v>600</v>
      </c>
      <c r="H44" s="25">
        <f t="shared" si="8"/>
        <v>6600</v>
      </c>
      <c r="I44" s="50" t="s">
        <v>181</v>
      </c>
      <c r="J44" s="26">
        <f>SUM(F38:F44)</f>
        <v>103000</v>
      </c>
    </row>
    <row r="45" spans="1:10" x14ac:dyDescent="0.3">
      <c r="A45" s="30" t="s">
        <v>446</v>
      </c>
      <c r="B45" s="21" t="s">
        <v>447</v>
      </c>
      <c r="C45" s="31" t="s">
        <v>448</v>
      </c>
      <c r="D45" s="21">
        <v>1</v>
      </c>
      <c r="E45" s="23">
        <v>3000</v>
      </c>
      <c r="F45" s="24">
        <f t="shared" si="6"/>
        <v>3000</v>
      </c>
      <c r="G45" s="24">
        <f t="shared" si="7"/>
        <v>300</v>
      </c>
      <c r="H45" s="25">
        <f t="shared" si="8"/>
        <v>3300</v>
      </c>
      <c r="I45" s="50" t="s">
        <v>451</v>
      </c>
      <c r="J45" s="26"/>
    </row>
    <row r="46" spans="1:10" x14ac:dyDescent="0.3">
      <c r="A46" s="30"/>
      <c r="B46" s="21" t="s">
        <v>449</v>
      </c>
      <c r="C46" s="31" t="s">
        <v>450</v>
      </c>
      <c r="D46" s="21">
        <v>1</v>
      </c>
      <c r="E46" s="23">
        <v>3000</v>
      </c>
      <c r="F46" s="24">
        <f t="shared" si="6"/>
        <v>3000</v>
      </c>
      <c r="G46" s="24">
        <f t="shared" si="7"/>
        <v>300</v>
      </c>
      <c r="H46" s="25">
        <f t="shared" si="8"/>
        <v>3300</v>
      </c>
      <c r="I46" s="50" t="s">
        <v>394</v>
      </c>
      <c r="J46" s="26"/>
    </row>
    <row r="47" spans="1:10" x14ac:dyDescent="0.3">
      <c r="A47" s="30" t="s">
        <v>452</v>
      </c>
      <c r="B47" s="21" t="s">
        <v>453</v>
      </c>
      <c r="C47" s="31" t="s">
        <v>454</v>
      </c>
      <c r="D47" s="21">
        <v>3</v>
      </c>
      <c r="E47" s="23">
        <v>4500</v>
      </c>
      <c r="F47" s="24">
        <f t="shared" si="6"/>
        <v>13500</v>
      </c>
      <c r="G47" s="24">
        <f t="shared" si="7"/>
        <v>1350</v>
      </c>
      <c r="H47" s="25">
        <f t="shared" si="8"/>
        <v>14850</v>
      </c>
      <c r="I47" s="50" t="s">
        <v>455</v>
      </c>
      <c r="J47" s="26">
        <f>SUM(F45:F47)</f>
        <v>19500</v>
      </c>
    </row>
    <row r="48" spans="1:10" x14ac:dyDescent="0.3">
      <c r="A48" s="30"/>
      <c r="B48" s="21"/>
      <c r="C48" s="31"/>
      <c r="D48" s="21"/>
      <c r="E48" s="23"/>
      <c r="F48" s="24">
        <f t="shared" si="0"/>
        <v>0</v>
      </c>
      <c r="G48" s="24">
        <f t="shared" si="1"/>
        <v>0</v>
      </c>
      <c r="H48" s="25">
        <f t="shared" si="2"/>
        <v>0</v>
      </c>
      <c r="I48" s="50" t="s">
        <v>394</v>
      </c>
      <c r="J48" s="26"/>
    </row>
    <row r="49" spans="1:10" ht="17.25" thickBot="1" x14ac:dyDescent="0.35">
      <c r="A49" s="33"/>
      <c r="B49" s="34" t="s">
        <v>28</v>
      </c>
      <c r="C49" s="34"/>
      <c r="D49" s="35"/>
      <c r="E49" s="36"/>
      <c r="F49" s="37">
        <f>SUM(F11:F48)</f>
        <v>494320</v>
      </c>
      <c r="G49" s="37">
        <f>SUM(G11:G48)</f>
        <v>49432</v>
      </c>
      <c r="H49" s="38">
        <f>SUM(F49:G49)</f>
        <v>543752</v>
      </c>
      <c r="I49" s="44"/>
      <c r="J49" s="14">
        <f>SUM(J11:J48)</f>
        <v>494320</v>
      </c>
    </row>
    <row r="50" spans="1:10" ht="17.25" thickTop="1" x14ac:dyDescent="0.3">
      <c r="A50" s="40"/>
      <c r="B50" s="41"/>
      <c r="C50" s="41"/>
      <c r="D50" s="42"/>
      <c r="E50" s="43"/>
      <c r="F50" s="44"/>
      <c r="G50" s="44"/>
      <c r="H50" s="44"/>
      <c r="I50" s="44"/>
      <c r="J50" s="14"/>
    </row>
    <row r="51" spans="1:10" x14ac:dyDescent="0.3">
      <c r="A51" t="s">
        <v>29</v>
      </c>
      <c r="B51" t="s">
        <v>30</v>
      </c>
    </row>
    <row r="52" spans="1:10" x14ac:dyDescent="0.3">
      <c r="A52" t="s">
        <v>29</v>
      </c>
      <c r="B52" t="s">
        <v>31</v>
      </c>
    </row>
    <row r="53" spans="1:10" x14ac:dyDescent="0.3">
      <c r="A53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17년1월</vt:lpstr>
      <vt:lpstr>17년2월</vt:lpstr>
      <vt:lpstr>17년3월</vt:lpstr>
      <vt:lpstr>17년4월</vt:lpstr>
      <vt:lpstr>1705</vt:lpstr>
      <vt:lpstr>17년6월</vt:lpstr>
      <vt:lpstr>17년7월</vt:lpstr>
      <vt:lpstr>17년8월</vt:lpstr>
      <vt:lpstr>17년9월</vt:lpstr>
      <vt:lpstr>17년10월</vt:lpstr>
      <vt:lpstr>Sheet7</vt:lpstr>
      <vt:lpstr>품목 17년6월까지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2016-04-22T01:10:53Z</cp:lastPrinted>
  <dcterms:created xsi:type="dcterms:W3CDTF">2016-03-18T05:52:23Z</dcterms:created>
  <dcterms:modified xsi:type="dcterms:W3CDTF">2017-10-25T07:37:31Z</dcterms:modified>
</cp:coreProperties>
</file>