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05" windowWidth="18315" windowHeight="11070" activeTab="1"/>
  </bookViews>
  <sheets>
    <sheet name="Sheet2" sheetId="2" r:id="rId1"/>
    <sheet name="Sheet4" sheetId="5" r:id="rId2"/>
    <sheet name="Sheet1" sheetId="4" r:id="rId3"/>
    <sheet name="Sheet3" sheetId="3" r:id="rId4"/>
  </sheets>
  <calcPr calcId="144525"/>
</workbook>
</file>

<file path=xl/calcChain.xml><?xml version="1.0" encoding="utf-8"?>
<calcChain xmlns="http://schemas.openxmlformats.org/spreadsheetml/2006/main">
  <c r="F10" i="5" l="1"/>
  <c r="F11" i="5"/>
  <c r="G11" i="5" s="1"/>
  <c r="H11" i="5" s="1"/>
  <c r="F16" i="5"/>
  <c r="G16" i="5" s="1"/>
  <c r="H16" i="5" s="1"/>
  <c r="F15" i="5"/>
  <c r="G15" i="5" s="1"/>
  <c r="H15" i="5" s="1"/>
  <c r="F14" i="5"/>
  <c r="G14" i="5" s="1"/>
  <c r="H14" i="5" s="1"/>
  <c r="F13" i="5"/>
  <c r="G13" i="5" s="1"/>
  <c r="H13" i="5" s="1"/>
  <c r="F12" i="5"/>
  <c r="G12" i="5" s="1"/>
  <c r="H12" i="5" s="1"/>
  <c r="G10" i="5"/>
  <c r="H10" i="5" s="1"/>
  <c r="F9" i="5"/>
  <c r="F17" i="5" l="1"/>
  <c r="G9" i="5"/>
  <c r="H9" i="5" s="1"/>
  <c r="S217" i="2"/>
  <c r="S165" i="2"/>
  <c r="S145" i="2"/>
  <c r="S73" i="2"/>
  <c r="S49" i="2"/>
  <c r="S164" i="2"/>
  <c r="S163" i="2"/>
  <c r="S162" i="2"/>
  <c r="S161" i="2"/>
  <c r="S160" i="2"/>
  <c r="S143" i="2"/>
  <c r="S142" i="2"/>
  <c r="S141" i="2"/>
  <c r="S140" i="2"/>
  <c r="S139" i="2"/>
  <c r="S138" i="2"/>
  <c r="S137" i="2"/>
  <c r="S136" i="2"/>
  <c r="S71" i="2"/>
  <c r="S70" i="2"/>
  <c r="S69" i="2"/>
  <c r="S68" i="2"/>
  <c r="S67" i="2"/>
  <c r="S66" i="2"/>
  <c r="S65" i="2"/>
  <c r="S64" i="2"/>
  <c r="S63" i="2"/>
  <c r="S62" i="2"/>
  <c r="S39" i="2"/>
  <c r="S40" i="2"/>
  <c r="S41" i="2"/>
  <c r="S42" i="2"/>
  <c r="S43" i="2"/>
  <c r="S44" i="2"/>
  <c r="S45" i="2"/>
  <c r="S46" i="2"/>
  <c r="S47" i="2"/>
  <c r="S38" i="2"/>
  <c r="G17" i="5" l="1"/>
  <c r="H17" i="5" s="1"/>
  <c r="R197" i="2"/>
  <c r="L88" i="2"/>
  <c r="A224" i="2" l="1"/>
  <c r="L234" i="2"/>
  <c r="M224" i="2"/>
  <c r="I48" i="2" l="1"/>
  <c r="K155" i="2"/>
  <c r="K180" i="2" s="1"/>
  <c r="M152" i="2"/>
  <c r="M177" i="2" s="1"/>
  <c r="L243" i="2"/>
  <c r="J243" i="2"/>
  <c r="I243" i="2"/>
  <c r="E243" i="2"/>
  <c r="B243" i="2"/>
  <c r="L242" i="2"/>
  <c r="J242" i="2"/>
  <c r="I242" i="2"/>
  <c r="E242" i="2"/>
  <c r="B242" i="2"/>
  <c r="L241" i="2"/>
  <c r="J241" i="2"/>
  <c r="I241" i="2"/>
  <c r="E241" i="2"/>
  <c r="B241" i="2"/>
  <c r="L240" i="2"/>
  <c r="J240" i="2"/>
  <c r="I240" i="2"/>
  <c r="E240" i="2"/>
  <c r="B240" i="2"/>
  <c r="L239" i="2"/>
  <c r="J239" i="2"/>
  <c r="I239" i="2"/>
  <c r="E239" i="2"/>
  <c r="B239" i="2"/>
  <c r="L238" i="2"/>
  <c r="J238" i="2"/>
  <c r="I238" i="2"/>
  <c r="E238" i="2"/>
  <c r="B238" i="2"/>
  <c r="L237" i="2"/>
  <c r="J237" i="2"/>
  <c r="I237" i="2"/>
  <c r="E237" i="2"/>
  <c r="B237" i="2"/>
  <c r="L236" i="2"/>
  <c r="J236" i="2"/>
  <c r="I236" i="2"/>
  <c r="E236" i="2"/>
  <c r="B236" i="2"/>
  <c r="L235" i="2"/>
  <c r="J235" i="2"/>
  <c r="I235" i="2"/>
  <c r="E235" i="2"/>
  <c r="B235" i="2"/>
  <c r="A235" i="2"/>
  <c r="A236" i="2" s="1"/>
  <c r="A237" i="2" s="1"/>
  <c r="A238" i="2" s="1"/>
  <c r="A239" i="2" s="1"/>
  <c r="A240" i="2" s="1"/>
  <c r="A241" i="2" s="1"/>
  <c r="A242" i="2" s="1"/>
  <c r="A243" i="2" s="1"/>
  <c r="J234" i="2"/>
  <c r="I234" i="2"/>
  <c r="E234" i="2"/>
  <c r="B234" i="2"/>
  <c r="N231" i="2"/>
  <c r="M231" i="2"/>
  <c r="K231" i="2"/>
  <c r="J231" i="2"/>
  <c r="F231" i="2"/>
  <c r="C231" i="2"/>
  <c r="N230" i="2"/>
  <c r="M230" i="2"/>
  <c r="K230" i="2"/>
  <c r="J230" i="2"/>
  <c r="F230" i="2"/>
  <c r="C230" i="2"/>
  <c r="J229" i="2"/>
  <c r="C229" i="2"/>
  <c r="O227" i="2"/>
  <c r="N227" i="2"/>
  <c r="K227" i="2"/>
  <c r="J227" i="2"/>
  <c r="G227" i="2"/>
  <c r="C227" i="2"/>
  <c r="J226" i="2"/>
  <c r="E226" i="2"/>
  <c r="N218" i="2"/>
  <c r="N217" i="2"/>
  <c r="N216" i="2"/>
  <c r="N215" i="2"/>
  <c r="N214" i="2"/>
  <c r="N213" i="2"/>
  <c r="N212" i="2"/>
  <c r="N211" i="2"/>
  <c r="N210" i="2"/>
  <c r="A210" i="2"/>
  <c r="A211" i="2" s="1"/>
  <c r="A212" i="2" s="1"/>
  <c r="A213" i="2" s="1"/>
  <c r="A214" i="2" s="1"/>
  <c r="A215" i="2" s="1"/>
  <c r="A216" i="2" s="1"/>
  <c r="A217" i="2" s="1"/>
  <c r="A218" i="2" s="1"/>
  <c r="N209" i="2"/>
  <c r="M206" i="2"/>
  <c r="J206" i="2"/>
  <c r="M205" i="2"/>
  <c r="J205" i="2"/>
  <c r="K204" i="2"/>
  <c r="K229" i="2" s="1"/>
  <c r="J204" i="2"/>
  <c r="N202" i="2"/>
  <c r="J202" i="2"/>
  <c r="M201" i="2"/>
  <c r="M226" i="2" s="1"/>
  <c r="J201" i="2"/>
  <c r="L194" i="2"/>
  <c r="J194" i="2"/>
  <c r="I194" i="2"/>
  <c r="E194" i="2"/>
  <c r="B194" i="2"/>
  <c r="L193" i="2"/>
  <c r="J193" i="2"/>
  <c r="I193" i="2"/>
  <c r="E193" i="2"/>
  <c r="B193" i="2"/>
  <c r="L192" i="2"/>
  <c r="J192" i="2"/>
  <c r="I192" i="2"/>
  <c r="E192" i="2"/>
  <c r="B192" i="2"/>
  <c r="L191" i="2"/>
  <c r="J191" i="2"/>
  <c r="I191" i="2"/>
  <c r="E191" i="2"/>
  <c r="B191" i="2"/>
  <c r="L190" i="2"/>
  <c r="J190" i="2"/>
  <c r="I190" i="2"/>
  <c r="E190" i="2"/>
  <c r="B190" i="2"/>
  <c r="L189" i="2"/>
  <c r="J189" i="2"/>
  <c r="I189" i="2"/>
  <c r="E189" i="2"/>
  <c r="B189" i="2"/>
  <c r="L188" i="2"/>
  <c r="J188" i="2"/>
  <c r="I188" i="2"/>
  <c r="E188" i="2"/>
  <c r="B188" i="2"/>
  <c r="L187" i="2"/>
  <c r="J187" i="2"/>
  <c r="I187" i="2"/>
  <c r="E187" i="2"/>
  <c r="B187" i="2"/>
  <c r="L186" i="2"/>
  <c r="J186" i="2"/>
  <c r="I186" i="2"/>
  <c r="E186" i="2"/>
  <c r="B186" i="2"/>
  <c r="A186" i="2"/>
  <c r="A187" i="2" s="1"/>
  <c r="A188" i="2" s="1"/>
  <c r="A189" i="2" s="1"/>
  <c r="A190" i="2" s="1"/>
  <c r="A191" i="2" s="1"/>
  <c r="A192" i="2" s="1"/>
  <c r="A193" i="2" s="1"/>
  <c r="A194" i="2" s="1"/>
  <c r="L185" i="2"/>
  <c r="J185" i="2"/>
  <c r="I185" i="2"/>
  <c r="E185" i="2"/>
  <c r="B185" i="2"/>
  <c r="N182" i="2"/>
  <c r="M182" i="2"/>
  <c r="K182" i="2"/>
  <c r="J182" i="2"/>
  <c r="F182" i="2"/>
  <c r="C182" i="2"/>
  <c r="N181" i="2"/>
  <c r="M181" i="2"/>
  <c r="K181" i="2"/>
  <c r="J181" i="2"/>
  <c r="F181" i="2"/>
  <c r="C181" i="2"/>
  <c r="J180" i="2"/>
  <c r="C180" i="2"/>
  <c r="O178" i="2"/>
  <c r="N178" i="2"/>
  <c r="K178" i="2"/>
  <c r="J178" i="2"/>
  <c r="G178" i="2"/>
  <c r="C178" i="2"/>
  <c r="J177" i="2"/>
  <c r="E177" i="2"/>
  <c r="N169" i="2"/>
  <c r="N168" i="2"/>
  <c r="N167" i="2"/>
  <c r="N166" i="2"/>
  <c r="N165" i="2"/>
  <c r="N164" i="2"/>
  <c r="N163" i="2"/>
  <c r="N162" i="2"/>
  <c r="N161" i="2"/>
  <c r="A161" i="2"/>
  <c r="A162" i="2" s="1"/>
  <c r="A163" i="2" s="1"/>
  <c r="A164" i="2" s="1"/>
  <c r="A165" i="2" s="1"/>
  <c r="A166" i="2" s="1"/>
  <c r="A167" i="2" s="1"/>
  <c r="A168" i="2" s="1"/>
  <c r="A169" i="2" s="1"/>
  <c r="N160" i="2"/>
  <c r="M157" i="2"/>
  <c r="J157" i="2"/>
  <c r="M156" i="2"/>
  <c r="J156" i="2"/>
  <c r="J155" i="2"/>
  <c r="N153" i="2"/>
  <c r="J153" i="2"/>
  <c r="J152" i="2"/>
  <c r="L288" i="2"/>
  <c r="J288" i="2"/>
  <c r="I288" i="2"/>
  <c r="E288" i="2"/>
  <c r="B288" i="2"/>
  <c r="L287" i="2"/>
  <c r="J287" i="2"/>
  <c r="N287" i="2" s="1"/>
  <c r="I287" i="2"/>
  <c r="E287" i="2"/>
  <c r="B287" i="2"/>
  <c r="L286" i="2"/>
  <c r="J286" i="2"/>
  <c r="I286" i="2"/>
  <c r="E286" i="2"/>
  <c r="B286" i="2"/>
  <c r="L285" i="2"/>
  <c r="J285" i="2"/>
  <c r="I285" i="2"/>
  <c r="E285" i="2"/>
  <c r="B285" i="2"/>
  <c r="L284" i="2"/>
  <c r="J284" i="2"/>
  <c r="I284" i="2"/>
  <c r="E284" i="2"/>
  <c r="B284" i="2"/>
  <c r="L283" i="2"/>
  <c r="J283" i="2"/>
  <c r="N283" i="2" s="1"/>
  <c r="I283" i="2"/>
  <c r="E283" i="2"/>
  <c r="B283" i="2"/>
  <c r="L282" i="2"/>
  <c r="J282" i="2"/>
  <c r="I282" i="2"/>
  <c r="E282" i="2"/>
  <c r="B282" i="2"/>
  <c r="L281" i="2"/>
  <c r="J281" i="2"/>
  <c r="I281" i="2"/>
  <c r="E281" i="2"/>
  <c r="B281" i="2"/>
  <c r="L280" i="2"/>
  <c r="J280" i="2"/>
  <c r="I280" i="2"/>
  <c r="E280" i="2"/>
  <c r="B280" i="2"/>
  <c r="A280" i="2"/>
  <c r="A281" i="2" s="1"/>
  <c r="A282" i="2" s="1"/>
  <c r="A283" i="2" s="1"/>
  <c r="A284" i="2" s="1"/>
  <c r="A285" i="2" s="1"/>
  <c r="A286" i="2" s="1"/>
  <c r="A287" i="2" s="1"/>
  <c r="A288" i="2" s="1"/>
  <c r="L279" i="2"/>
  <c r="J279" i="2"/>
  <c r="I279" i="2"/>
  <c r="E279" i="2"/>
  <c r="B279" i="2"/>
  <c r="N276" i="2"/>
  <c r="M276" i="2"/>
  <c r="K276" i="2"/>
  <c r="J276" i="2"/>
  <c r="F276" i="2"/>
  <c r="C276" i="2"/>
  <c r="N275" i="2"/>
  <c r="M275" i="2"/>
  <c r="K275" i="2"/>
  <c r="J275" i="2"/>
  <c r="F275" i="2"/>
  <c r="C275" i="2"/>
  <c r="J274" i="2"/>
  <c r="C274" i="2"/>
  <c r="O272" i="2"/>
  <c r="N272" i="2"/>
  <c r="K272" i="2"/>
  <c r="J272" i="2"/>
  <c r="G272" i="2"/>
  <c r="C272" i="2"/>
  <c r="J271" i="2"/>
  <c r="E271" i="2"/>
  <c r="N265" i="2"/>
  <c r="N264" i="2"/>
  <c r="N263" i="2"/>
  <c r="N262" i="2"/>
  <c r="N261" i="2"/>
  <c r="N260" i="2"/>
  <c r="N259" i="2"/>
  <c r="N258" i="2"/>
  <c r="N257" i="2"/>
  <c r="A257" i="2"/>
  <c r="A258" i="2" s="1"/>
  <c r="A259" i="2" s="1"/>
  <c r="A260" i="2" s="1"/>
  <c r="A261" i="2" s="1"/>
  <c r="A262" i="2" s="1"/>
  <c r="A263" i="2" s="1"/>
  <c r="A264" i="2" s="1"/>
  <c r="A265" i="2" s="1"/>
  <c r="N256" i="2"/>
  <c r="M253" i="2"/>
  <c r="J253" i="2"/>
  <c r="M252" i="2"/>
  <c r="J252" i="2"/>
  <c r="J251" i="2"/>
  <c r="N249" i="2"/>
  <c r="J249" i="2"/>
  <c r="J248" i="2"/>
  <c r="N236" i="2" l="1"/>
  <c r="N234" i="2"/>
  <c r="N238" i="2"/>
  <c r="N235" i="2"/>
  <c r="N281" i="2"/>
  <c r="N193" i="2"/>
  <c r="N286" i="2"/>
  <c r="N185" i="2"/>
  <c r="N192" i="2"/>
  <c r="N242" i="2"/>
  <c r="N282" i="2"/>
  <c r="N194" i="2"/>
  <c r="N237" i="2"/>
  <c r="N243" i="2"/>
  <c r="N285" i="2"/>
  <c r="N190" i="2"/>
  <c r="N189" i="2"/>
  <c r="I170" i="2"/>
  <c r="I195" i="2" s="1"/>
  <c r="N186" i="2"/>
  <c r="N239" i="2"/>
  <c r="N240" i="2"/>
  <c r="N187" i="2"/>
  <c r="N241" i="2"/>
  <c r="I266" i="2"/>
  <c r="I289" i="2" s="1"/>
  <c r="N188" i="2"/>
  <c r="N191" i="2"/>
  <c r="I219" i="2"/>
  <c r="I244" i="2" s="1"/>
  <c r="N279" i="2"/>
  <c r="N284" i="2"/>
  <c r="N280" i="2"/>
  <c r="N288" i="2"/>
  <c r="L46" i="2"/>
  <c r="G317" i="2"/>
  <c r="M77" i="2"/>
  <c r="M103" i="2"/>
  <c r="M293" i="2" s="1"/>
  <c r="M54" i="2"/>
  <c r="M248" i="2" s="1"/>
  <c r="M271" i="2" s="1"/>
  <c r="K33" i="2"/>
  <c r="K57" i="2" s="1"/>
  <c r="M30" i="2"/>
  <c r="J54" i="2"/>
  <c r="J55" i="2"/>
  <c r="N55" i="2"/>
  <c r="J57" i="2"/>
  <c r="J58" i="2"/>
  <c r="M58" i="2"/>
  <c r="J59" i="2"/>
  <c r="M59" i="2"/>
  <c r="L145" i="2"/>
  <c r="J145" i="2"/>
  <c r="I145" i="2"/>
  <c r="E145" i="2"/>
  <c r="B145" i="2"/>
  <c r="L144" i="2"/>
  <c r="J144" i="2"/>
  <c r="I144" i="2"/>
  <c r="E144" i="2"/>
  <c r="B144" i="2"/>
  <c r="L143" i="2"/>
  <c r="J143" i="2"/>
  <c r="I143" i="2"/>
  <c r="E143" i="2"/>
  <c r="B143" i="2"/>
  <c r="L142" i="2"/>
  <c r="J142" i="2"/>
  <c r="I142" i="2"/>
  <c r="E142" i="2"/>
  <c r="B142" i="2"/>
  <c r="L141" i="2"/>
  <c r="J141" i="2"/>
  <c r="I141" i="2"/>
  <c r="E141" i="2"/>
  <c r="B141" i="2"/>
  <c r="L140" i="2"/>
  <c r="J140" i="2"/>
  <c r="I140" i="2"/>
  <c r="E140" i="2"/>
  <c r="B140" i="2"/>
  <c r="L139" i="2"/>
  <c r="J139" i="2"/>
  <c r="I139" i="2"/>
  <c r="E139" i="2"/>
  <c r="B139" i="2"/>
  <c r="L138" i="2"/>
  <c r="J138" i="2"/>
  <c r="I138" i="2"/>
  <c r="E138" i="2"/>
  <c r="B138" i="2"/>
  <c r="L137" i="2"/>
  <c r="J137" i="2"/>
  <c r="I137" i="2"/>
  <c r="E137" i="2"/>
  <c r="B137" i="2"/>
  <c r="A137" i="2"/>
  <c r="A138" i="2" s="1"/>
  <c r="A139" i="2" s="1"/>
  <c r="A140" i="2" s="1"/>
  <c r="A141" i="2" s="1"/>
  <c r="A142" i="2" s="1"/>
  <c r="A143" i="2" s="1"/>
  <c r="A144" i="2" s="1"/>
  <c r="A145" i="2" s="1"/>
  <c r="L136" i="2"/>
  <c r="J136" i="2"/>
  <c r="I136" i="2"/>
  <c r="E136" i="2"/>
  <c r="B136" i="2"/>
  <c r="N133" i="2"/>
  <c r="M133" i="2"/>
  <c r="K133" i="2"/>
  <c r="J133" i="2"/>
  <c r="F133" i="2"/>
  <c r="C133" i="2"/>
  <c r="N132" i="2"/>
  <c r="M132" i="2"/>
  <c r="K132" i="2"/>
  <c r="J132" i="2"/>
  <c r="F132" i="2"/>
  <c r="C132" i="2"/>
  <c r="J131" i="2"/>
  <c r="C131" i="2"/>
  <c r="O129" i="2"/>
  <c r="N129" i="2"/>
  <c r="K129" i="2"/>
  <c r="J129" i="2"/>
  <c r="G129" i="2"/>
  <c r="C129" i="2"/>
  <c r="J128" i="2"/>
  <c r="E128" i="2"/>
  <c r="N120" i="2"/>
  <c r="N119" i="2"/>
  <c r="N118" i="2"/>
  <c r="N117" i="2"/>
  <c r="N116" i="2"/>
  <c r="N115" i="2"/>
  <c r="N114" i="2"/>
  <c r="N113" i="2"/>
  <c r="N112" i="2"/>
  <c r="A112" i="2"/>
  <c r="A113" i="2" s="1"/>
  <c r="A114" i="2" s="1"/>
  <c r="A115" i="2" s="1"/>
  <c r="A116" i="2" s="1"/>
  <c r="A117" i="2" s="1"/>
  <c r="A118" i="2" s="1"/>
  <c r="A119" i="2" s="1"/>
  <c r="A120" i="2" s="1"/>
  <c r="N111" i="2"/>
  <c r="M108" i="2"/>
  <c r="J108" i="2"/>
  <c r="M107" i="2"/>
  <c r="J107" i="2"/>
  <c r="J106" i="2"/>
  <c r="N104" i="2"/>
  <c r="J104" i="2"/>
  <c r="J103" i="2"/>
  <c r="L96" i="2"/>
  <c r="J96" i="2"/>
  <c r="I96" i="2"/>
  <c r="E96" i="2"/>
  <c r="B96" i="2"/>
  <c r="L95" i="2"/>
  <c r="J95" i="2"/>
  <c r="I95" i="2"/>
  <c r="E95" i="2"/>
  <c r="B95" i="2"/>
  <c r="L94" i="2"/>
  <c r="J94" i="2"/>
  <c r="I94" i="2"/>
  <c r="E94" i="2"/>
  <c r="B94" i="2"/>
  <c r="L93" i="2"/>
  <c r="J93" i="2"/>
  <c r="I93" i="2"/>
  <c r="E93" i="2"/>
  <c r="B93" i="2"/>
  <c r="L92" i="2"/>
  <c r="J92" i="2"/>
  <c r="I92" i="2"/>
  <c r="E92" i="2"/>
  <c r="B92" i="2"/>
  <c r="L91" i="2"/>
  <c r="J91" i="2"/>
  <c r="I91" i="2"/>
  <c r="E91" i="2"/>
  <c r="B91" i="2"/>
  <c r="L90" i="2"/>
  <c r="J90" i="2"/>
  <c r="I90" i="2"/>
  <c r="E90" i="2"/>
  <c r="B90" i="2"/>
  <c r="L89" i="2"/>
  <c r="J89" i="2"/>
  <c r="I89" i="2"/>
  <c r="E89" i="2"/>
  <c r="B89" i="2"/>
  <c r="J88" i="2"/>
  <c r="I88" i="2"/>
  <c r="E88" i="2"/>
  <c r="B88" i="2"/>
  <c r="A88" i="2"/>
  <c r="A89" i="2" s="1"/>
  <c r="A90" i="2" s="1"/>
  <c r="A91" i="2" s="1"/>
  <c r="A92" i="2" s="1"/>
  <c r="A93" i="2" s="1"/>
  <c r="A94" i="2" s="1"/>
  <c r="A95" i="2" s="1"/>
  <c r="A96" i="2" s="1"/>
  <c r="L87" i="2"/>
  <c r="J87" i="2"/>
  <c r="I87" i="2"/>
  <c r="E87" i="2"/>
  <c r="B87" i="2"/>
  <c r="N84" i="2"/>
  <c r="M84" i="2"/>
  <c r="K84" i="2"/>
  <c r="J84" i="2"/>
  <c r="F84" i="2"/>
  <c r="C84" i="2"/>
  <c r="N83" i="2"/>
  <c r="M83" i="2"/>
  <c r="K83" i="2"/>
  <c r="J83" i="2"/>
  <c r="F83" i="2"/>
  <c r="C83" i="2"/>
  <c r="J82" i="2"/>
  <c r="C82" i="2"/>
  <c r="O80" i="2"/>
  <c r="N80" i="2"/>
  <c r="K80" i="2"/>
  <c r="J80" i="2"/>
  <c r="G80" i="2"/>
  <c r="C80" i="2"/>
  <c r="J79" i="2"/>
  <c r="E79" i="2"/>
  <c r="N71" i="2"/>
  <c r="N70" i="2"/>
  <c r="N69" i="2"/>
  <c r="N68" i="2"/>
  <c r="N67" i="2"/>
  <c r="N66" i="2"/>
  <c r="N65" i="2"/>
  <c r="N64" i="2"/>
  <c r="N63" i="2"/>
  <c r="I72" i="2" s="1"/>
  <c r="A63" i="2"/>
  <c r="A64" i="2" s="1"/>
  <c r="A65" i="2" s="1"/>
  <c r="A66" i="2" s="1"/>
  <c r="A67" i="2" s="1"/>
  <c r="A68" i="2" s="1"/>
  <c r="A69" i="2" s="1"/>
  <c r="A70" i="2" s="1"/>
  <c r="A71" i="2" s="1"/>
  <c r="N62" i="2"/>
  <c r="L333" i="2"/>
  <c r="L332" i="2"/>
  <c r="L331" i="2"/>
  <c r="L330" i="2"/>
  <c r="L329" i="2"/>
  <c r="L328" i="2"/>
  <c r="L327" i="2"/>
  <c r="L326" i="2"/>
  <c r="L325" i="2"/>
  <c r="L324" i="2"/>
  <c r="J333" i="2"/>
  <c r="J332" i="2"/>
  <c r="J331" i="2"/>
  <c r="J330" i="2"/>
  <c r="J329" i="2"/>
  <c r="J328" i="2"/>
  <c r="J327" i="2"/>
  <c r="J326" i="2"/>
  <c r="J325" i="2"/>
  <c r="J324" i="2"/>
  <c r="I333" i="2"/>
  <c r="I332" i="2"/>
  <c r="I331" i="2"/>
  <c r="I330" i="2"/>
  <c r="I329" i="2"/>
  <c r="I328" i="2"/>
  <c r="I327" i="2"/>
  <c r="I326" i="2"/>
  <c r="I325" i="2"/>
  <c r="I324" i="2"/>
  <c r="N92" i="2" l="1"/>
  <c r="N140" i="2"/>
  <c r="N94" i="2"/>
  <c r="M128" i="2"/>
  <c r="N93" i="2"/>
  <c r="N142" i="2"/>
  <c r="N95" i="2"/>
  <c r="N136" i="2"/>
  <c r="K251" i="2"/>
  <c r="K274" i="2" s="1"/>
  <c r="K106" i="2"/>
  <c r="K82" i="2"/>
  <c r="N145" i="2"/>
  <c r="M79" i="2"/>
  <c r="N89" i="2"/>
  <c r="N143" i="2"/>
  <c r="N87" i="2"/>
  <c r="N90" i="2"/>
  <c r="N144" i="2"/>
  <c r="N141" i="2"/>
  <c r="N139" i="2"/>
  <c r="N138" i="2"/>
  <c r="I121" i="2"/>
  <c r="I146" i="2" s="1"/>
  <c r="N137" i="2"/>
  <c r="N91" i="2"/>
  <c r="N88" i="2"/>
  <c r="N96" i="2"/>
  <c r="I97" i="2"/>
  <c r="L47" i="2"/>
  <c r="L45" i="2"/>
  <c r="L44" i="2"/>
  <c r="L43" i="2"/>
  <c r="L42" i="2"/>
  <c r="L41" i="2"/>
  <c r="L40" i="2"/>
  <c r="L39" i="2"/>
  <c r="L38" i="2"/>
  <c r="J47" i="2"/>
  <c r="J46" i="2"/>
  <c r="J45" i="2"/>
  <c r="J44" i="2"/>
  <c r="J43" i="2"/>
  <c r="J42" i="2"/>
  <c r="J41" i="2"/>
  <c r="J40" i="2"/>
  <c r="J39" i="2"/>
  <c r="J38" i="2"/>
  <c r="I47" i="2"/>
  <c r="I46" i="2"/>
  <c r="I45" i="2"/>
  <c r="I44" i="2"/>
  <c r="I43" i="2"/>
  <c r="I42" i="2"/>
  <c r="I41" i="2"/>
  <c r="I40" i="2"/>
  <c r="I39" i="2"/>
  <c r="I38" i="2"/>
  <c r="E47" i="2"/>
  <c r="B47" i="2"/>
  <c r="E46" i="2"/>
  <c r="B46" i="2"/>
  <c r="E45" i="2"/>
  <c r="B45" i="2"/>
  <c r="E44" i="2"/>
  <c r="B44" i="2"/>
  <c r="E43" i="2"/>
  <c r="B43" i="2"/>
  <c r="E42" i="2"/>
  <c r="B42" i="2"/>
  <c r="E41" i="2"/>
  <c r="B41" i="2"/>
  <c r="E40" i="2"/>
  <c r="B40" i="2"/>
  <c r="E39" i="2"/>
  <c r="B39" i="2"/>
  <c r="A39" i="2"/>
  <c r="A40" i="2" s="1"/>
  <c r="A41" i="2" s="1"/>
  <c r="A42" i="2" s="1"/>
  <c r="A43" i="2" s="1"/>
  <c r="A44" i="2" s="1"/>
  <c r="A45" i="2" s="1"/>
  <c r="A46" i="2" s="1"/>
  <c r="A47" i="2" s="1"/>
  <c r="E38" i="2"/>
  <c r="B38" i="2"/>
  <c r="N35" i="2"/>
  <c r="M35" i="2"/>
  <c r="K35" i="2"/>
  <c r="J35" i="2"/>
  <c r="F35" i="2"/>
  <c r="C35" i="2"/>
  <c r="N34" i="2"/>
  <c r="M34" i="2"/>
  <c r="K34" i="2"/>
  <c r="J34" i="2"/>
  <c r="F34" i="2"/>
  <c r="C34" i="2"/>
  <c r="J33" i="2"/>
  <c r="C33" i="2"/>
  <c r="O31" i="2"/>
  <c r="N31" i="2"/>
  <c r="K31" i="2"/>
  <c r="J31" i="2"/>
  <c r="G31" i="2"/>
  <c r="C31" i="2"/>
  <c r="J30" i="2"/>
  <c r="E30" i="2"/>
  <c r="N22" i="2"/>
  <c r="N21" i="2"/>
  <c r="N20" i="2"/>
  <c r="N19" i="2"/>
  <c r="N18" i="2"/>
  <c r="N17" i="2"/>
  <c r="N16" i="2"/>
  <c r="N15" i="2"/>
  <c r="N14" i="2"/>
  <c r="A14" i="2"/>
  <c r="A15" i="2" s="1"/>
  <c r="A16" i="2" s="1"/>
  <c r="A17" i="2" s="1"/>
  <c r="A18" i="2" s="1"/>
  <c r="A19" i="2" s="1"/>
  <c r="A20" i="2" s="1"/>
  <c r="A21" i="2" s="1"/>
  <c r="A22" i="2" s="1"/>
  <c r="N13" i="2"/>
  <c r="M10" i="2"/>
  <c r="J10" i="2"/>
  <c r="M9" i="2"/>
  <c r="J9" i="2"/>
  <c r="J8" i="2"/>
  <c r="N6" i="2"/>
  <c r="J6" i="2"/>
  <c r="J5" i="2"/>
  <c r="E333" i="2"/>
  <c r="E332" i="2"/>
  <c r="E331" i="2"/>
  <c r="E330" i="2"/>
  <c r="E329" i="2"/>
  <c r="E328" i="2"/>
  <c r="E327" i="2"/>
  <c r="E326" i="2"/>
  <c r="E325" i="2"/>
  <c r="E324" i="2"/>
  <c r="N45" i="2" l="1"/>
  <c r="N39" i="2"/>
  <c r="N38" i="2"/>
  <c r="K131" i="2"/>
  <c r="K296" i="2"/>
  <c r="K319" i="2" s="1"/>
  <c r="N41" i="2"/>
  <c r="N44" i="2"/>
  <c r="N42" i="2"/>
  <c r="I23" i="2"/>
  <c r="N43" i="2"/>
  <c r="N47" i="2"/>
  <c r="N46" i="2"/>
  <c r="N40" i="2"/>
  <c r="N320" i="2"/>
  <c r="M316" i="2"/>
  <c r="O317" i="2"/>
  <c r="N321" i="2"/>
  <c r="K321" i="2"/>
  <c r="K320" i="2"/>
  <c r="K317" i="2"/>
  <c r="B333" i="2"/>
  <c r="B332" i="2"/>
  <c r="B331" i="2"/>
  <c r="B330" i="2"/>
  <c r="B329" i="2"/>
  <c r="B328" i="2"/>
  <c r="B327" i="2"/>
  <c r="B326" i="2"/>
  <c r="B325" i="2"/>
  <c r="B324" i="2"/>
  <c r="F321" i="2"/>
  <c r="F320" i="2"/>
  <c r="C321" i="2"/>
  <c r="C320" i="2"/>
  <c r="C319" i="2"/>
  <c r="C317" i="2"/>
  <c r="E316" i="2"/>
  <c r="N333" i="2"/>
  <c r="N332" i="2"/>
  <c r="N331" i="2"/>
  <c r="N330" i="2"/>
  <c r="N329" i="2"/>
  <c r="N328" i="2"/>
  <c r="N327" i="2"/>
  <c r="N326" i="2"/>
  <c r="N325" i="2"/>
  <c r="A325" i="2"/>
  <c r="A326" i="2" s="1"/>
  <c r="A327" i="2" s="1"/>
  <c r="A328" i="2" s="1"/>
  <c r="A329" i="2" s="1"/>
  <c r="A330" i="2" s="1"/>
  <c r="A331" i="2" s="1"/>
  <c r="A332" i="2" s="1"/>
  <c r="A333" i="2" s="1"/>
  <c r="N324" i="2"/>
  <c r="M321" i="2"/>
  <c r="J321" i="2"/>
  <c r="M320" i="2"/>
  <c r="J320" i="2"/>
  <c r="J319" i="2"/>
  <c r="N317" i="2"/>
  <c r="J317" i="2"/>
  <c r="J316" i="2"/>
  <c r="N310" i="2"/>
  <c r="N309" i="2"/>
  <c r="N308" i="2"/>
  <c r="N307" i="2"/>
  <c r="N306" i="2"/>
  <c r="N305" i="2"/>
  <c r="N304" i="2"/>
  <c r="N303" i="2"/>
  <c r="N302" i="2"/>
  <c r="A302" i="2"/>
  <c r="A303" i="2" s="1"/>
  <c r="A304" i="2" s="1"/>
  <c r="A305" i="2" s="1"/>
  <c r="A306" i="2" s="1"/>
  <c r="A307" i="2" s="1"/>
  <c r="A308" i="2" s="1"/>
  <c r="A309" i="2" s="1"/>
  <c r="A310" i="2" s="1"/>
  <c r="N301" i="2"/>
  <c r="M298" i="2"/>
  <c r="J298" i="2"/>
  <c r="M297" i="2"/>
  <c r="J297" i="2"/>
  <c r="J296" i="2"/>
  <c r="N294" i="2"/>
  <c r="J294" i="2"/>
  <c r="J293" i="2"/>
  <c r="I311" i="2" l="1"/>
  <c r="I334" i="2" s="1"/>
</calcChain>
</file>

<file path=xl/sharedStrings.xml><?xml version="1.0" encoding="utf-8"?>
<sst xmlns="http://schemas.openxmlformats.org/spreadsheetml/2006/main" count="690" uniqueCount="143">
  <si>
    <t>062-973-0998</t>
    <phoneticPr fontId="4" type="noConversion"/>
  </si>
  <si>
    <t>공급받는자</t>
    <phoneticPr fontId="4" type="noConversion"/>
  </si>
  <si>
    <t>사업자등록번호</t>
    <phoneticPr fontId="4" type="noConversion"/>
  </si>
  <si>
    <t>상호</t>
    <phoneticPr fontId="4" type="noConversion"/>
  </si>
  <si>
    <t>성명</t>
    <phoneticPr fontId="4" type="noConversion"/>
  </si>
  <si>
    <t>주소</t>
    <phoneticPr fontId="4" type="noConversion"/>
  </si>
  <si>
    <t>거래명세서</t>
    <phoneticPr fontId="4" type="noConversion"/>
  </si>
  <si>
    <t>NO.1709</t>
    <phoneticPr fontId="4" type="noConversion"/>
  </si>
  <si>
    <t>2017-09-</t>
    <phoneticPr fontId="4" type="noConversion"/>
  </si>
  <si>
    <t>409-06-30421</t>
    <phoneticPr fontId="4" type="noConversion"/>
  </si>
  <si>
    <t>업태</t>
    <phoneticPr fontId="4" type="noConversion"/>
  </si>
  <si>
    <t>종목</t>
    <phoneticPr fontId="4" type="noConversion"/>
  </si>
  <si>
    <t>도.소매</t>
    <phoneticPr fontId="4" type="noConversion"/>
  </si>
  <si>
    <t>순번</t>
    <phoneticPr fontId="4" type="noConversion"/>
  </si>
  <si>
    <t>품 명</t>
    <phoneticPr fontId="4" type="noConversion"/>
  </si>
  <si>
    <t>규 격</t>
    <phoneticPr fontId="4" type="noConversion"/>
  </si>
  <si>
    <t>단위</t>
    <phoneticPr fontId="4" type="noConversion"/>
  </si>
  <si>
    <t>수  량</t>
    <phoneticPr fontId="4" type="noConversion"/>
  </si>
  <si>
    <t>단  가</t>
    <phoneticPr fontId="4" type="noConversion"/>
  </si>
  <si>
    <t>금 액</t>
    <phoneticPr fontId="4" type="noConversion"/>
  </si>
  <si>
    <t xml:space="preserve"> </t>
    <phoneticPr fontId="4" type="noConversion"/>
  </si>
  <si>
    <t>전화</t>
    <phoneticPr fontId="4" type="noConversion"/>
  </si>
  <si>
    <t>Fax</t>
    <phoneticPr fontId="4" type="noConversion"/>
  </si>
  <si>
    <t>합 계 금 액</t>
    <phoneticPr fontId="4" type="noConversion"/>
  </si>
  <si>
    <t>Q.C</t>
    <phoneticPr fontId="4" type="noConversion"/>
  </si>
  <si>
    <t>구매</t>
    <phoneticPr fontId="4" type="noConversion"/>
  </si>
  <si>
    <t>자재</t>
    <phoneticPr fontId="4" type="noConversion"/>
  </si>
  <si>
    <t>(공  급  받  는  자 보 관 용)</t>
    <phoneticPr fontId="4" type="noConversion"/>
  </si>
  <si>
    <t>(공  급  자   보  관  용)</t>
    <phoneticPr fontId="4" type="noConversion"/>
  </si>
  <si>
    <t>공 급 자</t>
    <phoneticPr fontId="4" type="noConversion"/>
  </si>
  <si>
    <t>공급받는자</t>
    <phoneticPr fontId="4" type="noConversion"/>
  </si>
  <si>
    <t>409-06-30421</t>
    <phoneticPr fontId="4" type="noConversion"/>
  </si>
  <si>
    <t>광성공구철물상사</t>
    <phoneticPr fontId="4" type="noConversion"/>
  </si>
  <si>
    <t>김 헌 준</t>
    <phoneticPr fontId="4" type="noConversion"/>
  </si>
  <si>
    <t>광주북구첨단벤처로108번길39(월출동)</t>
    <phoneticPr fontId="4" type="noConversion"/>
  </si>
  <si>
    <t>도,소매</t>
    <phoneticPr fontId="4" type="noConversion"/>
  </si>
  <si>
    <t>철물,안전보호구 외</t>
    <phoneticPr fontId="4" type="noConversion"/>
  </si>
  <si>
    <t>062-973-0996</t>
    <phoneticPr fontId="4" type="noConversion"/>
  </si>
  <si>
    <t>성신가설산업</t>
    <phoneticPr fontId="4" type="noConversion"/>
  </si>
  <si>
    <t>062-955-2942</t>
    <phoneticPr fontId="4" type="noConversion"/>
  </si>
  <si>
    <t>062-952-6105</t>
    <phoneticPr fontId="4" type="noConversion"/>
  </si>
  <si>
    <t>김  성  칠</t>
    <phoneticPr fontId="4" type="noConversion"/>
  </si>
  <si>
    <t>건설자재</t>
    <phoneticPr fontId="4" type="noConversion"/>
  </si>
  <si>
    <t>작업대</t>
    <phoneticPr fontId="4" type="noConversion"/>
  </si>
  <si>
    <t>3M절단석</t>
    <phoneticPr fontId="4" type="noConversion"/>
  </si>
  <si>
    <t>롱비트소켓</t>
    <phoneticPr fontId="4" type="noConversion"/>
  </si>
  <si>
    <t>장갑</t>
    <phoneticPr fontId="4" type="noConversion"/>
  </si>
  <si>
    <t>볼트마대</t>
    <phoneticPr fontId="4" type="noConversion"/>
  </si>
  <si>
    <t>PP마대</t>
    <phoneticPr fontId="4" type="noConversion"/>
  </si>
  <si>
    <t>청소마대</t>
    <phoneticPr fontId="4" type="noConversion"/>
  </si>
  <si>
    <t>大80K</t>
    <phoneticPr fontId="4" type="noConversion"/>
  </si>
  <si>
    <t>7인지</t>
    <phoneticPr fontId="4" type="noConversion"/>
  </si>
  <si>
    <t>14인지</t>
    <phoneticPr fontId="4" type="noConversion"/>
  </si>
  <si>
    <t>4인지</t>
    <phoneticPr fontId="4" type="noConversion"/>
  </si>
  <si>
    <t>17MM</t>
    <phoneticPr fontId="4" type="noConversion"/>
  </si>
  <si>
    <t>백색코팅</t>
    <phoneticPr fontId="4" type="noConversion"/>
  </si>
  <si>
    <t>대</t>
    <phoneticPr fontId="4" type="noConversion"/>
  </si>
  <si>
    <t>EA</t>
    <phoneticPr fontId="4" type="noConversion"/>
  </si>
  <si>
    <t>장</t>
    <phoneticPr fontId="4" type="noConversion"/>
  </si>
  <si>
    <t xml:space="preserve"> </t>
    <phoneticPr fontId="4" type="noConversion"/>
  </si>
  <si>
    <t xml:space="preserve"> </t>
    <phoneticPr fontId="4" type="noConversion"/>
  </si>
  <si>
    <t xml:space="preserve"> </t>
    <phoneticPr fontId="4" type="noConversion"/>
  </si>
  <si>
    <t>절단기(철밴드용)</t>
    <phoneticPr fontId="4" type="noConversion"/>
  </si>
  <si>
    <t>결속기(PET용)</t>
    <phoneticPr fontId="4" type="noConversion"/>
  </si>
  <si>
    <t>조임기(철밴드용)</t>
    <phoneticPr fontId="4" type="noConversion"/>
  </si>
  <si>
    <t>철밴드거치대</t>
    <phoneticPr fontId="4" type="noConversion"/>
  </si>
  <si>
    <t xml:space="preserve">철밴드 </t>
    <phoneticPr fontId="4" type="noConversion"/>
  </si>
  <si>
    <t>BSC-25</t>
    <phoneticPr fontId="4" type="noConversion"/>
  </si>
  <si>
    <t>BPS-19</t>
    <phoneticPr fontId="4" type="noConversion"/>
  </si>
  <si>
    <t>BHT-25</t>
    <phoneticPr fontId="4" type="noConversion"/>
  </si>
  <si>
    <t>BD-19</t>
    <phoneticPr fontId="4" type="noConversion"/>
  </si>
  <si>
    <t>19MM</t>
    <phoneticPr fontId="4" type="noConversion"/>
  </si>
  <si>
    <t>철크립</t>
    <phoneticPr fontId="4" type="noConversion"/>
  </si>
  <si>
    <t>19MM</t>
    <phoneticPr fontId="4" type="noConversion"/>
  </si>
  <si>
    <t>BOX</t>
    <phoneticPr fontId="4" type="noConversion"/>
  </si>
  <si>
    <t>EA</t>
    <phoneticPr fontId="4" type="noConversion"/>
  </si>
  <si>
    <t>KG</t>
    <phoneticPr fontId="4" type="noConversion"/>
  </si>
  <si>
    <t>DCD-785P2</t>
    <phoneticPr fontId="4" type="noConversion"/>
  </si>
  <si>
    <t>410-03-49254</t>
    <phoneticPr fontId="4" type="noConversion"/>
  </si>
  <si>
    <t>광주시 광산구 목련로 192-17(운남동)</t>
    <phoneticPr fontId="4" type="noConversion"/>
  </si>
  <si>
    <t>충전해머드릴</t>
    <phoneticPr fontId="4" type="noConversion"/>
  </si>
  <si>
    <t>안전화</t>
    <phoneticPr fontId="4" type="noConversion"/>
  </si>
  <si>
    <t>k2-14</t>
    <phoneticPr fontId="4" type="noConversion"/>
  </si>
  <si>
    <t>조</t>
    <phoneticPr fontId="4" type="noConversion"/>
  </si>
  <si>
    <t>안전모</t>
    <phoneticPr fontId="4" type="noConversion"/>
  </si>
  <si>
    <t>투구,자동</t>
    <phoneticPr fontId="4" type="noConversion"/>
  </si>
  <si>
    <t>안전밸트</t>
    <phoneticPr fontId="4" type="noConversion"/>
  </si>
  <si>
    <t>상체식</t>
    <phoneticPr fontId="4" type="noConversion"/>
  </si>
  <si>
    <t>각반</t>
    <phoneticPr fontId="4" type="noConversion"/>
  </si>
  <si>
    <t>용접봉</t>
    <phoneticPr fontId="4" type="noConversion"/>
  </si>
  <si>
    <t>CR-13  2.6￠</t>
    <phoneticPr fontId="4" type="noConversion"/>
  </si>
  <si>
    <t>팁쏘(목공용)</t>
    <phoneticPr fontId="4" type="noConversion"/>
  </si>
  <si>
    <t>자동바셋트</t>
    <phoneticPr fontId="4" type="noConversion"/>
  </si>
  <si>
    <t>주걱 8M</t>
    <phoneticPr fontId="4" type="noConversion"/>
  </si>
  <si>
    <t>PP로프</t>
    <phoneticPr fontId="4" type="noConversion"/>
  </si>
  <si>
    <t>6￠</t>
    <phoneticPr fontId="4" type="noConversion"/>
  </si>
  <si>
    <t>ROLL</t>
    <phoneticPr fontId="4" type="noConversion"/>
  </si>
  <si>
    <t>그늘망</t>
    <phoneticPr fontId="4" type="noConversion"/>
  </si>
  <si>
    <t>4M*6M</t>
    <phoneticPr fontId="4" type="noConversion"/>
  </si>
  <si>
    <t>무진동망치</t>
    <phoneticPr fontId="4" type="noConversion"/>
  </si>
  <si>
    <t>中</t>
    <phoneticPr fontId="4" type="noConversion"/>
  </si>
  <si>
    <t>EA</t>
    <phoneticPr fontId="4" type="noConversion"/>
  </si>
  <si>
    <t>NO.17095</t>
    <phoneticPr fontId="4" type="noConversion"/>
  </si>
  <si>
    <t>NO.1709</t>
    <phoneticPr fontId="4" type="noConversion"/>
  </si>
  <si>
    <t xml:space="preserve">개인 사정으로 </t>
    <phoneticPr fontId="3" type="noConversion"/>
  </si>
  <si>
    <t xml:space="preserve">오늘은 일찍 </t>
    <phoneticPr fontId="3" type="noConversion"/>
  </si>
  <si>
    <t>내일 뵐께요~~</t>
    <phoneticPr fontId="3" type="noConversion"/>
  </si>
  <si>
    <r>
      <t>들어갑니다.</t>
    </r>
    <r>
      <rPr>
        <sz val="72"/>
        <color theme="1"/>
        <rFont val="HY동녘B"/>
        <family val="1"/>
        <charset val="129"/>
      </rPr>
      <t>(죄송^^*</t>
    </r>
    <r>
      <rPr>
        <sz val="85"/>
        <color theme="1"/>
        <rFont val="HY동녘B"/>
        <family val="1"/>
        <charset val="129"/>
      </rPr>
      <t>)</t>
    </r>
    <phoneticPr fontId="3" type="noConversion"/>
  </si>
  <si>
    <t>거  래  명  세  서</t>
    <phoneticPr fontId="4" type="noConversion"/>
  </si>
  <si>
    <t>공       급       자</t>
    <phoneticPr fontId="4" type="noConversion"/>
  </si>
  <si>
    <t>등 록 번 호</t>
    <phoneticPr fontId="4" type="noConversion"/>
  </si>
  <si>
    <t>4 0 9  -  0 6  -  3 0 4 2 1</t>
    <phoneticPr fontId="4" type="noConversion"/>
  </si>
  <si>
    <t>下  記와 같이 거래명세서를  제출 합니다.</t>
    <phoneticPr fontId="4" type="noConversion"/>
  </si>
  <si>
    <t>상     호</t>
    <phoneticPr fontId="4" type="noConversion"/>
  </si>
  <si>
    <t>광성공구철물상사</t>
    <phoneticPr fontId="4" type="noConversion"/>
  </si>
  <si>
    <t>성   명</t>
    <phoneticPr fontId="4" type="noConversion"/>
  </si>
  <si>
    <t>김헌준</t>
    <phoneticPr fontId="4" type="noConversion"/>
  </si>
  <si>
    <t>업     태</t>
    <phoneticPr fontId="4" type="noConversion"/>
  </si>
  <si>
    <t>도 ,소매</t>
    <phoneticPr fontId="4" type="noConversion"/>
  </si>
  <si>
    <t>종   목</t>
    <phoneticPr fontId="4" type="noConversion"/>
  </si>
  <si>
    <t>철물,안전용품외</t>
    <phoneticPr fontId="4" type="noConversion"/>
  </si>
  <si>
    <t>****  항상 많은 관심 바랍니다  ****</t>
    <phoneticPr fontId="4" type="noConversion"/>
  </si>
  <si>
    <t>전화번호부  :  (062)973 - 0998 , FAX : 973 - 0996</t>
    <phoneticPr fontId="4" type="noConversion"/>
  </si>
  <si>
    <t>날  짜</t>
    <phoneticPr fontId="4" type="noConversion"/>
  </si>
  <si>
    <t>품     목</t>
    <phoneticPr fontId="4" type="noConversion"/>
  </si>
  <si>
    <t>규     격</t>
    <phoneticPr fontId="4" type="noConversion"/>
  </si>
  <si>
    <t>수   량</t>
    <phoneticPr fontId="4" type="noConversion"/>
  </si>
  <si>
    <t>단가</t>
    <phoneticPr fontId="4" type="noConversion"/>
  </si>
  <si>
    <t>금액</t>
    <phoneticPr fontId="4" type="noConversion"/>
  </si>
  <si>
    <t>세액</t>
    <phoneticPr fontId="4" type="noConversion"/>
  </si>
  <si>
    <t>합   계</t>
    <phoneticPr fontId="4" type="noConversion"/>
  </si>
  <si>
    <t xml:space="preserve">   합             계</t>
    <phoneticPr fontId="4" type="noConversion"/>
  </si>
  <si>
    <t>㈜대한토건  貴  中</t>
    <phoneticPr fontId="4" type="noConversion"/>
  </si>
  <si>
    <t>西   紀  : 2017 年  9 月 25 日</t>
    <phoneticPr fontId="4" type="noConversion"/>
  </si>
  <si>
    <t>9월25일</t>
    <phoneticPr fontId="4" type="noConversion"/>
  </si>
  <si>
    <t>k2-14</t>
    <phoneticPr fontId="3" type="noConversion"/>
  </si>
  <si>
    <t>안전모</t>
    <phoneticPr fontId="3" type="noConversion"/>
  </si>
  <si>
    <t>안전밸트</t>
    <phoneticPr fontId="3" type="noConversion"/>
  </si>
  <si>
    <t>상체식</t>
    <phoneticPr fontId="3" type="noConversion"/>
  </si>
  <si>
    <t>각반</t>
    <phoneticPr fontId="3" type="noConversion"/>
  </si>
  <si>
    <t>낙하물방지</t>
    <phoneticPr fontId="3" type="noConversion"/>
  </si>
  <si>
    <t>투구,자동</t>
    <phoneticPr fontId="3" type="noConversion"/>
  </si>
  <si>
    <t>안전망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</si>
</sst>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-* #,##0_-;\-* #,##0_-;_-* &quot;-&quot;_-;_-@_-"/>
  </numFmts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22"/>
      <name val="돋움"/>
      <family val="3"/>
      <charset val="129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sz val="10"/>
      <name val="돋움"/>
      <family val="3"/>
      <charset val="129"/>
    </font>
    <font>
      <b/>
      <sz val="10"/>
      <name val="돋움"/>
      <family val="3"/>
      <charset val="129"/>
    </font>
    <font>
      <sz val="90"/>
      <color theme="1"/>
      <name val="HY동녘B"/>
      <family val="1"/>
      <charset val="129"/>
    </font>
    <font>
      <sz val="85"/>
      <color theme="1"/>
      <name val="HY동녘B"/>
      <family val="1"/>
      <charset val="129"/>
    </font>
    <font>
      <sz val="72"/>
      <color theme="1"/>
      <name val="HY동녘B"/>
      <family val="1"/>
      <charset val="129"/>
    </font>
    <font>
      <b/>
      <sz val="18"/>
      <name val="돋움"/>
      <family val="3"/>
      <charset val="129"/>
    </font>
    <font>
      <u/>
      <sz val="12"/>
      <name val="돋움"/>
      <family val="3"/>
      <charset val="129"/>
    </font>
    <font>
      <sz val="12"/>
      <name val="돋움"/>
      <family val="3"/>
      <charset val="129"/>
    </font>
    <font>
      <b/>
      <sz val="12"/>
      <name val="돋움"/>
      <family val="3"/>
      <charset val="129"/>
    </font>
    <font>
      <u/>
      <sz val="10"/>
      <name val="돋움"/>
      <family val="3"/>
      <charset val="129"/>
    </font>
    <font>
      <b/>
      <sz val="9"/>
      <name val="돋움"/>
      <family val="3"/>
      <charset val="129"/>
    </font>
    <font>
      <u/>
      <sz val="11"/>
      <name val="돋움"/>
      <family val="3"/>
      <charset val="129"/>
    </font>
    <font>
      <sz val="9"/>
      <name val="돋움"/>
      <family val="3"/>
      <charset val="129"/>
    </font>
    <font>
      <b/>
      <sz val="11"/>
      <name val="돋움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65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03">
    <xf numFmtId="0" fontId="0" fillId="0" borderId="0" xfId="0">
      <alignment vertical="center"/>
    </xf>
    <xf numFmtId="0" fontId="0" fillId="0" borderId="0" xfId="0" applyBorder="1">
      <alignment vertical="center"/>
    </xf>
    <xf numFmtId="0" fontId="5" fillId="3" borderId="14" xfId="0" applyFont="1" applyFill="1" applyBorder="1" applyAlignment="1">
      <alignment horizontal="center" vertical="center"/>
    </xf>
    <xf numFmtId="0" fontId="4" fillId="3" borderId="14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5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41" fontId="5" fillId="3" borderId="0" xfId="1" applyFont="1" applyFill="1" applyBorder="1" applyAlignment="1">
      <alignment horizontal="right" vertical="center"/>
    </xf>
    <xf numFmtId="41" fontId="5" fillId="3" borderId="0" xfId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41" fontId="0" fillId="0" borderId="0" xfId="0" applyNumberForma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41" fontId="0" fillId="0" borderId="0" xfId="1" applyFont="1">
      <alignment vertical="center"/>
    </xf>
    <xf numFmtId="41" fontId="5" fillId="0" borderId="15" xfId="1" applyFont="1" applyBorder="1">
      <alignment vertical="center"/>
    </xf>
    <xf numFmtId="0" fontId="0" fillId="0" borderId="0" xfId="0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2" fillId="0" borderId="0" xfId="0" applyFont="1">
      <alignment vertical="center"/>
    </xf>
    <xf numFmtId="0" fontId="12" fillId="0" borderId="0" xfId="0" applyFont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41" fontId="13" fillId="0" borderId="15" xfId="1" applyFont="1" applyBorder="1" applyAlignment="1">
      <alignment horizontal="center" vertical="center"/>
    </xf>
    <xf numFmtId="0" fontId="14" fillId="0" borderId="0" xfId="0" applyFont="1" applyAlignment="1">
      <alignment horizontal="left" vertical="center"/>
    </xf>
    <xf numFmtId="41" fontId="15" fillId="0" borderId="24" xfId="1" applyFont="1" applyBorder="1" applyAlignment="1">
      <alignment horizontal="center" vertical="center"/>
    </xf>
    <xf numFmtId="0" fontId="13" fillId="0" borderId="0" xfId="0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41" fontId="0" fillId="0" borderId="29" xfId="1" applyFont="1" applyBorder="1" applyAlignment="1">
      <alignment horizontal="center" vertical="center"/>
    </xf>
    <xf numFmtId="41" fontId="0" fillId="0" borderId="30" xfId="1" applyFont="1" applyBorder="1" applyAlignment="1">
      <alignment horizontal="center" vertical="center"/>
    </xf>
    <xf numFmtId="0" fontId="5" fillId="0" borderId="15" xfId="0" applyFont="1" applyBorder="1">
      <alignment vertical="center"/>
    </xf>
    <xf numFmtId="0" fontId="17" fillId="0" borderId="15" xfId="0" applyFont="1" applyBorder="1" applyAlignment="1">
      <alignment horizontal="center" vertical="center"/>
    </xf>
    <xf numFmtId="41" fontId="5" fillId="0" borderId="24" xfId="1" applyFont="1" applyBorder="1">
      <alignment vertical="center"/>
    </xf>
    <xf numFmtId="0" fontId="5" fillId="0" borderId="19" xfId="0" applyFont="1" applyBorder="1" applyAlignment="1">
      <alignment horizontal="left" vertical="center"/>
    </xf>
    <xf numFmtId="0" fontId="5" fillId="0" borderId="15" xfId="0" applyFont="1" applyBorder="1" applyAlignment="1">
      <alignment horizontal="center" vertical="center"/>
    </xf>
    <xf numFmtId="0" fontId="0" fillId="0" borderId="31" xfId="0" applyBorder="1" applyAlignment="1">
      <alignment horizontal="left" vertical="center"/>
    </xf>
    <xf numFmtId="0" fontId="0" fillId="0" borderId="32" xfId="0" applyBorder="1" applyAlignment="1">
      <alignment horizontal="center" vertical="center"/>
    </xf>
    <xf numFmtId="0" fontId="0" fillId="0" borderId="32" xfId="0" applyBorder="1">
      <alignment vertical="center"/>
    </xf>
    <xf numFmtId="41" fontId="0" fillId="0" borderId="32" xfId="1" applyFont="1" applyBorder="1">
      <alignment vertical="center"/>
    </xf>
    <xf numFmtId="41" fontId="18" fillId="0" borderId="32" xfId="1" applyFont="1" applyBorder="1">
      <alignment vertical="center"/>
    </xf>
    <xf numFmtId="41" fontId="18" fillId="0" borderId="33" xfId="1" applyFont="1" applyBorder="1">
      <alignment vertical="center"/>
    </xf>
    <xf numFmtId="0" fontId="0" fillId="0" borderId="0" xfId="0" applyBorder="1" applyAlignment="1">
      <alignment horizontal="left" vertical="center"/>
    </xf>
    <xf numFmtId="41" fontId="0" fillId="0" borderId="0" xfId="1" applyFont="1" applyBorder="1">
      <alignment vertical="center"/>
    </xf>
    <xf numFmtId="41" fontId="18" fillId="0" borderId="0" xfId="1" applyFont="1" applyBorder="1">
      <alignment vertical="center"/>
    </xf>
    <xf numFmtId="0" fontId="0" fillId="0" borderId="0" xfId="0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4" fillId="0" borderId="19" xfId="0" applyFont="1" applyBorder="1" applyAlignment="1">
      <alignment horizontal="left" vertical="center"/>
    </xf>
    <xf numFmtId="41" fontId="13" fillId="0" borderId="24" xfId="1" applyFont="1" applyBorder="1" applyAlignment="1">
      <alignment horizontal="left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41" fontId="4" fillId="3" borderId="4" xfId="1" applyFont="1" applyFill="1" applyBorder="1" applyAlignment="1">
      <alignment horizontal="right" vertical="center"/>
    </xf>
    <xf numFmtId="41" fontId="4" fillId="3" borderId="6" xfId="1" applyFont="1" applyFill="1" applyBorder="1" applyAlignment="1">
      <alignment horizontal="right" vertical="center"/>
    </xf>
    <xf numFmtId="41" fontId="4" fillId="3" borderId="5" xfId="1" applyFont="1" applyFill="1" applyBorder="1" applyAlignment="1">
      <alignment horizontal="right"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41" fontId="5" fillId="3" borderId="4" xfId="1" applyFont="1" applyFill="1" applyBorder="1" applyAlignment="1">
      <alignment horizontal="center" vertical="center"/>
    </xf>
    <xf numFmtId="41" fontId="5" fillId="3" borderId="5" xfId="1" applyFont="1" applyFill="1" applyBorder="1" applyAlignment="1">
      <alignment horizontal="center" vertical="center"/>
    </xf>
    <xf numFmtId="41" fontId="5" fillId="3" borderId="6" xfId="1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31" fontId="0" fillId="0" borderId="0" xfId="0" applyNumberFormat="1" applyAlignment="1">
      <alignment horizontal="center" vertical="center"/>
    </xf>
    <xf numFmtId="0" fontId="0" fillId="0" borderId="3" xfId="0" applyBorder="1" applyAlignment="1">
      <alignment horizontal="center" vertical="center" textRotation="255"/>
    </xf>
    <xf numFmtId="0" fontId="0" fillId="0" borderId="7" xfId="0" applyBorder="1" applyAlignment="1">
      <alignment horizontal="center" vertical="center" textRotation="255"/>
    </xf>
    <xf numFmtId="0" fontId="0" fillId="0" borderId="11" xfId="0" applyBorder="1" applyAlignment="1">
      <alignment horizontal="center" vertical="center" textRotation="255"/>
    </xf>
    <xf numFmtId="0" fontId="5" fillId="3" borderId="4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textRotation="255" wrapText="1"/>
    </xf>
    <xf numFmtId="0" fontId="0" fillId="3" borderId="7" xfId="0" applyFill="1" applyBorder="1" applyAlignment="1">
      <alignment horizontal="center" vertical="center" textRotation="255" wrapText="1"/>
    </xf>
    <xf numFmtId="0" fontId="0" fillId="3" borderId="11" xfId="0" applyFill="1" applyBorder="1" applyAlignment="1">
      <alignment horizontal="center" vertical="center" textRotation="255" wrapText="1"/>
    </xf>
    <xf numFmtId="0" fontId="5" fillId="3" borderId="3" xfId="0" applyFont="1" applyFill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 wrapText="1"/>
    </xf>
    <xf numFmtId="0" fontId="5" fillId="3" borderId="9" xfId="0" applyFont="1" applyFill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13" xfId="0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left" vertical="center"/>
    </xf>
    <xf numFmtId="0" fontId="5" fillId="3" borderId="10" xfId="0" applyFont="1" applyFill="1" applyBorder="1" applyAlignment="1">
      <alignment horizontal="left" vertical="center"/>
    </xf>
    <xf numFmtId="0" fontId="5" fillId="3" borderId="12" xfId="0" applyFont="1" applyFill="1" applyBorder="1" applyAlignment="1">
      <alignment horizontal="left" vertical="center"/>
    </xf>
    <xf numFmtId="0" fontId="5" fillId="3" borderId="13" xfId="0" applyFont="1" applyFill="1" applyBorder="1" applyAlignment="1">
      <alignment horizontal="left" vertical="center"/>
    </xf>
    <xf numFmtId="0" fontId="5" fillId="3" borderId="8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5" fillId="3" borderId="12" xfId="0" applyFont="1" applyFill="1" applyBorder="1" applyAlignment="1">
      <alignment horizontal="center" vertical="center"/>
    </xf>
    <xf numFmtId="0" fontId="5" fillId="3" borderId="13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41" fontId="6" fillId="3" borderId="4" xfId="1" applyFont="1" applyFill="1" applyBorder="1" applyAlignment="1">
      <alignment horizontal="center" vertical="center"/>
    </xf>
    <xf numFmtId="41" fontId="6" fillId="3" borderId="5" xfId="1" applyFont="1" applyFill="1" applyBorder="1" applyAlignment="1">
      <alignment horizontal="center" vertical="center"/>
    </xf>
    <xf numFmtId="41" fontId="6" fillId="3" borderId="6" xfId="1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13" fillId="0" borderId="17" xfId="0" applyFont="1" applyBorder="1" applyAlignment="1">
      <alignment horizontal="center" vertical="center"/>
    </xf>
    <xf numFmtId="0" fontId="13" fillId="0" borderId="18" xfId="0" applyFont="1" applyBorder="1" applyAlignment="1">
      <alignment horizontal="center" vertical="center"/>
    </xf>
    <xf numFmtId="0" fontId="13" fillId="0" borderId="20" xfId="0" applyFont="1" applyBorder="1" applyAlignment="1">
      <alignment horizontal="center" vertical="center"/>
    </xf>
    <xf numFmtId="0" fontId="13" fillId="0" borderId="21" xfId="0" applyFont="1" applyBorder="1" applyAlignment="1">
      <alignment horizontal="center" vertical="center"/>
    </xf>
    <xf numFmtId="0" fontId="13" fillId="0" borderId="22" xfId="0" applyFont="1" applyBorder="1" applyAlignment="1">
      <alignment horizontal="center" vertical="center"/>
    </xf>
    <xf numFmtId="0" fontId="13" fillId="0" borderId="23" xfId="0" applyFont="1" applyBorder="1" applyAlignment="1">
      <alignment horizontal="center" vertical="center"/>
    </xf>
    <xf numFmtId="0" fontId="13" fillId="0" borderId="25" xfId="0" applyFont="1" applyBorder="1" applyAlignment="1">
      <alignment horizontal="center" vertical="center"/>
    </xf>
    <xf numFmtId="0" fontId="13" fillId="0" borderId="26" xfId="0" applyFont="1" applyBorder="1" applyAlignment="1">
      <alignment horizontal="center" vertical="center"/>
    </xf>
    <xf numFmtId="0" fontId="13" fillId="0" borderId="27" xfId="0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133350</xdr:colOff>
      <xdr:row>290</xdr:row>
      <xdr:rowOff>323850</xdr:rowOff>
    </xdr:from>
    <xdr:to>
      <xdr:col>10</xdr:col>
      <xdr:colOff>190500</xdr:colOff>
      <xdr:row>290</xdr:row>
      <xdr:rowOff>323850</xdr:rowOff>
    </xdr:to>
    <xdr:sp macro="" textlink="">
      <xdr:nvSpPr>
        <xdr:cNvPr id="6" name="Line 1"/>
        <xdr:cNvSpPr>
          <a:spLocks noChangeShapeType="1"/>
        </xdr:cNvSpPr>
      </xdr:nvSpPr>
      <xdr:spPr bwMode="auto">
        <a:xfrm>
          <a:off x="1800225" y="81934050"/>
          <a:ext cx="1724025" cy="0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133350</xdr:colOff>
      <xdr:row>313</xdr:row>
      <xdr:rowOff>323850</xdr:rowOff>
    </xdr:from>
    <xdr:to>
      <xdr:col>10</xdr:col>
      <xdr:colOff>190500</xdr:colOff>
      <xdr:row>313</xdr:row>
      <xdr:rowOff>323850</xdr:rowOff>
    </xdr:to>
    <xdr:sp macro="" textlink="">
      <xdr:nvSpPr>
        <xdr:cNvPr id="12" name="Line 1"/>
        <xdr:cNvSpPr>
          <a:spLocks noChangeShapeType="1"/>
        </xdr:cNvSpPr>
      </xdr:nvSpPr>
      <xdr:spPr bwMode="auto">
        <a:xfrm>
          <a:off x="2181225" y="323850"/>
          <a:ext cx="2105025" cy="0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133350</xdr:colOff>
      <xdr:row>0</xdr:row>
      <xdr:rowOff>323850</xdr:rowOff>
    </xdr:from>
    <xdr:to>
      <xdr:col>10</xdr:col>
      <xdr:colOff>190500</xdr:colOff>
      <xdr:row>0</xdr:row>
      <xdr:rowOff>323850</xdr:rowOff>
    </xdr:to>
    <xdr:sp macro="" textlink="">
      <xdr:nvSpPr>
        <xdr:cNvPr id="5" name="Line 1"/>
        <xdr:cNvSpPr>
          <a:spLocks noChangeShapeType="1"/>
        </xdr:cNvSpPr>
      </xdr:nvSpPr>
      <xdr:spPr bwMode="auto">
        <a:xfrm>
          <a:off x="2181225" y="10096500"/>
          <a:ext cx="2105025" cy="0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76200</xdr:colOff>
      <xdr:row>4</xdr:row>
      <xdr:rowOff>180975</xdr:rowOff>
    </xdr:from>
    <xdr:to>
      <xdr:col>8</xdr:col>
      <xdr:colOff>123824</xdr:colOff>
      <xdr:row>7</xdr:row>
      <xdr:rowOff>19050</xdr:rowOff>
    </xdr:to>
    <xdr:pic>
      <xdr:nvPicPr>
        <xdr:cNvPr id="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DE9F5"/>
            </a:clrFrom>
            <a:clrTo>
              <a:srgbClr val="FDE9F5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3225" y="847725"/>
          <a:ext cx="457199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133350</xdr:colOff>
      <xdr:row>25</xdr:row>
      <xdr:rowOff>323850</xdr:rowOff>
    </xdr:from>
    <xdr:to>
      <xdr:col>10</xdr:col>
      <xdr:colOff>190500</xdr:colOff>
      <xdr:row>25</xdr:row>
      <xdr:rowOff>323850</xdr:rowOff>
    </xdr:to>
    <xdr:sp macro="" textlink="">
      <xdr:nvSpPr>
        <xdr:cNvPr id="9" name="Line 1"/>
        <xdr:cNvSpPr>
          <a:spLocks noChangeShapeType="1"/>
        </xdr:cNvSpPr>
      </xdr:nvSpPr>
      <xdr:spPr bwMode="auto">
        <a:xfrm>
          <a:off x="2181225" y="15468600"/>
          <a:ext cx="2105025" cy="0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133350</xdr:colOff>
      <xdr:row>49</xdr:row>
      <xdr:rowOff>323850</xdr:rowOff>
    </xdr:from>
    <xdr:to>
      <xdr:col>10</xdr:col>
      <xdr:colOff>190500</xdr:colOff>
      <xdr:row>49</xdr:row>
      <xdr:rowOff>323850</xdr:rowOff>
    </xdr:to>
    <xdr:sp macro="" textlink="">
      <xdr:nvSpPr>
        <xdr:cNvPr id="10" name="Line 1"/>
        <xdr:cNvSpPr>
          <a:spLocks noChangeShapeType="1"/>
        </xdr:cNvSpPr>
      </xdr:nvSpPr>
      <xdr:spPr bwMode="auto">
        <a:xfrm>
          <a:off x="2181225" y="20497800"/>
          <a:ext cx="2105025" cy="0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133350</xdr:colOff>
      <xdr:row>74</xdr:row>
      <xdr:rowOff>323850</xdr:rowOff>
    </xdr:from>
    <xdr:to>
      <xdr:col>10</xdr:col>
      <xdr:colOff>190500</xdr:colOff>
      <xdr:row>74</xdr:row>
      <xdr:rowOff>323850</xdr:rowOff>
    </xdr:to>
    <xdr:sp macro="" textlink="">
      <xdr:nvSpPr>
        <xdr:cNvPr id="13" name="Line 1"/>
        <xdr:cNvSpPr>
          <a:spLocks noChangeShapeType="1"/>
        </xdr:cNvSpPr>
      </xdr:nvSpPr>
      <xdr:spPr bwMode="auto">
        <a:xfrm>
          <a:off x="2181225" y="25869900"/>
          <a:ext cx="2105025" cy="0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133350</xdr:colOff>
      <xdr:row>98</xdr:row>
      <xdr:rowOff>323850</xdr:rowOff>
    </xdr:from>
    <xdr:to>
      <xdr:col>10</xdr:col>
      <xdr:colOff>190500</xdr:colOff>
      <xdr:row>98</xdr:row>
      <xdr:rowOff>323850</xdr:rowOff>
    </xdr:to>
    <xdr:sp macro="" textlink="">
      <xdr:nvSpPr>
        <xdr:cNvPr id="14" name="Line 1"/>
        <xdr:cNvSpPr>
          <a:spLocks noChangeShapeType="1"/>
        </xdr:cNvSpPr>
      </xdr:nvSpPr>
      <xdr:spPr bwMode="auto">
        <a:xfrm>
          <a:off x="2181225" y="29737050"/>
          <a:ext cx="2105025" cy="0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133350</xdr:colOff>
      <xdr:row>123</xdr:row>
      <xdr:rowOff>323850</xdr:rowOff>
    </xdr:from>
    <xdr:to>
      <xdr:col>10</xdr:col>
      <xdr:colOff>190500</xdr:colOff>
      <xdr:row>123</xdr:row>
      <xdr:rowOff>323850</xdr:rowOff>
    </xdr:to>
    <xdr:sp macro="" textlink="">
      <xdr:nvSpPr>
        <xdr:cNvPr id="16" name="Line 1"/>
        <xdr:cNvSpPr>
          <a:spLocks noChangeShapeType="1"/>
        </xdr:cNvSpPr>
      </xdr:nvSpPr>
      <xdr:spPr bwMode="auto">
        <a:xfrm>
          <a:off x="2181225" y="35109150"/>
          <a:ext cx="2105025" cy="0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57150</xdr:colOff>
      <xdr:row>29</xdr:row>
      <xdr:rowOff>152400</xdr:rowOff>
    </xdr:from>
    <xdr:to>
      <xdr:col>8</xdr:col>
      <xdr:colOff>104774</xdr:colOff>
      <xdr:row>31</xdr:row>
      <xdr:rowOff>200025</xdr:rowOff>
    </xdr:to>
    <xdr:pic>
      <xdr:nvPicPr>
        <xdr:cNvPr id="1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clrChange>
            <a:clrFrom>
              <a:srgbClr val="FDE9F5"/>
            </a:clrFrom>
            <a:clrTo>
              <a:srgbClr val="FDE9F5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5" y="5867400"/>
          <a:ext cx="457199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57149</xdr:colOff>
      <xdr:row>53</xdr:row>
      <xdr:rowOff>104776</xdr:rowOff>
    </xdr:from>
    <xdr:to>
      <xdr:col>8</xdr:col>
      <xdr:colOff>76200</xdr:colOff>
      <xdr:row>55</xdr:row>
      <xdr:rowOff>180976</xdr:rowOff>
    </xdr:to>
    <xdr:pic>
      <xdr:nvPicPr>
        <xdr:cNvPr id="1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clrChange>
            <a:clrFrom>
              <a:srgbClr val="FDE9F5"/>
            </a:clrFrom>
            <a:clrTo>
              <a:srgbClr val="FDE9F5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4" y="10658476"/>
          <a:ext cx="428626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19049</xdr:colOff>
      <xdr:row>102</xdr:row>
      <xdr:rowOff>114300</xdr:rowOff>
    </xdr:from>
    <xdr:to>
      <xdr:col>8</xdr:col>
      <xdr:colOff>76199</xdr:colOff>
      <xdr:row>105</xdr:row>
      <xdr:rowOff>19050</xdr:rowOff>
    </xdr:to>
    <xdr:pic>
      <xdr:nvPicPr>
        <xdr:cNvPr id="2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clrChange>
            <a:clrFrom>
              <a:srgbClr val="FDE9F5"/>
            </a:clrFrom>
            <a:clrTo>
              <a:srgbClr val="FDE9F5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86074" y="20554950"/>
          <a:ext cx="466725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57149</xdr:colOff>
      <xdr:row>127</xdr:row>
      <xdr:rowOff>133350</xdr:rowOff>
    </xdr:from>
    <xdr:to>
      <xdr:col>8</xdr:col>
      <xdr:colOff>114299</xdr:colOff>
      <xdr:row>130</xdr:row>
      <xdr:rowOff>47625</xdr:rowOff>
    </xdr:to>
    <xdr:pic>
      <xdr:nvPicPr>
        <xdr:cNvPr id="2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clrChange>
            <a:clrFrom>
              <a:srgbClr val="FDE9F5"/>
            </a:clrFrom>
            <a:clrTo>
              <a:srgbClr val="FDE9F5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4" y="25622250"/>
          <a:ext cx="466725" cy="542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38099</xdr:colOff>
      <xdr:row>292</xdr:row>
      <xdr:rowOff>133350</xdr:rowOff>
    </xdr:from>
    <xdr:to>
      <xdr:col>8</xdr:col>
      <xdr:colOff>114299</xdr:colOff>
      <xdr:row>295</xdr:row>
      <xdr:rowOff>9525</xdr:rowOff>
    </xdr:to>
    <xdr:pic>
      <xdr:nvPicPr>
        <xdr:cNvPr id="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clrChange>
            <a:clrFrom>
              <a:srgbClr val="FDE9F5"/>
            </a:clrFrom>
            <a:clrTo>
              <a:srgbClr val="FDE9F5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05124" y="30460950"/>
          <a:ext cx="485775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57150</xdr:colOff>
      <xdr:row>315</xdr:row>
      <xdr:rowOff>123824</xdr:rowOff>
    </xdr:from>
    <xdr:to>
      <xdr:col>8</xdr:col>
      <xdr:colOff>114301</xdr:colOff>
      <xdr:row>318</xdr:row>
      <xdr:rowOff>9525</xdr:rowOff>
    </xdr:to>
    <xdr:pic>
      <xdr:nvPicPr>
        <xdr:cNvPr id="2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clrChange>
            <a:clrFrom>
              <a:srgbClr val="FDE9F5"/>
            </a:clrFrom>
            <a:clrTo>
              <a:srgbClr val="FDE9F5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5" y="45481874"/>
          <a:ext cx="466726" cy="5143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114301</xdr:colOff>
      <xdr:row>78</xdr:row>
      <xdr:rowOff>123825</xdr:rowOff>
    </xdr:from>
    <xdr:to>
      <xdr:col>8</xdr:col>
      <xdr:colOff>152400</xdr:colOff>
      <xdr:row>80</xdr:row>
      <xdr:rowOff>190500</xdr:rowOff>
    </xdr:to>
    <xdr:pic>
      <xdr:nvPicPr>
        <xdr:cNvPr id="2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clrChange>
            <a:clrFrom>
              <a:srgbClr val="FDE9F5"/>
            </a:clrFrom>
            <a:clrTo>
              <a:srgbClr val="FDE9F5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81326" y="15725775"/>
          <a:ext cx="447674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133350</xdr:colOff>
      <xdr:row>245</xdr:row>
      <xdr:rowOff>323850</xdr:rowOff>
    </xdr:from>
    <xdr:to>
      <xdr:col>10</xdr:col>
      <xdr:colOff>190500</xdr:colOff>
      <xdr:row>245</xdr:row>
      <xdr:rowOff>323850</xdr:rowOff>
    </xdr:to>
    <xdr:sp macro="" textlink="">
      <xdr:nvSpPr>
        <xdr:cNvPr id="20" name="Line 1"/>
        <xdr:cNvSpPr>
          <a:spLocks noChangeShapeType="1"/>
        </xdr:cNvSpPr>
      </xdr:nvSpPr>
      <xdr:spPr bwMode="auto">
        <a:xfrm>
          <a:off x="2181225" y="39624000"/>
          <a:ext cx="2105025" cy="0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133350</xdr:colOff>
      <xdr:row>268</xdr:row>
      <xdr:rowOff>323850</xdr:rowOff>
    </xdr:from>
    <xdr:to>
      <xdr:col>10</xdr:col>
      <xdr:colOff>190500</xdr:colOff>
      <xdr:row>268</xdr:row>
      <xdr:rowOff>323850</xdr:rowOff>
    </xdr:to>
    <xdr:sp macro="" textlink="">
      <xdr:nvSpPr>
        <xdr:cNvPr id="21" name="Line 1"/>
        <xdr:cNvSpPr>
          <a:spLocks noChangeShapeType="1"/>
        </xdr:cNvSpPr>
      </xdr:nvSpPr>
      <xdr:spPr bwMode="auto">
        <a:xfrm>
          <a:off x="2181225" y="44996100"/>
          <a:ext cx="2105025" cy="0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38099</xdr:colOff>
      <xdr:row>247</xdr:row>
      <xdr:rowOff>133350</xdr:rowOff>
    </xdr:from>
    <xdr:to>
      <xdr:col>8</xdr:col>
      <xdr:colOff>114299</xdr:colOff>
      <xdr:row>250</xdr:row>
      <xdr:rowOff>9525</xdr:rowOff>
    </xdr:to>
    <xdr:pic>
      <xdr:nvPicPr>
        <xdr:cNvPr id="2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clrChange>
            <a:clrFrom>
              <a:srgbClr val="FDE9F5"/>
            </a:clrFrom>
            <a:clrTo>
              <a:srgbClr val="FDE9F5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05124" y="40405050"/>
          <a:ext cx="485775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57149</xdr:colOff>
      <xdr:row>270</xdr:row>
      <xdr:rowOff>66676</xdr:rowOff>
    </xdr:from>
    <xdr:to>
      <xdr:col>8</xdr:col>
      <xdr:colOff>133349</xdr:colOff>
      <xdr:row>273</xdr:row>
      <xdr:rowOff>9526</xdr:rowOff>
    </xdr:to>
    <xdr:pic>
      <xdr:nvPicPr>
        <xdr:cNvPr id="2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clrChange>
            <a:clrFrom>
              <a:srgbClr val="FDE9F5"/>
            </a:clrFrom>
            <a:clrTo>
              <a:srgbClr val="FDE9F5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4" y="45710476"/>
          <a:ext cx="4857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133350</xdr:colOff>
      <xdr:row>196</xdr:row>
      <xdr:rowOff>323850</xdr:rowOff>
    </xdr:from>
    <xdr:to>
      <xdr:col>10</xdr:col>
      <xdr:colOff>190500</xdr:colOff>
      <xdr:row>196</xdr:row>
      <xdr:rowOff>323850</xdr:rowOff>
    </xdr:to>
    <xdr:sp macro="" textlink="">
      <xdr:nvSpPr>
        <xdr:cNvPr id="28" name="Line 1"/>
        <xdr:cNvSpPr>
          <a:spLocks noChangeShapeType="1"/>
        </xdr:cNvSpPr>
      </xdr:nvSpPr>
      <xdr:spPr bwMode="auto">
        <a:xfrm>
          <a:off x="2181225" y="59874150"/>
          <a:ext cx="2105025" cy="0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133350</xdr:colOff>
      <xdr:row>221</xdr:row>
      <xdr:rowOff>323850</xdr:rowOff>
    </xdr:from>
    <xdr:to>
      <xdr:col>10</xdr:col>
      <xdr:colOff>190500</xdr:colOff>
      <xdr:row>221</xdr:row>
      <xdr:rowOff>323850</xdr:rowOff>
    </xdr:to>
    <xdr:sp macro="" textlink="">
      <xdr:nvSpPr>
        <xdr:cNvPr id="30" name="Line 1"/>
        <xdr:cNvSpPr>
          <a:spLocks noChangeShapeType="1"/>
        </xdr:cNvSpPr>
      </xdr:nvSpPr>
      <xdr:spPr bwMode="auto">
        <a:xfrm>
          <a:off x="2181225" y="65246250"/>
          <a:ext cx="2105025" cy="0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38099</xdr:colOff>
      <xdr:row>200</xdr:row>
      <xdr:rowOff>133350</xdr:rowOff>
    </xdr:from>
    <xdr:to>
      <xdr:col>8</xdr:col>
      <xdr:colOff>114299</xdr:colOff>
      <xdr:row>203</xdr:row>
      <xdr:rowOff>9525</xdr:rowOff>
    </xdr:to>
    <xdr:pic>
      <xdr:nvPicPr>
        <xdr:cNvPr id="3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clrChange>
            <a:clrFrom>
              <a:srgbClr val="FDE9F5"/>
            </a:clrFrom>
            <a:clrTo>
              <a:srgbClr val="FDE9F5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05124" y="60655200"/>
          <a:ext cx="485775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57150</xdr:colOff>
      <xdr:row>225</xdr:row>
      <xdr:rowOff>123824</xdr:rowOff>
    </xdr:from>
    <xdr:to>
      <xdr:col>8</xdr:col>
      <xdr:colOff>114301</xdr:colOff>
      <xdr:row>228</xdr:row>
      <xdr:rowOff>9525</xdr:rowOff>
    </xdr:to>
    <xdr:pic>
      <xdr:nvPicPr>
        <xdr:cNvPr id="3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clrChange>
            <a:clrFrom>
              <a:srgbClr val="FDE9F5"/>
            </a:clrFrom>
            <a:clrTo>
              <a:srgbClr val="FDE9F5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5" y="66017774"/>
          <a:ext cx="466726" cy="5143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133350</xdr:colOff>
      <xdr:row>147</xdr:row>
      <xdr:rowOff>323850</xdr:rowOff>
    </xdr:from>
    <xdr:to>
      <xdr:col>10</xdr:col>
      <xdr:colOff>190500</xdr:colOff>
      <xdr:row>147</xdr:row>
      <xdr:rowOff>323850</xdr:rowOff>
    </xdr:to>
    <xdr:sp macro="" textlink="">
      <xdr:nvSpPr>
        <xdr:cNvPr id="33" name="Line 1"/>
        <xdr:cNvSpPr>
          <a:spLocks noChangeShapeType="1"/>
        </xdr:cNvSpPr>
      </xdr:nvSpPr>
      <xdr:spPr bwMode="auto">
        <a:xfrm>
          <a:off x="2181225" y="49339500"/>
          <a:ext cx="2105025" cy="0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133350</xdr:colOff>
      <xdr:row>172</xdr:row>
      <xdr:rowOff>323850</xdr:rowOff>
    </xdr:from>
    <xdr:to>
      <xdr:col>10</xdr:col>
      <xdr:colOff>190500</xdr:colOff>
      <xdr:row>172</xdr:row>
      <xdr:rowOff>323850</xdr:rowOff>
    </xdr:to>
    <xdr:sp macro="" textlink="">
      <xdr:nvSpPr>
        <xdr:cNvPr id="34" name="Line 1"/>
        <xdr:cNvSpPr>
          <a:spLocks noChangeShapeType="1"/>
        </xdr:cNvSpPr>
      </xdr:nvSpPr>
      <xdr:spPr bwMode="auto">
        <a:xfrm>
          <a:off x="2181225" y="54711600"/>
          <a:ext cx="2105025" cy="0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38099</xdr:colOff>
      <xdr:row>151</xdr:row>
      <xdr:rowOff>133350</xdr:rowOff>
    </xdr:from>
    <xdr:to>
      <xdr:col>8</xdr:col>
      <xdr:colOff>114299</xdr:colOff>
      <xdr:row>154</xdr:row>
      <xdr:rowOff>9525</xdr:rowOff>
    </xdr:to>
    <xdr:pic>
      <xdr:nvPicPr>
        <xdr:cNvPr id="3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clrChange>
            <a:clrFrom>
              <a:srgbClr val="FDE9F5"/>
            </a:clrFrom>
            <a:clrTo>
              <a:srgbClr val="FDE9F5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05124" y="50120550"/>
          <a:ext cx="485775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57149</xdr:colOff>
      <xdr:row>176</xdr:row>
      <xdr:rowOff>66676</xdr:rowOff>
    </xdr:from>
    <xdr:to>
      <xdr:col>8</xdr:col>
      <xdr:colOff>133349</xdr:colOff>
      <xdr:row>179</xdr:row>
      <xdr:rowOff>9526</xdr:rowOff>
    </xdr:to>
    <xdr:pic>
      <xdr:nvPicPr>
        <xdr:cNvPr id="3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clrChange>
            <a:clrFrom>
              <a:srgbClr val="FDE9F5"/>
            </a:clrFrom>
            <a:clrTo>
              <a:srgbClr val="FDE9F5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4" y="55425976"/>
          <a:ext cx="4857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</xdr:colOff>
      <xdr:row>0</xdr:row>
      <xdr:rowOff>609600</xdr:rowOff>
    </xdr:from>
    <xdr:to>
      <xdr:col>5</xdr:col>
      <xdr:colOff>457200</xdr:colOff>
      <xdr:row>0</xdr:row>
      <xdr:rowOff>609600</xdr:rowOff>
    </xdr:to>
    <xdr:sp macro="" textlink="">
      <xdr:nvSpPr>
        <xdr:cNvPr id="2" name="Line 4"/>
        <xdr:cNvSpPr>
          <a:spLocks noChangeShapeType="1"/>
        </xdr:cNvSpPr>
      </xdr:nvSpPr>
      <xdr:spPr bwMode="auto">
        <a:xfrm>
          <a:off x="2724150" y="609600"/>
          <a:ext cx="2162175" cy="0"/>
        </a:xfrm>
        <a:prstGeom prst="line">
          <a:avLst/>
        </a:prstGeom>
        <a:noFill/>
        <a:ln w="158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666750</xdr:colOff>
      <xdr:row>1</xdr:row>
      <xdr:rowOff>28575</xdr:rowOff>
    </xdr:from>
    <xdr:to>
      <xdr:col>7</xdr:col>
      <xdr:colOff>1057275</xdr:colOff>
      <xdr:row>3</xdr:row>
      <xdr:rowOff>104775</xdr:rowOff>
    </xdr:to>
    <xdr:pic>
      <xdr:nvPicPr>
        <xdr:cNvPr id="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DE9F5"/>
            </a:clrFrom>
            <a:clrTo>
              <a:srgbClr val="FDE9F5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58025" y="771525"/>
          <a:ext cx="390525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35"/>
  <sheetViews>
    <sheetView topLeftCell="A94" workbookViewId="0">
      <selection activeCell="B111" sqref="B111:H114"/>
    </sheetView>
  </sheetViews>
  <sheetFormatPr defaultRowHeight="16.5" x14ac:dyDescent="0.3"/>
  <cols>
    <col min="1" max="16" width="5.375" customWidth="1"/>
    <col min="18" max="18" width="10.875" style="14" bestFit="1" customWidth="1"/>
    <col min="19" max="19" width="10.875" bestFit="1" customWidth="1"/>
  </cols>
  <sheetData>
    <row r="1" spans="1:18" ht="27" x14ac:dyDescent="0.3">
      <c r="A1" s="88" t="s">
        <v>6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4"/>
    </row>
    <row r="2" spans="1:18" ht="3.75" customHeight="1" x14ac:dyDescent="0.3">
      <c r="Q2" s="1"/>
    </row>
    <row r="3" spans="1:18" x14ac:dyDescent="0.3">
      <c r="A3" t="s">
        <v>7</v>
      </c>
      <c r="E3" s="61" t="s">
        <v>28</v>
      </c>
      <c r="F3" s="61"/>
      <c r="G3" s="61"/>
      <c r="H3" s="61"/>
      <c r="I3" s="61"/>
      <c r="J3" s="61"/>
      <c r="K3" s="61"/>
      <c r="L3" s="61"/>
      <c r="M3" s="62">
        <v>42990</v>
      </c>
      <c r="N3" s="62"/>
      <c r="O3" s="62"/>
      <c r="P3" s="62"/>
      <c r="Q3" s="5"/>
    </row>
    <row r="4" spans="1:18" ht="5.25" customHeight="1" x14ac:dyDescent="0.3">
      <c r="Q4" s="1"/>
    </row>
    <row r="5" spans="1:18" ht="16.5" customHeight="1" x14ac:dyDescent="0.3">
      <c r="A5" s="63" t="s">
        <v>29</v>
      </c>
      <c r="B5" s="66" t="s">
        <v>2</v>
      </c>
      <c r="C5" s="67"/>
      <c r="D5" s="68"/>
      <c r="E5" s="66" t="s">
        <v>9</v>
      </c>
      <c r="F5" s="67"/>
      <c r="G5" s="67"/>
      <c r="H5" s="68"/>
      <c r="I5" s="69" t="s">
        <v>1</v>
      </c>
      <c r="J5" s="54" t="str">
        <f>B5</f>
        <v>사업자등록번호</v>
      </c>
      <c r="K5" s="55"/>
      <c r="L5" s="56"/>
      <c r="M5" s="54" t="s">
        <v>78</v>
      </c>
      <c r="N5" s="55"/>
      <c r="O5" s="55"/>
      <c r="P5" s="56"/>
      <c r="Q5" s="6"/>
    </row>
    <row r="6" spans="1:18" ht="16.5" customHeight="1" x14ac:dyDescent="0.3">
      <c r="A6" s="64"/>
      <c r="B6" s="72" t="s">
        <v>3</v>
      </c>
      <c r="C6" s="74" t="s">
        <v>32</v>
      </c>
      <c r="D6" s="75"/>
      <c r="E6" s="76"/>
      <c r="F6" s="72" t="s">
        <v>4</v>
      </c>
      <c r="G6" s="80" t="s">
        <v>33</v>
      </c>
      <c r="H6" s="81"/>
      <c r="I6" s="70"/>
      <c r="J6" s="72" t="str">
        <f>B6</f>
        <v>상호</v>
      </c>
      <c r="K6" s="74" t="s">
        <v>38</v>
      </c>
      <c r="L6" s="75"/>
      <c r="M6" s="76"/>
      <c r="N6" s="72" t="str">
        <f>F6</f>
        <v>성명</v>
      </c>
      <c r="O6" s="84" t="s">
        <v>41</v>
      </c>
      <c r="P6" s="85"/>
      <c r="Q6" s="6"/>
    </row>
    <row r="7" spans="1:18" x14ac:dyDescent="0.3">
      <c r="A7" s="64"/>
      <c r="B7" s="73"/>
      <c r="C7" s="77"/>
      <c r="D7" s="78"/>
      <c r="E7" s="79"/>
      <c r="F7" s="73"/>
      <c r="G7" s="82"/>
      <c r="H7" s="83"/>
      <c r="I7" s="70"/>
      <c r="J7" s="73"/>
      <c r="K7" s="77"/>
      <c r="L7" s="78"/>
      <c r="M7" s="79"/>
      <c r="N7" s="73"/>
      <c r="O7" s="86"/>
      <c r="P7" s="87"/>
      <c r="Q7" s="6"/>
    </row>
    <row r="8" spans="1:18" x14ac:dyDescent="0.3">
      <c r="A8" s="64"/>
      <c r="B8" s="2" t="s">
        <v>5</v>
      </c>
      <c r="C8" s="54" t="s">
        <v>34</v>
      </c>
      <c r="D8" s="55"/>
      <c r="E8" s="55"/>
      <c r="F8" s="55"/>
      <c r="G8" s="55"/>
      <c r="H8" s="56"/>
      <c r="I8" s="70"/>
      <c r="J8" s="2" t="str">
        <f>B8</f>
        <v>주소</v>
      </c>
      <c r="K8" s="54" t="s">
        <v>79</v>
      </c>
      <c r="L8" s="55"/>
      <c r="M8" s="55"/>
      <c r="N8" s="55"/>
      <c r="O8" s="55"/>
      <c r="P8" s="56"/>
      <c r="Q8" s="6"/>
    </row>
    <row r="9" spans="1:18" x14ac:dyDescent="0.3">
      <c r="A9" s="64"/>
      <c r="B9" s="2" t="s">
        <v>10</v>
      </c>
      <c r="C9" s="54" t="s">
        <v>35</v>
      </c>
      <c r="D9" s="56"/>
      <c r="E9" s="2" t="s">
        <v>11</v>
      </c>
      <c r="F9" s="54" t="s">
        <v>36</v>
      </c>
      <c r="G9" s="55"/>
      <c r="H9" s="56"/>
      <c r="I9" s="70"/>
      <c r="J9" s="2" t="str">
        <f>B9</f>
        <v>업태</v>
      </c>
      <c r="K9" s="54" t="s">
        <v>12</v>
      </c>
      <c r="L9" s="56"/>
      <c r="M9" s="2" t="str">
        <f>E9</f>
        <v>종목</v>
      </c>
      <c r="N9" s="54" t="s">
        <v>42</v>
      </c>
      <c r="O9" s="55"/>
      <c r="P9" s="56"/>
      <c r="Q9" s="6"/>
    </row>
    <row r="10" spans="1:18" x14ac:dyDescent="0.3">
      <c r="A10" s="65"/>
      <c r="B10" s="2" t="s">
        <v>21</v>
      </c>
      <c r="C10" s="48" t="s">
        <v>0</v>
      </c>
      <c r="D10" s="50"/>
      <c r="E10" s="2" t="s">
        <v>22</v>
      </c>
      <c r="F10" s="48" t="s">
        <v>37</v>
      </c>
      <c r="G10" s="49"/>
      <c r="H10" s="50"/>
      <c r="I10" s="71"/>
      <c r="J10" s="2" t="str">
        <f>B10</f>
        <v>전화</v>
      </c>
      <c r="K10" s="48" t="s">
        <v>39</v>
      </c>
      <c r="L10" s="50"/>
      <c r="M10" s="2" t="str">
        <f>E10</f>
        <v>Fax</v>
      </c>
      <c r="N10" s="48" t="s">
        <v>40</v>
      </c>
      <c r="O10" s="49"/>
      <c r="P10" s="50"/>
      <c r="Q10" s="7"/>
    </row>
    <row r="11" spans="1:18" x14ac:dyDescent="0.3">
      <c r="Q11" s="1"/>
      <c r="R11" s="14">
        <v>1</v>
      </c>
    </row>
    <row r="12" spans="1:18" x14ac:dyDescent="0.3">
      <c r="A12" s="2" t="s">
        <v>13</v>
      </c>
      <c r="B12" s="54" t="s">
        <v>14</v>
      </c>
      <c r="C12" s="55"/>
      <c r="D12" s="56"/>
      <c r="E12" s="54" t="s">
        <v>15</v>
      </c>
      <c r="F12" s="55"/>
      <c r="G12" s="55"/>
      <c r="H12" s="56"/>
      <c r="I12" s="2" t="s">
        <v>16</v>
      </c>
      <c r="J12" s="54" t="s">
        <v>17</v>
      </c>
      <c r="K12" s="56"/>
      <c r="L12" s="54" t="s">
        <v>18</v>
      </c>
      <c r="M12" s="56"/>
      <c r="N12" s="54" t="s">
        <v>19</v>
      </c>
      <c r="O12" s="55"/>
      <c r="P12" s="56"/>
      <c r="Q12" s="6"/>
    </row>
    <row r="13" spans="1:18" x14ac:dyDescent="0.3">
      <c r="A13" s="2">
        <v>1</v>
      </c>
      <c r="B13" s="48" t="s">
        <v>80</v>
      </c>
      <c r="C13" s="49"/>
      <c r="D13" s="50"/>
      <c r="E13" s="48" t="s">
        <v>77</v>
      </c>
      <c r="F13" s="49"/>
      <c r="G13" s="49"/>
      <c r="H13" s="50"/>
      <c r="I13" s="3" t="s">
        <v>56</v>
      </c>
      <c r="J13" s="51">
        <v>1</v>
      </c>
      <c r="K13" s="52"/>
      <c r="L13" s="51">
        <v>380000</v>
      </c>
      <c r="M13" s="52"/>
      <c r="N13" s="51">
        <f>J13*L13</f>
        <v>380000</v>
      </c>
      <c r="O13" s="53"/>
      <c r="P13" s="52"/>
      <c r="Q13" s="8"/>
    </row>
    <row r="14" spans="1:18" x14ac:dyDescent="0.3">
      <c r="A14" s="2">
        <f t="shared" ref="A14:A22" si="0">A13+1</f>
        <v>2</v>
      </c>
      <c r="B14" s="48" t="s">
        <v>43</v>
      </c>
      <c r="C14" s="49"/>
      <c r="D14" s="50"/>
      <c r="E14" s="48" t="s">
        <v>20</v>
      </c>
      <c r="F14" s="49"/>
      <c r="G14" s="49"/>
      <c r="H14" s="50"/>
      <c r="I14" s="3" t="s">
        <v>56</v>
      </c>
      <c r="J14" s="51">
        <v>1</v>
      </c>
      <c r="K14" s="52"/>
      <c r="L14" s="51">
        <v>550000</v>
      </c>
      <c r="M14" s="52"/>
      <c r="N14" s="51">
        <f>J14*L14</f>
        <v>550000</v>
      </c>
      <c r="O14" s="53"/>
      <c r="P14" s="52"/>
      <c r="Q14" s="8"/>
    </row>
    <row r="15" spans="1:18" x14ac:dyDescent="0.3">
      <c r="A15" s="2">
        <f t="shared" si="0"/>
        <v>3</v>
      </c>
      <c r="B15" s="48" t="s">
        <v>91</v>
      </c>
      <c r="C15" s="49"/>
      <c r="D15" s="50"/>
      <c r="E15" s="48" t="s">
        <v>51</v>
      </c>
      <c r="F15" s="49"/>
      <c r="G15" s="49"/>
      <c r="H15" s="50"/>
      <c r="I15" s="3" t="s">
        <v>57</v>
      </c>
      <c r="J15" s="51">
        <v>2</v>
      </c>
      <c r="K15" s="52"/>
      <c r="L15" s="51">
        <v>15000</v>
      </c>
      <c r="M15" s="52"/>
      <c r="N15" s="51">
        <f t="shared" ref="N15:N22" si="1">J15*L15</f>
        <v>30000</v>
      </c>
      <c r="O15" s="53"/>
      <c r="P15" s="52"/>
      <c r="Q15" s="8"/>
    </row>
    <row r="16" spans="1:18" x14ac:dyDescent="0.3">
      <c r="A16" s="2">
        <f t="shared" si="0"/>
        <v>4</v>
      </c>
      <c r="B16" s="48" t="s">
        <v>91</v>
      </c>
      <c r="C16" s="49"/>
      <c r="D16" s="50"/>
      <c r="E16" s="48" t="s">
        <v>52</v>
      </c>
      <c r="F16" s="49"/>
      <c r="G16" s="49"/>
      <c r="H16" s="50"/>
      <c r="I16" s="3" t="s">
        <v>57</v>
      </c>
      <c r="J16" s="51">
        <v>2</v>
      </c>
      <c r="K16" s="52"/>
      <c r="L16" s="51">
        <v>44000</v>
      </c>
      <c r="M16" s="52"/>
      <c r="N16" s="51">
        <f t="shared" si="1"/>
        <v>88000</v>
      </c>
      <c r="O16" s="53"/>
      <c r="P16" s="52"/>
      <c r="Q16" s="8"/>
    </row>
    <row r="17" spans="1:17" x14ac:dyDescent="0.3">
      <c r="A17" s="2">
        <f t="shared" si="0"/>
        <v>5</v>
      </c>
      <c r="B17" s="48" t="s">
        <v>44</v>
      </c>
      <c r="C17" s="49"/>
      <c r="D17" s="50"/>
      <c r="E17" s="48" t="s">
        <v>53</v>
      </c>
      <c r="F17" s="49"/>
      <c r="G17" s="49"/>
      <c r="H17" s="50"/>
      <c r="I17" s="3" t="s">
        <v>57</v>
      </c>
      <c r="J17" s="51">
        <v>10</v>
      </c>
      <c r="K17" s="52"/>
      <c r="L17" s="51">
        <v>2800</v>
      </c>
      <c r="M17" s="52"/>
      <c r="N17" s="51">
        <f t="shared" si="1"/>
        <v>28000</v>
      </c>
      <c r="O17" s="53"/>
      <c r="P17" s="52"/>
      <c r="Q17" s="8"/>
    </row>
    <row r="18" spans="1:17" x14ac:dyDescent="0.3">
      <c r="A18" s="2">
        <f t="shared" si="0"/>
        <v>6</v>
      </c>
      <c r="B18" s="48" t="s">
        <v>45</v>
      </c>
      <c r="C18" s="49"/>
      <c r="D18" s="50"/>
      <c r="E18" s="48" t="s">
        <v>54</v>
      </c>
      <c r="F18" s="49"/>
      <c r="G18" s="49"/>
      <c r="H18" s="50"/>
      <c r="I18" s="3" t="s">
        <v>57</v>
      </c>
      <c r="J18" s="51">
        <v>6</v>
      </c>
      <c r="K18" s="52"/>
      <c r="L18" s="51">
        <v>5500</v>
      </c>
      <c r="M18" s="52"/>
      <c r="N18" s="51">
        <f t="shared" si="1"/>
        <v>33000</v>
      </c>
      <c r="O18" s="53"/>
      <c r="P18" s="52"/>
      <c r="Q18" s="8"/>
    </row>
    <row r="19" spans="1:17" x14ac:dyDescent="0.3">
      <c r="A19" s="2">
        <f t="shared" si="0"/>
        <v>7</v>
      </c>
      <c r="B19" s="48" t="s">
        <v>46</v>
      </c>
      <c r="C19" s="49"/>
      <c r="D19" s="50"/>
      <c r="E19" s="48" t="s">
        <v>55</v>
      </c>
      <c r="F19" s="49"/>
      <c r="G19" s="49"/>
      <c r="H19" s="50"/>
      <c r="I19" s="3" t="s">
        <v>57</v>
      </c>
      <c r="J19" s="51">
        <v>300</v>
      </c>
      <c r="K19" s="52"/>
      <c r="L19" s="51">
        <v>400</v>
      </c>
      <c r="M19" s="52"/>
      <c r="N19" s="51">
        <f t="shared" si="1"/>
        <v>120000</v>
      </c>
      <c r="O19" s="53"/>
      <c r="P19" s="52"/>
      <c r="Q19" s="8"/>
    </row>
    <row r="20" spans="1:17" x14ac:dyDescent="0.3">
      <c r="A20" s="2">
        <f t="shared" si="0"/>
        <v>8</v>
      </c>
      <c r="B20" s="48" t="s">
        <v>47</v>
      </c>
      <c r="C20" s="49"/>
      <c r="D20" s="50"/>
      <c r="E20" s="48" t="s">
        <v>20</v>
      </c>
      <c r="F20" s="49"/>
      <c r="G20" s="49"/>
      <c r="H20" s="50"/>
      <c r="I20" s="3" t="s">
        <v>58</v>
      </c>
      <c r="J20" s="51">
        <v>100</v>
      </c>
      <c r="K20" s="52"/>
      <c r="L20" s="51">
        <v>150</v>
      </c>
      <c r="M20" s="52"/>
      <c r="N20" s="51">
        <f t="shared" si="1"/>
        <v>15000</v>
      </c>
      <c r="O20" s="53"/>
      <c r="P20" s="52"/>
      <c r="Q20" s="8"/>
    </row>
    <row r="21" spans="1:17" x14ac:dyDescent="0.3">
      <c r="A21" s="2">
        <f t="shared" si="0"/>
        <v>9</v>
      </c>
      <c r="B21" s="48" t="s">
        <v>48</v>
      </c>
      <c r="C21" s="49"/>
      <c r="D21" s="50"/>
      <c r="E21" s="48" t="s">
        <v>20</v>
      </c>
      <c r="F21" s="49"/>
      <c r="G21" s="49"/>
      <c r="H21" s="50"/>
      <c r="I21" s="3" t="s">
        <v>58</v>
      </c>
      <c r="J21" s="51">
        <v>100</v>
      </c>
      <c r="K21" s="52"/>
      <c r="L21" s="51">
        <v>260</v>
      </c>
      <c r="M21" s="52"/>
      <c r="N21" s="51">
        <f t="shared" si="1"/>
        <v>26000</v>
      </c>
      <c r="O21" s="53"/>
      <c r="P21" s="52"/>
      <c r="Q21" s="8"/>
    </row>
    <row r="22" spans="1:17" x14ac:dyDescent="0.3">
      <c r="A22" s="2">
        <f t="shared" si="0"/>
        <v>10</v>
      </c>
      <c r="B22" s="48" t="s">
        <v>49</v>
      </c>
      <c r="C22" s="49"/>
      <c r="D22" s="50"/>
      <c r="E22" s="48" t="s">
        <v>50</v>
      </c>
      <c r="F22" s="49"/>
      <c r="G22" s="49"/>
      <c r="H22" s="50"/>
      <c r="I22" s="3" t="s">
        <v>58</v>
      </c>
      <c r="J22" s="51">
        <v>200</v>
      </c>
      <c r="K22" s="52"/>
      <c r="L22" s="51">
        <v>250</v>
      </c>
      <c r="M22" s="52"/>
      <c r="N22" s="51">
        <f t="shared" si="1"/>
        <v>50000</v>
      </c>
      <c r="O22" s="53"/>
      <c r="P22" s="52"/>
      <c r="Q22" s="8"/>
    </row>
    <row r="23" spans="1:17" x14ac:dyDescent="0.3">
      <c r="A23" s="54" t="s">
        <v>23</v>
      </c>
      <c r="B23" s="55"/>
      <c r="C23" s="55"/>
      <c r="D23" s="55"/>
      <c r="E23" s="55"/>
      <c r="F23" s="55"/>
      <c r="G23" s="55"/>
      <c r="H23" s="56"/>
      <c r="I23" s="89">
        <f>SUM(N13:P22)</f>
        <v>1320000</v>
      </c>
      <c r="J23" s="90"/>
      <c r="K23" s="90"/>
      <c r="L23" s="90"/>
      <c r="M23" s="90"/>
      <c r="N23" s="90"/>
      <c r="O23" s="90"/>
      <c r="P23" s="91"/>
      <c r="Q23" s="9"/>
    </row>
    <row r="24" spans="1:17" x14ac:dyDescent="0.3">
      <c r="A24" s="2" t="s">
        <v>24</v>
      </c>
      <c r="B24" s="54"/>
      <c r="C24" s="55"/>
      <c r="D24" s="55"/>
      <c r="E24" s="56"/>
      <c r="F24" s="2" t="s">
        <v>25</v>
      </c>
      <c r="G24" s="54"/>
      <c r="H24" s="55"/>
      <c r="I24" s="55"/>
      <c r="J24" s="56"/>
      <c r="K24" s="2" t="s">
        <v>26</v>
      </c>
      <c r="L24" s="54"/>
      <c r="M24" s="55"/>
      <c r="N24" s="55"/>
      <c r="O24" s="55"/>
      <c r="P24" s="56"/>
      <c r="Q24" s="10"/>
    </row>
    <row r="25" spans="1:17" ht="18" customHeight="1" x14ac:dyDescent="0.3"/>
    <row r="26" spans="1:17" ht="27" x14ac:dyDescent="0.3">
      <c r="A26" s="60" t="s">
        <v>6</v>
      </c>
      <c r="B26" s="60"/>
      <c r="C26" s="60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0"/>
    </row>
    <row r="27" spans="1:17" ht="3.75" customHeight="1" x14ac:dyDescent="0.3"/>
    <row r="28" spans="1:17" x14ac:dyDescent="0.3">
      <c r="A28" t="s">
        <v>7</v>
      </c>
      <c r="E28" s="61" t="s">
        <v>27</v>
      </c>
      <c r="F28" s="61"/>
      <c r="G28" s="61"/>
      <c r="H28" s="61"/>
      <c r="I28" s="61"/>
      <c r="J28" s="61"/>
      <c r="K28" s="61"/>
      <c r="L28" s="61"/>
      <c r="M28" s="62">
        <v>42990</v>
      </c>
      <c r="N28" s="62"/>
      <c r="O28" s="62"/>
      <c r="P28" s="62"/>
    </row>
    <row r="29" spans="1:17" ht="3.75" customHeight="1" x14ac:dyDescent="0.3"/>
    <row r="30" spans="1:17" ht="16.5" customHeight="1" x14ac:dyDescent="0.3">
      <c r="A30" s="63" t="s">
        <v>29</v>
      </c>
      <c r="B30" s="66" t="s">
        <v>2</v>
      </c>
      <c r="C30" s="67"/>
      <c r="D30" s="68"/>
      <c r="E30" s="66" t="str">
        <f>E5</f>
        <v>409-06-30421</v>
      </c>
      <c r="F30" s="67"/>
      <c r="G30" s="67"/>
      <c r="H30" s="68"/>
      <c r="I30" s="69" t="s">
        <v>1</v>
      </c>
      <c r="J30" s="54" t="str">
        <f>B30</f>
        <v>사업자등록번호</v>
      </c>
      <c r="K30" s="55"/>
      <c r="L30" s="56"/>
      <c r="M30" s="54" t="str">
        <f>M5</f>
        <v>410-03-49254</v>
      </c>
      <c r="N30" s="55"/>
      <c r="O30" s="55"/>
      <c r="P30" s="56"/>
    </row>
    <row r="31" spans="1:17" ht="16.5" customHeight="1" x14ac:dyDescent="0.3">
      <c r="A31" s="64"/>
      <c r="B31" s="72" t="s">
        <v>3</v>
      </c>
      <c r="C31" s="74" t="str">
        <f>C6</f>
        <v>광성공구철물상사</v>
      </c>
      <c r="D31" s="75"/>
      <c r="E31" s="76"/>
      <c r="F31" s="72" t="s">
        <v>4</v>
      </c>
      <c r="G31" s="80" t="str">
        <f>G6</f>
        <v>김 헌 준</v>
      </c>
      <c r="H31" s="81"/>
      <c r="I31" s="70"/>
      <c r="J31" s="72" t="str">
        <f>B31</f>
        <v>상호</v>
      </c>
      <c r="K31" s="74" t="str">
        <f>K6</f>
        <v>성신가설산업</v>
      </c>
      <c r="L31" s="75"/>
      <c r="M31" s="76"/>
      <c r="N31" s="72" t="str">
        <f>F31</f>
        <v>성명</v>
      </c>
      <c r="O31" s="84" t="str">
        <f>O6</f>
        <v>김  성  칠</v>
      </c>
      <c r="P31" s="85"/>
    </row>
    <row r="32" spans="1:17" x14ac:dyDescent="0.3">
      <c r="A32" s="64"/>
      <c r="B32" s="73"/>
      <c r="C32" s="77"/>
      <c r="D32" s="78"/>
      <c r="E32" s="79"/>
      <c r="F32" s="73"/>
      <c r="G32" s="82"/>
      <c r="H32" s="83"/>
      <c r="I32" s="70"/>
      <c r="J32" s="73"/>
      <c r="K32" s="77"/>
      <c r="L32" s="78"/>
      <c r="M32" s="79"/>
      <c r="N32" s="73"/>
      <c r="O32" s="86"/>
      <c r="P32" s="87"/>
    </row>
    <row r="33" spans="1:19" x14ac:dyDescent="0.3">
      <c r="A33" s="64"/>
      <c r="B33" s="2" t="s">
        <v>5</v>
      </c>
      <c r="C33" s="54" t="str">
        <f>C8</f>
        <v>광주북구첨단벤처로108번길39(월출동)</v>
      </c>
      <c r="D33" s="55"/>
      <c r="E33" s="55"/>
      <c r="F33" s="55"/>
      <c r="G33" s="55"/>
      <c r="H33" s="56"/>
      <c r="I33" s="70"/>
      <c r="J33" s="2" t="str">
        <f>B33</f>
        <v>주소</v>
      </c>
      <c r="K33" s="54" t="str">
        <f>K8</f>
        <v>광주시 광산구 목련로 192-17(운남동)</v>
      </c>
      <c r="L33" s="55"/>
      <c r="M33" s="55"/>
      <c r="N33" s="55"/>
      <c r="O33" s="55"/>
      <c r="P33" s="56"/>
    </row>
    <row r="34" spans="1:19" x14ac:dyDescent="0.3">
      <c r="A34" s="64"/>
      <c r="B34" s="2" t="s">
        <v>10</v>
      </c>
      <c r="C34" s="54" t="str">
        <f>C9</f>
        <v>도,소매</v>
      </c>
      <c r="D34" s="56"/>
      <c r="E34" s="2" t="s">
        <v>11</v>
      </c>
      <c r="F34" s="54" t="str">
        <f>F9</f>
        <v>철물,안전보호구 외</v>
      </c>
      <c r="G34" s="55"/>
      <c r="H34" s="56"/>
      <c r="I34" s="70"/>
      <c r="J34" s="2" t="str">
        <f>B34</f>
        <v>업태</v>
      </c>
      <c r="K34" s="54" t="str">
        <f>K9</f>
        <v>도.소매</v>
      </c>
      <c r="L34" s="56"/>
      <c r="M34" s="2" t="str">
        <f>E34</f>
        <v>종목</v>
      </c>
      <c r="N34" s="54" t="str">
        <f>N9</f>
        <v>건설자재</v>
      </c>
      <c r="O34" s="55"/>
      <c r="P34" s="56"/>
    </row>
    <row r="35" spans="1:19" x14ac:dyDescent="0.3">
      <c r="A35" s="65"/>
      <c r="B35" s="2" t="s">
        <v>21</v>
      </c>
      <c r="C35" s="48" t="str">
        <f>C10</f>
        <v>062-973-0998</v>
      </c>
      <c r="D35" s="50"/>
      <c r="E35" s="2" t="s">
        <v>22</v>
      </c>
      <c r="F35" s="48" t="str">
        <f>F10</f>
        <v>062-973-0996</v>
      </c>
      <c r="G35" s="49"/>
      <c r="H35" s="50"/>
      <c r="I35" s="71"/>
      <c r="J35" s="2" t="str">
        <f>B35</f>
        <v>전화</v>
      </c>
      <c r="K35" s="48" t="str">
        <f>K10</f>
        <v>062-955-2942</v>
      </c>
      <c r="L35" s="50"/>
      <c r="M35" s="2" t="str">
        <f>E35</f>
        <v>Fax</v>
      </c>
      <c r="N35" s="48" t="str">
        <f>N10</f>
        <v>062-952-6105</v>
      </c>
      <c r="O35" s="49"/>
      <c r="P35" s="50"/>
    </row>
    <row r="37" spans="1:19" x14ac:dyDescent="0.3">
      <c r="A37" s="2" t="s">
        <v>13</v>
      </c>
      <c r="B37" s="54" t="s">
        <v>14</v>
      </c>
      <c r="C37" s="55"/>
      <c r="D37" s="56"/>
      <c r="E37" s="54" t="s">
        <v>15</v>
      </c>
      <c r="F37" s="55"/>
      <c r="G37" s="55"/>
      <c r="H37" s="56"/>
      <c r="I37" s="2" t="s">
        <v>16</v>
      </c>
      <c r="J37" s="54" t="s">
        <v>17</v>
      </c>
      <c r="K37" s="56"/>
      <c r="L37" s="54" t="s">
        <v>18</v>
      </c>
      <c r="M37" s="56"/>
      <c r="N37" s="54" t="s">
        <v>19</v>
      </c>
      <c r="O37" s="55"/>
      <c r="P37" s="56"/>
    </row>
    <row r="38" spans="1:19" x14ac:dyDescent="0.3">
      <c r="A38" s="2">
        <v>1</v>
      </c>
      <c r="B38" s="48" t="str">
        <f t="shared" ref="B38:B47" si="2">B13</f>
        <v>충전해머드릴</v>
      </c>
      <c r="C38" s="49"/>
      <c r="D38" s="50"/>
      <c r="E38" s="48" t="str">
        <f t="shared" ref="E38:E47" si="3">E13</f>
        <v>DCD-785P2</v>
      </c>
      <c r="F38" s="49"/>
      <c r="G38" s="49"/>
      <c r="H38" s="50"/>
      <c r="I38" s="3" t="str">
        <f t="shared" ref="I38:J47" si="4">I13</f>
        <v>대</v>
      </c>
      <c r="J38" s="51">
        <f t="shared" si="4"/>
        <v>1</v>
      </c>
      <c r="K38" s="52"/>
      <c r="L38" s="51">
        <f t="shared" ref="L38:L47" si="5">L13</f>
        <v>380000</v>
      </c>
      <c r="M38" s="52"/>
      <c r="N38" s="51">
        <f>J38*L38</f>
        <v>380000</v>
      </c>
      <c r="O38" s="53"/>
      <c r="P38" s="52"/>
      <c r="Q38">
        <v>1</v>
      </c>
      <c r="R38" s="14">
        <v>310000</v>
      </c>
      <c r="S38" s="15">
        <f>R38*Q38</f>
        <v>310000</v>
      </c>
    </row>
    <row r="39" spans="1:19" x14ac:dyDescent="0.3">
      <c r="A39" s="2">
        <f t="shared" ref="A39:A47" si="6">A38+1</f>
        <v>2</v>
      </c>
      <c r="B39" s="48" t="str">
        <f t="shared" si="2"/>
        <v>작업대</v>
      </c>
      <c r="C39" s="49"/>
      <c r="D39" s="50"/>
      <c r="E39" s="48" t="str">
        <f t="shared" si="3"/>
        <v xml:space="preserve"> </v>
      </c>
      <c r="F39" s="49"/>
      <c r="G39" s="49"/>
      <c r="H39" s="50"/>
      <c r="I39" s="3" t="str">
        <f t="shared" si="4"/>
        <v>대</v>
      </c>
      <c r="J39" s="51">
        <f t="shared" si="4"/>
        <v>1</v>
      </c>
      <c r="K39" s="52"/>
      <c r="L39" s="51">
        <f t="shared" si="5"/>
        <v>550000</v>
      </c>
      <c r="M39" s="52"/>
      <c r="N39" s="51">
        <f>J39*L39</f>
        <v>550000</v>
      </c>
      <c r="O39" s="53"/>
      <c r="P39" s="52"/>
      <c r="Q39">
        <v>1</v>
      </c>
      <c r="R39" s="14">
        <v>386000</v>
      </c>
      <c r="S39" s="15">
        <f t="shared" ref="S39:S47" si="7">R39*Q39</f>
        <v>386000</v>
      </c>
    </row>
    <row r="40" spans="1:19" x14ac:dyDescent="0.3">
      <c r="A40" s="2">
        <f t="shared" si="6"/>
        <v>3</v>
      </c>
      <c r="B40" s="48" t="str">
        <f t="shared" si="2"/>
        <v>팁쏘(목공용)</v>
      </c>
      <c r="C40" s="49"/>
      <c r="D40" s="50"/>
      <c r="E40" s="48" t="str">
        <f t="shared" si="3"/>
        <v>7인지</v>
      </c>
      <c r="F40" s="49"/>
      <c r="G40" s="49"/>
      <c r="H40" s="50"/>
      <c r="I40" s="3" t="str">
        <f t="shared" si="4"/>
        <v>EA</v>
      </c>
      <c r="J40" s="51">
        <f t="shared" si="4"/>
        <v>2</v>
      </c>
      <c r="K40" s="52"/>
      <c r="L40" s="51">
        <f t="shared" si="5"/>
        <v>15000</v>
      </c>
      <c r="M40" s="52"/>
      <c r="N40" s="51">
        <f t="shared" ref="N40:N47" si="8">J40*L40</f>
        <v>30000</v>
      </c>
      <c r="O40" s="53"/>
      <c r="P40" s="52"/>
      <c r="Q40">
        <v>2</v>
      </c>
      <c r="R40" s="14">
        <v>12155</v>
      </c>
      <c r="S40" s="15">
        <f t="shared" si="7"/>
        <v>24310</v>
      </c>
    </row>
    <row r="41" spans="1:19" x14ac:dyDescent="0.3">
      <c r="A41" s="2">
        <f t="shared" si="6"/>
        <v>4</v>
      </c>
      <c r="B41" s="48" t="str">
        <f t="shared" si="2"/>
        <v>팁쏘(목공용)</v>
      </c>
      <c r="C41" s="49"/>
      <c r="D41" s="50"/>
      <c r="E41" s="48" t="str">
        <f t="shared" si="3"/>
        <v>14인지</v>
      </c>
      <c r="F41" s="49"/>
      <c r="G41" s="49"/>
      <c r="H41" s="50"/>
      <c r="I41" s="3" t="str">
        <f t="shared" si="4"/>
        <v>EA</v>
      </c>
      <c r="J41" s="51">
        <f t="shared" si="4"/>
        <v>2</v>
      </c>
      <c r="K41" s="52"/>
      <c r="L41" s="51">
        <f t="shared" si="5"/>
        <v>44000</v>
      </c>
      <c r="M41" s="52"/>
      <c r="N41" s="51">
        <f t="shared" si="8"/>
        <v>88000</v>
      </c>
      <c r="O41" s="53"/>
      <c r="P41" s="52"/>
      <c r="Q41">
        <v>2</v>
      </c>
      <c r="R41" s="14">
        <v>34690</v>
      </c>
      <c r="S41" s="15">
        <f t="shared" si="7"/>
        <v>69380</v>
      </c>
    </row>
    <row r="42" spans="1:19" x14ac:dyDescent="0.3">
      <c r="A42" s="2">
        <f t="shared" si="6"/>
        <v>5</v>
      </c>
      <c r="B42" s="48" t="str">
        <f t="shared" si="2"/>
        <v>3M절단석</v>
      </c>
      <c r="C42" s="49"/>
      <c r="D42" s="50"/>
      <c r="E42" s="48" t="str">
        <f t="shared" si="3"/>
        <v>4인지</v>
      </c>
      <c r="F42" s="49"/>
      <c r="G42" s="49"/>
      <c r="H42" s="50"/>
      <c r="I42" s="3" t="str">
        <f t="shared" si="4"/>
        <v>EA</v>
      </c>
      <c r="J42" s="51">
        <f t="shared" si="4"/>
        <v>10</v>
      </c>
      <c r="K42" s="52"/>
      <c r="L42" s="51">
        <f t="shared" si="5"/>
        <v>2800</v>
      </c>
      <c r="M42" s="52"/>
      <c r="N42" s="51">
        <f t="shared" si="8"/>
        <v>28000</v>
      </c>
      <c r="O42" s="53"/>
      <c r="P42" s="52"/>
      <c r="Q42">
        <v>10</v>
      </c>
      <c r="R42" s="14">
        <v>2200</v>
      </c>
      <c r="S42" s="15">
        <f t="shared" si="7"/>
        <v>22000</v>
      </c>
    </row>
    <row r="43" spans="1:19" x14ac:dyDescent="0.3">
      <c r="A43" s="2">
        <f t="shared" si="6"/>
        <v>6</v>
      </c>
      <c r="B43" s="48" t="str">
        <f t="shared" si="2"/>
        <v>롱비트소켓</v>
      </c>
      <c r="C43" s="49"/>
      <c r="D43" s="50"/>
      <c r="E43" s="48" t="str">
        <f t="shared" si="3"/>
        <v>17MM</v>
      </c>
      <c r="F43" s="49"/>
      <c r="G43" s="49"/>
      <c r="H43" s="50"/>
      <c r="I43" s="3" t="str">
        <f t="shared" si="4"/>
        <v>EA</v>
      </c>
      <c r="J43" s="51">
        <f t="shared" si="4"/>
        <v>6</v>
      </c>
      <c r="K43" s="52"/>
      <c r="L43" s="51">
        <f t="shared" si="5"/>
        <v>5500</v>
      </c>
      <c r="M43" s="52"/>
      <c r="N43" s="51">
        <f t="shared" si="8"/>
        <v>33000</v>
      </c>
      <c r="O43" s="53"/>
      <c r="P43" s="52"/>
      <c r="Q43">
        <v>6</v>
      </c>
      <c r="R43" s="14">
        <v>4430</v>
      </c>
      <c r="S43" s="15">
        <f t="shared" si="7"/>
        <v>26580</v>
      </c>
    </row>
    <row r="44" spans="1:19" x14ac:dyDescent="0.3">
      <c r="A44" s="2">
        <f t="shared" si="6"/>
        <v>7</v>
      </c>
      <c r="B44" s="48" t="str">
        <f t="shared" si="2"/>
        <v>장갑</v>
      </c>
      <c r="C44" s="49"/>
      <c r="D44" s="50"/>
      <c r="E44" s="48" t="str">
        <f t="shared" si="3"/>
        <v>백색코팅</v>
      </c>
      <c r="F44" s="49"/>
      <c r="G44" s="49"/>
      <c r="H44" s="50"/>
      <c r="I44" s="3" t="str">
        <f t="shared" si="4"/>
        <v>EA</v>
      </c>
      <c r="J44" s="51">
        <f t="shared" si="4"/>
        <v>300</v>
      </c>
      <c r="K44" s="52"/>
      <c r="L44" s="51">
        <f t="shared" si="5"/>
        <v>400</v>
      </c>
      <c r="M44" s="52"/>
      <c r="N44" s="51">
        <f t="shared" si="8"/>
        <v>120000</v>
      </c>
      <c r="O44" s="53"/>
      <c r="P44" s="52"/>
      <c r="Q44">
        <v>300</v>
      </c>
      <c r="R44" s="14">
        <v>350</v>
      </c>
      <c r="S44" s="15">
        <f t="shared" si="7"/>
        <v>105000</v>
      </c>
    </row>
    <row r="45" spans="1:19" x14ac:dyDescent="0.3">
      <c r="A45" s="2">
        <f t="shared" si="6"/>
        <v>8</v>
      </c>
      <c r="B45" s="48" t="str">
        <f t="shared" si="2"/>
        <v>볼트마대</v>
      </c>
      <c r="C45" s="49"/>
      <c r="D45" s="50"/>
      <c r="E45" s="48" t="str">
        <f t="shared" si="3"/>
        <v xml:space="preserve"> </v>
      </c>
      <c r="F45" s="49"/>
      <c r="G45" s="49"/>
      <c r="H45" s="50"/>
      <c r="I45" s="3" t="str">
        <f t="shared" si="4"/>
        <v>장</v>
      </c>
      <c r="J45" s="51">
        <f t="shared" si="4"/>
        <v>100</v>
      </c>
      <c r="K45" s="52"/>
      <c r="L45" s="51">
        <f t="shared" si="5"/>
        <v>150</v>
      </c>
      <c r="M45" s="52"/>
      <c r="N45" s="51">
        <f t="shared" si="8"/>
        <v>15000</v>
      </c>
      <c r="O45" s="53"/>
      <c r="P45" s="52"/>
      <c r="Q45">
        <v>100</v>
      </c>
      <c r="R45" s="14">
        <v>100</v>
      </c>
      <c r="S45" s="15">
        <f t="shared" si="7"/>
        <v>10000</v>
      </c>
    </row>
    <row r="46" spans="1:19" x14ac:dyDescent="0.3">
      <c r="A46" s="2">
        <f t="shared" si="6"/>
        <v>9</v>
      </c>
      <c r="B46" s="48" t="str">
        <f t="shared" si="2"/>
        <v>PP마대</v>
      </c>
      <c r="C46" s="49"/>
      <c r="D46" s="50"/>
      <c r="E46" s="48" t="str">
        <f t="shared" si="3"/>
        <v xml:space="preserve"> </v>
      </c>
      <c r="F46" s="49"/>
      <c r="G46" s="49"/>
      <c r="H46" s="50"/>
      <c r="I46" s="3" t="str">
        <f t="shared" si="4"/>
        <v>장</v>
      </c>
      <c r="J46" s="51">
        <f t="shared" si="4"/>
        <v>100</v>
      </c>
      <c r="K46" s="52"/>
      <c r="L46" s="51">
        <f t="shared" si="5"/>
        <v>260</v>
      </c>
      <c r="M46" s="52"/>
      <c r="N46" s="51">
        <f t="shared" si="8"/>
        <v>26000</v>
      </c>
      <c r="O46" s="53"/>
      <c r="P46" s="52"/>
      <c r="Q46">
        <v>100</v>
      </c>
      <c r="R46" s="14">
        <v>230</v>
      </c>
      <c r="S46" s="15">
        <f t="shared" si="7"/>
        <v>23000</v>
      </c>
    </row>
    <row r="47" spans="1:19" x14ac:dyDescent="0.3">
      <c r="A47" s="2">
        <f t="shared" si="6"/>
        <v>10</v>
      </c>
      <c r="B47" s="48" t="str">
        <f t="shared" si="2"/>
        <v>청소마대</v>
      </c>
      <c r="C47" s="49"/>
      <c r="D47" s="50"/>
      <c r="E47" s="48" t="str">
        <f t="shared" si="3"/>
        <v>大80K</v>
      </c>
      <c r="F47" s="49"/>
      <c r="G47" s="49"/>
      <c r="H47" s="50"/>
      <c r="I47" s="3" t="str">
        <f t="shared" si="4"/>
        <v>장</v>
      </c>
      <c r="J47" s="51">
        <f t="shared" si="4"/>
        <v>200</v>
      </c>
      <c r="K47" s="52"/>
      <c r="L47" s="51">
        <f t="shared" si="5"/>
        <v>250</v>
      </c>
      <c r="M47" s="52"/>
      <c r="N47" s="51">
        <f t="shared" si="8"/>
        <v>50000</v>
      </c>
      <c r="O47" s="53"/>
      <c r="P47" s="52"/>
      <c r="Q47">
        <v>200</v>
      </c>
      <c r="R47" s="14">
        <v>176</v>
      </c>
      <c r="S47" s="15">
        <f t="shared" si="7"/>
        <v>35200</v>
      </c>
    </row>
    <row r="48" spans="1:19" x14ac:dyDescent="0.3">
      <c r="A48" s="54" t="s">
        <v>23</v>
      </c>
      <c r="B48" s="55"/>
      <c r="C48" s="55"/>
      <c r="D48" s="55"/>
      <c r="E48" s="55"/>
      <c r="F48" s="55"/>
      <c r="G48" s="55"/>
      <c r="H48" s="56"/>
      <c r="I48" s="89">
        <f>SUM(N38:P47)</f>
        <v>1320000</v>
      </c>
      <c r="J48" s="90"/>
      <c r="K48" s="90"/>
      <c r="L48" s="90"/>
      <c r="M48" s="90"/>
      <c r="N48" s="90"/>
      <c r="O48" s="90"/>
      <c r="P48" s="91"/>
    </row>
    <row r="49" spans="1:19" x14ac:dyDescent="0.3">
      <c r="A49" s="2" t="s">
        <v>24</v>
      </c>
      <c r="B49" s="54"/>
      <c r="C49" s="55"/>
      <c r="D49" s="55"/>
      <c r="E49" s="56"/>
      <c r="F49" s="2" t="s">
        <v>25</v>
      </c>
      <c r="G49" s="54"/>
      <c r="H49" s="55"/>
      <c r="I49" s="55"/>
      <c r="J49" s="56"/>
      <c r="K49" s="2" t="s">
        <v>26</v>
      </c>
      <c r="L49" s="54"/>
      <c r="M49" s="55"/>
      <c r="N49" s="55"/>
      <c r="O49" s="55"/>
      <c r="P49" s="56"/>
      <c r="S49" s="11">
        <f>SUM(S38:S48)</f>
        <v>1011470</v>
      </c>
    </row>
    <row r="50" spans="1:19" ht="27" x14ac:dyDescent="0.3">
      <c r="A50" s="88" t="s">
        <v>6</v>
      </c>
      <c r="B50" s="88"/>
      <c r="C50" s="88"/>
      <c r="D50" s="88"/>
      <c r="E50" s="88"/>
      <c r="F50" s="88"/>
      <c r="G50" s="88"/>
      <c r="H50" s="88"/>
      <c r="I50" s="88"/>
      <c r="J50" s="88"/>
      <c r="K50" s="88"/>
      <c r="L50" s="88"/>
      <c r="M50" s="88"/>
      <c r="N50" s="88"/>
      <c r="O50" s="88"/>
      <c r="P50" s="88"/>
    </row>
    <row r="51" spans="1:19" ht="3.75" customHeight="1" x14ac:dyDescent="0.3"/>
    <row r="52" spans="1:19" x14ac:dyDescent="0.3">
      <c r="A52" t="s">
        <v>7</v>
      </c>
      <c r="E52" s="61" t="s">
        <v>28</v>
      </c>
      <c r="F52" s="61"/>
      <c r="G52" s="61"/>
      <c r="H52" s="61"/>
      <c r="I52" s="61"/>
      <c r="J52" s="61"/>
      <c r="K52" s="61"/>
      <c r="L52" s="61"/>
      <c r="M52" s="62">
        <v>42990</v>
      </c>
      <c r="N52" s="62"/>
      <c r="O52" s="62"/>
      <c r="P52" s="62"/>
    </row>
    <row r="53" spans="1:19" ht="3.75" customHeight="1" x14ac:dyDescent="0.3"/>
    <row r="54" spans="1:19" x14ac:dyDescent="0.3">
      <c r="A54" s="63" t="s">
        <v>29</v>
      </c>
      <c r="B54" s="66" t="s">
        <v>2</v>
      </c>
      <c r="C54" s="67"/>
      <c r="D54" s="68"/>
      <c r="E54" s="66" t="s">
        <v>9</v>
      </c>
      <c r="F54" s="67"/>
      <c r="G54" s="67"/>
      <c r="H54" s="68"/>
      <c r="I54" s="69" t="s">
        <v>1</v>
      </c>
      <c r="J54" s="54" t="str">
        <f>B54</f>
        <v>사업자등록번호</v>
      </c>
      <c r="K54" s="55"/>
      <c r="L54" s="56"/>
      <c r="M54" s="54" t="str">
        <f>M5</f>
        <v>410-03-49254</v>
      </c>
      <c r="N54" s="55"/>
      <c r="O54" s="55"/>
      <c r="P54" s="56"/>
    </row>
    <row r="55" spans="1:19" ht="16.5" customHeight="1" x14ac:dyDescent="0.3">
      <c r="A55" s="64"/>
      <c r="B55" s="72" t="s">
        <v>3</v>
      </c>
      <c r="C55" s="74" t="s">
        <v>32</v>
      </c>
      <c r="D55" s="75"/>
      <c r="E55" s="76"/>
      <c r="F55" s="72" t="s">
        <v>4</v>
      </c>
      <c r="G55" s="80" t="s">
        <v>33</v>
      </c>
      <c r="H55" s="81"/>
      <c r="I55" s="70"/>
      <c r="J55" s="72" t="str">
        <f>B55</f>
        <v>상호</v>
      </c>
      <c r="K55" s="74" t="s">
        <v>38</v>
      </c>
      <c r="L55" s="75"/>
      <c r="M55" s="76"/>
      <c r="N55" s="72" t="str">
        <f>F55</f>
        <v>성명</v>
      </c>
      <c r="O55" s="84" t="s">
        <v>41</v>
      </c>
      <c r="P55" s="85"/>
    </row>
    <row r="56" spans="1:19" x14ac:dyDescent="0.3">
      <c r="A56" s="64"/>
      <c r="B56" s="73"/>
      <c r="C56" s="77"/>
      <c r="D56" s="78"/>
      <c r="E56" s="79"/>
      <c r="F56" s="73"/>
      <c r="G56" s="82"/>
      <c r="H56" s="83"/>
      <c r="I56" s="70"/>
      <c r="J56" s="73"/>
      <c r="K56" s="77"/>
      <c r="L56" s="78"/>
      <c r="M56" s="79"/>
      <c r="N56" s="73"/>
      <c r="O56" s="86"/>
      <c r="P56" s="87"/>
    </row>
    <row r="57" spans="1:19" x14ac:dyDescent="0.3">
      <c r="A57" s="64"/>
      <c r="B57" s="2" t="s">
        <v>5</v>
      </c>
      <c r="C57" s="54" t="s">
        <v>34</v>
      </c>
      <c r="D57" s="55"/>
      <c r="E57" s="55"/>
      <c r="F57" s="55"/>
      <c r="G57" s="55"/>
      <c r="H57" s="56"/>
      <c r="I57" s="70"/>
      <c r="J57" s="2" t="str">
        <f>B57</f>
        <v>주소</v>
      </c>
      <c r="K57" s="54" t="str">
        <f>K33</f>
        <v>광주시 광산구 목련로 192-17(운남동)</v>
      </c>
      <c r="L57" s="55"/>
      <c r="M57" s="55"/>
      <c r="N57" s="55"/>
      <c r="O57" s="55"/>
      <c r="P57" s="56"/>
    </row>
    <row r="58" spans="1:19" x14ac:dyDescent="0.3">
      <c r="A58" s="64"/>
      <c r="B58" s="2" t="s">
        <v>10</v>
      </c>
      <c r="C58" s="54" t="s">
        <v>35</v>
      </c>
      <c r="D58" s="56"/>
      <c r="E58" s="2" t="s">
        <v>11</v>
      </c>
      <c r="F58" s="54" t="s">
        <v>36</v>
      </c>
      <c r="G58" s="55"/>
      <c r="H58" s="56"/>
      <c r="I58" s="70"/>
      <c r="J58" s="2" t="str">
        <f>B58</f>
        <v>업태</v>
      </c>
      <c r="K58" s="54" t="s">
        <v>12</v>
      </c>
      <c r="L58" s="56"/>
      <c r="M58" s="2" t="str">
        <f>E58</f>
        <v>종목</v>
      </c>
      <c r="N58" s="54" t="s">
        <v>42</v>
      </c>
      <c r="O58" s="55"/>
      <c r="P58" s="56"/>
    </row>
    <row r="59" spans="1:19" x14ac:dyDescent="0.3">
      <c r="A59" s="65"/>
      <c r="B59" s="2" t="s">
        <v>21</v>
      </c>
      <c r="C59" s="48" t="s">
        <v>0</v>
      </c>
      <c r="D59" s="50"/>
      <c r="E59" s="2" t="s">
        <v>22</v>
      </c>
      <c r="F59" s="48" t="s">
        <v>37</v>
      </c>
      <c r="G59" s="49"/>
      <c r="H59" s="50"/>
      <c r="I59" s="71"/>
      <c r="J59" s="2" t="str">
        <f>B59</f>
        <v>전화</v>
      </c>
      <c r="K59" s="48" t="s">
        <v>39</v>
      </c>
      <c r="L59" s="50"/>
      <c r="M59" s="2" t="str">
        <f>E59</f>
        <v>Fax</v>
      </c>
      <c r="N59" s="48" t="s">
        <v>40</v>
      </c>
      <c r="O59" s="49"/>
      <c r="P59" s="50"/>
    </row>
    <row r="61" spans="1:19" x14ac:dyDescent="0.3">
      <c r="A61" s="2" t="s">
        <v>13</v>
      </c>
      <c r="B61" s="54" t="s">
        <v>14</v>
      </c>
      <c r="C61" s="55"/>
      <c r="D61" s="56"/>
      <c r="E61" s="54" t="s">
        <v>15</v>
      </c>
      <c r="F61" s="55"/>
      <c r="G61" s="55"/>
      <c r="H61" s="56"/>
      <c r="I61" s="2" t="s">
        <v>16</v>
      </c>
      <c r="J61" s="54" t="s">
        <v>17</v>
      </c>
      <c r="K61" s="56"/>
      <c r="L61" s="54" t="s">
        <v>18</v>
      </c>
      <c r="M61" s="56"/>
      <c r="N61" s="54" t="s">
        <v>19</v>
      </c>
      <c r="O61" s="55"/>
      <c r="P61" s="56"/>
    </row>
    <row r="62" spans="1:19" x14ac:dyDescent="0.3">
      <c r="A62" s="2">
        <v>1</v>
      </c>
      <c r="B62" s="48" t="s">
        <v>62</v>
      </c>
      <c r="C62" s="49"/>
      <c r="D62" s="50"/>
      <c r="E62" s="48" t="s">
        <v>67</v>
      </c>
      <c r="F62" s="49"/>
      <c r="G62" s="49"/>
      <c r="H62" s="50"/>
      <c r="I62" s="3" t="s">
        <v>57</v>
      </c>
      <c r="J62" s="51">
        <v>1</v>
      </c>
      <c r="K62" s="52"/>
      <c r="L62" s="51">
        <v>41000</v>
      </c>
      <c r="M62" s="52"/>
      <c r="N62" s="51">
        <f>J62*L62</f>
        <v>41000</v>
      </c>
      <c r="O62" s="53"/>
      <c r="P62" s="52"/>
      <c r="Q62">
        <v>1</v>
      </c>
      <c r="R62" s="14">
        <v>34719</v>
      </c>
      <c r="S62" s="15">
        <f>R62*Q62</f>
        <v>34719</v>
      </c>
    </row>
    <row r="63" spans="1:19" x14ac:dyDescent="0.3">
      <c r="A63" s="2">
        <f t="shared" ref="A63:A71" si="9">A62+1</f>
        <v>2</v>
      </c>
      <c r="B63" s="48" t="s">
        <v>63</v>
      </c>
      <c r="C63" s="49"/>
      <c r="D63" s="50"/>
      <c r="E63" s="48" t="s">
        <v>68</v>
      </c>
      <c r="F63" s="49"/>
      <c r="G63" s="49"/>
      <c r="H63" s="50"/>
      <c r="I63" s="3" t="s">
        <v>75</v>
      </c>
      <c r="J63" s="51">
        <v>1</v>
      </c>
      <c r="K63" s="52"/>
      <c r="L63" s="51"/>
      <c r="M63" s="52"/>
      <c r="N63" s="51">
        <f>J63*L63</f>
        <v>0</v>
      </c>
      <c r="O63" s="53"/>
      <c r="P63" s="52"/>
      <c r="Q63">
        <v>1</v>
      </c>
      <c r="R63" s="14">
        <v>-46221</v>
      </c>
      <c r="S63" s="15">
        <f t="shared" ref="S63:S71" si="10">R63*Q63</f>
        <v>-46221</v>
      </c>
    </row>
    <row r="64" spans="1:19" x14ac:dyDescent="0.3">
      <c r="A64" s="2">
        <f t="shared" si="9"/>
        <v>3</v>
      </c>
      <c r="B64" s="48" t="s">
        <v>64</v>
      </c>
      <c r="C64" s="49"/>
      <c r="D64" s="50"/>
      <c r="E64" s="48" t="s">
        <v>69</v>
      </c>
      <c r="F64" s="49"/>
      <c r="G64" s="49"/>
      <c r="H64" s="50"/>
      <c r="I64" s="3" t="s">
        <v>75</v>
      </c>
      <c r="J64" s="51">
        <v>1</v>
      </c>
      <c r="K64" s="52"/>
      <c r="L64" s="51">
        <v>117000</v>
      </c>
      <c r="M64" s="52"/>
      <c r="N64" s="51">
        <f t="shared" ref="N64:N71" si="11">J64*L64</f>
        <v>117000</v>
      </c>
      <c r="O64" s="53"/>
      <c r="P64" s="52"/>
      <c r="Q64">
        <v>1</v>
      </c>
      <c r="R64" s="14">
        <v>98690</v>
      </c>
      <c r="S64" s="15">
        <f t="shared" si="10"/>
        <v>98690</v>
      </c>
    </row>
    <row r="65" spans="1:19" x14ac:dyDescent="0.3">
      <c r="A65" s="2">
        <f t="shared" si="9"/>
        <v>4</v>
      </c>
      <c r="B65" s="48" t="s">
        <v>65</v>
      </c>
      <c r="C65" s="49"/>
      <c r="D65" s="50"/>
      <c r="E65" s="48" t="s">
        <v>70</v>
      </c>
      <c r="F65" s="49"/>
      <c r="G65" s="49"/>
      <c r="H65" s="50"/>
      <c r="I65" s="3" t="s">
        <v>57</v>
      </c>
      <c r="J65" s="51">
        <v>1</v>
      </c>
      <c r="K65" s="52"/>
      <c r="L65" s="51">
        <v>352000</v>
      </c>
      <c r="M65" s="52"/>
      <c r="N65" s="51">
        <f t="shared" si="11"/>
        <v>352000</v>
      </c>
      <c r="O65" s="53"/>
      <c r="P65" s="52"/>
      <c r="Q65">
        <v>1</v>
      </c>
      <c r="R65" s="14">
        <v>298200</v>
      </c>
      <c r="S65" s="15">
        <f t="shared" si="10"/>
        <v>298200</v>
      </c>
    </row>
    <row r="66" spans="1:19" x14ac:dyDescent="0.3">
      <c r="A66" s="2">
        <f t="shared" si="9"/>
        <v>5</v>
      </c>
      <c r="B66" s="48" t="s">
        <v>66</v>
      </c>
      <c r="C66" s="49"/>
      <c r="D66" s="50"/>
      <c r="E66" s="48" t="s">
        <v>71</v>
      </c>
      <c r="F66" s="49"/>
      <c r="G66" s="49"/>
      <c r="H66" s="50"/>
      <c r="I66" s="3" t="s">
        <v>76</v>
      </c>
      <c r="J66" s="51">
        <v>135</v>
      </c>
      <c r="K66" s="52"/>
      <c r="L66" s="51">
        <v>1600</v>
      </c>
      <c r="M66" s="52"/>
      <c r="N66" s="51">
        <f t="shared" si="11"/>
        <v>216000</v>
      </c>
      <c r="O66" s="53"/>
      <c r="P66" s="52"/>
      <c r="Q66">
        <v>135</v>
      </c>
      <c r="R66" s="14">
        <v>1350</v>
      </c>
      <c r="S66" s="15">
        <f t="shared" si="10"/>
        <v>182250</v>
      </c>
    </row>
    <row r="67" spans="1:19" x14ac:dyDescent="0.3">
      <c r="A67" s="2">
        <f t="shared" si="9"/>
        <v>6</v>
      </c>
      <c r="B67" s="48" t="s">
        <v>72</v>
      </c>
      <c r="C67" s="49"/>
      <c r="D67" s="50"/>
      <c r="E67" s="48" t="s">
        <v>73</v>
      </c>
      <c r="F67" s="49"/>
      <c r="G67" s="49"/>
      <c r="H67" s="50"/>
      <c r="I67" s="3" t="s">
        <v>74</v>
      </c>
      <c r="J67" s="51">
        <v>1</v>
      </c>
      <c r="K67" s="52"/>
      <c r="L67" s="51">
        <v>10000</v>
      </c>
      <c r="M67" s="52"/>
      <c r="N67" s="51">
        <f t="shared" si="11"/>
        <v>10000</v>
      </c>
      <c r="O67" s="53"/>
      <c r="P67" s="52"/>
      <c r="Q67">
        <v>1</v>
      </c>
      <c r="R67" s="14">
        <v>7000</v>
      </c>
      <c r="S67" s="15">
        <f t="shared" si="10"/>
        <v>7000</v>
      </c>
    </row>
    <row r="68" spans="1:19" x14ac:dyDescent="0.3">
      <c r="A68" s="2">
        <f t="shared" si="9"/>
        <v>7</v>
      </c>
      <c r="B68" s="48" t="s">
        <v>20</v>
      </c>
      <c r="C68" s="49"/>
      <c r="D68" s="50"/>
      <c r="E68" s="48" t="s">
        <v>20</v>
      </c>
      <c r="F68" s="49"/>
      <c r="G68" s="49"/>
      <c r="H68" s="50"/>
      <c r="I68" s="3" t="s">
        <v>20</v>
      </c>
      <c r="J68" s="51">
        <v>0</v>
      </c>
      <c r="K68" s="52"/>
      <c r="L68" s="51">
        <v>0</v>
      </c>
      <c r="M68" s="52"/>
      <c r="N68" s="51">
        <f t="shared" si="11"/>
        <v>0</v>
      </c>
      <c r="O68" s="53"/>
      <c r="P68" s="52"/>
      <c r="S68" s="15">
        <f t="shared" si="10"/>
        <v>0</v>
      </c>
    </row>
    <row r="69" spans="1:19" x14ac:dyDescent="0.3">
      <c r="A69" s="2">
        <f t="shared" si="9"/>
        <v>8</v>
      </c>
      <c r="B69" s="48" t="s">
        <v>20</v>
      </c>
      <c r="C69" s="49"/>
      <c r="D69" s="50"/>
      <c r="E69" s="48" t="s">
        <v>20</v>
      </c>
      <c r="F69" s="49"/>
      <c r="G69" s="49"/>
      <c r="H69" s="50"/>
      <c r="I69" s="3" t="s">
        <v>20</v>
      </c>
      <c r="J69" s="51">
        <v>0</v>
      </c>
      <c r="K69" s="52"/>
      <c r="L69" s="51">
        <v>0</v>
      </c>
      <c r="M69" s="52"/>
      <c r="N69" s="51">
        <f t="shared" si="11"/>
        <v>0</v>
      </c>
      <c r="O69" s="53"/>
      <c r="P69" s="52"/>
      <c r="S69" s="15">
        <f t="shared" si="10"/>
        <v>0</v>
      </c>
    </row>
    <row r="70" spans="1:19" x14ac:dyDescent="0.3">
      <c r="A70" s="2">
        <f t="shared" si="9"/>
        <v>9</v>
      </c>
      <c r="B70" s="48" t="s">
        <v>20</v>
      </c>
      <c r="C70" s="49"/>
      <c r="D70" s="50"/>
      <c r="E70" s="48" t="s">
        <v>20</v>
      </c>
      <c r="F70" s="49"/>
      <c r="G70" s="49"/>
      <c r="H70" s="50"/>
      <c r="I70" s="3" t="s">
        <v>20</v>
      </c>
      <c r="J70" s="51">
        <v>0</v>
      </c>
      <c r="K70" s="52"/>
      <c r="L70" s="51">
        <v>0</v>
      </c>
      <c r="M70" s="52"/>
      <c r="N70" s="51">
        <f t="shared" si="11"/>
        <v>0</v>
      </c>
      <c r="O70" s="53"/>
      <c r="P70" s="52"/>
      <c r="S70" s="15">
        <f t="shared" si="10"/>
        <v>0</v>
      </c>
    </row>
    <row r="71" spans="1:19" x14ac:dyDescent="0.3">
      <c r="A71" s="2">
        <f t="shared" si="9"/>
        <v>10</v>
      </c>
      <c r="B71" s="48" t="s">
        <v>20</v>
      </c>
      <c r="C71" s="49"/>
      <c r="D71" s="50"/>
      <c r="E71" s="48" t="s">
        <v>20</v>
      </c>
      <c r="F71" s="49"/>
      <c r="G71" s="49"/>
      <c r="H71" s="50"/>
      <c r="I71" s="3" t="s">
        <v>20</v>
      </c>
      <c r="J71" s="51">
        <v>0</v>
      </c>
      <c r="K71" s="52"/>
      <c r="L71" s="51">
        <v>0</v>
      </c>
      <c r="M71" s="52"/>
      <c r="N71" s="51">
        <f t="shared" si="11"/>
        <v>0</v>
      </c>
      <c r="O71" s="53"/>
      <c r="P71" s="52"/>
      <c r="S71" s="15">
        <f t="shared" si="10"/>
        <v>0</v>
      </c>
    </row>
    <row r="72" spans="1:19" x14ac:dyDescent="0.3">
      <c r="A72" s="54" t="s">
        <v>23</v>
      </c>
      <c r="B72" s="55"/>
      <c r="C72" s="55"/>
      <c r="D72" s="55"/>
      <c r="E72" s="55"/>
      <c r="F72" s="55"/>
      <c r="G72" s="55"/>
      <c r="H72" s="56"/>
      <c r="I72" s="89">
        <f>SUM(N62:P71)</f>
        <v>736000</v>
      </c>
      <c r="J72" s="90"/>
      <c r="K72" s="90"/>
      <c r="L72" s="90"/>
      <c r="M72" s="90"/>
      <c r="N72" s="90"/>
      <c r="O72" s="90"/>
      <c r="P72" s="91"/>
    </row>
    <row r="73" spans="1:19" x14ac:dyDescent="0.3">
      <c r="A73" s="2" t="s">
        <v>24</v>
      </c>
      <c r="B73" s="54"/>
      <c r="C73" s="55"/>
      <c r="D73" s="55"/>
      <c r="E73" s="56"/>
      <c r="F73" s="2" t="s">
        <v>25</v>
      </c>
      <c r="G73" s="54"/>
      <c r="H73" s="55"/>
      <c r="I73" s="55"/>
      <c r="J73" s="56"/>
      <c r="K73" s="2" t="s">
        <v>26</v>
      </c>
      <c r="L73" s="54"/>
      <c r="M73" s="55"/>
      <c r="N73" s="55"/>
      <c r="O73" s="55"/>
      <c r="P73" s="56"/>
      <c r="S73" s="11">
        <f>SUM(S62:S72)</f>
        <v>574638</v>
      </c>
    </row>
    <row r="74" spans="1:19" ht="18" customHeight="1" x14ac:dyDescent="0.3"/>
    <row r="75" spans="1:19" ht="27" x14ac:dyDescent="0.3">
      <c r="A75" s="60" t="s">
        <v>6</v>
      </c>
      <c r="B75" s="60"/>
      <c r="C75" s="60"/>
      <c r="D75" s="60"/>
      <c r="E75" s="60"/>
      <c r="F75" s="60"/>
      <c r="G75" s="60"/>
      <c r="H75" s="60"/>
      <c r="I75" s="60"/>
      <c r="J75" s="60"/>
      <c r="K75" s="60"/>
      <c r="L75" s="60"/>
      <c r="M75" s="60"/>
      <c r="N75" s="60"/>
      <c r="O75" s="60"/>
      <c r="P75" s="60"/>
    </row>
    <row r="76" spans="1:19" ht="3.75" customHeight="1" x14ac:dyDescent="0.3"/>
    <row r="77" spans="1:19" x14ac:dyDescent="0.3">
      <c r="A77" t="s">
        <v>7</v>
      </c>
      <c r="E77" s="61" t="s">
        <v>27</v>
      </c>
      <c r="F77" s="61"/>
      <c r="G77" s="61"/>
      <c r="H77" s="61"/>
      <c r="I77" s="61"/>
      <c r="J77" s="61"/>
      <c r="K77" s="61"/>
      <c r="L77" s="61"/>
      <c r="M77" s="62">
        <f>M52</f>
        <v>42990</v>
      </c>
      <c r="N77" s="62"/>
      <c r="O77" s="62"/>
      <c r="P77" s="62"/>
    </row>
    <row r="78" spans="1:19" ht="3.75" customHeight="1" x14ac:dyDescent="0.3"/>
    <row r="79" spans="1:19" ht="16.5" customHeight="1" x14ac:dyDescent="0.3">
      <c r="A79" s="63" t="s">
        <v>29</v>
      </c>
      <c r="B79" s="66" t="s">
        <v>2</v>
      </c>
      <c r="C79" s="67"/>
      <c r="D79" s="68"/>
      <c r="E79" s="66" t="str">
        <f>E54</f>
        <v>409-06-30421</v>
      </c>
      <c r="F79" s="67"/>
      <c r="G79" s="67"/>
      <c r="H79" s="68"/>
      <c r="I79" s="69" t="s">
        <v>1</v>
      </c>
      <c r="J79" s="54" t="str">
        <f>B79</f>
        <v>사업자등록번호</v>
      </c>
      <c r="K79" s="55"/>
      <c r="L79" s="56"/>
      <c r="M79" s="54" t="str">
        <f>M54</f>
        <v>410-03-49254</v>
      </c>
      <c r="N79" s="55"/>
      <c r="O79" s="55"/>
      <c r="P79" s="56"/>
    </row>
    <row r="80" spans="1:19" x14ac:dyDescent="0.3">
      <c r="A80" s="64"/>
      <c r="B80" s="72" t="s">
        <v>3</v>
      </c>
      <c r="C80" s="74" t="str">
        <f>C55</f>
        <v>광성공구철물상사</v>
      </c>
      <c r="D80" s="75"/>
      <c r="E80" s="76"/>
      <c r="F80" s="72" t="s">
        <v>4</v>
      </c>
      <c r="G80" s="80" t="str">
        <f>G55</f>
        <v>김 헌 준</v>
      </c>
      <c r="H80" s="81"/>
      <c r="I80" s="70"/>
      <c r="J80" s="72" t="str">
        <f>B80</f>
        <v>상호</v>
      </c>
      <c r="K80" s="74" t="str">
        <f>K55</f>
        <v>성신가설산업</v>
      </c>
      <c r="L80" s="75"/>
      <c r="M80" s="76"/>
      <c r="N80" s="72" t="str">
        <f>F80</f>
        <v>성명</v>
      </c>
      <c r="O80" s="84" t="str">
        <f>O55</f>
        <v>김  성  칠</v>
      </c>
      <c r="P80" s="85"/>
    </row>
    <row r="81" spans="1:16" x14ac:dyDescent="0.3">
      <c r="A81" s="64"/>
      <c r="B81" s="73"/>
      <c r="C81" s="77"/>
      <c r="D81" s="78"/>
      <c r="E81" s="79"/>
      <c r="F81" s="73"/>
      <c r="G81" s="82"/>
      <c r="H81" s="83"/>
      <c r="I81" s="70"/>
      <c r="J81" s="73"/>
      <c r="K81" s="77"/>
      <c r="L81" s="78"/>
      <c r="M81" s="79"/>
      <c r="N81" s="73"/>
      <c r="O81" s="86"/>
      <c r="P81" s="87"/>
    </row>
    <row r="82" spans="1:16" x14ac:dyDescent="0.3">
      <c r="A82" s="64"/>
      <c r="B82" s="2" t="s">
        <v>5</v>
      </c>
      <c r="C82" s="54" t="str">
        <f>C57</f>
        <v>광주북구첨단벤처로108번길39(월출동)</v>
      </c>
      <c r="D82" s="55"/>
      <c r="E82" s="55"/>
      <c r="F82" s="55"/>
      <c r="G82" s="55"/>
      <c r="H82" s="56"/>
      <c r="I82" s="70"/>
      <c r="J82" s="2" t="str">
        <f>B82</f>
        <v>주소</v>
      </c>
      <c r="K82" s="54" t="str">
        <f>K57</f>
        <v>광주시 광산구 목련로 192-17(운남동)</v>
      </c>
      <c r="L82" s="55"/>
      <c r="M82" s="55"/>
      <c r="N82" s="55"/>
      <c r="O82" s="55"/>
      <c r="P82" s="56"/>
    </row>
    <row r="83" spans="1:16" x14ac:dyDescent="0.3">
      <c r="A83" s="64"/>
      <c r="B83" s="2" t="s">
        <v>10</v>
      </c>
      <c r="C83" s="54" t="str">
        <f>C58</f>
        <v>도,소매</v>
      </c>
      <c r="D83" s="56"/>
      <c r="E83" s="2" t="s">
        <v>11</v>
      </c>
      <c r="F83" s="54" t="str">
        <f>F58</f>
        <v>철물,안전보호구 외</v>
      </c>
      <c r="G83" s="55"/>
      <c r="H83" s="56"/>
      <c r="I83" s="70"/>
      <c r="J83" s="2" t="str">
        <f>B83</f>
        <v>업태</v>
      </c>
      <c r="K83" s="54" t="str">
        <f>K58</f>
        <v>도.소매</v>
      </c>
      <c r="L83" s="56"/>
      <c r="M83" s="2" t="str">
        <f>E83</f>
        <v>종목</v>
      </c>
      <c r="N83" s="54" t="str">
        <f>N58</f>
        <v>건설자재</v>
      </c>
      <c r="O83" s="55"/>
      <c r="P83" s="56"/>
    </row>
    <row r="84" spans="1:16" x14ac:dyDescent="0.3">
      <c r="A84" s="65"/>
      <c r="B84" s="2" t="s">
        <v>21</v>
      </c>
      <c r="C84" s="48" t="str">
        <f>C59</f>
        <v>062-973-0998</v>
      </c>
      <c r="D84" s="50"/>
      <c r="E84" s="2" t="s">
        <v>22</v>
      </c>
      <c r="F84" s="48" t="str">
        <f>F59</f>
        <v>062-973-0996</v>
      </c>
      <c r="G84" s="49"/>
      <c r="H84" s="50"/>
      <c r="I84" s="71"/>
      <c r="J84" s="2" t="str">
        <f>B84</f>
        <v>전화</v>
      </c>
      <c r="K84" s="48" t="str">
        <f>K59</f>
        <v>062-955-2942</v>
      </c>
      <c r="L84" s="50"/>
      <c r="M84" s="2" t="str">
        <f>E84</f>
        <v>Fax</v>
      </c>
      <c r="N84" s="48" t="str">
        <f>N59</f>
        <v>062-952-6105</v>
      </c>
      <c r="O84" s="49"/>
      <c r="P84" s="50"/>
    </row>
    <row r="86" spans="1:16" x14ac:dyDescent="0.3">
      <c r="A86" s="2" t="s">
        <v>13</v>
      </c>
      <c r="B86" s="54" t="s">
        <v>14</v>
      </c>
      <c r="C86" s="55"/>
      <c r="D86" s="56"/>
      <c r="E86" s="54" t="s">
        <v>15</v>
      </c>
      <c r="F86" s="55"/>
      <c r="G86" s="55"/>
      <c r="H86" s="56"/>
      <c r="I86" s="2" t="s">
        <v>16</v>
      </c>
      <c r="J86" s="54" t="s">
        <v>17</v>
      </c>
      <c r="K86" s="56"/>
      <c r="L86" s="54" t="s">
        <v>18</v>
      </c>
      <c r="M86" s="56"/>
      <c r="N86" s="54" t="s">
        <v>19</v>
      </c>
      <c r="O86" s="55"/>
      <c r="P86" s="56"/>
    </row>
    <row r="87" spans="1:16" x14ac:dyDescent="0.3">
      <c r="A87" s="2">
        <v>1</v>
      </c>
      <c r="B87" s="48" t="str">
        <f t="shared" ref="B87:B96" si="12">B62</f>
        <v>절단기(철밴드용)</v>
      </c>
      <c r="C87" s="49"/>
      <c r="D87" s="50"/>
      <c r="E87" s="48" t="str">
        <f t="shared" ref="E87:E96" si="13">E62</f>
        <v>BSC-25</v>
      </c>
      <c r="F87" s="49"/>
      <c r="G87" s="49"/>
      <c r="H87" s="50"/>
      <c r="I87" s="3" t="str">
        <f t="shared" ref="I87:J96" si="14">I62</f>
        <v>EA</v>
      </c>
      <c r="J87" s="51">
        <f t="shared" si="14"/>
        <v>1</v>
      </c>
      <c r="K87" s="52"/>
      <c r="L87" s="51">
        <f t="shared" ref="L87:L96" si="15">L62</f>
        <v>41000</v>
      </c>
      <c r="M87" s="52"/>
      <c r="N87" s="51">
        <f>J87*L87</f>
        <v>41000</v>
      </c>
      <c r="O87" s="53"/>
      <c r="P87" s="52"/>
    </row>
    <row r="88" spans="1:16" x14ac:dyDescent="0.3">
      <c r="A88" s="2">
        <f t="shared" ref="A88:A96" si="16">A87+1</f>
        <v>2</v>
      </c>
      <c r="B88" s="48" t="str">
        <f t="shared" si="12"/>
        <v>결속기(PET용)</v>
      </c>
      <c r="C88" s="49"/>
      <c r="D88" s="50"/>
      <c r="E88" s="48" t="str">
        <f t="shared" si="13"/>
        <v>BPS-19</v>
      </c>
      <c r="F88" s="49"/>
      <c r="G88" s="49"/>
      <c r="H88" s="50"/>
      <c r="I88" s="3" t="str">
        <f t="shared" si="14"/>
        <v>EA</v>
      </c>
      <c r="J88" s="51">
        <f t="shared" si="14"/>
        <v>1</v>
      </c>
      <c r="K88" s="52"/>
      <c r="L88" s="51">
        <f t="shared" si="15"/>
        <v>0</v>
      </c>
      <c r="M88" s="52"/>
      <c r="N88" s="51">
        <f>J88*L88</f>
        <v>0</v>
      </c>
      <c r="O88" s="53"/>
      <c r="P88" s="52"/>
    </row>
    <row r="89" spans="1:16" x14ac:dyDescent="0.3">
      <c r="A89" s="2">
        <f t="shared" si="16"/>
        <v>3</v>
      </c>
      <c r="B89" s="48" t="str">
        <f t="shared" si="12"/>
        <v>조임기(철밴드용)</v>
      </c>
      <c r="C89" s="49"/>
      <c r="D89" s="50"/>
      <c r="E89" s="48" t="str">
        <f t="shared" si="13"/>
        <v>BHT-25</v>
      </c>
      <c r="F89" s="49"/>
      <c r="G89" s="49"/>
      <c r="H89" s="50"/>
      <c r="I89" s="3" t="str">
        <f t="shared" si="14"/>
        <v>EA</v>
      </c>
      <c r="J89" s="51">
        <f t="shared" si="14"/>
        <v>1</v>
      </c>
      <c r="K89" s="52"/>
      <c r="L89" s="51">
        <f t="shared" si="15"/>
        <v>117000</v>
      </c>
      <c r="M89" s="52"/>
      <c r="N89" s="51">
        <f t="shared" ref="N89:N96" si="17">J89*L89</f>
        <v>117000</v>
      </c>
      <c r="O89" s="53"/>
      <c r="P89" s="52"/>
    </row>
    <row r="90" spans="1:16" x14ac:dyDescent="0.3">
      <c r="A90" s="2">
        <f t="shared" si="16"/>
        <v>4</v>
      </c>
      <c r="B90" s="48" t="str">
        <f t="shared" si="12"/>
        <v>철밴드거치대</v>
      </c>
      <c r="C90" s="49"/>
      <c r="D90" s="50"/>
      <c r="E90" s="48" t="str">
        <f t="shared" si="13"/>
        <v>BD-19</v>
      </c>
      <c r="F90" s="49"/>
      <c r="G90" s="49"/>
      <c r="H90" s="50"/>
      <c r="I90" s="3" t="str">
        <f t="shared" si="14"/>
        <v>EA</v>
      </c>
      <c r="J90" s="51">
        <f t="shared" si="14"/>
        <v>1</v>
      </c>
      <c r="K90" s="52"/>
      <c r="L90" s="51">
        <f t="shared" si="15"/>
        <v>352000</v>
      </c>
      <c r="M90" s="52"/>
      <c r="N90" s="51">
        <f t="shared" si="17"/>
        <v>352000</v>
      </c>
      <c r="O90" s="53"/>
      <c r="P90" s="52"/>
    </row>
    <row r="91" spans="1:16" x14ac:dyDescent="0.3">
      <c r="A91" s="2">
        <f t="shared" si="16"/>
        <v>5</v>
      </c>
      <c r="B91" s="48" t="str">
        <f t="shared" si="12"/>
        <v xml:space="preserve">철밴드 </v>
      </c>
      <c r="C91" s="49"/>
      <c r="D91" s="50"/>
      <c r="E91" s="48" t="str">
        <f t="shared" si="13"/>
        <v>19MM</v>
      </c>
      <c r="F91" s="49"/>
      <c r="G91" s="49"/>
      <c r="H91" s="50"/>
      <c r="I91" s="3" t="str">
        <f t="shared" si="14"/>
        <v>KG</v>
      </c>
      <c r="J91" s="51">
        <f t="shared" si="14"/>
        <v>135</v>
      </c>
      <c r="K91" s="52"/>
      <c r="L91" s="51">
        <f t="shared" si="15"/>
        <v>1600</v>
      </c>
      <c r="M91" s="52"/>
      <c r="N91" s="51">
        <f t="shared" si="17"/>
        <v>216000</v>
      </c>
      <c r="O91" s="53"/>
      <c r="P91" s="52"/>
    </row>
    <row r="92" spans="1:16" x14ac:dyDescent="0.3">
      <c r="A92" s="2">
        <f t="shared" si="16"/>
        <v>6</v>
      </c>
      <c r="B92" s="48" t="str">
        <f t="shared" si="12"/>
        <v>철크립</v>
      </c>
      <c r="C92" s="49"/>
      <c r="D92" s="50"/>
      <c r="E92" s="48" t="str">
        <f t="shared" si="13"/>
        <v>19MM</v>
      </c>
      <c r="F92" s="49"/>
      <c r="G92" s="49"/>
      <c r="H92" s="50"/>
      <c r="I92" s="3" t="str">
        <f t="shared" si="14"/>
        <v>BOX</v>
      </c>
      <c r="J92" s="51">
        <f t="shared" si="14"/>
        <v>1</v>
      </c>
      <c r="K92" s="52"/>
      <c r="L92" s="51">
        <f t="shared" si="15"/>
        <v>10000</v>
      </c>
      <c r="M92" s="52"/>
      <c r="N92" s="51">
        <f t="shared" si="17"/>
        <v>10000</v>
      </c>
      <c r="O92" s="53"/>
      <c r="P92" s="52"/>
    </row>
    <row r="93" spans="1:16" x14ac:dyDescent="0.3">
      <c r="A93" s="2">
        <f t="shared" si="16"/>
        <v>7</v>
      </c>
      <c r="B93" s="48" t="str">
        <f t="shared" si="12"/>
        <v xml:space="preserve"> </v>
      </c>
      <c r="C93" s="49"/>
      <c r="D93" s="50"/>
      <c r="E93" s="48" t="str">
        <f t="shared" si="13"/>
        <v xml:space="preserve"> </v>
      </c>
      <c r="F93" s="49"/>
      <c r="G93" s="49"/>
      <c r="H93" s="50"/>
      <c r="I93" s="3" t="str">
        <f t="shared" si="14"/>
        <v xml:space="preserve"> </v>
      </c>
      <c r="J93" s="51">
        <f t="shared" si="14"/>
        <v>0</v>
      </c>
      <c r="K93" s="52"/>
      <c r="L93" s="51">
        <f t="shared" si="15"/>
        <v>0</v>
      </c>
      <c r="M93" s="52"/>
      <c r="N93" s="51">
        <f t="shared" si="17"/>
        <v>0</v>
      </c>
      <c r="O93" s="53"/>
      <c r="P93" s="52"/>
    </row>
    <row r="94" spans="1:16" x14ac:dyDescent="0.3">
      <c r="A94" s="2">
        <f t="shared" si="16"/>
        <v>8</v>
      </c>
      <c r="B94" s="48" t="str">
        <f t="shared" si="12"/>
        <v xml:space="preserve"> </v>
      </c>
      <c r="C94" s="49"/>
      <c r="D94" s="50"/>
      <c r="E94" s="48" t="str">
        <f t="shared" si="13"/>
        <v xml:space="preserve"> </v>
      </c>
      <c r="F94" s="49"/>
      <c r="G94" s="49"/>
      <c r="H94" s="50"/>
      <c r="I94" s="3" t="str">
        <f t="shared" si="14"/>
        <v xml:space="preserve"> </v>
      </c>
      <c r="J94" s="51">
        <f t="shared" si="14"/>
        <v>0</v>
      </c>
      <c r="K94" s="52"/>
      <c r="L94" s="51">
        <f t="shared" si="15"/>
        <v>0</v>
      </c>
      <c r="M94" s="52"/>
      <c r="N94" s="51">
        <f t="shared" si="17"/>
        <v>0</v>
      </c>
      <c r="O94" s="53"/>
      <c r="P94" s="52"/>
    </row>
    <row r="95" spans="1:16" x14ac:dyDescent="0.3">
      <c r="A95" s="2">
        <f t="shared" si="16"/>
        <v>9</v>
      </c>
      <c r="B95" s="48" t="str">
        <f t="shared" si="12"/>
        <v xml:space="preserve"> </v>
      </c>
      <c r="C95" s="49"/>
      <c r="D95" s="50"/>
      <c r="E95" s="48" t="str">
        <f t="shared" si="13"/>
        <v xml:space="preserve"> </v>
      </c>
      <c r="F95" s="49"/>
      <c r="G95" s="49"/>
      <c r="H95" s="50"/>
      <c r="I95" s="3" t="str">
        <f t="shared" si="14"/>
        <v xml:space="preserve"> </v>
      </c>
      <c r="J95" s="51">
        <f t="shared" si="14"/>
        <v>0</v>
      </c>
      <c r="K95" s="52"/>
      <c r="L95" s="51">
        <f t="shared" si="15"/>
        <v>0</v>
      </c>
      <c r="M95" s="52"/>
      <c r="N95" s="51">
        <f t="shared" si="17"/>
        <v>0</v>
      </c>
      <c r="O95" s="53"/>
      <c r="P95" s="52"/>
    </row>
    <row r="96" spans="1:16" x14ac:dyDescent="0.3">
      <c r="A96" s="2">
        <f t="shared" si="16"/>
        <v>10</v>
      </c>
      <c r="B96" s="48" t="str">
        <f t="shared" si="12"/>
        <v xml:space="preserve"> </v>
      </c>
      <c r="C96" s="49"/>
      <c r="D96" s="50"/>
      <c r="E96" s="48" t="str">
        <f t="shared" si="13"/>
        <v xml:space="preserve"> </v>
      </c>
      <c r="F96" s="49"/>
      <c r="G96" s="49"/>
      <c r="H96" s="50"/>
      <c r="I96" s="3" t="str">
        <f t="shared" si="14"/>
        <v xml:space="preserve"> </v>
      </c>
      <c r="J96" s="51">
        <f t="shared" si="14"/>
        <v>0</v>
      </c>
      <c r="K96" s="52"/>
      <c r="L96" s="51">
        <f t="shared" si="15"/>
        <v>0</v>
      </c>
      <c r="M96" s="52"/>
      <c r="N96" s="51">
        <f t="shared" si="17"/>
        <v>0</v>
      </c>
      <c r="O96" s="53"/>
      <c r="P96" s="52"/>
    </row>
    <row r="97" spans="1:18" x14ac:dyDescent="0.3">
      <c r="A97" s="54" t="s">
        <v>23</v>
      </c>
      <c r="B97" s="55"/>
      <c r="C97" s="55"/>
      <c r="D97" s="55"/>
      <c r="E97" s="55"/>
      <c r="F97" s="55"/>
      <c r="G97" s="55"/>
      <c r="H97" s="56"/>
      <c r="I97" s="89">
        <f>I72</f>
        <v>736000</v>
      </c>
      <c r="J97" s="90"/>
      <c r="K97" s="90"/>
      <c r="L97" s="90"/>
      <c r="M97" s="90"/>
      <c r="N97" s="90"/>
      <c r="O97" s="90"/>
      <c r="P97" s="91"/>
    </row>
    <row r="98" spans="1:18" x14ac:dyDescent="0.3">
      <c r="A98" s="2" t="s">
        <v>24</v>
      </c>
      <c r="B98" s="54"/>
      <c r="C98" s="55"/>
      <c r="D98" s="55"/>
      <c r="E98" s="56"/>
      <c r="F98" s="2" t="s">
        <v>25</v>
      </c>
      <c r="G98" s="54"/>
      <c r="H98" s="55"/>
      <c r="I98" s="55"/>
      <c r="J98" s="56"/>
      <c r="K98" s="2" t="s">
        <v>26</v>
      </c>
      <c r="L98" s="54"/>
      <c r="M98" s="55"/>
      <c r="N98" s="55"/>
      <c r="O98" s="55"/>
      <c r="P98" s="56"/>
    </row>
    <row r="99" spans="1:18" ht="27" x14ac:dyDescent="0.3">
      <c r="A99" s="88" t="s">
        <v>6</v>
      </c>
      <c r="B99" s="88"/>
      <c r="C99" s="88"/>
      <c r="D99" s="88"/>
      <c r="E99" s="88"/>
      <c r="F99" s="88"/>
      <c r="G99" s="88"/>
      <c r="H99" s="88"/>
      <c r="I99" s="88"/>
      <c r="J99" s="88"/>
      <c r="K99" s="88"/>
      <c r="L99" s="88"/>
      <c r="M99" s="88"/>
      <c r="N99" s="88"/>
      <c r="O99" s="88"/>
      <c r="P99" s="88"/>
    </row>
    <row r="100" spans="1:18" ht="3.75" customHeight="1" x14ac:dyDescent="0.3"/>
    <row r="101" spans="1:18" x14ac:dyDescent="0.3">
      <c r="A101" t="s">
        <v>7</v>
      </c>
      <c r="E101" s="61" t="s">
        <v>28</v>
      </c>
      <c r="F101" s="61"/>
      <c r="G101" s="61"/>
      <c r="H101" s="61"/>
      <c r="I101" s="61"/>
      <c r="J101" s="61"/>
      <c r="K101" s="61"/>
      <c r="L101" s="61"/>
      <c r="M101" s="62">
        <v>42990</v>
      </c>
      <c r="N101" s="62"/>
      <c r="O101" s="62"/>
      <c r="P101" s="62"/>
    </row>
    <row r="102" spans="1:18" ht="3.75" customHeight="1" x14ac:dyDescent="0.3"/>
    <row r="103" spans="1:18" x14ac:dyDescent="0.3">
      <c r="A103" s="63" t="s">
        <v>29</v>
      </c>
      <c r="B103" s="66" t="s">
        <v>2</v>
      </c>
      <c r="C103" s="67"/>
      <c r="D103" s="68"/>
      <c r="E103" s="66" t="s">
        <v>9</v>
      </c>
      <c r="F103" s="67"/>
      <c r="G103" s="67"/>
      <c r="H103" s="68"/>
      <c r="I103" s="69" t="s">
        <v>1</v>
      </c>
      <c r="J103" s="54" t="str">
        <f>B103</f>
        <v>사업자등록번호</v>
      </c>
      <c r="K103" s="55"/>
      <c r="L103" s="56"/>
      <c r="M103" s="54" t="str">
        <f>M5</f>
        <v>410-03-49254</v>
      </c>
      <c r="N103" s="55"/>
      <c r="O103" s="55"/>
      <c r="P103" s="56"/>
    </row>
    <row r="104" spans="1:18" x14ac:dyDescent="0.3">
      <c r="A104" s="64"/>
      <c r="B104" s="72" t="s">
        <v>3</v>
      </c>
      <c r="C104" s="74" t="s">
        <v>32</v>
      </c>
      <c r="D104" s="75"/>
      <c r="E104" s="76"/>
      <c r="F104" s="72" t="s">
        <v>4</v>
      </c>
      <c r="G104" s="80" t="s">
        <v>33</v>
      </c>
      <c r="H104" s="81"/>
      <c r="I104" s="70"/>
      <c r="J104" s="72" t="str">
        <f>B104</f>
        <v>상호</v>
      </c>
      <c r="K104" s="74" t="s">
        <v>38</v>
      </c>
      <c r="L104" s="75"/>
      <c r="M104" s="76"/>
      <c r="N104" s="72" t="str">
        <f>F104</f>
        <v>성명</v>
      </c>
      <c r="O104" s="84" t="s">
        <v>41</v>
      </c>
      <c r="P104" s="85"/>
    </row>
    <row r="105" spans="1:18" x14ac:dyDescent="0.3">
      <c r="A105" s="64"/>
      <c r="B105" s="73"/>
      <c r="C105" s="77"/>
      <c r="D105" s="78"/>
      <c r="E105" s="79"/>
      <c r="F105" s="73"/>
      <c r="G105" s="82"/>
      <c r="H105" s="83"/>
      <c r="I105" s="70"/>
      <c r="J105" s="73"/>
      <c r="K105" s="77"/>
      <c r="L105" s="78"/>
      <c r="M105" s="79"/>
      <c r="N105" s="73"/>
      <c r="O105" s="86"/>
      <c r="P105" s="87"/>
    </row>
    <row r="106" spans="1:18" x14ac:dyDescent="0.3">
      <c r="A106" s="64"/>
      <c r="B106" s="2" t="s">
        <v>5</v>
      </c>
      <c r="C106" s="54" t="s">
        <v>34</v>
      </c>
      <c r="D106" s="55"/>
      <c r="E106" s="55"/>
      <c r="F106" s="55"/>
      <c r="G106" s="55"/>
      <c r="H106" s="56"/>
      <c r="I106" s="70"/>
      <c r="J106" s="2" t="str">
        <f>B106</f>
        <v>주소</v>
      </c>
      <c r="K106" s="54" t="str">
        <f>K57</f>
        <v>광주시 광산구 목련로 192-17(운남동)</v>
      </c>
      <c r="L106" s="55"/>
      <c r="M106" s="55"/>
      <c r="N106" s="55"/>
      <c r="O106" s="55"/>
      <c r="P106" s="56"/>
    </row>
    <row r="107" spans="1:18" x14ac:dyDescent="0.3">
      <c r="A107" s="64"/>
      <c r="B107" s="2" t="s">
        <v>10</v>
      </c>
      <c r="C107" s="54" t="s">
        <v>35</v>
      </c>
      <c r="D107" s="56"/>
      <c r="E107" s="2" t="s">
        <v>11</v>
      </c>
      <c r="F107" s="54" t="s">
        <v>36</v>
      </c>
      <c r="G107" s="55"/>
      <c r="H107" s="56"/>
      <c r="I107" s="70"/>
      <c r="J107" s="2" t="str">
        <f>B107</f>
        <v>업태</v>
      </c>
      <c r="K107" s="54" t="s">
        <v>12</v>
      </c>
      <c r="L107" s="56"/>
      <c r="M107" s="2" t="str">
        <f>E107</f>
        <v>종목</v>
      </c>
      <c r="N107" s="54" t="s">
        <v>42</v>
      </c>
      <c r="O107" s="55"/>
      <c r="P107" s="56"/>
    </row>
    <row r="108" spans="1:18" x14ac:dyDescent="0.3">
      <c r="A108" s="65"/>
      <c r="B108" s="2" t="s">
        <v>21</v>
      </c>
      <c r="C108" s="48" t="s">
        <v>0</v>
      </c>
      <c r="D108" s="50"/>
      <c r="E108" s="2" t="s">
        <v>22</v>
      </c>
      <c r="F108" s="48" t="s">
        <v>37</v>
      </c>
      <c r="G108" s="49"/>
      <c r="H108" s="50"/>
      <c r="I108" s="71"/>
      <c r="J108" s="2" t="str">
        <f>B108</f>
        <v>전화</v>
      </c>
      <c r="K108" s="48" t="s">
        <v>39</v>
      </c>
      <c r="L108" s="50"/>
      <c r="M108" s="2" t="str">
        <f>E108</f>
        <v>Fax</v>
      </c>
      <c r="N108" s="48" t="s">
        <v>40</v>
      </c>
      <c r="O108" s="49"/>
      <c r="P108" s="50"/>
      <c r="R108" s="14">
        <v>3</v>
      </c>
    </row>
    <row r="110" spans="1:18" x14ac:dyDescent="0.3">
      <c r="A110" s="2" t="s">
        <v>13</v>
      </c>
      <c r="B110" s="54" t="s">
        <v>14</v>
      </c>
      <c r="C110" s="55"/>
      <c r="D110" s="56"/>
      <c r="E110" s="54" t="s">
        <v>15</v>
      </c>
      <c r="F110" s="55"/>
      <c r="G110" s="55"/>
      <c r="H110" s="56"/>
      <c r="I110" s="2" t="s">
        <v>16</v>
      </c>
      <c r="J110" s="54" t="s">
        <v>17</v>
      </c>
      <c r="K110" s="56"/>
      <c r="L110" s="54" t="s">
        <v>18</v>
      </c>
      <c r="M110" s="56"/>
      <c r="N110" s="54" t="s">
        <v>19</v>
      </c>
      <c r="O110" s="55"/>
      <c r="P110" s="56"/>
    </row>
    <row r="111" spans="1:18" x14ac:dyDescent="0.3">
      <c r="A111" s="2">
        <v>1</v>
      </c>
      <c r="B111" s="48" t="s">
        <v>81</v>
      </c>
      <c r="C111" s="49"/>
      <c r="D111" s="50"/>
      <c r="E111" s="48" t="s">
        <v>82</v>
      </c>
      <c r="F111" s="49"/>
      <c r="G111" s="49"/>
      <c r="H111" s="50"/>
      <c r="I111" s="3" t="s">
        <v>83</v>
      </c>
      <c r="J111" s="51">
        <v>10</v>
      </c>
      <c r="K111" s="52"/>
      <c r="L111" s="51">
        <v>49000</v>
      </c>
      <c r="M111" s="52"/>
      <c r="N111" s="51">
        <f>J111*L111</f>
        <v>490000</v>
      </c>
      <c r="O111" s="53"/>
      <c r="P111" s="52"/>
    </row>
    <row r="112" spans="1:18" x14ac:dyDescent="0.3">
      <c r="A112" s="2">
        <f t="shared" ref="A112:A120" si="18">A111+1</f>
        <v>2</v>
      </c>
      <c r="B112" s="48" t="s">
        <v>84</v>
      </c>
      <c r="C112" s="49"/>
      <c r="D112" s="50"/>
      <c r="E112" s="48" t="s">
        <v>85</v>
      </c>
      <c r="F112" s="49"/>
      <c r="G112" s="49"/>
      <c r="H112" s="50"/>
      <c r="I112" s="3" t="s">
        <v>57</v>
      </c>
      <c r="J112" s="51">
        <v>20</v>
      </c>
      <c r="K112" s="52"/>
      <c r="L112" s="51">
        <v>4200</v>
      </c>
      <c r="M112" s="52"/>
      <c r="N112" s="51">
        <f>J112*L112</f>
        <v>84000</v>
      </c>
      <c r="O112" s="53"/>
      <c r="P112" s="52"/>
    </row>
    <row r="113" spans="1:16" x14ac:dyDescent="0.3">
      <c r="A113" s="2">
        <f t="shared" si="18"/>
        <v>3</v>
      </c>
      <c r="B113" s="48" t="s">
        <v>86</v>
      </c>
      <c r="C113" s="49"/>
      <c r="D113" s="50"/>
      <c r="E113" s="48" t="s">
        <v>87</v>
      </c>
      <c r="F113" s="49"/>
      <c r="G113" s="49"/>
      <c r="H113" s="50"/>
      <c r="I113" s="3" t="s">
        <v>57</v>
      </c>
      <c r="J113" s="51">
        <v>3</v>
      </c>
      <c r="K113" s="52"/>
      <c r="L113" s="51">
        <v>25000</v>
      </c>
      <c r="M113" s="52"/>
      <c r="N113" s="51">
        <f t="shared" ref="N113:N120" si="19">J113*L113</f>
        <v>75000</v>
      </c>
      <c r="O113" s="53"/>
      <c r="P113" s="52"/>
    </row>
    <row r="114" spans="1:16" x14ac:dyDescent="0.3">
      <c r="A114" s="2">
        <f t="shared" si="18"/>
        <v>4</v>
      </c>
      <c r="B114" s="48" t="s">
        <v>88</v>
      </c>
      <c r="C114" s="49"/>
      <c r="D114" s="50"/>
      <c r="E114" s="48" t="s">
        <v>20</v>
      </c>
      <c r="F114" s="49"/>
      <c r="G114" s="49"/>
      <c r="H114" s="50"/>
      <c r="I114" s="3" t="s">
        <v>57</v>
      </c>
      <c r="J114" s="51">
        <v>30</v>
      </c>
      <c r="K114" s="52"/>
      <c r="L114" s="51">
        <v>1000</v>
      </c>
      <c r="M114" s="52"/>
      <c r="N114" s="51">
        <f t="shared" si="19"/>
        <v>30000</v>
      </c>
      <c r="O114" s="53"/>
      <c r="P114" s="52"/>
    </row>
    <row r="115" spans="1:16" x14ac:dyDescent="0.3">
      <c r="A115" s="2">
        <f t="shared" si="18"/>
        <v>5</v>
      </c>
      <c r="B115" s="48" t="s">
        <v>89</v>
      </c>
      <c r="C115" s="49"/>
      <c r="D115" s="50"/>
      <c r="E115" s="48" t="s">
        <v>90</v>
      </c>
      <c r="F115" s="49"/>
      <c r="G115" s="49"/>
      <c r="H115" s="50"/>
      <c r="I115" s="3" t="s">
        <v>76</v>
      </c>
      <c r="J115" s="51">
        <v>5</v>
      </c>
      <c r="K115" s="52"/>
      <c r="L115" s="51">
        <v>3300</v>
      </c>
      <c r="M115" s="52"/>
      <c r="N115" s="51">
        <f t="shared" si="19"/>
        <v>16500</v>
      </c>
      <c r="O115" s="53"/>
      <c r="P115" s="52"/>
    </row>
    <row r="116" spans="1:16" x14ac:dyDescent="0.3">
      <c r="A116" s="2">
        <f t="shared" si="18"/>
        <v>6</v>
      </c>
      <c r="B116" s="48" t="s">
        <v>92</v>
      </c>
      <c r="C116" s="49"/>
      <c r="D116" s="50"/>
      <c r="E116" s="48" t="s">
        <v>93</v>
      </c>
      <c r="F116" s="49"/>
      <c r="G116" s="49"/>
      <c r="H116" s="50"/>
      <c r="I116" s="3" t="s">
        <v>57</v>
      </c>
      <c r="J116" s="51">
        <v>20</v>
      </c>
      <c r="K116" s="52"/>
      <c r="L116" s="51">
        <v>10000</v>
      </c>
      <c r="M116" s="52"/>
      <c r="N116" s="51">
        <f t="shared" si="19"/>
        <v>200000</v>
      </c>
      <c r="O116" s="53"/>
      <c r="P116" s="52"/>
    </row>
    <row r="117" spans="1:16" x14ac:dyDescent="0.3">
      <c r="A117" s="2">
        <f t="shared" si="18"/>
        <v>7</v>
      </c>
      <c r="B117" s="48" t="s">
        <v>20</v>
      </c>
      <c r="C117" s="49"/>
      <c r="D117" s="50"/>
      <c r="E117" s="48" t="s">
        <v>20</v>
      </c>
      <c r="F117" s="49"/>
      <c r="G117" s="49"/>
      <c r="H117" s="50"/>
      <c r="I117" s="3" t="s">
        <v>20</v>
      </c>
      <c r="J117" s="51">
        <v>0</v>
      </c>
      <c r="K117" s="52"/>
      <c r="L117" s="51">
        <v>0</v>
      </c>
      <c r="M117" s="52"/>
      <c r="N117" s="51">
        <f t="shared" si="19"/>
        <v>0</v>
      </c>
      <c r="O117" s="53"/>
      <c r="P117" s="52"/>
    </row>
    <row r="118" spans="1:16" x14ac:dyDescent="0.3">
      <c r="A118" s="2">
        <f t="shared" si="18"/>
        <v>8</v>
      </c>
      <c r="B118" s="48" t="s">
        <v>20</v>
      </c>
      <c r="C118" s="49"/>
      <c r="D118" s="50"/>
      <c r="E118" s="48" t="s">
        <v>20</v>
      </c>
      <c r="F118" s="49"/>
      <c r="G118" s="49"/>
      <c r="H118" s="50"/>
      <c r="I118" s="3" t="s">
        <v>20</v>
      </c>
      <c r="J118" s="51">
        <v>0</v>
      </c>
      <c r="K118" s="52"/>
      <c r="L118" s="51">
        <v>0</v>
      </c>
      <c r="M118" s="52"/>
      <c r="N118" s="51">
        <f t="shared" si="19"/>
        <v>0</v>
      </c>
      <c r="O118" s="53"/>
      <c r="P118" s="52"/>
    </row>
    <row r="119" spans="1:16" x14ac:dyDescent="0.3">
      <c r="A119" s="2">
        <f t="shared" si="18"/>
        <v>9</v>
      </c>
      <c r="B119" s="48" t="s">
        <v>20</v>
      </c>
      <c r="C119" s="49"/>
      <c r="D119" s="50"/>
      <c r="E119" s="48" t="s">
        <v>20</v>
      </c>
      <c r="F119" s="49"/>
      <c r="G119" s="49"/>
      <c r="H119" s="50"/>
      <c r="I119" s="3" t="s">
        <v>20</v>
      </c>
      <c r="J119" s="51">
        <v>0</v>
      </c>
      <c r="K119" s="52"/>
      <c r="L119" s="51">
        <v>0</v>
      </c>
      <c r="M119" s="52"/>
      <c r="N119" s="51">
        <f t="shared" si="19"/>
        <v>0</v>
      </c>
      <c r="O119" s="53"/>
      <c r="P119" s="52"/>
    </row>
    <row r="120" spans="1:16" x14ac:dyDescent="0.3">
      <c r="A120" s="2">
        <f t="shared" si="18"/>
        <v>10</v>
      </c>
      <c r="B120" s="48" t="s">
        <v>20</v>
      </c>
      <c r="C120" s="49"/>
      <c r="D120" s="50"/>
      <c r="E120" s="48" t="s">
        <v>20</v>
      </c>
      <c r="F120" s="49"/>
      <c r="G120" s="49"/>
      <c r="H120" s="50"/>
      <c r="I120" s="3" t="s">
        <v>20</v>
      </c>
      <c r="J120" s="51">
        <v>0</v>
      </c>
      <c r="K120" s="52"/>
      <c r="L120" s="51">
        <v>0</v>
      </c>
      <c r="M120" s="52"/>
      <c r="N120" s="51">
        <f t="shared" si="19"/>
        <v>0</v>
      </c>
      <c r="O120" s="53"/>
      <c r="P120" s="52"/>
    </row>
    <row r="121" spans="1:16" x14ac:dyDescent="0.3">
      <c r="A121" s="54" t="s">
        <v>23</v>
      </c>
      <c r="B121" s="55"/>
      <c r="C121" s="55"/>
      <c r="D121" s="55"/>
      <c r="E121" s="55"/>
      <c r="F121" s="55"/>
      <c r="G121" s="55"/>
      <c r="H121" s="56"/>
      <c r="I121" s="89">
        <f>SUM(N111:P120)</f>
        <v>895500</v>
      </c>
      <c r="J121" s="90"/>
      <c r="K121" s="90"/>
      <c r="L121" s="90"/>
      <c r="M121" s="90"/>
      <c r="N121" s="90"/>
      <c r="O121" s="90"/>
      <c r="P121" s="91"/>
    </row>
    <row r="122" spans="1:16" x14ac:dyDescent="0.3">
      <c r="A122" s="2" t="s">
        <v>24</v>
      </c>
      <c r="B122" s="54"/>
      <c r="C122" s="55"/>
      <c r="D122" s="55"/>
      <c r="E122" s="56"/>
      <c r="F122" s="2" t="s">
        <v>25</v>
      </c>
      <c r="G122" s="54"/>
      <c r="H122" s="55"/>
      <c r="I122" s="55"/>
      <c r="J122" s="56"/>
      <c r="K122" s="2" t="s">
        <v>26</v>
      </c>
      <c r="L122" s="54"/>
      <c r="M122" s="55"/>
      <c r="N122" s="55"/>
      <c r="O122" s="55"/>
      <c r="P122" s="56"/>
    </row>
    <row r="123" spans="1:16" ht="18" customHeight="1" x14ac:dyDescent="0.3"/>
    <row r="124" spans="1:16" ht="27" x14ac:dyDescent="0.3">
      <c r="A124" s="60" t="s">
        <v>6</v>
      </c>
      <c r="B124" s="60"/>
      <c r="C124" s="60"/>
      <c r="D124" s="60"/>
      <c r="E124" s="60"/>
      <c r="F124" s="60"/>
      <c r="G124" s="60"/>
      <c r="H124" s="60"/>
      <c r="I124" s="60"/>
      <c r="J124" s="60"/>
      <c r="K124" s="60"/>
      <c r="L124" s="60"/>
      <c r="M124" s="60"/>
      <c r="N124" s="60"/>
      <c r="O124" s="60"/>
      <c r="P124" s="60"/>
    </row>
    <row r="125" spans="1:16" ht="3.75" customHeight="1" x14ac:dyDescent="0.3"/>
    <row r="126" spans="1:16" x14ac:dyDescent="0.3">
      <c r="A126" t="s">
        <v>7</v>
      </c>
      <c r="E126" s="61" t="s">
        <v>27</v>
      </c>
      <c r="F126" s="61"/>
      <c r="G126" s="61"/>
      <c r="H126" s="61"/>
      <c r="I126" s="61"/>
      <c r="J126" s="61"/>
      <c r="K126" s="61"/>
      <c r="L126" s="61"/>
      <c r="M126" s="62">
        <v>42990</v>
      </c>
      <c r="N126" s="62"/>
      <c r="O126" s="62"/>
      <c r="P126" s="62"/>
    </row>
    <row r="127" spans="1:16" ht="3.75" customHeight="1" x14ac:dyDescent="0.3"/>
    <row r="128" spans="1:16" ht="16.5" customHeight="1" x14ac:dyDescent="0.3">
      <c r="A128" s="63" t="s">
        <v>29</v>
      </c>
      <c r="B128" s="66" t="s">
        <v>2</v>
      </c>
      <c r="C128" s="67"/>
      <c r="D128" s="68"/>
      <c r="E128" s="66" t="str">
        <f>E103</f>
        <v>409-06-30421</v>
      </c>
      <c r="F128" s="67"/>
      <c r="G128" s="67"/>
      <c r="H128" s="68"/>
      <c r="I128" s="69" t="s">
        <v>1</v>
      </c>
      <c r="J128" s="54" t="str">
        <f>B128</f>
        <v>사업자등록번호</v>
      </c>
      <c r="K128" s="55"/>
      <c r="L128" s="56"/>
      <c r="M128" s="54" t="str">
        <f>M103</f>
        <v>410-03-49254</v>
      </c>
      <c r="N128" s="55"/>
      <c r="O128" s="55"/>
      <c r="P128" s="56"/>
    </row>
    <row r="129" spans="1:19" x14ac:dyDescent="0.3">
      <c r="A129" s="64"/>
      <c r="B129" s="72" t="s">
        <v>3</v>
      </c>
      <c r="C129" s="74" t="str">
        <f>C104</f>
        <v>광성공구철물상사</v>
      </c>
      <c r="D129" s="75"/>
      <c r="E129" s="76"/>
      <c r="F129" s="72" t="s">
        <v>4</v>
      </c>
      <c r="G129" s="80" t="str">
        <f>G104</f>
        <v>김 헌 준</v>
      </c>
      <c r="H129" s="81"/>
      <c r="I129" s="70"/>
      <c r="J129" s="72" t="str">
        <f>B129</f>
        <v>상호</v>
      </c>
      <c r="K129" s="74" t="str">
        <f>K104</f>
        <v>성신가설산업</v>
      </c>
      <c r="L129" s="75"/>
      <c r="M129" s="76"/>
      <c r="N129" s="72" t="str">
        <f>F129</f>
        <v>성명</v>
      </c>
      <c r="O129" s="84" t="str">
        <f>O104</f>
        <v>김  성  칠</v>
      </c>
      <c r="P129" s="85"/>
    </row>
    <row r="130" spans="1:19" x14ac:dyDescent="0.3">
      <c r="A130" s="64"/>
      <c r="B130" s="73"/>
      <c r="C130" s="77"/>
      <c r="D130" s="78"/>
      <c r="E130" s="79"/>
      <c r="F130" s="73"/>
      <c r="G130" s="82"/>
      <c r="H130" s="83"/>
      <c r="I130" s="70"/>
      <c r="J130" s="73"/>
      <c r="K130" s="77"/>
      <c r="L130" s="78"/>
      <c r="M130" s="79"/>
      <c r="N130" s="73"/>
      <c r="O130" s="86"/>
      <c r="P130" s="87"/>
    </row>
    <row r="131" spans="1:19" x14ac:dyDescent="0.3">
      <c r="A131" s="64"/>
      <c r="B131" s="2" t="s">
        <v>5</v>
      </c>
      <c r="C131" s="54" t="str">
        <f>C106</f>
        <v>광주북구첨단벤처로108번길39(월출동)</v>
      </c>
      <c r="D131" s="55"/>
      <c r="E131" s="55"/>
      <c r="F131" s="55"/>
      <c r="G131" s="55"/>
      <c r="H131" s="56"/>
      <c r="I131" s="70"/>
      <c r="J131" s="2" t="str">
        <f>B131</f>
        <v>주소</v>
      </c>
      <c r="K131" s="54" t="str">
        <f>K106</f>
        <v>광주시 광산구 목련로 192-17(운남동)</v>
      </c>
      <c r="L131" s="55"/>
      <c r="M131" s="55"/>
      <c r="N131" s="55"/>
      <c r="O131" s="55"/>
      <c r="P131" s="56"/>
    </row>
    <row r="132" spans="1:19" x14ac:dyDescent="0.3">
      <c r="A132" s="64"/>
      <c r="B132" s="2" t="s">
        <v>10</v>
      </c>
      <c r="C132" s="54" t="str">
        <f>C107</f>
        <v>도,소매</v>
      </c>
      <c r="D132" s="56"/>
      <c r="E132" s="2" t="s">
        <v>11</v>
      </c>
      <c r="F132" s="54" t="str">
        <f>F107</f>
        <v>철물,안전보호구 외</v>
      </c>
      <c r="G132" s="55"/>
      <c r="H132" s="56"/>
      <c r="I132" s="70"/>
      <c r="J132" s="2" t="str">
        <f>B132</f>
        <v>업태</v>
      </c>
      <c r="K132" s="54" t="str">
        <f>K107</f>
        <v>도.소매</v>
      </c>
      <c r="L132" s="56"/>
      <c r="M132" s="2" t="str">
        <f>E132</f>
        <v>종목</v>
      </c>
      <c r="N132" s="54" t="str">
        <f>N107</f>
        <v>건설자재</v>
      </c>
      <c r="O132" s="55"/>
      <c r="P132" s="56"/>
    </row>
    <row r="133" spans="1:19" x14ac:dyDescent="0.3">
      <c r="A133" s="65"/>
      <c r="B133" s="2" t="s">
        <v>21</v>
      </c>
      <c r="C133" s="48" t="str">
        <f>C108</f>
        <v>062-973-0998</v>
      </c>
      <c r="D133" s="50"/>
      <c r="E133" s="2" t="s">
        <v>22</v>
      </c>
      <c r="F133" s="48" t="str">
        <f>F108</f>
        <v>062-973-0996</v>
      </c>
      <c r="G133" s="49"/>
      <c r="H133" s="50"/>
      <c r="I133" s="71"/>
      <c r="J133" s="2" t="str">
        <f>B133</f>
        <v>전화</v>
      </c>
      <c r="K133" s="48" t="str">
        <f>K108</f>
        <v>062-955-2942</v>
      </c>
      <c r="L133" s="50"/>
      <c r="M133" s="2" t="str">
        <f>E133</f>
        <v>Fax</v>
      </c>
      <c r="N133" s="48" t="str">
        <f>N108</f>
        <v>062-952-6105</v>
      </c>
      <c r="O133" s="49"/>
      <c r="P133" s="50"/>
    </row>
    <row r="135" spans="1:19" x14ac:dyDescent="0.3">
      <c r="A135" s="2" t="s">
        <v>13</v>
      </c>
      <c r="B135" s="54" t="s">
        <v>14</v>
      </c>
      <c r="C135" s="55"/>
      <c r="D135" s="56"/>
      <c r="E135" s="54" t="s">
        <v>15</v>
      </c>
      <c r="F135" s="55"/>
      <c r="G135" s="55"/>
      <c r="H135" s="56"/>
      <c r="I135" s="2" t="s">
        <v>16</v>
      </c>
      <c r="J135" s="54" t="s">
        <v>17</v>
      </c>
      <c r="K135" s="56"/>
      <c r="L135" s="54" t="s">
        <v>18</v>
      </c>
      <c r="M135" s="56"/>
      <c r="N135" s="54" t="s">
        <v>19</v>
      </c>
      <c r="O135" s="55"/>
      <c r="P135" s="56"/>
    </row>
    <row r="136" spans="1:19" x14ac:dyDescent="0.3">
      <c r="A136" s="2">
        <v>1</v>
      </c>
      <c r="B136" s="48" t="str">
        <f t="shared" ref="B136:B145" si="20">B111</f>
        <v>안전화</v>
      </c>
      <c r="C136" s="49"/>
      <c r="D136" s="50"/>
      <c r="E136" s="48" t="str">
        <f t="shared" ref="E136:E145" si="21">E111</f>
        <v>k2-14</v>
      </c>
      <c r="F136" s="49"/>
      <c r="G136" s="49"/>
      <c r="H136" s="50"/>
      <c r="I136" s="3" t="str">
        <f t="shared" ref="I136:J145" si="22">I111</f>
        <v>조</v>
      </c>
      <c r="J136" s="51">
        <f t="shared" si="22"/>
        <v>10</v>
      </c>
      <c r="K136" s="52"/>
      <c r="L136" s="51">
        <f t="shared" ref="L136:L145" si="23">L111</f>
        <v>49000</v>
      </c>
      <c r="M136" s="52"/>
      <c r="N136" s="51">
        <f>J136*L136</f>
        <v>490000</v>
      </c>
      <c r="O136" s="53"/>
      <c r="P136" s="52"/>
      <c r="Q136">
        <v>10</v>
      </c>
      <c r="R136" s="14">
        <v>42500</v>
      </c>
      <c r="S136" s="15">
        <f>R136*Q136</f>
        <v>425000</v>
      </c>
    </row>
    <row r="137" spans="1:19" x14ac:dyDescent="0.3">
      <c r="A137" s="2">
        <f t="shared" ref="A137:A145" si="24">A136+1</f>
        <v>2</v>
      </c>
      <c r="B137" s="48" t="str">
        <f t="shared" si="20"/>
        <v>안전모</v>
      </c>
      <c r="C137" s="49"/>
      <c r="D137" s="50"/>
      <c r="E137" s="48" t="str">
        <f t="shared" si="21"/>
        <v>투구,자동</v>
      </c>
      <c r="F137" s="49"/>
      <c r="G137" s="49"/>
      <c r="H137" s="50"/>
      <c r="I137" s="3" t="str">
        <f t="shared" si="22"/>
        <v>EA</v>
      </c>
      <c r="J137" s="51">
        <f t="shared" si="22"/>
        <v>20</v>
      </c>
      <c r="K137" s="52"/>
      <c r="L137" s="51">
        <f t="shared" si="23"/>
        <v>4200</v>
      </c>
      <c r="M137" s="52"/>
      <c r="N137" s="51">
        <f>J137*L137</f>
        <v>84000</v>
      </c>
      <c r="O137" s="53"/>
      <c r="P137" s="52"/>
      <c r="Q137">
        <v>20</v>
      </c>
      <c r="R137" s="14">
        <v>3100</v>
      </c>
      <c r="S137" s="15">
        <f t="shared" ref="S137:S143" si="25">R137*Q137</f>
        <v>62000</v>
      </c>
    </row>
    <row r="138" spans="1:19" x14ac:dyDescent="0.3">
      <c r="A138" s="2">
        <f t="shared" si="24"/>
        <v>3</v>
      </c>
      <c r="B138" s="48" t="str">
        <f t="shared" si="20"/>
        <v>안전밸트</v>
      </c>
      <c r="C138" s="49"/>
      <c r="D138" s="50"/>
      <c r="E138" s="48" t="str">
        <f t="shared" si="21"/>
        <v>상체식</v>
      </c>
      <c r="F138" s="49"/>
      <c r="G138" s="49"/>
      <c r="H138" s="50"/>
      <c r="I138" s="3" t="str">
        <f t="shared" si="22"/>
        <v>EA</v>
      </c>
      <c r="J138" s="51">
        <f t="shared" si="22"/>
        <v>3</v>
      </c>
      <c r="K138" s="52"/>
      <c r="L138" s="51">
        <f t="shared" si="23"/>
        <v>25000</v>
      </c>
      <c r="M138" s="52"/>
      <c r="N138" s="51">
        <f t="shared" ref="N138:N145" si="26">J138*L138</f>
        <v>75000</v>
      </c>
      <c r="O138" s="53"/>
      <c r="P138" s="52"/>
      <c r="Q138">
        <v>3</v>
      </c>
      <c r="R138" s="14">
        <v>16000</v>
      </c>
      <c r="S138" s="15">
        <f t="shared" si="25"/>
        <v>48000</v>
      </c>
    </row>
    <row r="139" spans="1:19" x14ac:dyDescent="0.3">
      <c r="A139" s="2">
        <f t="shared" si="24"/>
        <v>4</v>
      </c>
      <c r="B139" s="48" t="str">
        <f t="shared" si="20"/>
        <v>각반</v>
      </c>
      <c r="C139" s="49"/>
      <c r="D139" s="50"/>
      <c r="E139" s="48" t="str">
        <f t="shared" si="21"/>
        <v xml:space="preserve"> </v>
      </c>
      <c r="F139" s="49"/>
      <c r="G139" s="49"/>
      <c r="H139" s="50"/>
      <c r="I139" s="3" t="str">
        <f t="shared" si="22"/>
        <v>EA</v>
      </c>
      <c r="J139" s="51">
        <f t="shared" si="22"/>
        <v>30</v>
      </c>
      <c r="K139" s="52"/>
      <c r="L139" s="51">
        <f t="shared" si="23"/>
        <v>1000</v>
      </c>
      <c r="M139" s="52"/>
      <c r="N139" s="51">
        <f t="shared" si="26"/>
        <v>30000</v>
      </c>
      <c r="O139" s="53"/>
      <c r="P139" s="52"/>
      <c r="Q139">
        <v>30</v>
      </c>
      <c r="R139" s="14">
        <v>290</v>
      </c>
      <c r="S139" s="15">
        <f t="shared" si="25"/>
        <v>8700</v>
      </c>
    </row>
    <row r="140" spans="1:19" x14ac:dyDescent="0.3">
      <c r="A140" s="2">
        <f t="shared" si="24"/>
        <v>5</v>
      </c>
      <c r="B140" s="48" t="str">
        <f t="shared" si="20"/>
        <v>용접봉</v>
      </c>
      <c r="C140" s="49"/>
      <c r="D140" s="50"/>
      <c r="E140" s="48" t="str">
        <f t="shared" si="21"/>
        <v>CR-13  2.6￠</v>
      </c>
      <c r="F140" s="49"/>
      <c r="G140" s="49"/>
      <c r="H140" s="50"/>
      <c r="I140" s="3" t="str">
        <f t="shared" si="22"/>
        <v>KG</v>
      </c>
      <c r="J140" s="51">
        <f t="shared" si="22"/>
        <v>5</v>
      </c>
      <c r="K140" s="52"/>
      <c r="L140" s="51">
        <f t="shared" si="23"/>
        <v>3300</v>
      </c>
      <c r="M140" s="52"/>
      <c r="N140" s="51">
        <f t="shared" si="26"/>
        <v>16500</v>
      </c>
      <c r="O140" s="53"/>
      <c r="P140" s="52"/>
      <c r="Q140">
        <v>5</v>
      </c>
      <c r="R140" s="14">
        <v>3000</v>
      </c>
      <c r="S140" s="15">
        <f t="shared" si="25"/>
        <v>15000</v>
      </c>
    </row>
    <row r="141" spans="1:19" x14ac:dyDescent="0.3">
      <c r="A141" s="2">
        <f t="shared" si="24"/>
        <v>6</v>
      </c>
      <c r="B141" s="48" t="str">
        <f t="shared" si="20"/>
        <v>자동바셋트</v>
      </c>
      <c r="C141" s="49"/>
      <c r="D141" s="50"/>
      <c r="E141" s="48" t="str">
        <f t="shared" si="21"/>
        <v>주걱 8M</v>
      </c>
      <c r="F141" s="49"/>
      <c r="G141" s="49"/>
      <c r="H141" s="50"/>
      <c r="I141" s="3" t="str">
        <f t="shared" si="22"/>
        <v>EA</v>
      </c>
      <c r="J141" s="51">
        <f t="shared" si="22"/>
        <v>20</v>
      </c>
      <c r="K141" s="52"/>
      <c r="L141" s="51">
        <f t="shared" si="23"/>
        <v>10000</v>
      </c>
      <c r="M141" s="52"/>
      <c r="N141" s="51">
        <f t="shared" si="26"/>
        <v>200000</v>
      </c>
      <c r="O141" s="53"/>
      <c r="P141" s="52"/>
      <c r="Q141">
        <v>20</v>
      </c>
      <c r="R141" s="14">
        <v>6400</v>
      </c>
      <c r="S141" s="15">
        <f t="shared" si="25"/>
        <v>128000</v>
      </c>
    </row>
    <row r="142" spans="1:19" x14ac:dyDescent="0.3">
      <c r="A142" s="2">
        <f t="shared" si="24"/>
        <v>7</v>
      </c>
      <c r="B142" s="48" t="str">
        <f t="shared" si="20"/>
        <v xml:space="preserve"> </v>
      </c>
      <c r="C142" s="49"/>
      <c r="D142" s="50"/>
      <c r="E142" s="48" t="str">
        <f t="shared" si="21"/>
        <v xml:space="preserve"> </v>
      </c>
      <c r="F142" s="49"/>
      <c r="G142" s="49"/>
      <c r="H142" s="50"/>
      <c r="I142" s="3" t="str">
        <f t="shared" si="22"/>
        <v xml:space="preserve"> </v>
      </c>
      <c r="J142" s="51">
        <f t="shared" si="22"/>
        <v>0</v>
      </c>
      <c r="K142" s="52"/>
      <c r="L142" s="51">
        <f t="shared" si="23"/>
        <v>0</v>
      </c>
      <c r="M142" s="52"/>
      <c r="N142" s="51">
        <f t="shared" si="26"/>
        <v>0</v>
      </c>
      <c r="O142" s="53"/>
      <c r="P142" s="52"/>
      <c r="S142" s="15">
        <f t="shared" si="25"/>
        <v>0</v>
      </c>
    </row>
    <row r="143" spans="1:19" x14ac:dyDescent="0.3">
      <c r="A143" s="2">
        <f t="shared" si="24"/>
        <v>8</v>
      </c>
      <c r="B143" s="48" t="str">
        <f t="shared" si="20"/>
        <v xml:space="preserve"> </v>
      </c>
      <c r="C143" s="49"/>
      <c r="D143" s="50"/>
      <c r="E143" s="48" t="str">
        <f t="shared" si="21"/>
        <v xml:space="preserve"> </v>
      </c>
      <c r="F143" s="49"/>
      <c r="G143" s="49"/>
      <c r="H143" s="50"/>
      <c r="I143" s="3" t="str">
        <f t="shared" si="22"/>
        <v xml:space="preserve"> </v>
      </c>
      <c r="J143" s="51">
        <f t="shared" si="22"/>
        <v>0</v>
      </c>
      <c r="K143" s="52"/>
      <c r="L143" s="51">
        <f t="shared" si="23"/>
        <v>0</v>
      </c>
      <c r="M143" s="52"/>
      <c r="N143" s="51">
        <f t="shared" si="26"/>
        <v>0</v>
      </c>
      <c r="O143" s="53"/>
      <c r="P143" s="52"/>
      <c r="S143" s="15">
        <f t="shared" si="25"/>
        <v>0</v>
      </c>
    </row>
    <row r="144" spans="1:19" x14ac:dyDescent="0.3">
      <c r="A144" s="2">
        <f t="shared" si="24"/>
        <v>9</v>
      </c>
      <c r="B144" s="48" t="str">
        <f t="shared" si="20"/>
        <v xml:space="preserve"> </v>
      </c>
      <c r="C144" s="49"/>
      <c r="D144" s="50"/>
      <c r="E144" s="48" t="str">
        <f t="shared" si="21"/>
        <v xml:space="preserve"> </v>
      </c>
      <c r="F144" s="49"/>
      <c r="G144" s="49"/>
      <c r="H144" s="50"/>
      <c r="I144" s="3" t="str">
        <f t="shared" si="22"/>
        <v xml:space="preserve"> </v>
      </c>
      <c r="J144" s="51">
        <f t="shared" si="22"/>
        <v>0</v>
      </c>
      <c r="K144" s="52"/>
      <c r="L144" s="51">
        <f t="shared" si="23"/>
        <v>0</v>
      </c>
      <c r="M144" s="52"/>
      <c r="N144" s="51">
        <f t="shared" si="26"/>
        <v>0</v>
      </c>
      <c r="O144" s="53"/>
      <c r="P144" s="52"/>
    </row>
    <row r="145" spans="1:19" x14ac:dyDescent="0.3">
      <c r="A145" s="2">
        <f t="shared" si="24"/>
        <v>10</v>
      </c>
      <c r="B145" s="48" t="str">
        <f t="shared" si="20"/>
        <v xml:space="preserve"> </v>
      </c>
      <c r="C145" s="49"/>
      <c r="D145" s="50"/>
      <c r="E145" s="48" t="str">
        <f t="shared" si="21"/>
        <v xml:space="preserve"> </v>
      </c>
      <c r="F145" s="49"/>
      <c r="G145" s="49"/>
      <c r="H145" s="50"/>
      <c r="I145" s="3" t="str">
        <f t="shared" si="22"/>
        <v xml:space="preserve"> </v>
      </c>
      <c r="J145" s="51">
        <f t="shared" si="22"/>
        <v>0</v>
      </c>
      <c r="K145" s="52"/>
      <c r="L145" s="51">
        <f t="shared" si="23"/>
        <v>0</v>
      </c>
      <c r="M145" s="52"/>
      <c r="N145" s="51">
        <f t="shared" si="26"/>
        <v>0</v>
      </c>
      <c r="O145" s="53"/>
      <c r="P145" s="52"/>
      <c r="S145" s="11">
        <f>SUM(S136:S144)</f>
        <v>686700</v>
      </c>
    </row>
    <row r="146" spans="1:19" x14ac:dyDescent="0.3">
      <c r="A146" s="54" t="s">
        <v>23</v>
      </c>
      <c r="B146" s="55"/>
      <c r="C146" s="55"/>
      <c r="D146" s="55"/>
      <c r="E146" s="55"/>
      <c r="F146" s="55"/>
      <c r="G146" s="55"/>
      <c r="H146" s="56"/>
      <c r="I146" s="89">
        <f>I121</f>
        <v>895500</v>
      </c>
      <c r="J146" s="90"/>
      <c r="K146" s="90"/>
      <c r="L146" s="90"/>
      <c r="M146" s="90"/>
      <c r="N146" s="90"/>
      <c r="O146" s="90"/>
      <c r="P146" s="91"/>
    </row>
    <row r="147" spans="1:19" x14ac:dyDescent="0.3">
      <c r="A147" s="2" t="s">
        <v>24</v>
      </c>
      <c r="B147" s="54"/>
      <c r="C147" s="55"/>
      <c r="D147" s="55"/>
      <c r="E147" s="56"/>
      <c r="F147" s="2" t="s">
        <v>25</v>
      </c>
      <c r="G147" s="54"/>
      <c r="H147" s="55"/>
      <c r="I147" s="55"/>
      <c r="J147" s="56"/>
      <c r="K147" s="2" t="s">
        <v>26</v>
      </c>
      <c r="L147" s="54"/>
      <c r="M147" s="55"/>
      <c r="N147" s="55"/>
      <c r="O147" s="55"/>
      <c r="P147" s="56"/>
    </row>
    <row r="148" spans="1:19" ht="27" x14ac:dyDescent="0.3">
      <c r="A148" s="88" t="s">
        <v>6</v>
      </c>
      <c r="B148" s="88"/>
      <c r="C148" s="88"/>
      <c r="D148" s="88"/>
      <c r="E148" s="88"/>
      <c r="F148" s="88"/>
      <c r="G148" s="88"/>
      <c r="H148" s="88"/>
      <c r="I148" s="88"/>
      <c r="J148" s="88"/>
      <c r="K148" s="88"/>
      <c r="L148" s="88"/>
      <c r="M148" s="88"/>
      <c r="N148" s="88"/>
      <c r="O148" s="88"/>
      <c r="P148" s="88"/>
    </row>
    <row r="149" spans="1:19" ht="3.75" customHeight="1" x14ac:dyDescent="0.3"/>
    <row r="150" spans="1:19" x14ac:dyDescent="0.3">
      <c r="A150" t="s">
        <v>103</v>
      </c>
      <c r="E150" s="61" t="s">
        <v>28</v>
      </c>
      <c r="F150" s="61"/>
      <c r="G150" s="61"/>
      <c r="H150" s="61"/>
      <c r="I150" s="61"/>
      <c r="J150" s="61"/>
      <c r="K150" s="61"/>
      <c r="L150" s="61"/>
      <c r="M150" s="62">
        <v>42990</v>
      </c>
      <c r="N150" s="62"/>
      <c r="O150" s="62"/>
      <c r="P150" s="62"/>
    </row>
    <row r="151" spans="1:19" ht="3.75" customHeight="1" x14ac:dyDescent="0.3"/>
    <row r="152" spans="1:19" x14ac:dyDescent="0.3">
      <c r="A152" s="63" t="s">
        <v>29</v>
      </c>
      <c r="B152" s="66" t="s">
        <v>2</v>
      </c>
      <c r="C152" s="67"/>
      <c r="D152" s="68"/>
      <c r="E152" s="66" t="s">
        <v>9</v>
      </c>
      <c r="F152" s="67"/>
      <c r="G152" s="67"/>
      <c r="H152" s="68"/>
      <c r="I152" s="69" t="s">
        <v>1</v>
      </c>
      <c r="J152" s="54" t="str">
        <f>B152</f>
        <v>사업자등록번호</v>
      </c>
      <c r="K152" s="55"/>
      <c r="L152" s="56"/>
      <c r="M152" s="54" t="str">
        <f>M5</f>
        <v>410-03-49254</v>
      </c>
      <c r="N152" s="55"/>
      <c r="O152" s="55"/>
      <c r="P152" s="56"/>
    </row>
    <row r="153" spans="1:19" x14ac:dyDescent="0.3">
      <c r="A153" s="64"/>
      <c r="B153" s="72" t="s">
        <v>3</v>
      </c>
      <c r="C153" s="74" t="s">
        <v>32</v>
      </c>
      <c r="D153" s="75"/>
      <c r="E153" s="76"/>
      <c r="F153" s="72" t="s">
        <v>4</v>
      </c>
      <c r="G153" s="80" t="s">
        <v>33</v>
      </c>
      <c r="H153" s="81"/>
      <c r="I153" s="70"/>
      <c r="J153" s="72" t="str">
        <f>B153</f>
        <v>상호</v>
      </c>
      <c r="K153" s="74" t="s">
        <v>38</v>
      </c>
      <c r="L153" s="75"/>
      <c r="M153" s="76"/>
      <c r="N153" s="72" t="str">
        <f>F153</f>
        <v>성명</v>
      </c>
      <c r="O153" s="84" t="s">
        <v>41</v>
      </c>
      <c r="P153" s="85"/>
    </row>
    <row r="154" spans="1:19" x14ac:dyDescent="0.3">
      <c r="A154" s="64"/>
      <c r="B154" s="73"/>
      <c r="C154" s="77"/>
      <c r="D154" s="78"/>
      <c r="E154" s="79"/>
      <c r="F154" s="73"/>
      <c r="G154" s="82"/>
      <c r="H154" s="83"/>
      <c r="I154" s="70"/>
      <c r="J154" s="73"/>
      <c r="K154" s="77"/>
      <c r="L154" s="78"/>
      <c r="M154" s="79"/>
      <c r="N154" s="73"/>
      <c r="O154" s="86"/>
      <c r="P154" s="87"/>
    </row>
    <row r="155" spans="1:19" x14ac:dyDescent="0.3">
      <c r="A155" s="64"/>
      <c r="B155" s="2" t="s">
        <v>5</v>
      </c>
      <c r="C155" s="54" t="s">
        <v>34</v>
      </c>
      <c r="D155" s="55"/>
      <c r="E155" s="55"/>
      <c r="F155" s="55"/>
      <c r="G155" s="55"/>
      <c r="H155" s="56"/>
      <c r="I155" s="70"/>
      <c r="J155" s="2" t="str">
        <f>B155</f>
        <v>주소</v>
      </c>
      <c r="K155" s="54" t="str">
        <f>K8</f>
        <v>광주시 광산구 목련로 192-17(운남동)</v>
      </c>
      <c r="L155" s="55"/>
      <c r="M155" s="55"/>
      <c r="N155" s="55"/>
      <c r="O155" s="55"/>
      <c r="P155" s="56"/>
    </row>
    <row r="156" spans="1:19" x14ac:dyDescent="0.3">
      <c r="A156" s="64"/>
      <c r="B156" s="2" t="s">
        <v>10</v>
      </c>
      <c r="C156" s="54" t="s">
        <v>35</v>
      </c>
      <c r="D156" s="56"/>
      <c r="E156" s="2" t="s">
        <v>11</v>
      </c>
      <c r="F156" s="54" t="s">
        <v>36</v>
      </c>
      <c r="G156" s="55"/>
      <c r="H156" s="56"/>
      <c r="I156" s="70"/>
      <c r="J156" s="2" t="str">
        <f>B156</f>
        <v>업태</v>
      </c>
      <c r="K156" s="54" t="s">
        <v>12</v>
      </c>
      <c r="L156" s="56"/>
      <c r="M156" s="2" t="str">
        <f>E156</f>
        <v>종목</v>
      </c>
      <c r="N156" s="54" t="s">
        <v>42</v>
      </c>
      <c r="O156" s="55"/>
      <c r="P156" s="56"/>
    </row>
    <row r="157" spans="1:19" x14ac:dyDescent="0.3">
      <c r="A157" s="65"/>
      <c r="B157" s="2" t="s">
        <v>21</v>
      </c>
      <c r="C157" s="48" t="s">
        <v>0</v>
      </c>
      <c r="D157" s="50"/>
      <c r="E157" s="2" t="s">
        <v>22</v>
      </c>
      <c r="F157" s="48" t="s">
        <v>37</v>
      </c>
      <c r="G157" s="49"/>
      <c r="H157" s="50"/>
      <c r="I157" s="71"/>
      <c r="J157" s="2" t="str">
        <f>B157</f>
        <v>전화</v>
      </c>
      <c r="K157" s="48" t="s">
        <v>39</v>
      </c>
      <c r="L157" s="50"/>
      <c r="M157" s="2" t="str">
        <f>E157</f>
        <v>Fax</v>
      </c>
      <c r="N157" s="48" t="s">
        <v>40</v>
      </c>
      <c r="O157" s="49"/>
      <c r="P157" s="50"/>
      <c r="R157" s="14">
        <v>4</v>
      </c>
    </row>
    <row r="159" spans="1:19" x14ac:dyDescent="0.3">
      <c r="A159" s="2" t="s">
        <v>13</v>
      </c>
      <c r="B159" s="54" t="s">
        <v>14</v>
      </c>
      <c r="C159" s="55"/>
      <c r="D159" s="56"/>
      <c r="E159" s="54" t="s">
        <v>15</v>
      </c>
      <c r="F159" s="55"/>
      <c r="G159" s="55"/>
      <c r="H159" s="56"/>
      <c r="I159" s="2" t="s">
        <v>16</v>
      </c>
      <c r="J159" s="54" t="s">
        <v>17</v>
      </c>
      <c r="K159" s="56"/>
      <c r="L159" s="54" t="s">
        <v>18</v>
      </c>
      <c r="M159" s="56"/>
      <c r="N159" s="54" t="s">
        <v>19</v>
      </c>
      <c r="O159" s="55"/>
      <c r="P159" s="56"/>
    </row>
    <row r="160" spans="1:19" x14ac:dyDescent="0.3">
      <c r="A160" s="2">
        <v>1</v>
      </c>
      <c r="B160" s="48" t="s">
        <v>94</v>
      </c>
      <c r="C160" s="49"/>
      <c r="D160" s="50"/>
      <c r="E160" s="48" t="s">
        <v>95</v>
      </c>
      <c r="F160" s="49"/>
      <c r="G160" s="49"/>
      <c r="H160" s="50"/>
      <c r="I160" s="3" t="s">
        <v>96</v>
      </c>
      <c r="J160" s="51">
        <v>4</v>
      </c>
      <c r="K160" s="52"/>
      <c r="L160" s="51">
        <v>9000</v>
      </c>
      <c r="M160" s="52"/>
      <c r="N160" s="51">
        <f>J160*L160</f>
        <v>36000</v>
      </c>
      <c r="O160" s="53"/>
      <c r="P160" s="52"/>
      <c r="Q160">
        <v>4</v>
      </c>
      <c r="R160" s="14">
        <v>6000</v>
      </c>
      <c r="S160" s="15">
        <f>R160*Q160</f>
        <v>24000</v>
      </c>
    </row>
    <row r="161" spans="1:20" x14ac:dyDescent="0.3">
      <c r="A161" s="2">
        <f t="shared" ref="A161:A169" si="27">A160+1</f>
        <v>2</v>
      </c>
      <c r="B161" s="48" t="s">
        <v>97</v>
      </c>
      <c r="C161" s="49"/>
      <c r="D161" s="50"/>
      <c r="E161" s="48" t="s">
        <v>98</v>
      </c>
      <c r="F161" s="49"/>
      <c r="G161" s="49"/>
      <c r="H161" s="50"/>
      <c r="I161" s="3" t="s">
        <v>57</v>
      </c>
      <c r="J161" s="51">
        <v>4</v>
      </c>
      <c r="K161" s="52"/>
      <c r="L161" s="51">
        <v>10000</v>
      </c>
      <c r="M161" s="52"/>
      <c r="N161" s="51">
        <f>J161*L161</f>
        <v>40000</v>
      </c>
      <c r="O161" s="53"/>
      <c r="P161" s="52"/>
      <c r="Q161">
        <v>4</v>
      </c>
      <c r="R161" s="14">
        <v>6500</v>
      </c>
      <c r="S161" s="15">
        <f t="shared" ref="S161:S164" si="28">R161*Q161</f>
        <v>26000</v>
      </c>
      <c r="T161" s="11"/>
    </row>
    <row r="162" spans="1:20" x14ac:dyDescent="0.3">
      <c r="A162" s="2">
        <f t="shared" si="27"/>
        <v>3</v>
      </c>
      <c r="B162" s="48" t="s">
        <v>20</v>
      </c>
      <c r="C162" s="49"/>
      <c r="D162" s="50"/>
      <c r="E162" s="48" t="s">
        <v>20</v>
      </c>
      <c r="F162" s="49"/>
      <c r="G162" s="49"/>
      <c r="H162" s="50"/>
      <c r="I162" s="3" t="s">
        <v>20</v>
      </c>
      <c r="J162" s="51">
        <v>0</v>
      </c>
      <c r="K162" s="52"/>
      <c r="L162" s="51">
        <v>0</v>
      </c>
      <c r="M162" s="52"/>
      <c r="N162" s="51">
        <f t="shared" ref="N162:N169" si="29">J162*L162</f>
        <v>0</v>
      </c>
      <c r="O162" s="53"/>
      <c r="P162" s="52"/>
      <c r="S162" s="15">
        <f t="shared" si="28"/>
        <v>0</v>
      </c>
    </row>
    <row r="163" spans="1:20" x14ac:dyDescent="0.3">
      <c r="A163" s="2">
        <f t="shared" si="27"/>
        <v>4</v>
      </c>
      <c r="B163" s="48" t="s">
        <v>20</v>
      </c>
      <c r="C163" s="49"/>
      <c r="D163" s="50"/>
      <c r="E163" s="48" t="s">
        <v>20</v>
      </c>
      <c r="F163" s="49"/>
      <c r="G163" s="49"/>
      <c r="H163" s="50"/>
      <c r="I163" s="3" t="s">
        <v>20</v>
      </c>
      <c r="J163" s="51">
        <v>0</v>
      </c>
      <c r="K163" s="52"/>
      <c r="L163" s="51">
        <v>0</v>
      </c>
      <c r="M163" s="52"/>
      <c r="N163" s="51">
        <f t="shared" si="29"/>
        <v>0</v>
      </c>
      <c r="O163" s="53"/>
      <c r="P163" s="52"/>
      <c r="S163" s="15">
        <f t="shared" si="28"/>
        <v>0</v>
      </c>
    </row>
    <row r="164" spans="1:20" x14ac:dyDescent="0.3">
      <c r="A164" s="2">
        <f t="shared" si="27"/>
        <v>5</v>
      </c>
      <c r="B164" s="48" t="s">
        <v>20</v>
      </c>
      <c r="C164" s="49"/>
      <c r="D164" s="50"/>
      <c r="E164" s="48" t="s">
        <v>20</v>
      </c>
      <c r="F164" s="49"/>
      <c r="G164" s="49"/>
      <c r="H164" s="50"/>
      <c r="I164" s="3" t="s">
        <v>20</v>
      </c>
      <c r="J164" s="51">
        <v>0</v>
      </c>
      <c r="K164" s="52"/>
      <c r="L164" s="51">
        <v>0</v>
      </c>
      <c r="M164" s="52"/>
      <c r="N164" s="51">
        <f t="shared" si="29"/>
        <v>0</v>
      </c>
      <c r="O164" s="53"/>
      <c r="P164" s="52"/>
      <c r="S164" s="15">
        <f t="shared" si="28"/>
        <v>0</v>
      </c>
    </row>
    <row r="165" spans="1:20" x14ac:dyDescent="0.3">
      <c r="A165" s="2">
        <f t="shared" si="27"/>
        <v>6</v>
      </c>
      <c r="B165" s="48" t="s">
        <v>20</v>
      </c>
      <c r="C165" s="49"/>
      <c r="D165" s="50"/>
      <c r="E165" s="48" t="s">
        <v>20</v>
      </c>
      <c r="F165" s="49"/>
      <c r="G165" s="49"/>
      <c r="H165" s="50"/>
      <c r="I165" s="3" t="s">
        <v>20</v>
      </c>
      <c r="J165" s="51">
        <v>0</v>
      </c>
      <c r="K165" s="52"/>
      <c r="L165" s="51">
        <v>0</v>
      </c>
      <c r="M165" s="52"/>
      <c r="N165" s="51">
        <f t="shared" si="29"/>
        <v>0</v>
      </c>
      <c r="O165" s="53"/>
      <c r="P165" s="52"/>
      <c r="S165" s="15">
        <f>SUM(S160:S164)</f>
        <v>50000</v>
      </c>
    </row>
    <row r="166" spans="1:20" x14ac:dyDescent="0.3">
      <c r="A166" s="2">
        <f t="shared" si="27"/>
        <v>7</v>
      </c>
      <c r="B166" s="48" t="s">
        <v>20</v>
      </c>
      <c r="C166" s="49"/>
      <c r="D166" s="50"/>
      <c r="E166" s="48" t="s">
        <v>20</v>
      </c>
      <c r="F166" s="49"/>
      <c r="G166" s="49"/>
      <c r="H166" s="50"/>
      <c r="I166" s="3" t="s">
        <v>20</v>
      </c>
      <c r="J166" s="51">
        <v>0</v>
      </c>
      <c r="K166" s="52"/>
      <c r="L166" s="51">
        <v>0</v>
      </c>
      <c r="M166" s="52"/>
      <c r="N166" s="51">
        <f t="shared" si="29"/>
        <v>0</v>
      </c>
      <c r="O166" s="53"/>
      <c r="P166" s="52"/>
    </row>
    <row r="167" spans="1:20" x14ac:dyDescent="0.3">
      <c r="A167" s="2">
        <f t="shared" si="27"/>
        <v>8</v>
      </c>
      <c r="B167" s="48" t="s">
        <v>20</v>
      </c>
      <c r="C167" s="49"/>
      <c r="D167" s="50"/>
      <c r="E167" s="48" t="s">
        <v>20</v>
      </c>
      <c r="F167" s="49"/>
      <c r="G167" s="49"/>
      <c r="H167" s="50"/>
      <c r="I167" s="3" t="s">
        <v>20</v>
      </c>
      <c r="J167" s="51">
        <v>0</v>
      </c>
      <c r="K167" s="52"/>
      <c r="L167" s="51">
        <v>0</v>
      </c>
      <c r="M167" s="52"/>
      <c r="N167" s="51">
        <f t="shared" si="29"/>
        <v>0</v>
      </c>
      <c r="O167" s="53"/>
      <c r="P167" s="52"/>
    </row>
    <row r="168" spans="1:20" x14ac:dyDescent="0.3">
      <c r="A168" s="2">
        <f t="shared" si="27"/>
        <v>9</v>
      </c>
      <c r="B168" s="48" t="s">
        <v>20</v>
      </c>
      <c r="C168" s="49"/>
      <c r="D168" s="50"/>
      <c r="E168" s="48" t="s">
        <v>20</v>
      </c>
      <c r="F168" s="49"/>
      <c r="G168" s="49"/>
      <c r="H168" s="50"/>
      <c r="I168" s="3" t="s">
        <v>20</v>
      </c>
      <c r="J168" s="51">
        <v>0</v>
      </c>
      <c r="K168" s="52"/>
      <c r="L168" s="51">
        <v>0</v>
      </c>
      <c r="M168" s="52"/>
      <c r="N168" s="51">
        <f t="shared" si="29"/>
        <v>0</v>
      </c>
      <c r="O168" s="53"/>
      <c r="P168" s="52"/>
    </row>
    <row r="169" spans="1:20" x14ac:dyDescent="0.3">
      <c r="A169" s="2">
        <f t="shared" si="27"/>
        <v>10</v>
      </c>
      <c r="B169" s="48" t="s">
        <v>20</v>
      </c>
      <c r="C169" s="49"/>
      <c r="D169" s="50"/>
      <c r="E169" s="48" t="s">
        <v>20</v>
      </c>
      <c r="F169" s="49"/>
      <c r="G169" s="49"/>
      <c r="H169" s="50"/>
      <c r="I169" s="3" t="s">
        <v>20</v>
      </c>
      <c r="J169" s="51">
        <v>0</v>
      </c>
      <c r="K169" s="52"/>
      <c r="L169" s="51">
        <v>0</v>
      </c>
      <c r="M169" s="52"/>
      <c r="N169" s="51">
        <f t="shared" si="29"/>
        <v>0</v>
      </c>
      <c r="O169" s="53"/>
      <c r="P169" s="52"/>
    </row>
    <row r="170" spans="1:20" x14ac:dyDescent="0.3">
      <c r="A170" s="54" t="s">
        <v>23</v>
      </c>
      <c r="B170" s="55"/>
      <c r="C170" s="55"/>
      <c r="D170" s="55"/>
      <c r="E170" s="55"/>
      <c r="F170" s="55"/>
      <c r="G170" s="55"/>
      <c r="H170" s="56"/>
      <c r="I170" s="57">
        <f>SUM(N160:P169)</f>
        <v>76000</v>
      </c>
      <c r="J170" s="58"/>
      <c r="K170" s="58"/>
      <c r="L170" s="58"/>
      <c r="M170" s="58"/>
      <c r="N170" s="58"/>
      <c r="O170" s="58"/>
      <c r="P170" s="59"/>
    </row>
    <row r="171" spans="1:20" x14ac:dyDescent="0.3">
      <c r="A171" s="2" t="s">
        <v>24</v>
      </c>
      <c r="B171" s="54"/>
      <c r="C171" s="55"/>
      <c r="D171" s="55"/>
      <c r="E171" s="56"/>
      <c r="F171" s="2" t="s">
        <v>25</v>
      </c>
      <c r="G171" s="54"/>
      <c r="H171" s="55"/>
      <c r="I171" s="55"/>
      <c r="J171" s="56"/>
      <c r="K171" s="2" t="s">
        <v>26</v>
      </c>
      <c r="L171" s="54"/>
      <c r="M171" s="55"/>
      <c r="N171" s="55"/>
      <c r="O171" s="55"/>
      <c r="P171" s="56"/>
    </row>
    <row r="172" spans="1:20" ht="18" customHeight="1" x14ac:dyDescent="0.3"/>
    <row r="173" spans="1:20" ht="27" x14ac:dyDescent="0.3">
      <c r="A173" s="60" t="s">
        <v>6</v>
      </c>
      <c r="B173" s="60"/>
      <c r="C173" s="60"/>
      <c r="D173" s="60"/>
      <c r="E173" s="60"/>
      <c r="F173" s="60"/>
      <c r="G173" s="60"/>
      <c r="H173" s="60"/>
      <c r="I173" s="60"/>
      <c r="J173" s="60"/>
      <c r="K173" s="60"/>
      <c r="L173" s="60"/>
      <c r="M173" s="60"/>
      <c r="N173" s="60"/>
      <c r="O173" s="60"/>
      <c r="P173" s="60"/>
    </row>
    <row r="174" spans="1:20" ht="3.75" customHeight="1" x14ac:dyDescent="0.3"/>
    <row r="175" spans="1:20" x14ac:dyDescent="0.3">
      <c r="A175" t="s">
        <v>7</v>
      </c>
      <c r="E175" s="61" t="s">
        <v>27</v>
      </c>
      <c r="F175" s="61"/>
      <c r="G175" s="61"/>
      <c r="H175" s="61"/>
      <c r="I175" s="61"/>
      <c r="J175" s="61"/>
      <c r="K175" s="61"/>
      <c r="L175" s="61"/>
      <c r="M175" s="62" t="s">
        <v>8</v>
      </c>
      <c r="N175" s="62"/>
      <c r="O175" s="62"/>
      <c r="P175" s="62"/>
    </row>
    <row r="176" spans="1:20" ht="3.75" customHeight="1" x14ac:dyDescent="0.3"/>
    <row r="177" spans="1:16" ht="16.5" customHeight="1" x14ac:dyDescent="0.3">
      <c r="A177" s="63" t="s">
        <v>29</v>
      </c>
      <c r="B177" s="66" t="s">
        <v>2</v>
      </c>
      <c r="C177" s="67"/>
      <c r="D177" s="68"/>
      <c r="E177" s="66" t="str">
        <f>E152</f>
        <v>409-06-30421</v>
      </c>
      <c r="F177" s="67"/>
      <c r="G177" s="67"/>
      <c r="H177" s="68"/>
      <c r="I177" s="69" t="s">
        <v>1</v>
      </c>
      <c r="J177" s="54" t="str">
        <f>B177</f>
        <v>사업자등록번호</v>
      </c>
      <c r="K177" s="55"/>
      <c r="L177" s="56"/>
      <c r="M177" s="54" t="str">
        <f>M152</f>
        <v>410-03-49254</v>
      </c>
      <c r="N177" s="55"/>
      <c r="O177" s="55"/>
      <c r="P177" s="56"/>
    </row>
    <row r="178" spans="1:16" x14ac:dyDescent="0.3">
      <c r="A178" s="64"/>
      <c r="B178" s="72" t="s">
        <v>3</v>
      </c>
      <c r="C178" s="74" t="str">
        <f>C153</f>
        <v>광성공구철물상사</v>
      </c>
      <c r="D178" s="75"/>
      <c r="E178" s="76"/>
      <c r="F178" s="72" t="s">
        <v>4</v>
      </c>
      <c r="G178" s="80" t="str">
        <f>G153</f>
        <v>김 헌 준</v>
      </c>
      <c r="H178" s="81"/>
      <c r="I178" s="70"/>
      <c r="J178" s="72" t="str">
        <f>B178</f>
        <v>상호</v>
      </c>
      <c r="K178" s="74" t="str">
        <f>K153</f>
        <v>성신가설산업</v>
      </c>
      <c r="L178" s="75"/>
      <c r="M178" s="76"/>
      <c r="N178" s="72" t="str">
        <f>F178</f>
        <v>성명</v>
      </c>
      <c r="O178" s="84" t="str">
        <f>O153</f>
        <v>김  성  칠</v>
      </c>
      <c r="P178" s="85"/>
    </row>
    <row r="179" spans="1:16" x14ac:dyDescent="0.3">
      <c r="A179" s="64"/>
      <c r="B179" s="73"/>
      <c r="C179" s="77"/>
      <c r="D179" s="78"/>
      <c r="E179" s="79"/>
      <c r="F179" s="73"/>
      <c r="G179" s="82"/>
      <c r="H179" s="83"/>
      <c r="I179" s="70"/>
      <c r="J179" s="73"/>
      <c r="K179" s="77"/>
      <c r="L179" s="78"/>
      <c r="M179" s="79"/>
      <c r="N179" s="73"/>
      <c r="O179" s="86"/>
      <c r="P179" s="87"/>
    </row>
    <row r="180" spans="1:16" x14ac:dyDescent="0.3">
      <c r="A180" s="64"/>
      <c r="B180" s="2" t="s">
        <v>5</v>
      </c>
      <c r="C180" s="54" t="str">
        <f>C155</f>
        <v>광주북구첨단벤처로108번길39(월출동)</v>
      </c>
      <c r="D180" s="55"/>
      <c r="E180" s="55"/>
      <c r="F180" s="55"/>
      <c r="G180" s="55"/>
      <c r="H180" s="56"/>
      <c r="I180" s="70"/>
      <c r="J180" s="2" t="str">
        <f>B180</f>
        <v>주소</v>
      </c>
      <c r="K180" s="54" t="str">
        <f>K155</f>
        <v>광주시 광산구 목련로 192-17(운남동)</v>
      </c>
      <c r="L180" s="55"/>
      <c r="M180" s="55"/>
      <c r="N180" s="55"/>
      <c r="O180" s="55"/>
      <c r="P180" s="56"/>
    </row>
    <row r="181" spans="1:16" x14ac:dyDescent="0.3">
      <c r="A181" s="64"/>
      <c r="B181" s="2" t="s">
        <v>10</v>
      </c>
      <c r="C181" s="54" t="str">
        <f>C156</f>
        <v>도,소매</v>
      </c>
      <c r="D181" s="56"/>
      <c r="E181" s="2" t="s">
        <v>11</v>
      </c>
      <c r="F181" s="54" t="str">
        <f>F156</f>
        <v>철물,안전보호구 외</v>
      </c>
      <c r="G181" s="55"/>
      <c r="H181" s="56"/>
      <c r="I181" s="70"/>
      <c r="J181" s="2" t="str">
        <f>B181</f>
        <v>업태</v>
      </c>
      <c r="K181" s="54" t="str">
        <f>K156</f>
        <v>도.소매</v>
      </c>
      <c r="L181" s="56"/>
      <c r="M181" s="2" t="str">
        <f>E181</f>
        <v>종목</v>
      </c>
      <c r="N181" s="54" t="str">
        <f>N156</f>
        <v>건설자재</v>
      </c>
      <c r="O181" s="55"/>
      <c r="P181" s="56"/>
    </row>
    <row r="182" spans="1:16" x14ac:dyDescent="0.3">
      <c r="A182" s="65"/>
      <c r="B182" s="2" t="s">
        <v>21</v>
      </c>
      <c r="C182" s="48" t="str">
        <f>C157</f>
        <v>062-973-0998</v>
      </c>
      <c r="D182" s="50"/>
      <c r="E182" s="2" t="s">
        <v>22</v>
      </c>
      <c r="F182" s="48" t="str">
        <f>F157</f>
        <v>062-973-0996</v>
      </c>
      <c r="G182" s="49"/>
      <c r="H182" s="50"/>
      <c r="I182" s="71"/>
      <c r="J182" s="2" t="str">
        <f>B182</f>
        <v>전화</v>
      </c>
      <c r="K182" s="48" t="str">
        <f>K157</f>
        <v>062-955-2942</v>
      </c>
      <c r="L182" s="50"/>
      <c r="M182" s="2" t="str">
        <f>E182</f>
        <v>Fax</v>
      </c>
      <c r="N182" s="48" t="str">
        <f>N157</f>
        <v>062-952-6105</v>
      </c>
      <c r="O182" s="49"/>
      <c r="P182" s="50"/>
    </row>
    <row r="184" spans="1:16" x14ac:dyDescent="0.3">
      <c r="A184" s="2" t="s">
        <v>13</v>
      </c>
      <c r="B184" s="54" t="s">
        <v>14</v>
      </c>
      <c r="C184" s="55"/>
      <c r="D184" s="56"/>
      <c r="E184" s="54" t="s">
        <v>15</v>
      </c>
      <c r="F184" s="55"/>
      <c r="G184" s="55"/>
      <c r="H184" s="56"/>
      <c r="I184" s="2" t="s">
        <v>16</v>
      </c>
      <c r="J184" s="54" t="s">
        <v>17</v>
      </c>
      <c r="K184" s="56"/>
      <c r="L184" s="54" t="s">
        <v>18</v>
      </c>
      <c r="M184" s="56"/>
      <c r="N184" s="54" t="s">
        <v>19</v>
      </c>
      <c r="O184" s="55"/>
      <c r="P184" s="56"/>
    </row>
    <row r="185" spans="1:16" x14ac:dyDescent="0.3">
      <c r="A185" s="2">
        <v>1</v>
      </c>
      <c r="B185" s="48" t="str">
        <f t="shared" ref="B185:B194" si="30">B160</f>
        <v>PP로프</v>
      </c>
      <c r="C185" s="49"/>
      <c r="D185" s="50"/>
      <c r="E185" s="48" t="str">
        <f t="shared" ref="E185:E194" si="31">E160</f>
        <v>6￠</v>
      </c>
      <c r="F185" s="49"/>
      <c r="G185" s="49"/>
      <c r="H185" s="50"/>
      <c r="I185" s="3" t="str">
        <f t="shared" ref="I185:J185" si="32">I160</f>
        <v>ROLL</v>
      </c>
      <c r="J185" s="51">
        <f t="shared" si="32"/>
        <v>4</v>
      </c>
      <c r="K185" s="52"/>
      <c r="L185" s="51">
        <f t="shared" ref="L185:L194" si="33">L160</f>
        <v>9000</v>
      </c>
      <c r="M185" s="52"/>
      <c r="N185" s="51">
        <f>J185*L185</f>
        <v>36000</v>
      </c>
      <c r="O185" s="53"/>
      <c r="P185" s="52"/>
    </row>
    <row r="186" spans="1:16" x14ac:dyDescent="0.3">
      <c r="A186" s="2">
        <f t="shared" ref="A186:A194" si="34">A185+1</f>
        <v>2</v>
      </c>
      <c r="B186" s="48" t="str">
        <f t="shared" si="30"/>
        <v>그늘망</v>
      </c>
      <c r="C186" s="49"/>
      <c r="D186" s="50"/>
      <c r="E186" s="48" t="str">
        <f t="shared" si="31"/>
        <v>4M*6M</v>
      </c>
      <c r="F186" s="49"/>
      <c r="G186" s="49"/>
      <c r="H186" s="50"/>
      <c r="I186" s="3" t="str">
        <f t="shared" ref="I186:J186" si="35">I161</f>
        <v>EA</v>
      </c>
      <c r="J186" s="51">
        <f t="shared" si="35"/>
        <v>4</v>
      </c>
      <c r="K186" s="52"/>
      <c r="L186" s="51">
        <f t="shared" si="33"/>
        <v>10000</v>
      </c>
      <c r="M186" s="52"/>
      <c r="N186" s="51">
        <f>J186*L186</f>
        <v>40000</v>
      </c>
      <c r="O186" s="53"/>
      <c r="P186" s="52"/>
    </row>
    <row r="187" spans="1:16" x14ac:dyDescent="0.3">
      <c r="A187" s="2">
        <f t="shared" si="34"/>
        <v>3</v>
      </c>
      <c r="B187" s="48" t="str">
        <f t="shared" si="30"/>
        <v xml:space="preserve"> </v>
      </c>
      <c r="C187" s="49"/>
      <c r="D187" s="50"/>
      <c r="E187" s="48" t="str">
        <f t="shared" si="31"/>
        <v xml:space="preserve"> </v>
      </c>
      <c r="F187" s="49"/>
      <c r="G187" s="49"/>
      <c r="H187" s="50"/>
      <c r="I187" s="3" t="str">
        <f t="shared" ref="I187:J187" si="36">I162</f>
        <v xml:space="preserve"> </v>
      </c>
      <c r="J187" s="51">
        <f t="shared" si="36"/>
        <v>0</v>
      </c>
      <c r="K187" s="52"/>
      <c r="L187" s="51">
        <f t="shared" si="33"/>
        <v>0</v>
      </c>
      <c r="M187" s="52"/>
      <c r="N187" s="51">
        <f t="shared" ref="N187:N194" si="37">J187*L187</f>
        <v>0</v>
      </c>
      <c r="O187" s="53"/>
      <c r="P187" s="52"/>
    </row>
    <row r="188" spans="1:16" x14ac:dyDescent="0.3">
      <c r="A188" s="2">
        <f t="shared" si="34"/>
        <v>4</v>
      </c>
      <c r="B188" s="48" t="str">
        <f t="shared" si="30"/>
        <v xml:space="preserve"> </v>
      </c>
      <c r="C188" s="49"/>
      <c r="D188" s="50"/>
      <c r="E188" s="48" t="str">
        <f t="shared" si="31"/>
        <v xml:space="preserve"> </v>
      </c>
      <c r="F188" s="49"/>
      <c r="G188" s="49"/>
      <c r="H188" s="50"/>
      <c r="I188" s="3" t="str">
        <f t="shared" ref="I188:J188" si="38">I163</f>
        <v xml:space="preserve"> </v>
      </c>
      <c r="J188" s="51">
        <f t="shared" si="38"/>
        <v>0</v>
      </c>
      <c r="K188" s="52"/>
      <c r="L188" s="51">
        <f t="shared" si="33"/>
        <v>0</v>
      </c>
      <c r="M188" s="52"/>
      <c r="N188" s="51">
        <f t="shared" si="37"/>
        <v>0</v>
      </c>
      <c r="O188" s="53"/>
      <c r="P188" s="52"/>
    </row>
    <row r="189" spans="1:16" x14ac:dyDescent="0.3">
      <c r="A189" s="2">
        <f t="shared" si="34"/>
        <v>5</v>
      </c>
      <c r="B189" s="48" t="str">
        <f t="shared" si="30"/>
        <v xml:space="preserve"> </v>
      </c>
      <c r="C189" s="49"/>
      <c r="D189" s="50"/>
      <c r="E189" s="48" t="str">
        <f t="shared" si="31"/>
        <v xml:space="preserve"> </v>
      </c>
      <c r="F189" s="49"/>
      <c r="G189" s="49"/>
      <c r="H189" s="50"/>
      <c r="I189" s="3" t="str">
        <f t="shared" ref="I189:J189" si="39">I164</f>
        <v xml:space="preserve"> </v>
      </c>
      <c r="J189" s="51">
        <f t="shared" si="39"/>
        <v>0</v>
      </c>
      <c r="K189" s="52"/>
      <c r="L189" s="51">
        <f t="shared" si="33"/>
        <v>0</v>
      </c>
      <c r="M189" s="52"/>
      <c r="N189" s="51">
        <f t="shared" si="37"/>
        <v>0</v>
      </c>
      <c r="O189" s="53"/>
      <c r="P189" s="52"/>
    </row>
    <row r="190" spans="1:16" x14ac:dyDescent="0.3">
      <c r="A190" s="2">
        <f t="shared" si="34"/>
        <v>6</v>
      </c>
      <c r="B190" s="48" t="str">
        <f t="shared" si="30"/>
        <v xml:space="preserve"> </v>
      </c>
      <c r="C190" s="49"/>
      <c r="D190" s="50"/>
      <c r="E190" s="48" t="str">
        <f t="shared" si="31"/>
        <v xml:space="preserve"> </v>
      </c>
      <c r="F190" s="49"/>
      <c r="G190" s="49"/>
      <c r="H190" s="50"/>
      <c r="I190" s="3" t="str">
        <f t="shared" ref="I190:J190" si="40">I165</f>
        <v xml:space="preserve"> </v>
      </c>
      <c r="J190" s="51">
        <f t="shared" si="40"/>
        <v>0</v>
      </c>
      <c r="K190" s="52"/>
      <c r="L190" s="51">
        <f t="shared" si="33"/>
        <v>0</v>
      </c>
      <c r="M190" s="52"/>
      <c r="N190" s="51">
        <f t="shared" si="37"/>
        <v>0</v>
      </c>
      <c r="O190" s="53"/>
      <c r="P190" s="52"/>
    </row>
    <row r="191" spans="1:16" x14ac:dyDescent="0.3">
      <c r="A191" s="2">
        <f t="shared" si="34"/>
        <v>7</v>
      </c>
      <c r="B191" s="48" t="str">
        <f t="shared" si="30"/>
        <v xml:space="preserve"> </v>
      </c>
      <c r="C191" s="49"/>
      <c r="D191" s="50"/>
      <c r="E191" s="48" t="str">
        <f t="shared" si="31"/>
        <v xml:space="preserve"> </v>
      </c>
      <c r="F191" s="49"/>
      <c r="G191" s="49"/>
      <c r="H191" s="50"/>
      <c r="I191" s="3" t="str">
        <f t="shared" ref="I191:J191" si="41">I166</f>
        <v xml:space="preserve"> </v>
      </c>
      <c r="J191" s="51">
        <f t="shared" si="41"/>
        <v>0</v>
      </c>
      <c r="K191" s="52"/>
      <c r="L191" s="51">
        <f t="shared" si="33"/>
        <v>0</v>
      </c>
      <c r="M191" s="52"/>
      <c r="N191" s="51">
        <f t="shared" si="37"/>
        <v>0</v>
      </c>
      <c r="O191" s="53"/>
      <c r="P191" s="52"/>
    </row>
    <row r="192" spans="1:16" x14ac:dyDescent="0.3">
      <c r="A192" s="2">
        <f t="shared" si="34"/>
        <v>8</v>
      </c>
      <c r="B192" s="48" t="str">
        <f t="shared" si="30"/>
        <v xml:space="preserve"> </v>
      </c>
      <c r="C192" s="49"/>
      <c r="D192" s="50"/>
      <c r="E192" s="48" t="str">
        <f t="shared" si="31"/>
        <v xml:space="preserve"> </v>
      </c>
      <c r="F192" s="49"/>
      <c r="G192" s="49"/>
      <c r="H192" s="50"/>
      <c r="I192" s="3" t="str">
        <f t="shared" ref="I192:J192" si="42">I167</f>
        <v xml:space="preserve"> </v>
      </c>
      <c r="J192" s="51">
        <f t="shared" si="42"/>
        <v>0</v>
      </c>
      <c r="K192" s="52"/>
      <c r="L192" s="51">
        <f t="shared" si="33"/>
        <v>0</v>
      </c>
      <c r="M192" s="52"/>
      <c r="N192" s="51">
        <f t="shared" si="37"/>
        <v>0</v>
      </c>
      <c r="O192" s="53"/>
      <c r="P192" s="52"/>
    </row>
    <row r="193" spans="1:18" x14ac:dyDescent="0.3">
      <c r="A193" s="2">
        <f t="shared" si="34"/>
        <v>9</v>
      </c>
      <c r="B193" s="48" t="str">
        <f t="shared" si="30"/>
        <v xml:space="preserve"> </v>
      </c>
      <c r="C193" s="49"/>
      <c r="D193" s="50"/>
      <c r="E193" s="48" t="str">
        <f t="shared" si="31"/>
        <v xml:space="preserve"> </v>
      </c>
      <c r="F193" s="49"/>
      <c r="G193" s="49"/>
      <c r="H193" s="50"/>
      <c r="I193" s="3" t="str">
        <f t="shared" ref="I193:J193" si="43">I168</f>
        <v xml:space="preserve"> </v>
      </c>
      <c r="J193" s="51">
        <f t="shared" si="43"/>
        <v>0</v>
      </c>
      <c r="K193" s="52"/>
      <c r="L193" s="51">
        <f t="shared" si="33"/>
        <v>0</v>
      </c>
      <c r="M193" s="52"/>
      <c r="N193" s="51">
        <f t="shared" si="37"/>
        <v>0</v>
      </c>
      <c r="O193" s="53"/>
      <c r="P193" s="52"/>
    </row>
    <row r="194" spans="1:18" x14ac:dyDescent="0.3">
      <c r="A194" s="2">
        <f t="shared" si="34"/>
        <v>10</v>
      </c>
      <c r="B194" s="48" t="str">
        <f t="shared" si="30"/>
        <v xml:space="preserve"> </v>
      </c>
      <c r="C194" s="49"/>
      <c r="D194" s="50"/>
      <c r="E194" s="48" t="str">
        <f t="shared" si="31"/>
        <v xml:space="preserve"> </v>
      </c>
      <c r="F194" s="49"/>
      <c r="G194" s="49"/>
      <c r="H194" s="50"/>
      <c r="I194" s="3" t="str">
        <f t="shared" ref="I194:J194" si="44">I169</f>
        <v xml:space="preserve"> </v>
      </c>
      <c r="J194" s="51">
        <f t="shared" si="44"/>
        <v>0</v>
      </c>
      <c r="K194" s="52"/>
      <c r="L194" s="51">
        <f t="shared" si="33"/>
        <v>0</v>
      </c>
      <c r="M194" s="52"/>
      <c r="N194" s="51">
        <f t="shared" si="37"/>
        <v>0</v>
      </c>
      <c r="O194" s="53"/>
      <c r="P194" s="52"/>
    </row>
    <row r="195" spans="1:18" x14ac:dyDescent="0.3">
      <c r="A195" s="54" t="s">
        <v>23</v>
      </c>
      <c r="B195" s="55"/>
      <c r="C195" s="55"/>
      <c r="D195" s="55"/>
      <c r="E195" s="55"/>
      <c r="F195" s="55"/>
      <c r="G195" s="55"/>
      <c r="H195" s="56"/>
      <c r="I195" s="57">
        <f>I170</f>
        <v>76000</v>
      </c>
      <c r="J195" s="58"/>
      <c r="K195" s="58"/>
      <c r="L195" s="58"/>
      <c r="M195" s="58"/>
      <c r="N195" s="58"/>
      <c r="O195" s="58"/>
      <c r="P195" s="59"/>
    </row>
    <row r="196" spans="1:18" x14ac:dyDescent="0.3">
      <c r="A196" s="2" t="s">
        <v>24</v>
      </c>
      <c r="B196" s="54"/>
      <c r="C196" s="55"/>
      <c r="D196" s="55"/>
      <c r="E196" s="56"/>
      <c r="F196" s="2" t="s">
        <v>25</v>
      </c>
      <c r="G196" s="54"/>
      <c r="H196" s="55"/>
      <c r="I196" s="55"/>
      <c r="J196" s="56"/>
      <c r="K196" s="2" t="s">
        <v>26</v>
      </c>
      <c r="L196" s="54"/>
      <c r="M196" s="55"/>
      <c r="N196" s="55"/>
      <c r="O196" s="55"/>
      <c r="P196" s="56"/>
    </row>
    <row r="197" spans="1:18" ht="27" x14ac:dyDescent="0.3">
      <c r="A197" s="88" t="s">
        <v>6</v>
      </c>
      <c r="B197" s="88"/>
      <c r="C197" s="88"/>
      <c r="D197" s="88"/>
      <c r="E197" s="88"/>
      <c r="F197" s="88"/>
      <c r="G197" s="88"/>
      <c r="H197" s="88"/>
      <c r="I197" s="88"/>
      <c r="J197" s="88"/>
      <c r="K197" s="88"/>
      <c r="L197" s="88"/>
      <c r="M197" s="88"/>
      <c r="N197" s="88"/>
      <c r="O197" s="88"/>
      <c r="P197" s="88"/>
      <c r="R197" s="14">
        <f>I146+I97+I48+I195+I219</f>
        <v>3041500</v>
      </c>
    </row>
    <row r="198" spans="1:18" ht="3.75" customHeight="1" x14ac:dyDescent="0.3"/>
    <row r="199" spans="1:18" x14ac:dyDescent="0.3">
      <c r="A199" t="s">
        <v>102</v>
      </c>
      <c r="E199" s="61" t="s">
        <v>28</v>
      </c>
      <c r="F199" s="61"/>
      <c r="G199" s="61"/>
      <c r="H199" s="61"/>
      <c r="I199" s="61"/>
      <c r="J199" s="61"/>
      <c r="K199" s="61"/>
      <c r="L199" s="61"/>
      <c r="M199" s="62">
        <v>42991</v>
      </c>
      <c r="N199" s="62"/>
      <c r="O199" s="62"/>
      <c r="P199" s="62"/>
    </row>
    <row r="200" spans="1:18" ht="3.75" customHeight="1" x14ac:dyDescent="0.3"/>
    <row r="201" spans="1:18" x14ac:dyDescent="0.3">
      <c r="A201" s="63" t="s">
        <v>29</v>
      </c>
      <c r="B201" s="66" t="s">
        <v>2</v>
      </c>
      <c r="C201" s="67"/>
      <c r="D201" s="68"/>
      <c r="E201" s="66" t="s">
        <v>9</v>
      </c>
      <c r="F201" s="67"/>
      <c r="G201" s="67"/>
      <c r="H201" s="68"/>
      <c r="I201" s="69" t="s">
        <v>1</v>
      </c>
      <c r="J201" s="54" t="str">
        <f>B201</f>
        <v>사업자등록번호</v>
      </c>
      <c r="K201" s="55"/>
      <c r="L201" s="56"/>
      <c r="M201" s="54" t="str">
        <f>M5</f>
        <v>410-03-49254</v>
      </c>
      <c r="N201" s="55"/>
      <c r="O201" s="55"/>
      <c r="P201" s="56"/>
    </row>
    <row r="202" spans="1:18" x14ac:dyDescent="0.3">
      <c r="A202" s="64"/>
      <c r="B202" s="72" t="s">
        <v>3</v>
      </c>
      <c r="C202" s="74" t="s">
        <v>32</v>
      </c>
      <c r="D202" s="75"/>
      <c r="E202" s="76"/>
      <c r="F202" s="72" t="s">
        <v>4</v>
      </c>
      <c r="G202" s="80" t="s">
        <v>33</v>
      </c>
      <c r="H202" s="81"/>
      <c r="I202" s="70"/>
      <c r="J202" s="72" t="str">
        <f>B202</f>
        <v>상호</v>
      </c>
      <c r="K202" s="74" t="s">
        <v>38</v>
      </c>
      <c r="L202" s="75"/>
      <c r="M202" s="76"/>
      <c r="N202" s="72" t="str">
        <f>F202</f>
        <v>성명</v>
      </c>
      <c r="O202" s="84" t="s">
        <v>41</v>
      </c>
      <c r="P202" s="85"/>
    </row>
    <row r="203" spans="1:18" x14ac:dyDescent="0.3">
      <c r="A203" s="64"/>
      <c r="B203" s="73"/>
      <c r="C203" s="77"/>
      <c r="D203" s="78"/>
      <c r="E203" s="79"/>
      <c r="F203" s="73"/>
      <c r="G203" s="82"/>
      <c r="H203" s="83"/>
      <c r="I203" s="70"/>
      <c r="J203" s="73"/>
      <c r="K203" s="77"/>
      <c r="L203" s="78"/>
      <c r="M203" s="79"/>
      <c r="N203" s="73"/>
      <c r="O203" s="86"/>
      <c r="P203" s="87"/>
    </row>
    <row r="204" spans="1:18" x14ac:dyDescent="0.3">
      <c r="A204" s="64"/>
      <c r="B204" s="2" t="s">
        <v>5</v>
      </c>
      <c r="C204" s="54" t="s">
        <v>34</v>
      </c>
      <c r="D204" s="55"/>
      <c r="E204" s="55"/>
      <c r="F204" s="55"/>
      <c r="G204" s="55"/>
      <c r="H204" s="56"/>
      <c r="I204" s="70"/>
      <c r="J204" s="2" t="str">
        <f>B204</f>
        <v>주소</v>
      </c>
      <c r="K204" s="54" t="str">
        <f>K8</f>
        <v>광주시 광산구 목련로 192-17(운남동)</v>
      </c>
      <c r="L204" s="55"/>
      <c r="M204" s="55"/>
      <c r="N204" s="55"/>
      <c r="O204" s="55"/>
      <c r="P204" s="56"/>
    </row>
    <row r="205" spans="1:18" x14ac:dyDescent="0.3">
      <c r="A205" s="64"/>
      <c r="B205" s="2" t="s">
        <v>10</v>
      </c>
      <c r="C205" s="54" t="s">
        <v>35</v>
      </c>
      <c r="D205" s="56"/>
      <c r="E205" s="2" t="s">
        <v>11</v>
      </c>
      <c r="F205" s="54" t="s">
        <v>36</v>
      </c>
      <c r="G205" s="55"/>
      <c r="H205" s="56"/>
      <c r="I205" s="70"/>
      <c r="J205" s="2" t="str">
        <f>B205</f>
        <v>업태</v>
      </c>
      <c r="K205" s="54" t="s">
        <v>12</v>
      </c>
      <c r="L205" s="56"/>
      <c r="M205" s="2" t="str">
        <f>E205</f>
        <v>종목</v>
      </c>
      <c r="N205" s="54" t="s">
        <v>42</v>
      </c>
      <c r="O205" s="55"/>
      <c r="P205" s="56"/>
    </row>
    <row r="206" spans="1:18" x14ac:dyDescent="0.3">
      <c r="A206" s="65"/>
      <c r="B206" s="2" t="s">
        <v>21</v>
      </c>
      <c r="C206" s="48" t="s">
        <v>0</v>
      </c>
      <c r="D206" s="50"/>
      <c r="E206" s="2" t="s">
        <v>22</v>
      </c>
      <c r="F206" s="48" t="s">
        <v>37</v>
      </c>
      <c r="G206" s="49"/>
      <c r="H206" s="50"/>
      <c r="I206" s="71"/>
      <c r="J206" s="2" t="str">
        <f>B206</f>
        <v>전화</v>
      </c>
      <c r="K206" s="48" t="s">
        <v>39</v>
      </c>
      <c r="L206" s="50"/>
      <c r="M206" s="2" t="str">
        <f>E206</f>
        <v>Fax</v>
      </c>
      <c r="N206" s="48" t="s">
        <v>40</v>
      </c>
      <c r="O206" s="49"/>
      <c r="P206" s="50"/>
    </row>
    <row r="208" spans="1:18" x14ac:dyDescent="0.3">
      <c r="A208" s="2" t="s">
        <v>13</v>
      </c>
      <c r="B208" s="54" t="s">
        <v>14</v>
      </c>
      <c r="C208" s="55"/>
      <c r="D208" s="56"/>
      <c r="E208" s="54" t="s">
        <v>15</v>
      </c>
      <c r="F208" s="55"/>
      <c r="G208" s="55"/>
      <c r="H208" s="56"/>
      <c r="I208" s="2" t="s">
        <v>16</v>
      </c>
      <c r="J208" s="54" t="s">
        <v>17</v>
      </c>
      <c r="K208" s="56"/>
      <c r="L208" s="54" t="s">
        <v>18</v>
      </c>
      <c r="M208" s="56"/>
      <c r="N208" s="54" t="s">
        <v>19</v>
      </c>
      <c r="O208" s="55"/>
      <c r="P208" s="56"/>
      <c r="R208" s="14">
        <v>5</v>
      </c>
    </row>
    <row r="209" spans="1:19" x14ac:dyDescent="0.3">
      <c r="A209" s="2">
        <v>1</v>
      </c>
      <c r="B209" s="48" t="s">
        <v>99</v>
      </c>
      <c r="C209" s="49"/>
      <c r="D209" s="50"/>
      <c r="E209" s="48" t="s">
        <v>100</v>
      </c>
      <c r="F209" s="49"/>
      <c r="G209" s="49"/>
      <c r="H209" s="50"/>
      <c r="I209" s="3" t="s">
        <v>101</v>
      </c>
      <c r="J209" s="51">
        <v>2</v>
      </c>
      <c r="K209" s="52"/>
      <c r="L209" s="51">
        <v>7000</v>
      </c>
      <c r="M209" s="52"/>
      <c r="N209" s="51">
        <f>J209*L209</f>
        <v>14000</v>
      </c>
      <c r="O209" s="53"/>
      <c r="P209" s="52"/>
      <c r="R209" s="14">
        <v>5000</v>
      </c>
      <c r="S209">
        <v>10000</v>
      </c>
    </row>
    <row r="210" spans="1:19" x14ac:dyDescent="0.3">
      <c r="A210" s="2">
        <f t="shared" ref="A210:A218" si="45">A209+1</f>
        <v>2</v>
      </c>
      <c r="B210" s="48" t="s">
        <v>20</v>
      </c>
      <c r="C210" s="49"/>
      <c r="D210" s="50"/>
      <c r="E210" s="48" t="s">
        <v>20</v>
      </c>
      <c r="F210" s="49"/>
      <c r="G210" s="49"/>
      <c r="H210" s="50"/>
      <c r="I210" s="3" t="s">
        <v>20</v>
      </c>
      <c r="J210" s="51">
        <v>0</v>
      </c>
      <c r="K210" s="52"/>
      <c r="L210" s="51">
        <v>0</v>
      </c>
      <c r="M210" s="52"/>
      <c r="N210" s="51">
        <f>J210*L210</f>
        <v>0</v>
      </c>
      <c r="O210" s="53"/>
      <c r="P210" s="52"/>
    </row>
    <row r="211" spans="1:19" x14ac:dyDescent="0.3">
      <c r="A211" s="2">
        <f t="shared" si="45"/>
        <v>3</v>
      </c>
      <c r="B211" s="48" t="s">
        <v>20</v>
      </c>
      <c r="C211" s="49"/>
      <c r="D211" s="50"/>
      <c r="E211" s="48" t="s">
        <v>20</v>
      </c>
      <c r="F211" s="49"/>
      <c r="G211" s="49"/>
      <c r="H211" s="50"/>
      <c r="I211" s="3" t="s">
        <v>20</v>
      </c>
      <c r="J211" s="51">
        <v>0</v>
      </c>
      <c r="K211" s="52"/>
      <c r="L211" s="51">
        <v>0</v>
      </c>
      <c r="M211" s="52"/>
      <c r="N211" s="51">
        <f t="shared" ref="N211:N218" si="46">J211*L211</f>
        <v>0</v>
      </c>
      <c r="O211" s="53"/>
      <c r="P211" s="52"/>
    </row>
    <row r="212" spans="1:19" x14ac:dyDescent="0.3">
      <c r="A212" s="2">
        <f t="shared" si="45"/>
        <v>4</v>
      </c>
      <c r="B212" s="48" t="s">
        <v>20</v>
      </c>
      <c r="C212" s="49"/>
      <c r="D212" s="50"/>
      <c r="E212" s="48" t="s">
        <v>20</v>
      </c>
      <c r="F212" s="49"/>
      <c r="G212" s="49"/>
      <c r="H212" s="50"/>
      <c r="I212" s="3" t="s">
        <v>20</v>
      </c>
      <c r="J212" s="51">
        <v>0</v>
      </c>
      <c r="K212" s="52"/>
      <c r="L212" s="51">
        <v>0</v>
      </c>
      <c r="M212" s="52"/>
      <c r="N212" s="51">
        <f t="shared" si="46"/>
        <v>0</v>
      </c>
      <c r="O212" s="53"/>
      <c r="P212" s="52"/>
    </row>
    <row r="213" spans="1:19" x14ac:dyDescent="0.3">
      <c r="A213" s="2">
        <f t="shared" si="45"/>
        <v>5</v>
      </c>
      <c r="B213" s="48" t="s">
        <v>20</v>
      </c>
      <c r="C213" s="49"/>
      <c r="D213" s="50"/>
      <c r="E213" s="48" t="s">
        <v>20</v>
      </c>
      <c r="F213" s="49"/>
      <c r="G213" s="49"/>
      <c r="H213" s="50"/>
      <c r="I213" s="3" t="s">
        <v>20</v>
      </c>
      <c r="J213" s="51">
        <v>0</v>
      </c>
      <c r="K213" s="52"/>
      <c r="L213" s="51">
        <v>0</v>
      </c>
      <c r="M213" s="52"/>
      <c r="N213" s="51">
        <f t="shared" si="46"/>
        <v>0</v>
      </c>
      <c r="O213" s="53"/>
      <c r="P213" s="52"/>
    </row>
    <row r="214" spans="1:19" x14ac:dyDescent="0.3">
      <c r="A214" s="2">
        <f t="shared" si="45"/>
        <v>6</v>
      </c>
      <c r="B214" s="48" t="s">
        <v>20</v>
      </c>
      <c r="C214" s="49"/>
      <c r="D214" s="50"/>
      <c r="E214" s="48" t="s">
        <v>20</v>
      </c>
      <c r="F214" s="49"/>
      <c r="G214" s="49"/>
      <c r="H214" s="50"/>
      <c r="I214" s="3" t="s">
        <v>20</v>
      </c>
      <c r="J214" s="51">
        <v>0</v>
      </c>
      <c r="K214" s="52"/>
      <c r="L214" s="51">
        <v>0</v>
      </c>
      <c r="M214" s="52"/>
      <c r="N214" s="51">
        <f t="shared" si="46"/>
        <v>0</v>
      </c>
      <c r="O214" s="53"/>
      <c r="P214" s="52"/>
    </row>
    <row r="215" spans="1:19" x14ac:dyDescent="0.3">
      <c r="A215" s="2">
        <f t="shared" si="45"/>
        <v>7</v>
      </c>
      <c r="B215" s="48" t="s">
        <v>20</v>
      </c>
      <c r="C215" s="49"/>
      <c r="D215" s="50"/>
      <c r="E215" s="48" t="s">
        <v>20</v>
      </c>
      <c r="F215" s="49"/>
      <c r="G215" s="49"/>
      <c r="H215" s="50"/>
      <c r="I215" s="3" t="s">
        <v>20</v>
      </c>
      <c r="J215" s="51">
        <v>0</v>
      </c>
      <c r="K215" s="52"/>
      <c r="L215" s="51">
        <v>0</v>
      </c>
      <c r="M215" s="52"/>
      <c r="N215" s="51">
        <f t="shared" si="46"/>
        <v>0</v>
      </c>
      <c r="O215" s="53"/>
      <c r="P215" s="52"/>
    </row>
    <row r="216" spans="1:19" x14ac:dyDescent="0.3">
      <c r="A216" s="2">
        <f t="shared" si="45"/>
        <v>8</v>
      </c>
      <c r="B216" s="48" t="s">
        <v>20</v>
      </c>
      <c r="C216" s="49"/>
      <c r="D216" s="50"/>
      <c r="E216" s="48" t="s">
        <v>20</v>
      </c>
      <c r="F216" s="49"/>
      <c r="G216" s="49"/>
      <c r="H216" s="50"/>
      <c r="I216" s="3" t="s">
        <v>20</v>
      </c>
      <c r="J216" s="51">
        <v>0</v>
      </c>
      <c r="K216" s="52"/>
      <c r="L216" s="51">
        <v>0</v>
      </c>
      <c r="M216" s="52"/>
      <c r="N216" s="51">
        <f t="shared" si="46"/>
        <v>0</v>
      </c>
      <c r="O216" s="53"/>
      <c r="P216" s="52"/>
    </row>
    <row r="217" spans="1:19" x14ac:dyDescent="0.3">
      <c r="A217" s="2">
        <f t="shared" si="45"/>
        <v>9</v>
      </c>
      <c r="B217" s="48" t="s">
        <v>20</v>
      </c>
      <c r="C217" s="49"/>
      <c r="D217" s="50"/>
      <c r="E217" s="48" t="s">
        <v>20</v>
      </c>
      <c r="F217" s="49"/>
      <c r="G217" s="49"/>
      <c r="H217" s="50"/>
      <c r="I217" s="3" t="s">
        <v>20</v>
      </c>
      <c r="J217" s="51">
        <v>0</v>
      </c>
      <c r="K217" s="52"/>
      <c r="L217" s="51">
        <v>0</v>
      </c>
      <c r="M217" s="52"/>
      <c r="N217" s="51">
        <f t="shared" si="46"/>
        <v>0</v>
      </c>
      <c r="O217" s="53"/>
      <c r="P217" s="52"/>
      <c r="S217" s="11">
        <f>S209+S165+S145+S73+S49</f>
        <v>2332808</v>
      </c>
    </row>
    <row r="218" spans="1:19" x14ac:dyDescent="0.3">
      <c r="A218" s="2">
        <f t="shared" si="45"/>
        <v>10</v>
      </c>
      <c r="B218" s="48" t="s">
        <v>20</v>
      </c>
      <c r="C218" s="49"/>
      <c r="D218" s="50"/>
      <c r="E218" s="48" t="s">
        <v>20</v>
      </c>
      <c r="F218" s="49"/>
      <c r="G218" s="49"/>
      <c r="H218" s="50"/>
      <c r="I218" s="3" t="s">
        <v>20</v>
      </c>
      <c r="J218" s="51">
        <v>0</v>
      </c>
      <c r="K218" s="52"/>
      <c r="L218" s="51">
        <v>0</v>
      </c>
      <c r="M218" s="52"/>
      <c r="N218" s="51">
        <f t="shared" si="46"/>
        <v>0</v>
      </c>
      <c r="O218" s="53"/>
      <c r="P218" s="52"/>
    </row>
    <row r="219" spans="1:19" x14ac:dyDescent="0.3">
      <c r="A219" s="54" t="s">
        <v>23</v>
      </c>
      <c r="B219" s="55"/>
      <c r="C219" s="55"/>
      <c r="D219" s="55"/>
      <c r="E219" s="55"/>
      <c r="F219" s="55"/>
      <c r="G219" s="55"/>
      <c r="H219" s="56"/>
      <c r="I219" s="57">
        <f>SUM(N209:P218)</f>
        <v>14000</v>
      </c>
      <c r="J219" s="58"/>
      <c r="K219" s="58"/>
      <c r="L219" s="58"/>
      <c r="M219" s="58"/>
      <c r="N219" s="58"/>
      <c r="O219" s="58"/>
      <c r="P219" s="59"/>
    </row>
    <row r="220" spans="1:19" x14ac:dyDescent="0.3">
      <c r="A220" s="2" t="s">
        <v>24</v>
      </c>
      <c r="B220" s="54"/>
      <c r="C220" s="55"/>
      <c r="D220" s="55"/>
      <c r="E220" s="56"/>
      <c r="F220" s="2" t="s">
        <v>25</v>
      </c>
      <c r="G220" s="54"/>
      <c r="H220" s="55"/>
      <c r="I220" s="55"/>
      <c r="J220" s="56"/>
      <c r="K220" s="2" t="s">
        <v>26</v>
      </c>
      <c r="L220" s="54"/>
      <c r="M220" s="55"/>
      <c r="N220" s="55"/>
      <c r="O220" s="55"/>
      <c r="P220" s="56"/>
    </row>
    <row r="221" spans="1:19" ht="18" customHeight="1" x14ac:dyDescent="0.3"/>
    <row r="222" spans="1:19" ht="27" x14ac:dyDescent="0.3">
      <c r="A222" s="60" t="s">
        <v>6</v>
      </c>
      <c r="B222" s="60"/>
      <c r="C222" s="60"/>
      <c r="D222" s="60"/>
      <c r="E222" s="60"/>
      <c r="F222" s="60"/>
      <c r="G222" s="60"/>
      <c r="H222" s="60"/>
      <c r="I222" s="60"/>
      <c r="J222" s="60"/>
      <c r="K222" s="60"/>
      <c r="L222" s="60"/>
      <c r="M222" s="60"/>
      <c r="N222" s="60"/>
      <c r="O222" s="60"/>
      <c r="P222" s="60"/>
    </row>
    <row r="223" spans="1:19" ht="3.75" customHeight="1" x14ac:dyDescent="0.3"/>
    <row r="224" spans="1:19" x14ac:dyDescent="0.3">
      <c r="A224" t="str">
        <f>A199</f>
        <v>NO.17095</v>
      </c>
      <c r="E224" s="61" t="s">
        <v>27</v>
      </c>
      <c r="F224" s="61"/>
      <c r="G224" s="61"/>
      <c r="H224" s="61"/>
      <c r="I224" s="61"/>
      <c r="J224" s="61"/>
      <c r="K224" s="61"/>
      <c r="L224" s="61"/>
      <c r="M224" s="62">
        <f>M199</f>
        <v>42991</v>
      </c>
      <c r="N224" s="62"/>
      <c r="O224" s="62"/>
      <c r="P224" s="62"/>
    </row>
    <row r="225" spans="1:19" ht="3.75" customHeight="1" x14ac:dyDescent="0.3"/>
    <row r="226" spans="1:19" x14ac:dyDescent="0.3">
      <c r="A226" s="63" t="s">
        <v>29</v>
      </c>
      <c r="B226" s="66" t="s">
        <v>2</v>
      </c>
      <c r="C226" s="67"/>
      <c r="D226" s="68"/>
      <c r="E226" s="66" t="str">
        <f>E201</f>
        <v>409-06-30421</v>
      </c>
      <c r="F226" s="67"/>
      <c r="G226" s="67"/>
      <c r="H226" s="68"/>
      <c r="I226" s="69" t="s">
        <v>1</v>
      </c>
      <c r="J226" s="54" t="str">
        <f>B226</f>
        <v>사업자등록번호</v>
      </c>
      <c r="K226" s="55"/>
      <c r="L226" s="56"/>
      <c r="M226" s="54" t="str">
        <f>M201</f>
        <v>410-03-49254</v>
      </c>
      <c r="N226" s="55"/>
      <c r="O226" s="55"/>
      <c r="P226" s="56"/>
    </row>
    <row r="227" spans="1:19" x14ac:dyDescent="0.3">
      <c r="A227" s="64"/>
      <c r="B227" s="72" t="s">
        <v>3</v>
      </c>
      <c r="C227" s="74" t="str">
        <f>C202</f>
        <v>광성공구철물상사</v>
      </c>
      <c r="D227" s="75"/>
      <c r="E227" s="76"/>
      <c r="F227" s="72" t="s">
        <v>4</v>
      </c>
      <c r="G227" s="80" t="str">
        <f>G202</f>
        <v>김 헌 준</v>
      </c>
      <c r="H227" s="81"/>
      <c r="I227" s="70"/>
      <c r="J227" s="72" t="str">
        <f>B227</f>
        <v>상호</v>
      </c>
      <c r="K227" s="74" t="str">
        <f>K202</f>
        <v>성신가설산업</v>
      </c>
      <c r="L227" s="75"/>
      <c r="M227" s="76"/>
      <c r="N227" s="72" t="str">
        <f>F227</f>
        <v>성명</v>
      </c>
      <c r="O227" s="84" t="str">
        <f>O202</f>
        <v>김  성  칠</v>
      </c>
      <c r="P227" s="85"/>
    </row>
    <row r="228" spans="1:19" x14ac:dyDescent="0.3">
      <c r="A228" s="64"/>
      <c r="B228" s="73"/>
      <c r="C228" s="77"/>
      <c r="D228" s="78"/>
      <c r="E228" s="79"/>
      <c r="F228" s="73"/>
      <c r="G228" s="82"/>
      <c r="H228" s="83"/>
      <c r="I228" s="70"/>
      <c r="J228" s="73"/>
      <c r="K228" s="77"/>
      <c r="L228" s="78"/>
      <c r="M228" s="79"/>
      <c r="N228" s="73"/>
      <c r="O228" s="86"/>
      <c r="P228" s="87"/>
    </row>
    <row r="229" spans="1:19" x14ac:dyDescent="0.3">
      <c r="A229" s="64"/>
      <c r="B229" s="2" t="s">
        <v>5</v>
      </c>
      <c r="C229" s="54" t="str">
        <f>C204</f>
        <v>광주북구첨단벤처로108번길39(월출동)</v>
      </c>
      <c r="D229" s="55"/>
      <c r="E229" s="55"/>
      <c r="F229" s="55"/>
      <c r="G229" s="55"/>
      <c r="H229" s="56"/>
      <c r="I229" s="70"/>
      <c r="J229" s="2" t="str">
        <f>B229</f>
        <v>주소</v>
      </c>
      <c r="K229" s="54" t="str">
        <f>K204</f>
        <v>광주시 광산구 목련로 192-17(운남동)</v>
      </c>
      <c r="L229" s="55"/>
      <c r="M229" s="55"/>
      <c r="N229" s="55"/>
      <c r="O229" s="55"/>
      <c r="P229" s="56"/>
    </row>
    <row r="230" spans="1:19" x14ac:dyDescent="0.3">
      <c r="A230" s="64"/>
      <c r="B230" s="2" t="s">
        <v>10</v>
      </c>
      <c r="C230" s="54" t="str">
        <f>C205</f>
        <v>도,소매</v>
      </c>
      <c r="D230" s="56"/>
      <c r="E230" s="2" t="s">
        <v>11</v>
      </c>
      <c r="F230" s="54" t="str">
        <f>F205</f>
        <v>철물,안전보호구 외</v>
      </c>
      <c r="G230" s="55"/>
      <c r="H230" s="56"/>
      <c r="I230" s="70"/>
      <c r="J230" s="2" t="str">
        <f>B230</f>
        <v>업태</v>
      </c>
      <c r="K230" s="54" t="str">
        <f>K205</f>
        <v>도.소매</v>
      </c>
      <c r="L230" s="56"/>
      <c r="M230" s="2" t="str">
        <f>E230</f>
        <v>종목</v>
      </c>
      <c r="N230" s="54" t="str">
        <f>N205</f>
        <v>건설자재</v>
      </c>
      <c r="O230" s="55"/>
      <c r="P230" s="56"/>
    </row>
    <row r="231" spans="1:19" x14ac:dyDescent="0.3">
      <c r="A231" s="65"/>
      <c r="B231" s="2" t="s">
        <v>21</v>
      </c>
      <c r="C231" s="48" t="str">
        <f>C206</f>
        <v>062-973-0998</v>
      </c>
      <c r="D231" s="50"/>
      <c r="E231" s="2" t="s">
        <v>22</v>
      </c>
      <c r="F231" s="48" t="str">
        <f>F206</f>
        <v>062-973-0996</v>
      </c>
      <c r="G231" s="49"/>
      <c r="H231" s="50"/>
      <c r="I231" s="71"/>
      <c r="J231" s="2" t="str">
        <f>B231</f>
        <v>전화</v>
      </c>
      <c r="K231" s="48" t="str">
        <f>K206</f>
        <v>062-955-2942</v>
      </c>
      <c r="L231" s="50"/>
      <c r="M231" s="2" t="str">
        <f>E231</f>
        <v>Fax</v>
      </c>
      <c r="N231" s="48" t="str">
        <f>N206</f>
        <v>062-952-6105</v>
      </c>
      <c r="O231" s="49"/>
      <c r="P231" s="50"/>
    </row>
    <row r="233" spans="1:19" x14ac:dyDescent="0.3">
      <c r="A233" s="2" t="s">
        <v>13</v>
      </c>
      <c r="B233" s="54" t="s">
        <v>14</v>
      </c>
      <c r="C233" s="55"/>
      <c r="D233" s="56"/>
      <c r="E233" s="54" t="s">
        <v>15</v>
      </c>
      <c r="F233" s="55"/>
      <c r="G233" s="55"/>
      <c r="H233" s="56"/>
      <c r="I233" s="2" t="s">
        <v>16</v>
      </c>
      <c r="J233" s="54" t="s">
        <v>17</v>
      </c>
      <c r="K233" s="56"/>
      <c r="L233" s="54" t="s">
        <v>18</v>
      </c>
      <c r="M233" s="56"/>
      <c r="N233" s="54" t="s">
        <v>19</v>
      </c>
      <c r="O233" s="55"/>
      <c r="P233" s="56"/>
    </row>
    <row r="234" spans="1:19" x14ac:dyDescent="0.3">
      <c r="A234" s="2">
        <v>1</v>
      </c>
      <c r="B234" s="48" t="str">
        <f t="shared" ref="B234:B243" si="47">B209</f>
        <v>무진동망치</v>
      </c>
      <c r="C234" s="49"/>
      <c r="D234" s="50"/>
      <c r="E234" s="48" t="str">
        <f t="shared" ref="E234:E243" si="48">E209</f>
        <v>中</v>
      </c>
      <c r="F234" s="49"/>
      <c r="G234" s="49"/>
      <c r="H234" s="50"/>
      <c r="I234" s="3" t="str">
        <f t="shared" ref="I234:J234" si="49">I209</f>
        <v>EA</v>
      </c>
      <c r="J234" s="51">
        <f t="shared" si="49"/>
        <v>2</v>
      </c>
      <c r="K234" s="52"/>
      <c r="L234" s="51">
        <f t="shared" ref="L234:L243" si="50">L209</f>
        <v>7000</v>
      </c>
      <c r="M234" s="52"/>
      <c r="N234" s="51">
        <f>J234*L234</f>
        <v>14000</v>
      </c>
      <c r="O234" s="53"/>
      <c r="P234" s="52"/>
      <c r="S234">
        <v>10000</v>
      </c>
    </row>
    <row r="235" spans="1:19" x14ac:dyDescent="0.3">
      <c r="A235" s="2">
        <f t="shared" ref="A235:A243" si="51">A234+1</f>
        <v>2</v>
      </c>
      <c r="B235" s="48" t="str">
        <f t="shared" si="47"/>
        <v xml:space="preserve"> </v>
      </c>
      <c r="C235" s="49"/>
      <c r="D235" s="50"/>
      <c r="E235" s="48" t="str">
        <f t="shared" si="48"/>
        <v xml:space="preserve"> </v>
      </c>
      <c r="F235" s="49"/>
      <c r="G235" s="49"/>
      <c r="H235" s="50"/>
      <c r="I235" s="3" t="str">
        <f t="shared" ref="I235:J235" si="52">I210</f>
        <v xml:space="preserve"> </v>
      </c>
      <c r="J235" s="51">
        <f t="shared" si="52"/>
        <v>0</v>
      </c>
      <c r="K235" s="52"/>
      <c r="L235" s="51">
        <f t="shared" si="50"/>
        <v>0</v>
      </c>
      <c r="M235" s="52"/>
      <c r="N235" s="51">
        <f>J235*L235</f>
        <v>0</v>
      </c>
      <c r="O235" s="53"/>
      <c r="P235" s="52"/>
    </row>
    <row r="236" spans="1:19" x14ac:dyDescent="0.3">
      <c r="A236" s="2">
        <f t="shared" si="51"/>
        <v>3</v>
      </c>
      <c r="B236" s="48" t="str">
        <f t="shared" si="47"/>
        <v xml:space="preserve"> </v>
      </c>
      <c r="C236" s="49"/>
      <c r="D236" s="50"/>
      <c r="E236" s="48" t="str">
        <f t="shared" si="48"/>
        <v xml:space="preserve"> </v>
      </c>
      <c r="F236" s="49"/>
      <c r="G236" s="49"/>
      <c r="H236" s="50"/>
      <c r="I236" s="3" t="str">
        <f t="shared" ref="I236:J236" si="53">I211</f>
        <v xml:space="preserve"> </v>
      </c>
      <c r="J236" s="51">
        <f t="shared" si="53"/>
        <v>0</v>
      </c>
      <c r="K236" s="52"/>
      <c r="L236" s="51">
        <f t="shared" si="50"/>
        <v>0</v>
      </c>
      <c r="M236" s="52"/>
      <c r="N236" s="51">
        <f t="shared" ref="N236:N243" si="54">J236*L236</f>
        <v>0</v>
      </c>
      <c r="O236" s="53"/>
      <c r="P236" s="52"/>
    </row>
    <row r="237" spans="1:19" x14ac:dyDescent="0.3">
      <c r="A237" s="2">
        <f t="shared" si="51"/>
        <v>4</v>
      </c>
      <c r="B237" s="48" t="str">
        <f t="shared" si="47"/>
        <v xml:space="preserve"> </v>
      </c>
      <c r="C237" s="49"/>
      <c r="D237" s="50"/>
      <c r="E237" s="48" t="str">
        <f t="shared" si="48"/>
        <v xml:space="preserve"> </v>
      </c>
      <c r="F237" s="49"/>
      <c r="G237" s="49"/>
      <c r="H237" s="50"/>
      <c r="I237" s="3" t="str">
        <f t="shared" ref="I237:J237" si="55">I212</f>
        <v xml:space="preserve"> </v>
      </c>
      <c r="J237" s="51">
        <f t="shared" si="55"/>
        <v>0</v>
      </c>
      <c r="K237" s="52"/>
      <c r="L237" s="51">
        <f t="shared" si="50"/>
        <v>0</v>
      </c>
      <c r="M237" s="52"/>
      <c r="N237" s="51">
        <f t="shared" si="54"/>
        <v>0</v>
      </c>
      <c r="O237" s="53"/>
      <c r="P237" s="52"/>
    </row>
    <row r="238" spans="1:19" x14ac:dyDescent="0.3">
      <c r="A238" s="2">
        <f t="shared" si="51"/>
        <v>5</v>
      </c>
      <c r="B238" s="48" t="str">
        <f t="shared" si="47"/>
        <v xml:space="preserve"> </v>
      </c>
      <c r="C238" s="49"/>
      <c r="D238" s="50"/>
      <c r="E238" s="48" t="str">
        <f t="shared" si="48"/>
        <v xml:space="preserve"> </v>
      </c>
      <c r="F238" s="49"/>
      <c r="G238" s="49"/>
      <c r="H238" s="50"/>
      <c r="I238" s="3" t="str">
        <f t="shared" ref="I238:J238" si="56">I213</f>
        <v xml:space="preserve"> </v>
      </c>
      <c r="J238" s="51">
        <f t="shared" si="56"/>
        <v>0</v>
      </c>
      <c r="K238" s="52"/>
      <c r="L238" s="51">
        <f t="shared" si="50"/>
        <v>0</v>
      </c>
      <c r="M238" s="52"/>
      <c r="N238" s="51">
        <f t="shared" si="54"/>
        <v>0</v>
      </c>
      <c r="O238" s="53"/>
      <c r="P238" s="52"/>
    </row>
    <row r="239" spans="1:19" x14ac:dyDescent="0.3">
      <c r="A239" s="2">
        <f t="shared" si="51"/>
        <v>6</v>
      </c>
      <c r="B239" s="48" t="str">
        <f t="shared" si="47"/>
        <v xml:space="preserve"> </v>
      </c>
      <c r="C239" s="49"/>
      <c r="D239" s="50"/>
      <c r="E239" s="48" t="str">
        <f t="shared" si="48"/>
        <v xml:space="preserve"> </v>
      </c>
      <c r="F239" s="49"/>
      <c r="G239" s="49"/>
      <c r="H239" s="50"/>
      <c r="I239" s="3" t="str">
        <f t="shared" ref="I239:J239" si="57">I214</f>
        <v xml:space="preserve"> </v>
      </c>
      <c r="J239" s="51">
        <f t="shared" si="57"/>
        <v>0</v>
      </c>
      <c r="K239" s="52"/>
      <c r="L239" s="51">
        <f t="shared" si="50"/>
        <v>0</v>
      </c>
      <c r="M239" s="52"/>
      <c r="N239" s="51">
        <f t="shared" si="54"/>
        <v>0</v>
      </c>
      <c r="O239" s="53"/>
      <c r="P239" s="52"/>
    </row>
    <row r="240" spans="1:19" x14ac:dyDescent="0.3">
      <c r="A240" s="2">
        <f t="shared" si="51"/>
        <v>7</v>
      </c>
      <c r="B240" s="48" t="str">
        <f t="shared" si="47"/>
        <v xml:space="preserve"> </v>
      </c>
      <c r="C240" s="49"/>
      <c r="D240" s="50"/>
      <c r="E240" s="48" t="str">
        <f t="shared" si="48"/>
        <v xml:space="preserve"> </v>
      </c>
      <c r="F240" s="49"/>
      <c r="G240" s="49"/>
      <c r="H240" s="50"/>
      <c r="I240" s="3" t="str">
        <f t="shared" ref="I240:J240" si="58">I215</f>
        <v xml:space="preserve"> </v>
      </c>
      <c r="J240" s="51">
        <f t="shared" si="58"/>
        <v>0</v>
      </c>
      <c r="K240" s="52"/>
      <c r="L240" s="51">
        <f t="shared" si="50"/>
        <v>0</v>
      </c>
      <c r="M240" s="52"/>
      <c r="N240" s="51">
        <f t="shared" si="54"/>
        <v>0</v>
      </c>
      <c r="O240" s="53"/>
      <c r="P240" s="52"/>
    </row>
    <row r="241" spans="1:19" x14ac:dyDescent="0.3">
      <c r="A241" s="2">
        <f t="shared" si="51"/>
        <v>8</v>
      </c>
      <c r="B241" s="48" t="str">
        <f t="shared" si="47"/>
        <v xml:space="preserve"> </v>
      </c>
      <c r="C241" s="49"/>
      <c r="D241" s="50"/>
      <c r="E241" s="48" t="str">
        <f t="shared" si="48"/>
        <v xml:space="preserve"> </v>
      </c>
      <c r="F241" s="49"/>
      <c r="G241" s="49"/>
      <c r="H241" s="50"/>
      <c r="I241" s="3" t="str">
        <f t="shared" ref="I241:J241" si="59">I216</f>
        <v xml:space="preserve"> </v>
      </c>
      <c r="J241" s="51">
        <f t="shared" si="59"/>
        <v>0</v>
      </c>
      <c r="K241" s="52"/>
      <c r="L241" s="51">
        <f t="shared" si="50"/>
        <v>0</v>
      </c>
      <c r="M241" s="52"/>
      <c r="N241" s="51">
        <f t="shared" si="54"/>
        <v>0</v>
      </c>
      <c r="O241" s="53"/>
      <c r="P241" s="52"/>
    </row>
    <row r="242" spans="1:19" x14ac:dyDescent="0.3">
      <c r="A242" s="2">
        <f t="shared" si="51"/>
        <v>9</v>
      </c>
      <c r="B242" s="48" t="str">
        <f t="shared" si="47"/>
        <v xml:space="preserve"> </v>
      </c>
      <c r="C242" s="49"/>
      <c r="D242" s="50"/>
      <c r="E242" s="48" t="str">
        <f t="shared" si="48"/>
        <v xml:space="preserve"> </v>
      </c>
      <c r="F242" s="49"/>
      <c r="G242" s="49"/>
      <c r="H242" s="50"/>
      <c r="I242" s="3" t="str">
        <f t="shared" ref="I242:J242" si="60">I217</f>
        <v xml:space="preserve"> </v>
      </c>
      <c r="J242" s="51">
        <f t="shared" si="60"/>
        <v>0</v>
      </c>
      <c r="K242" s="52"/>
      <c r="L242" s="51">
        <f t="shared" si="50"/>
        <v>0</v>
      </c>
      <c r="M242" s="52"/>
      <c r="N242" s="51">
        <f t="shared" si="54"/>
        <v>0</v>
      </c>
      <c r="O242" s="53"/>
      <c r="P242" s="52"/>
    </row>
    <row r="243" spans="1:19" x14ac:dyDescent="0.3">
      <c r="A243" s="2">
        <f t="shared" si="51"/>
        <v>10</v>
      </c>
      <c r="B243" s="48" t="str">
        <f t="shared" si="47"/>
        <v xml:space="preserve"> </v>
      </c>
      <c r="C243" s="49"/>
      <c r="D243" s="50"/>
      <c r="E243" s="48" t="str">
        <f t="shared" si="48"/>
        <v xml:space="preserve"> </v>
      </c>
      <c r="F243" s="49"/>
      <c r="G243" s="49"/>
      <c r="H243" s="50"/>
      <c r="I243" s="3" t="str">
        <f t="shared" ref="I243:J243" si="61">I218</f>
        <v xml:space="preserve"> </v>
      </c>
      <c r="J243" s="51">
        <f t="shared" si="61"/>
        <v>0</v>
      </c>
      <c r="K243" s="52"/>
      <c r="L243" s="51">
        <f t="shared" si="50"/>
        <v>0</v>
      </c>
      <c r="M243" s="52"/>
      <c r="N243" s="51">
        <f t="shared" si="54"/>
        <v>0</v>
      </c>
      <c r="O243" s="53"/>
      <c r="P243" s="52"/>
    </row>
    <row r="244" spans="1:19" x14ac:dyDescent="0.3">
      <c r="A244" s="54" t="s">
        <v>23</v>
      </c>
      <c r="B244" s="55"/>
      <c r="C244" s="55"/>
      <c r="D244" s="55"/>
      <c r="E244" s="55"/>
      <c r="F244" s="55"/>
      <c r="G244" s="55"/>
      <c r="H244" s="56"/>
      <c r="I244" s="57">
        <f>I219</f>
        <v>14000</v>
      </c>
      <c r="J244" s="58"/>
      <c r="K244" s="58"/>
      <c r="L244" s="58"/>
      <c r="M244" s="58"/>
      <c r="N244" s="58"/>
      <c r="O244" s="58"/>
      <c r="P244" s="59"/>
    </row>
    <row r="245" spans="1:19" x14ac:dyDescent="0.3">
      <c r="A245" s="2" t="s">
        <v>24</v>
      </c>
      <c r="B245" s="54"/>
      <c r="C245" s="55"/>
      <c r="D245" s="55"/>
      <c r="E245" s="56"/>
      <c r="F245" s="2" t="s">
        <v>25</v>
      </c>
      <c r="G245" s="54"/>
      <c r="H245" s="55"/>
      <c r="I245" s="55"/>
      <c r="J245" s="56"/>
      <c r="K245" s="2" t="s">
        <v>26</v>
      </c>
      <c r="L245" s="54"/>
      <c r="M245" s="55"/>
      <c r="N245" s="55"/>
      <c r="O245" s="55"/>
      <c r="P245" s="56"/>
      <c r="S245" s="11"/>
    </row>
    <row r="246" spans="1:19" ht="27" x14ac:dyDescent="0.3">
      <c r="A246" s="88" t="s">
        <v>6</v>
      </c>
      <c r="B246" s="88"/>
      <c r="C246" s="88"/>
      <c r="D246" s="88"/>
      <c r="E246" s="88"/>
      <c r="F246" s="88"/>
      <c r="G246" s="88"/>
      <c r="H246" s="88"/>
      <c r="I246" s="88"/>
      <c r="J246" s="88"/>
      <c r="K246" s="88"/>
      <c r="L246" s="88"/>
      <c r="M246" s="88"/>
      <c r="N246" s="88"/>
      <c r="O246" s="88"/>
      <c r="P246" s="88"/>
    </row>
    <row r="247" spans="1:19" x14ac:dyDescent="0.3">
      <c r="A247" t="s">
        <v>7</v>
      </c>
      <c r="E247" s="61" t="s">
        <v>28</v>
      </c>
      <c r="F247" s="61"/>
      <c r="G247" s="61"/>
      <c r="H247" s="61"/>
      <c r="I247" s="61"/>
      <c r="J247" s="61"/>
      <c r="K247" s="61"/>
      <c r="L247" s="61"/>
      <c r="M247" s="62" t="s">
        <v>8</v>
      </c>
      <c r="N247" s="62"/>
      <c r="O247" s="62"/>
      <c r="P247" s="62"/>
    </row>
    <row r="248" spans="1:19" x14ac:dyDescent="0.3">
      <c r="A248" s="63" t="s">
        <v>29</v>
      </c>
      <c r="B248" s="66" t="s">
        <v>2</v>
      </c>
      <c r="C248" s="67"/>
      <c r="D248" s="68"/>
      <c r="E248" s="66" t="s">
        <v>9</v>
      </c>
      <c r="F248" s="67"/>
      <c r="G248" s="67"/>
      <c r="H248" s="68"/>
      <c r="I248" s="69" t="s">
        <v>1</v>
      </c>
      <c r="J248" s="54" t="str">
        <f>B248</f>
        <v>사업자등록번호</v>
      </c>
      <c r="K248" s="55"/>
      <c r="L248" s="56"/>
      <c r="M248" s="54" t="str">
        <f>M54</f>
        <v>410-03-49254</v>
      </c>
      <c r="N248" s="55"/>
      <c r="O248" s="55"/>
      <c r="P248" s="56"/>
    </row>
    <row r="249" spans="1:19" x14ac:dyDescent="0.3">
      <c r="A249" s="64"/>
      <c r="B249" s="72" t="s">
        <v>3</v>
      </c>
      <c r="C249" s="74" t="s">
        <v>32</v>
      </c>
      <c r="D249" s="75"/>
      <c r="E249" s="76"/>
      <c r="F249" s="72" t="s">
        <v>4</v>
      </c>
      <c r="G249" s="80" t="s">
        <v>33</v>
      </c>
      <c r="H249" s="81"/>
      <c r="I249" s="70"/>
      <c r="J249" s="72" t="str">
        <f>B249</f>
        <v>상호</v>
      </c>
      <c r="K249" s="74" t="s">
        <v>38</v>
      </c>
      <c r="L249" s="75"/>
      <c r="M249" s="76"/>
      <c r="N249" s="72" t="str">
        <f>F249</f>
        <v>성명</v>
      </c>
      <c r="O249" s="84" t="s">
        <v>41</v>
      </c>
      <c r="P249" s="85"/>
    </row>
    <row r="250" spans="1:19" x14ac:dyDescent="0.3">
      <c r="A250" s="64"/>
      <c r="B250" s="73"/>
      <c r="C250" s="77"/>
      <c r="D250" s="78"/>
      <c r="E250" s="79"/>
      <c r="F250" s="73"/>
      <c r="G250" s="82"/>
      <c r="H250" s="83"/>
      <c r="I250" s="70"/>
      <c r="J250" s="73"/>
      <c r="K250" s="77"/>
      <c r="L250" s="78"/>
      <c r="M250" s="79"/>
      <c r="N250" s="73"/>
      <c r="O250" s="86"/>
      <c r="P250" s="87"/>
    </row>
    <row r="251" spans="1:19" x14ac:dyDescent="0.3">
      <c r="A251" s="64"/>
      <c r="B251" s="2" t="s">
        <v>5</v>
      </c>
      <c r="C251" s="54" t="s">
        <v>34</v>
      </c>
      <c r="D251" s="55"/>
      <c r="E251" s="55"/>
      <c r="F251" s="55"/>
      <c r="G251" s="55"/>
      <c r="H251" s="56"/>
      <c r="I251" s="70"/>
      <c r="J251" s="2" t="str">
        <f>B251</f>
        <v>주소</v>
      </c>
      <c r="K251" s="54" t="str">
        <f>K57</f>
        <v>광주시 광산구 목련로 192-17(운남동)</v>
      </c>
      <c r="L251" s="55"/>
      <c r="M251" s="55"/>
      <c r="N251" s="55"/>
      <c r="O251" s="55"/>
      <c r="P251" s="56"/>
    </row>
    <row r="252" spans="1:19" x14ac:dyDescent="0.3">
      <c r="A252" s="64"/>
      <c r="B252" s="2" t="s">
        <v>10</v>
      </c>
      <c r="C252" s="54" t="s">
        <v>35</v>
      </c>
      <c r="D252" s="56"/>
      <c r="E252" s="2" t="s">
        <v>11</v>
      </c>
      <c r="F252" s="54" t="s">
        <v>36</v>
      </c>
      <c r="G252" s="55"/>
      <c r="H252" s="56"/>
      <c r="I252" s="70"/>
      <c r="J252" s="2" t="str">
        <f>B252</f>
        <v>업태</v>
      </c>
      <c r="K252" s="54" t="s">
        <v>12</v>
      </c>
      <c r="L252" s="56"/>
      <c r="M252" s="2" t="str">
        <f>E252</f>
        <v>종목</v>
      </c>
      <c r="N252" s="54" t="s">
        <v>42</v>
      </c>
      <c r="O252" s="55"/>
      <c r="P252" s="56"/>
    </row>
    <row r="253" spans="1:19" x14ac:dyDescent="0.3">
      <c r="A253" s="65"/>
      <c r="B253" s="2" t="s">
        <v>21</v>
      </c>
      <c r="C253" s="48" t="s">
        <v>0</v>
      </c>
      <c r="D253" s="50"/>
      <c r="E253" s="2" t="s">
        <v>22</v>
      </c>
      <c r="F253" s="48" t="s">
        <v>37</v>
      </c>
      <c r="G253" s="49"/>
      <c r="H253" s="50"/>
      <c r="I253" s="71"/>
      <c r="J253" s="2" t="str">
        <f>B253</f>
        <v>전화</v>
      </c>
      <c r="K253" s="48" t="s">
        <v>39</v>
      </c>
      <c r="L253" s="50"/>
      <c r="M253" s="2" t="str">
        <f>E253</f>
        <v>Fax</v>
      </c>
      <c r="N253" s="48" t="s">
        <v>40</v>
      </c>
      <c r="O253" s="49"/>
      <c r="P253" s="50"/>
    </row>
    <row r="255" spans="1:19" x14ac:dyDescent="0.3">
      <c r="A255" s="2" t="s">
        <v>13</v>
      </c>
      <c r="B255" s="54" t="s">
        <v>14</v>
      </c>
      <c r="C255" s="55"/>
      <c r="D255" s="56"/>
      <c r="E255" s="54" t="s">
        <v>15</v>
      </c>
      <c r="F255" s="55"/>
      <c r="G255" s="55"/>
      <c r="H255" s="56"/>
      <c r="I255" s="2" t="s">
        <v>16</v>
      </c>
      <c r="J255" s="54" t="s">
        <v>17</v>
      </c>
      <c r="K255" s="56"/>
      <c r="L255" s="54" t="s">
        <v>18</v>
      </c>
      <c r="M255" s="56"/>
      <c r="N255" s="54" t="s">
        <v>19</v>
      </c>
      <c r="O255" s="55"/>
      <c r="P255" s="56"/>
    </row>
    <row r="256" spans="1:19" x14ac:dyDescent="0.3">
      <c r="A256" s="2">
        <v>1</v>
      </c>
      <c r="B256" s="48" t="s">
        <v>20</v>
      </c>
      <c r="C256" s="49"/>
      <c r="D256" s="50"/>
      <c r="E256" s="48" t="s">
        <v>20</v>
      </c>
      <c r="F256" s="49"/>
      <c r="G256" s="49"/>
      <c r="H256" s="50"/>
      <c r="I256" s="3" t="s">
        <v>20</v>
      </c>
      <c r="J256" s="51">
        <v>0</v>
      </c>
      <c r="K256" s="52"/>
      <c r="L256" s="51">
        <v>0</v>
      </c>
      <c r="M256" s="52"/>
      <c r="N256" s="51">
        <f>J256*L256</f>
        <v>0</v>
      </c>
      <c r="O256" s="53"/>
      <c r="P256" s="52"/>
    </row>
    <row r="257" spans="1:16" x14ac:dyDescent="0.3">
      <c r="A257" s="2">
        <f t="shared" ref="A257:A265" si="62">A256+1</f>
        <v>2</v>
      </c>
      <c r="B257" s="48" t="s">
        <v>20</v>
      </c>
      <c r="C257" s="49"/>
      <c r="D257" s="50"/>
      <c r="E257" s="48" t="s">
        <v>20</v>
      </c>
      <c r="F257" s="49"/>
      <c r="G257" s="49"/>
      <c r="H257" s="50"/>
      <c r="I257" s="3" t="s">
        <v>20</v>
      </c>
      <c r="J257" s="51">
        <v>0</v>
      </c>
      <c r="K257" s="52"/>
      <c r="L257" s="51">
        <v>0</v>
      </c>
      <c r="M257" s="52"/>
      <c r="N257" s="51">
        <f>J257*L257</f>
        <v>0</v>
      </c>
      <c r="O257" s="53"/>
      <c r="P257" s="52"/>
    </row>
    <row r="258" spans="1:16" x14ac:dyDescent="0.3">
      <c r="A258" s="2">
        <f t="shared" si="62"/>
        <v>3</v>
      </c>
      <c r="B258" s="48" t="s">
        <v>20</v>
      </c>
      <c r="C258" s="49"/>
      <c r="D258" s="50"/>
      <c r="E258" s="48" t="s">
        <v>20</v>
      </c>
      <c r="F258" s="49"/>
      <c r="G258" s="49"/>
      <c r="H258" s="50"/>
      <c r="I258" s="3" t="s">
        <v>20</v>
      </c>
      <c r="J258" s="51">
        <v>0</v>
      </c>
      <c r="K258" s="52"/>
      <c r="L258" s="51">
        <v>0</v>
      </c>
      <c r="M258" s="52"/>
      <c r="N258" s="51">
        <f t="shared" ref="N258:N265" si="63">J258*L258</f>
        <v>0</v>
      </c>
      <c r="O258" s="53"/>
      <c r="P258" s="52"/>
    </row>
    <row r="259" spans="1:16" x14ac:dyDescent="0.3">
      <c r="A259" s="2">
        <f t="shared" si="62"/>
        <v>4</v>
      </c>
      <c r="B259" s="48" t="s">
        <v>20</v>
      </c>
      <c r="C259" s="49"/>
      <c r="D259" s="50"/>
      <c r="E259" s="48" t="s">
        <v>20</v>
      </c>
      <c r="F259" s="49"/>
      <c r="G259" s="49"/>
      <c r="H259" s="50"/>
      <c r="I259" s="3" t="s">
        <v>20</v>
      </c>
      <c r="J259" s="51">
        <v>0</v>
      </c>
      <c r="K259" s="52"/>
      <c r="L259" s="51">
        <v>0</v>
      </c>
      <c r="M259" s="52"/>
      <c r="N259" s="51">
        <f t="shared" si="63"/>
        <v>0</v>
      </c>
      <c r="O259" s="53"/>
      <c r="P259" s="52"/>
    </row>
    <row r="260" spans="1:16" x14ac:dyDescent="0.3">
      <c r="A260" s="2">
        <f t="shared" si="62"/>
        <v>5</v>
      </c>
      <c r="B260" s="48" t="s">
        <v>20</v>
      </c>
      <c r="C260" s="49"/>
      <c r="D260" s="50"/>
      <c r="E260" s="48" t="s">
        <v>20</v>
      </c>
      <c r="F260" s="49"/>
      <c r="G260" s="49"/>
      <c r="H260" s="50"/>
      <c r="I260" s="3" t="s">
        <v>20</v>
      </c>
      <c r="J260" s="51">
        <v>0</v>
      </c>
      <c r="K260" s="52"/>
      <c r="L260" s="51">
        <v>0</v>
      </c>
      <c r="M260" s="52"/>
      <c r="N260" s="51">
        <f t="shared" si="63"/>
        <v>0</v>
      </c>
      <c r="O260" s="53"/>
      <c r="P260" s="52"/>
    </row>
    <row r="261" spans="1:16" x14ac:dyDescent="0.3">
      <c r="A261" s="2">
        <f t="shared" si="62"/>
        <v>6</v>
      </c>
      <c r="B261" s="48" t="s">
        <v>20</v>
      </c>
      <c r="C261" s="49"/>
      <c r="D261" s="50"/>
      <c r="E261" s="48" t="s">
        <v>20</v>
      </c>
      <c r="F261" s="49"/>
      <c r="G261" s="49"/>
      <c r="H261" s="50"/>
      <c r="I261" s="3" t="s">
        <v>20</v>
      </c>
      <c r="J261" s="51">
        <v>0</v>
      </c>
      <c r="K261" s="52"/>
      <c r="L261" s="51">
        <v>0</v>
      </c>
      <c r="M261" s="52"/>
      <c r="N261" s="51">
        <f t="shared" si="63"/>
        <v>0</v>
      </c>
      <c r="O261" s="53"/>
      <c r="P261" s="52"/>
    </row>
    <row r="262" spans="1:16" x14ac:dyDescent="0.3">
      <c r="A262" s="2">
        <f t="shared" si="62"/>
        <v>7</v>
      </c>
      <c r="B262" s="48" t="s">
        <v>20</v>
      </c>
      <c r="C262" s="49"/>
      <c r="D262" s="50"/>
      <c r="E262" s="48" t="s">
        <v>20</v>
      </c>
      <c r="F262" s="49"/>
      <c r="G262" s="49"/>
      <c r="H262" s="50"/>
      <c r="I262" s="3" t="s">
        <v>20</v>
      </c>
      <c r="J262" s="51">
        <v>0</v>
      </c>
      <c r="K262" s="52"/>
      <c r="L262" s="51">
        <v>0</v>
      </c>
      <c r="M262" s="52"/>
      <c r="N262" s="51">
        <f t="shared" si="63"/>
        <v>0</v>
      </c>
      <c r="O262" s="53"/>
      <c r="P262" s="52"/>
    </row>
    <row r="263" spans="1:16" x14ac:dyDescent="0.3">
      <c r="A263" s="2">
        <f t="shared" si="62"/>
        <v>8</v>
      </c>
      <c r="B263" s="48" t="s">
        <v>20</v>
      </c>
      <c r="C263" s="49"/>
      <c r="D263" s="50"/>
      <c r="E263" s="48" t="s">
        <v>20</v>
      </c>
      <c r="F263" s="49"/>
      <c r="G263" s="49"/>
      <c r="H263" s="50"/>
      <c r="I263" s="3" t="s">
        <v>20</v>
      </c>
      <c r="J263" s="51">
        <v>0</v>
      </c>
      <c r="K263" s="52"/>
      <c r="L263" s="51">
        <v>0</v>
      </c>
      <c r="M263" s="52"/>
      <c r="N263" s="51">
        <f t="shared" si="63"/>
        <v>0</v>
      </c>
      <c r="O263" s="53"/>
      <c r="P263" s="52"/>
    </row>
    <row r="264" spans="1:16" x14ac:dyDescent="0.3">
      <c r="A264" s="2">
        <f t="shared" si="62"/>
        <v>9</v>
      </c>
      <c r="B264" s="48" t="s">
        <v>20</v>
      </c>
      <c r="C264" s="49"/>
      <c r="D264" s="50"/>
      <c r="E264" s="48" t="s">
        <v>20</v>
      </c>
      <c r="F264" s="49"/>
      <c r="G264" s="49"/>
      <c r="H264" s="50"/>
      <c r="I264" s="3" t="s">
        <v>20</v>
      </c>
      <c r="J264" s="51">
        <v>0</v>
      </c>
      <c r="K264" s="52"/>
      <c r="L264" s="51">
        <v>0</v>
      </c>
      <c r="M264" s="52"/>
      <c r="N264" s="51">
        <f t="shared" si="63"/>
        <v>0</v>
      </c>
      <c r="O264" s="53"/>
      <c r="P264" s="52"/>
    </row>
    <row r="265" spans="1:16" x14ac:dyDescent="0.3">
      <c r="A265" s="2">
        <f t="shared" si="62"/>
        <v>10</v>
      </c>
      <c r="B265" s="48" t="s">
        <v>20</v>
      </c>
      <c r="C265" s="49"/>
      <c r="D265" s="50"/>
      <c r="E265" s="48" t="s">
        <v>20</v>
      </c>
      <c r="F265" s="49"/>
      <c r="G265" s="49"/>
      <c r="H265" s="50"/>
      <c r="I265" s="3" t="s">
        <v>20</v>
      </c>
      <c r="J265" s="51">
        <v>0</v>
      </c>
      <c r="K265" s="52"/>
      <c r="L265" s="51">
        <v>0</v>
      </c>
      <c r="M265" s="52"/>
      <c r="N265" s="51">
        <f t="shared" si="63"/>
        <v>0</v>
      </c>
      <c r="O265" s="53"/>
      <c r="P265" s="52"/>
    </row>
    <row r="266" spans="1:16" x14ac:dyDescent="0.3">
      <c r="A266" s="54" t="s">
        <v>23</v>
      </c>
      <c r="B266" s="55"/>
      <c r="C266" s="55"/>
      <c r="D266" s="55"/>
      <c r="E266" s="55"/>
      <c r="F266" s="55"/>
      <c r="G266" s="55"/>
      <c r="H266" s="56"/>
      <c r="I266" s="57">
        <f>SUM(N256:P265)</f>
        <v>0</v>
      </c>
      <c r="J266" s="58"/>
      <c r="K266" s="58"/>
      <c r="L266" s="58"/>
      <c r="M266" s="58"/>
      <c r="N266" s="58"/>
      <c r="O266" s="58"/>
      <c r="P266" s="59"/>
    </row>
    <row r="267" spans="1:16" x14ac:dyDescent="0.3">
      <c r="A267" s="2" t="s">
        <v>24</v>
      </c>
      <c r="B267" s="54"/>
      <c r="C267" s="55"/>
      <c r="D267" s="55"/>
      <c r="E267" s="56"/>
      <c r="F267" s="2" t="s">
        <v>25</v>
      </c>
      <c r="G267" s="54"/>
      <c r="H267" s="55"/>
      <c r="I267" s="55"/>
      <c r="J267" s="56"/>
      <c r="K267" s="2" t="s">
        <v>26</v>
      </c>
      <c r="L267" s="54"/>
      <c r="M267" s="55"/>
      <c r="N267" s="55"/>
      <c r="O267" s="55"/>
      <c r="P267" s="56"/>
    </row>
    <row r="269" spans="1:16" ht="27" x14ac:dyDescent="0.3">
      <c r="A269" s="60" t="s">
        <v>6</v>
      </c>
      <c r="B269" s="60"/>
      <c r="C269" s="60"/>
      <c r="D269" s="60"/>
      <c r="E269" s="60"/>
      <c r="F269" s="60"/>
      <c r="G269" s="60"/>
      <c r="H269" s="60"/>
      <c r="I269" s="60"/>
      <c r="J269" s="60"/>
      <c r="K269" s="60"/>
      <c r="L269" s="60"/>
      <c r="M269" s="60"/>
      <c r="N269" s="60"/>
      <c r="O269" s="60"/>
      <c r="P269" s="60"/>
    </row>
    <row r="270" spans="1:16" x14ac:dyDescent="0.3">
      <c r="A270" t="s">
        <v>7</v>
      </c>
      <c r="E270" s="61" t="s">
        <v>27</v>
      </c>
      <c r="F270" s="61"/>
      <c r="G270" s="61"/>
      <c r="H270" s="61"/>
      <c r="I270" s="61"/>
      <c r="J270" s="61"/>
      <c r="K270" s="61"/>
      <c r="L270" s="61"/>
      <c r="M270" s="62" t="s">
        <v>8</v>
      </c>
      <c r="N270" s="62"/>
      <c r="O270" s="62"/>
      <c r="P270" s="62"/>
    </row>
    <row r="271" spans="1:16" x14ac:dyDescent="0.3">
      <c r="A271" s="63" t="s">
        <v>29</v>
      </c>
      <c r="B271" s="66" t="s">
        <v>2</v>
      </c>
      <c r="C271" s="67"/>
      <c r="D271" s="68"/>
      <c r="E271" s="66" t="str">
        <f>E248</f>
        <v>409-06-30421</v>
      </c>
      <c r="F271" s="67"/>
      <c r="G271" s="67"/>
      <c r="H271" s="68"/>
      <c r="I271" s="69" t="s">
        <v>1</v>
      </c>
      <c r="J271" s="54" t="str">
        <f>B271</f>
        <v>사업자등록번호</v>
      </c>
      <c r="K271" s="55"/>
      <c r="L271" s="56"/>
      <c r="M271" s="54" t="str">
        <f>M248</f>
        <v>410-03-49254</v>
      </c>
      <c r="N271" s="55"/>
      <c r="O271" s="55"/>
      <c r="P271" s="56"/>
    </row>
    <row r="272" spans="1:16" x14ac:dyDescent="0.3">
      <c r="A272" s="64"/>
      <c r="B272" s="72" t="s">
        <v>3</v>
      </c>
      <c r="C272" s="74" t="str">
        <f>C249</f>
        <v>광성공구철물상사</v>
      </c>
      <c r="D272" s="75"/>
      <c r="E272" s="76"/>
      <c r="F272" s="72" t="s">
        <v>4</v>
      </c>
      <c r="G272" s="80" t="str">
        <f>G249</f>
        <v>김 헌 준</v>
      </c>
      <c r="H272" s="81"/>
      <c r="I272" s="70"/>
      <c r="J272" s="72" t="str">
        <f>B272</f>
        <v>상호</v>
      </c>
      <c r="K272" s="74" t="str">
        <f>K249</f>
        <v>성신가설산업</v>
      </c>
      <c r="L272" s="75"/>
      <c r="M272" s="76"/>
      <c r="N272" s="72" t="str">
        <f>F272</f>
        <v>성명</v>
      </c>
      <c r="O272" s="84" t="str">
        <f>O249</f>
        <v>김  성  칠</v>
      </c>
      <c r="P272" s="85"/>
    </row>
    <row r="273" spans="1:16" x14ac:dyDescent="0.3">
      <c r="A273" s="64"/>
      <c r="B273" s="73"/>
      <c r="C273" s="77"/>
      <c r="D273" s="78"/>
      <c r="E273" s="79"/>
      <c r="F273" s="73"/>
      <c r="G273" s="82"/>
      <c r="H273" s="83"/>
      <c r="I273" s="70"/>
      <c r="J273" s="73"/>
      <c r="K273" s="77"/>
      <c r="L273" s="78"/>
      <c r="M273" s="79"/>
      <c r="N273" s="73"/>
      <c r="O273" s="86"/>
      <c r="P273" s="87"/>
    </row>
    <row r="274" spans="1:16" x14ac:dyDescent="0.3">
      <c r="A274" s="64"/>
      <c r="B274" s="2" t="s">
        <v>5</v>
      </c>
      <c r="C274" s="54" t="str">
        <f>C251</f>
        <v>광주북구첨단벤처로108번길39(월출동)</v>
      </c>
      <c r="D274" s="55"/>
      <c r="E274" s="55"/>
      <c r="F274" s="55"/>
      <c r="G274" s="55"/>
      <c r="H274" s="56"/>
      <c r="I274" s="70"/>
      <c r="J274" s="2" t="str">
        <f>B274</f>
        <v>주소</v>
      </c>
      <c r="K274" s="54" t="str">
        <f>K251</f>
        <v>광주시 광산구 목련로 192-17(운남동)</v>
      </c>
      <c r="L274" s="55"/>
      <c r="M274" s="55"/>
      <c r="N274" s="55"/>
      <c r="O274" s="55"/>
      <c r="P274" s="56"/>
    </row>
    <row r="275" spans="1:16" x14ac:dyDescent="0.3">
      <c r="A275" s="64"/>
      <c r="B275" s="2" t="s">
        <v>10</v>
      </c>
      <c r="C275" s="54" t="str">
        <f>C252</f>
        <v>도,소매</v>
      </c>
      <c r="D275" s="56"/>
      <c r="E275" s="2" t="s">
        <v>11</v>
      </c>
      <c r="F275" s="54" t="str">
        <f>F252</f>
        <v>철물,안전보호구 외</v>
      </c>
      <c r="G275" s="55"/>
      <c r="H275" s="56"/>
      <c r="I275" s="70"/>
      <c r="J275" s="2" t="str">
        <f>B275</f>
        <v>업태</v>
      </c>
      <c r="K275" s="54" t="str">
        <f>K252</f>
        <v>도.소매</v>
      </c>
      <c r="L275" s="56"/>
      <c r="M275" s="2" t="str">
        <f>E275</f>
        <v>종목</v>
      </c>
      <c r="N275" s="54" t="str">
        <f>N252</f>
        <v>건설자재</v>
      </c>
      <c r="O275" s="55"/>
      <c r="P275" s="56"/>
    </row>
    <row r="276" spans="1:16" x14ac:dyDescent="0.3">
      <c r="A276" s="65"/>
      <c r="B276" s="2" t="s">
        <v>21</v>
      </c>
      <c r="C276" s="48" t="str">
        <f>C253</f>
        <v>062-973-0998</v>
      </c>
      <c r="D276" s="50"/>
      <c r="E276" s="2" t="s">
        <v>22</v>
      </c>
      <c r="F276" s="48" t="str">
        <f>F253</f>
        <v>062-973-0996</v>
      </c>
      <c r="G276" s="49"/>
      <c r="H276" s="50"/>
      <c r="I276" s="71"/>
      <c r="J276" s="2" t="str">
        <f>B276</f>
        <v>전화</v>
      </c>
      <c r="K276" s="48" t="str">
        <f>K253</f>
        <v>062-955-2942</v>
      </c>
      <c r="L276" s="50"/>
      <c r="M276" s="2" t="str">
        <f>E276</f>
        <v>Fax</v>
      </c>
      <c r="N276" s="48" t="str">
        <f>N253</f>
        <v>062-952-6105</v>
      </c>
      <c r="O276" s="49"/>
      <c r="P276" s="50"/>
    </row>
    <row r="278" spans="1:16" x14ac:dyDescent="0.3">
      <c r="A278" s="2" t="s">
        <v>13</v>
      </c>
      <c r="B278" s="54" t="s">
        <v>14</v>
      </c>
      <c r="C278" s="55"/>
      <c r="D278" s="56"/>
      <c r="E278" s="54" t="s">
        <v>15</v>
      </c>
      <c r="F278" s="55"/>
      <c r="G278" s="55"/>
      <c r="H278" s="56"/>
      <c r="I278" s="2" t="s">
        <v>16</v>
      </c>
      <c r="J278" s="54" t="s">
        <v>17</v>
      </c>
      <c r="K278" s="56"/>
      <c r="L278" s="54" t="s">
        <v>18</v>
      </c>
      <c r="M278" s="56"/>
      <c r="N278" s="54" t="s">
        <v>19</v>
      </c>
      <c r="O278" s="55"/>
      <c r="P278" s="56"/>
    </row>
    <row r="279" spans="1:16" x14ac:dyDescent="0.3">
      <c r="A279" s="2">
        <v>1</v>
      </c>
      <c r="B279" s="48" t="str">
        <f t="shared" ref="B279:B288" si="64">B256</f>
        <v xml:space="preserve"> </v>
      </c>
      <c r="C279" s="49"/>
      <c r="D279" s="50"/>
      <c r="E279" s="48" t="str">
        <f t="shared" ref="E279:E288" si="65">E256</f>
        <v xml:space="preserve"> </v>
      </c>
      <c r="F279" s="49"/>
      <c r="G279" s="49"/>
      <c r="H279" s="50"/>
      <c r="I279" s="3" t="str">
        <f t="shared" ref="I279:J288" si="66">I256</f>
        <v xml:space="preserve"> </v>
      </c>
      <c r="J279" s="51">
        <f t="shared" si="66"/>
        <v>0</v>
      </c>
      <c r="K279" s="52"/>
      <c r="L279" s="51">
        <f t="shared" ref="L279:L288" si="67">L256</f>
        <v>0</v>
      </c>
      <c r="M279" s="52"/>
      <c r="N279" s="51">
        <f>J279*L279</f>
        <v>0</v>
      </c>
      <c r="O279" s="53"/>
      <c r="P279" s="52"/>
    </row>
    <row r="280" spans="1:16" x14ac:dyDescent="0.3">
      <c r="A280" s="2">
        <f t="shared" ref="A280:A288" si="68">A279+1</f>
        <v>2</v>
      </c>
      <c r="B280" s="48" t="str">
        <f t="shared" si="64"/>
        <v xml:space="preserve"> </v>
      </c>
      <c r="C280" s="49"/>
      <c r="D280" s="50"/>
      <c r="E280" s="48" t="str">
        <f t="shared" si="65"/>
        <v xml:space="preserve"> </v>
      </c>
      <c r="F280" s="49"/>
      <c r="G280" s="49"/>
      <c r="H280" s="50"/>
      <c r="I280" s="3" t="str">
        <f t="shared" si="66"/>
        <v xml:space="preserve"> </v>
      </c>
      <c r="J280" s="51">
        <f t="shared" si="66"/>
        <v>0</v>
      </c>
      <c r="K280" s="52"/>
      <c r="L280" s="51">
        <f t="shared" si="67"/>
        <v>0</v>
      </c>
      <c r="M280" s="52"/>
      <c r="N280" s="51">
        <f>J280*L280</f>
        <v>0</v>
      </c>
      <c r="O280" s="53"/>
      <c r="P280" s="52"/>
    </row>
    <row r="281" spans="1:16" x14ac:dyDescent="0.3">
      <c r="A281" s="2">
        <f t="shared" si="68"/>
        <v>3</v>
      </c>
      <c r="B281" s="48" t="str">
        <f t="shared" si="64"/>
        <v xml:space="preserve"> </v>
      </c>
      <c r="C281" s="49"/>
      <c r="D281" s="50"/>
      <c r="E281" s="48" t="str">
        <f t="shared" si="65"/>
        <v xml:space="preserve"> </v>
      </c>
      <c r="F281" s="49"/>
      <c r="G281" s="49"/>
      <c r="H281" s="50"/>
      <c r="I281" s="3" t="str">
        <f t="shared" si="66"/>
        <v xml:space="preserve"> </v>
      </c>
      <c r="J281" s="51">
        <f t="shared" si="66"/>
        <v>0</v>
      </c>
      <c r="K281" s="52"/>
      <c r="L281" s="51">
        <f t="shared" si="67"/>
        <v>0</v>
      </c>
      <c r="M281" s="52"/>
      <c r="N281" s="51">
        <f t="shared" ref="N281:N288" si="69">J281*L281</f>
        <v>0</v>
      </c>
      <c r="O281" s="53"/>
      <c r="P281" s="52"/>
    </row>
    <row r="282" spans="1:16" x14ac:dyDescent="0.3">
      <c r="A282" s="2">
        <f t="shared" si="68"/>
        <v>4</v>
      </c>
      <c r="B282" s="48" t="str">
        <f t="shared" si="64"/>
        <v xml:space="preserve"> </v>
      </c>
      <c r="C282" s="49"/>
      <c r="D282" s="50"/>
      <c r="E282" s="48" t="str">
        <f t="shared" si="65"/>
        <v xml:space="preserve"> </v>
      </c>
      <c r="F282" s="49"/>
      <c r="G282" s="49"/>
      <c r="H282" s="50"/>
      <c r="I282" s="3" t="str">
        <f t="shared" si="66"/>
        <v xml:space="preserve"> </v>
      </c>
      <c r="J282" s="51">
        <f t="shared" si="66"/>
        <v>0</v>
      </c>
      <c r="K282" s="52"/>
      <c r="L282" s="51">
        <f t="shared" si="67"/>
        <v>0</v>
      </c>
      <c r="M282" s="52"/>
      <c r="N282" s="51">
        <f t="shared" si="69"/>
        <v>0</v>
      </c>
      <c r="O282" s="53"/>
      <c r="P282" s="52"/>
    </row>
    <row r="283" spans="1:16" x14ac:dyDescent="0.3">
      <c r="A283" s="2">
        <f t="shared" si="68"/>
        <v>5</v>
      </c>
      <c r="B283" s="48" t="str">
        <f t="shared" si="64"/>
        <v xml:space="preserve"> </v>
      </c>
      <c r="C283" s="49"/>
      <c r="D283" s="50"/>
      <c r="E283" s="48" t="str">
        <f t="shared" si="65"/>
        <v xml:space="preserve"> </v>
      </c>
      <c r="F283" s="49"/>
      <c r="G283" s="49"/>
      <c r="H283" s="50"/>
      <c r="I283" s="3" t="str">
        <f t="shared" si="66"/>
        <v xml:space="preserve"> </v>
      </c>
      <c r="J283" s="51">
        <f t="shared" si="66"/>
        <v>0</v>
      </c>
      <c r="K283" s="52"/>
      <c r="L283" s="51">
        <f t="shared" si="67"/>
        <v>0</v>
      </c>
      <c r="M283" s="52"/>
      <c r="N283" s="51">
        <f t="shared" si="69"/>
        <v>0</v>
      </c>
      <c r="O283" s="53"/>
      <c r="P283" s="52"/>
    </row>
    <row r="284" spans="1:16" x14ac:dyDescent="0.3">
      <c r="A284" s="2">
        <f t="shared" si="68"/>
        <v>6</v>
      </c>
      <c r="B284" s="48" t="str">
        <f t="shared" si="64"/>
        <v xml:space="preserve"> </v>
      </c>
      <c r="C284" s="49"/>
      <c r="D284" s="50"/>
      <c r="E284" s="48" t="str">
        <f t="shared" si="65"/>
        <v xml:space="preserve"> </v>
      </c>
      <c r="F284" s="49"/>
      <c r="G284" s="49"/>
      <c r="H284" s="50"/>
      <c r="I284" s="3" t="str">
        <f t="shared" si="66"/>
        <v xml:space="preserve"> </v>
      </c>
      <c r="J284" s="51">
        <f t="shared" si="66"/>
        <v>0</v>
      </c>
      <c r="K284" s="52"/>
      <c r="L284" s="51">
        <f t="shared" si="67"/>
        <v>0</v>
      </c>
      <c r="M284" s="52"/>
      <c r="N284" s="51">
        <f t="shared" si="69"/>
        <v>0</v>
      </c>
      <c r="O284" s="53"/>
      <c r="P284" s="52"/>
    </row>
    <row r="285" spans="1:16" x14ac:dyDescent="0.3">
      <c r="A285" s="2">
        <f t="shared" si="68"/>
        <v>7</v>
      </c>
      <c r="B285" s="48" t="str">
        <f t="shared" si="64"/>
        <v xml:space="preserve"> </v>
      </c>
      <c r="C285" s="49"/>
      <c r="D285" s="50"/>
      <c r="E285" s="48" t="str">
        <f t="shared" si="65"/>
        <v xml:space="preserve"> </v>
      </c>
      <c r="F285" s="49"/>
      <c r="G285" s="49"/>
      <c r="H285" s="50"/>
      <c r="I285" s="3" t="str">
        <f t="shared" si="66"/>
        <v xml:space="preserve"> </v>
      </c>
      <c r="J285" s="51">
        <f t="shared" si="66"/>
        <v>0</v>
      </c>
      <c r="K285" s="52"/>
      <c r="L285" s="51">
        <f t="shared" si="67"/>
        <v>0</v>
      </c>
      <c r="M285" s="52"/>
      <c r="N285" s="51">
        <f t="shared" si="69"/>
        <v>0</v>
      </c>
      <c r="O285" s="53"/>
      <c r="P285" s="52"/>
    </row>
    <row r="286" spans="1:16" x14ac:dyDescent="0.3">
      <c r="A286" s="2">
        <f t="shared" si="68"/>
        <v>8</v>
      </c>
      <c r="B286" s="48" t="str">
        <f t="shared" si="64"/>
        <v xml:space="preserve"> </v>
      </c>
      <c r="C286" s="49"/>
      <c r="D286" s="50"/>
      <c r="E286" s="48" t="str">
        <f t="shared" si="65"/>
        <v xml:space="preserve"> </v>
      </c>
      <c r="F286" s="49"/>
      <c r="G286" s="49"/>
      <c r="H286" s="50"/>
      <c r="I286" s="3" t="str">
        <f t="shared" si="66"/>
        <v xml:space="preserve"> </v>
      </c>
      <c r="J286" s="51">
        <f t="shared" si="66"/>
        <v>0</v>
      </c>
      <c r="K286" s="52"/>
      <c r="L286" s="51">
        <f t="shared" si="67"/>
        <v>0</v>
      </c>
      <c r="M286" s="52"/>
      <c r="N286" s="51">
        <f t="shared" si="69"/>
        <v>0</v>
      </c>
      <c r="O286" s="53"/>
      <c r="P286" s="52"/>
    </row>
    <row r="287" spans="1:16" x14ac:dyDescent="0.3">
      <c r="A287" s="2">
        <f t="shared" si="68"/>
        <v>9</v>
      </c>
      <c r="B287" s="48" t="str">
        <f t="shared" si="64"/>
        <v xml:space="preserve"> </v>
      </c>
      <c r="C287" s="49"/>
      <c r="D287" s="50"/>
      <c r="E287" s="48" t="str">
        <f t="shared" si="65"/>
        <v xml:space="preserve"> </v>
      </c>
      <c r="F287" s="49"/>
      <c r="G287" s="49"/>
      <c r="H287" s="50"/>
      <c r="I287" s="3" t="str">
        <f t="shared" si="66"/>
        <v xml:space="preserve"> </v>
      </c>
      <c r="J287" s="51">
        <f t="shared" si="66"/>
        <v>0</v>
      </c>
      <c r="K287" s="52"/>
      <c r="L287" s="51">
        <f t="shared" si="67"/>
        <v>0</v>
      </c>
      <c r="M287" s="52"/>
      <c r="N287" s="51">
        <f t="shared" si="69"/>
        <v>0</v>
      </c>
      <c r="O287" s="53"/>
      <c r="P287" s="52"/>
    </row>
    <row r="288" spans="1:16" x14ac:dyDescent="0.3">
      <c r="A288" s="2">
        <f t="shared" si="68"/>
        <v>10</v>
      </c>
      <c r="B288" s="48" t="str">
        <f t="shared" si="64"/>
        <v xml:space="preserve"> </v>
      </c>
      <c r="C288" s="49"/>
      <c r="D288" s="50"/>
      <c r="E288" s="48" t="str">
        <f t="shared" si="65"/>
        <v xml:space="preserve"> </v>
      </c>
      <c r="F288" s="49"/>
      <c r="G288" s="49"/>
      <c r="H288" s="50"/>
      <c r="I288" s="3" t="str">
        <f t="shared" si="66"/>
        <v xml:space="preserve"> </v>
      </c>
      <c r="J288" s="51">
        <f t="shared" si="66"/>
        <v>0</v>
      </c>
      <c r="K288" s="52"/>
      <c r="L288" s="51">
        <f t="shared" si="67"/>
        <v>0</v>
      </c>
      <c r="M288" s="52"/>
      <c r="N288" s="51">
        <f t="shared" si="69"/>
        <v>0</v>
      </c>
      <c r="O288" s="53"/>
      <c r="P288" s="52"/>
    </row>
    <row r="289" spans="1:16" x14ac:dyDescent="0.3">
      <c r="A289" s="54" t="s">
        <v>23</v>
      </c>
      <c r="B289" s="55"/>
      <c r="C289" s="55"/>
      <c r="D289" s="55"/>
      <c r="E289" s="55"/>
      <c r="F289" s="55"/>
      <c r="G289" s="55"/>
      <c r="H289" s="56"/>
      <c r="I289" s="57">
        <f>I266</f>
        <v>0</v>
      </c>
      <c r="J289" s="58"/>
      <c r="K289" s="58"/>
      <c r="L289" s="58"/>
      <c r="M289" s="58"/>
      <c r="N289" s="58"/>
      <c r="O289" s="58"/>
      <c r="P289" s="59"/>
    </row>
    <row r="290" spans="1:16" x14ac:dyDescent="0.3">
      <c r="A290" s="2" t="s">
        <v>24</v>
      </c>
      <c r="B290" s="54"/>
      <c r="C290" s="55"/>
      <c r="D290" s="55"/>
      <c r="E290" s="56"/>
      <c r="F290" s="2" t="s">
        <v>25</v>
      </c>
      <c r="G290" s="54"/>
      <c r="H290" s="55"/>
      <c r="I290" s="55"/>
      <c r="J290" s="56"/>
      <c r="K290" s="2" t="s">
        <v>26</v>
      </c>
      <c r="L290" s="54"/>
      <c r="M290" s="55"/>
      <c r="N290" s="55"/>
      <c r="O290" s="55"/>
      <c r="P290" s="56"/>
    </row>
    <row r="291" spans="1:16" ht="27" x14ac:dyDescent="0.3">
      <c r="A291" s="88" t="s">
        <v>6</v>
      </c>
      <c r="B291" s="88"/>
      <c r="C291" s="88"/>
      <c r="D291" s="88"/>
      <c r="E291" s="88"/>
      <c r="F291" s="88"/>
      <c r="G291" s="88"/>
      <c r="H291" s="88"/>
      <c r="I291" s="88"/>
      <c r="J291" s="88"/>
      <c r="K291" s="88"/>
      <c r="L291" s="88"/>
      <c r="M291" s="88"/>
      <c r="N291" s="88"/>
      <c r="O291" s="88"/>
      <c r="P291" s="88"/>
    </row>
    <row r="292" spans="1:16" x14ac:dyDescent="0.3">
      <c r="A292" t="s">
        <v>7</v>
      </c>
      <c r="E292" s="61" t="s">
        <v>28</v>
      </c>
      <c r="F292" s="61"/>
      <c r="G292" s="61"/>
      <c r="H292" s="61"/>
      <c r="I292" s="61"/>
      <c r="J292" s="61"/>
      <c r="K292" s="61"/>
      <c r="L292" s="61"/>
      <c r="M292" s="62" t="s">
        <v>8</v>
      </c>
      <c r="N292" s="62"/>
      <c r="O292" s="62"/>
      <c r="P292" s="62"/>
    </row>
    <row r="293" spans="1:16" x14ac:dyDescent="0.3">
      <c r="A293" s="63" t="s">
        <v>29</v>
      </c>
      <c r="B293" s="66" t="s">
        <v>2</v>
      </c>
      <c r="C293" s="67"/>
      <c r="D293" s="68"/>
      <c r="E293" s="66" t="s">
        <v>31</v>
      </c>
      <c r="F293" s="67"/>
      <c r="G293" s="67"/>
      <c r="H293" s="68"/>
      <c r="I293" s="69" t="s">
        <v>30</v>
      </c>
      <c r="J293" s="54" t="str">
        <f>B293</f>
        <v>사업자등록번호</v>
      </c>
      <c r="K293" s="55"/>
      <c r="L293" s="56"/>
      <c r="M293" s="54" t="str">
        <f>M103</f>
        <v>410-03-49254</v>
      </c>
      <c r="N293" s="55"/>
      <c r="O293" s="55"/>
      <c r="P293" s="56"/>
    </row>
    <row r="294" spans="1:16" x14ac:dyDescent="0.3">
      <c r="A294" s="64"/>
      <c r="B294" s="72" t="s">
        <v>3</v>
      </c>
      <c r="C294" s="74" t="s">
        <v>32</v>
      </c>
      <c r="D294" s="75"/>
      <c r="E294" s="76"/>
      <c r="F294" s="72" t="s">
        <v>4</v>
      </c>
      <c r="G294" s="80" t="s">
        <v>33</v>
      </c>
      <c r="H294" s="81"/>
      <c r="I294" s="70"/>
      <c r="J294" s="72" t="str">
        <f>B294</f>
        <v>상호</v>
      </c>
      <c r="K294" s="74" t="s">
        <v>38</v>
      </c>
      <c r="L294" s="75"/>
      <c r="M294" s="76"/>
      <c r="N294" s="72" t="str">
        <f>F294</f>
        <v>성명</v>
      </c>
      <c r="O294" s="84" t="s">
        <v>41</v>
      </c>
      <c r="P294" s="85"/>
    </row>
    <row r="295" spans="1:16" x14ac:dyDescent="0.3">
      <c r="A295" s="64"/>
      <c r="B295" s="73"/>
      <c r="C295" s="77"/>
      <c r="D295" s="78"/>
      <c r="E295" s="79"/>
      <c r="F295" s="73"/>
      <c r="G295" s="82"/>
      <c r="H295" s="83"/>
      <c r="I295" s="70"/>
      <c r="J295" s="73"/>
      <c r="K295" s="77"/>
      <c r="L295" s="78"/>
      <c r="M295" s="79"/>
      <c r="N295" s="73"/>
      <c r="O295" s="86"/>
      <c r="P295" s="87"/>
    </row>
    <row r="296" spans="1:16" x14ac:dyDescent="0.3">
      <c r="A296" s="64"/>
      <c r="B296" s="2" t="s">
        <v>5</v>
      </c>
      <c r="C296" s="54" t="s">
        <v>34</v>
      </c>
      <c r="D296" s="55"/>
      <c r="E296" s="55"/>
      <c r="F296" s="55"/>
      <c r="G296" s="55"/>
      <c r="H296" s="56"/>
      <c r="I296" s="70"/>
      <c r="J296" s="2" t="str">
        <f>B296</f>
        <v>주소</v>
      </c>
      <c r="K296" s="54" t="str">
        <f>K106</f>
        <v>광주시 광산구 목련로 192-17(운남동)</v>
      </c>
      <c r="L296" s="55"/>
      <c r="M296" s="55"/>
      <c r="N296" s="55"/>
      <c r="O296" s="55"/>
      <c r="P296" s="56"/>
    </row>
    <row r="297" spans="1:16" x14ac:dyDescent="0.3">
      <c r="A297" s="64"/>
      <c r="B297" s="2" t="s">
        <v>10</v>
      </c>
      <c r="C297" s="54" t="s">
        <v>35</v>
      </c>
      <c r="D297" s="56"/>
      <c r="E297" s="2" t="s">
        <v>11</v>
      </c>
      <c r="F297" s="54" t="s">
        <v>36</v>
      </c>
      <c r="G297" s="55"/>
      <c r="H297" s="56"/>
      <c r="I297" s="70"/>
      <c r="J297" s="2" t="str">
        <f>B297</f>
        <v>업태</v>
      </c>
      <c r="K297" s="54" t="s">
        <v>12</v>
      </c>
      <c r="L297" s="56"/>
      <c r="M297" s="2" t="str">
        <f>E297</f>
        <v>종목</v>
      </c>
      <c r="N297" s="54" t="s">
        <v>42</v>
      </c>
      <c r="O297" s="55"/>
      <c r="P297" s="56"/>
    </row>
    <row r="298" spans="1:16" x14ac:dyDescent="0.3">
      <c r="A298" s="65"/>
      <c r="B298" s="2" t="s">
        <v>21</v>
      </c>
      <c r="C298" s="48" t="s">
        <v>0</v>
      </c>
      <c r="D298" s="50"/>
      <c r="E298" s="2" t="s">
        <v>22</v>
      </c>
      <c r="F298" s="48" t="s">
        <v>37</v>
      </c>
      <c r="G298" s="49"/>
      <c r="H298" s="50"/>
      <c r="I298" s="71"/>
      <c r="J298" s="2" t="str">
        <f>B298</f>
        <v>전화</v>
      </c>
      <c r="K298" s="48" t="s">
        <v>39</v>
      </c>
      <c r="L298" s="50"/>
      <c r="M298" s="2" t="str">
        <f>E298</f>
        <v>Fax</v>
      </c>
      <c r="N298" s="48" t="s">
        <v>40</v>
      </c>
      <c r="O298" s="49"/>
      <c r="P298" s="50"/>
    </row>
    <row r="300" spans="1:16" x14ac:dyDescent="0.3">
      <c r="A300" s="2" t="s">
        <v>13</v>
      </c>
      <c r="B300" s="54" t="s">
        <v>14</v>
      </c>
      <c r="C300" s="55"/>
      <c r="D300" s="56"/>
      <c r="E300" s="54" t="s">
        <v>15</v>
      </c>
      <c r="F300" s="55"/>
      <c r="G300" s="55"/>
      <c r="H300" s="56"/>
      <c r="I300" s="2" t="s">
        <v>16</v>
      </c>
      <c r="J300" s="54" t="s">
        <v>17</v>
      </c>
      <c r="K300" s="56"/>
      <c r="L300" s="54" t="s">
        <v>18</v>
      </c>
      <c r="M300" s="56"/>
      <c r="N300" s="54" t="s">
        <v>19</v>
      </c>
      <c r="O300" s="55"/>
      <c r="P300" s="56"/>
    </row>
    <row r="301" spans="1:16" x14ac:dyDescent="0.3">
      <c r="A301" s="2">
        <v>1</v>
      </c>
      <c r="B301" s="48" t="s">
        <v>59</v>
      </c>
      <c r="C301" s="49"/>
      <c r="D301" s="50"/>
      <c r="E301" s="48" t="s">
        <v>61</v>
      </c>
      <c r="F301" s="49"/>
      <c r="G301" s="49"/>
      <c r="H301" s="50"/>
      <c r="I301" s="3" t="s">
        <v>60</v>
      </c>
      <c r="J301" s="51">
        <v>0</v>
      </c>
      <c r="K301" s="52"/>
      <c r="L301" s="51">
        <v>0</v>
      </c>
      <c r="M301" s="52"/>
      <c r="N301" s="51">
        <f>J301*L301</f>
        <v>0</v>
      </c>
      <c r="O301" s="53"/>
      <c r="P301" s="52"/>
    </row>
    <row r="302" spans="1:16" x14ac:dyDescent="0.3">
      <c r="A302" s="2">
        <f t="shared" ref="A302:A310" si="70">A301+1</f>
        <v>2</v>
      </c>
      <c r="B302" s="48" t="s">
        <v>60</v>
      </c>
      <c r="C302" s="49"/>
      <c r="D302" s="50"/>
      <c r="E302" s="48" t="s">
        <v>20</v>
      </c>
      <c r="F302" s="49"/>
      <c r="G302" s="49"/>
      <c r="H302" s="50"/>
      <c r="I302" s="3" t="s">
        <v>20</v>
      </c>
      <c r="J302" s="51">
        <v>0</v>
      </c>
      <c r="K302" s="52"/>
      <c r="L302" s="51">
        <v>0</v>
      </c>
      <c r="M302" s="52"/>
      <c r="N302" s="51">
        <f>J302*L302</f>
        <v>0</v>
      </c>
      <c r="O302" s="53"/>
      <c r="P302" s="52"/>
    </row>
    <row r="303" spans="1:16" x14ac:dyDescent="0.3">
      <c r="A303" s="2">
        <f t="shared" si="70"/>
        <v>3</v>
      </c>
      <c r="B303" s="48" t="s">
        <v>20</v>
      </c>
      <c r="C303" s="49"/>
      <c r="D303" s="50"/>
      <c r="E303" s="48" t="s">
        <v>20</v>
      </c>
      <c r="F303" s="49"/>
      <c r="G303" s="49"/>
      <c r="H303" s="50"/>
      <c r="I303" s="3" t="s">
        <v>20</v>
      </c>
      <c r="J303" s="51">
        <v>0</v>
      </c>
      <c r="K303" s="52"/>
      <c r="L303" s="51">
        <v>0</v>
      </c>
      <c r="M303" s="52"/>
      <c r="N303" s="51">
        <f t="shared" ref="N303:N310" si="71">J303*L303</f>
        <v>0</v>
      </c>
      <c r="O303" s="53"/>
      <c r="P303" s="52"/>
    </row>
    <row r="304" spans="1:16" x14ac:dyDescent="0.3">
      <c r="A304" s="2">
        <f t="shared" si="70"/>
        <v>4</v>
      </c>
      <c r="B304" s="48" t="s">
        <v>60</v>
      </c>
      <c r="C304" s="49"/>
      <c r="D304" s="50"/>
      <c r="E304" s="48" t="s">
        <v>20</v>
      </c>
      <c r="F304" s="49"/>
      <c r="G304" s="49"/>
      <c r="H304" s="50"/>
      <c r="I304" s="3" t="s">
        <v>20</v>
      </c>
      <c r="J304" s="51">
        <v>0</v>
      </c>
      <c r="K304" s="52"/>
      <c r="L304" s="51">
        <v>0</v>
      </c>
      <c r="M304" s="52"/>
      <c r="N304" s="51">
        <f t="shared" si="71"/>
        <v>0</v>
      </c>
      <c r="O304" s="53"/>
      <c r="P304" s="52"/>
    </row>
    <row r="305" spans="1:16" x14ac:dyDescent="0.3">
      <c r="A305" s="2">
        <f t="shared" si="70"/>
        <v>5</v>
      </c>
      <c r="B305" s="48" t="s">
        <v>59</v>
      </c>
      <c r="C305" s="49"/>
      <c r="D305" s="50"/>
      <c r="E305" s="48" t="s">
        <v>20</v>
      </c>
      <c r="F305" s="49"/>
      <c r="G305" s="49"/>
      <c r="H305" s="50"/>
      <c r="I305" s="3" t="s">
        <v>20</v>
      </c>
      <c r="J305" s="51">
        <v>0</v>
      </c>
      <c r="K305" s="52"/>
      <c r="L305" s="51">
        <v>0</v>
      </c>
      <c r="M305" s="52"/>
      <c r="N305" s="51">
        <f t="shared" si="71"/>
        <v>0</v>
      </c>
      <c r="O305" s="53"/>
      <c r="P305" s="52"/>
    </row>
    <row r="306" spans="1:16" x14ac:dyDescent="0.3">
      <c r="A306" s="2">
        <f t="shared" si="70"/>
        <v>6</v>
      </c>
      <c r="B306" s="48" t="s">
        <v>59</v>
      </c>
      <c r="C306" s="49"/>
      <c r="D306" s="50"/>
      <c r="E306" s="48" t="s">
        <v>20</v>
      </c>
      <c r="F306" s="49"/>
      <c r="G306" s="49"/>
      <c r="H306" s="50"/>
      <c r="I306" s="3" t="s">
        <v>20</v>
      </c>
      <c r="J306" s="51">
        <v>0</v>
      </c>
      <c r="K306" s="52"/>
      <c r="L306" s="51">
        <v>0</v>
      </c>
      <c r="M306" s="52"/>
      <c r="N306" s="51">
        <f t="shared" si="71"/>
        <v>0</v>
      </c>
      <c r="O306" s="53"/>
      <c r="P306" s="52"/>
    </row>
    <row r="307" spans="1:16" x14ac:dyDescent="0.3">
      <c r="A307" s="2">
        <f t="shared" si="70"/>
        <v>7</v>
      </c>
      <c r="B307" s="48" t="s">
        <v>20</v>
      </c>
      <c r="C307" s="49"/>
      <c r="D307" s="50"/>
      <c r="E307" s="48" t="s">
        <v>61</v>
      </c>
      <c r="F307" s="49"/>
      <c r="G307" s="49"/>
      <c r="H307" s="50"/>
      <c r="I307" s="3" t="s">
        <v>20</v>
      </c>
      <c r="J307" s="51">
        <v>0</v>
      </c>
      <c r="K307" s="52"/>
      <c r="L307" s="51">
        <v>0</v>
      </c>
      <c r="M307" s="52"/>
      <c r="N307" s="51">
        <f t="shared" si="71"/>
        <v>0</v>
      </c>
      <c r="O307" s="53"/>
      <c r="P307" s="52"/>
    </row>
    <row r="308" spans="1:16" x14ac:dyDescent="0.3">
      <c r="A308" s="2">
        <f t="shared" si="70"/>
        <v>8</v>
      </c>
      <c r="B308" s="48" t="s">
        <v>59</v>
      </c>
      <c r="C308" s="49"/>
      <c r="D308" s="50"/>
      <c r="E308" s="48" t="s">
        <v>20</v>
      </c>
      <c r="F308" s="49"/>
      <c r="G308" s="49"/>
      <c r="H308" s="50"/>
      <c r="I308" s="3" t="s">
        <v>20</v>
      </c>
      <c r="J308" s="51">
        <v>0</v>
      </c>
      <c r="K308" s="52"/>
      <c r="L308" s="51">
        <v>0</v>
      </c>
      <c r="M308" s="52"/>
      <c r="N308" s="51">
        <f t="shared" si="71"/>
        <v>0</v>
      </c>
      <c r="O308" s="53"/>
      <c r="P308" s="52"/>
    </row>
    <row r="309" spans="1:16" x14ac:dyDescent="0.3">
      <c r="A309" s="2">
        <f t="shared" si="70"/>
        <v>9</v>
      </c>
      <c r="B309" s="48" t="s">
        <v>20</v>
      </c>
      <c r="C309" s="49"/>
      <c r="D309" s="50"/>
      <c r="E309" s="48" t="s">
        <v>20</v>
      </c>
      <c r="F309" s="49"/>
      <c r="G309" s="49"/>
      <c r="H309" s="50"/>
      <c r="I309" s="3" t="s">
        <v>60</v>
      </c>
      <c r="J309" s="51">
        <v>0</v>
      </c>
      <c r="K309" s="52"/>
      <c r="L309" s="51">
        <v>0</v>
      </c>
      <c r="M309" s="52"/>
      <c r="N309" s="51">
        <f t="shared" si="71"/>
        <v>0</v>
      </c>
      <c r="O309" s="53"/>
      <c r="P309" s="52"/>
    </row>
    <row r="310" spans="1:16" x14ac:dyDescent="0.3">
      <c r="A310" s="2">
        <f t="shared" si="70"/>
        <v>10</v>
      </c>
      <c r="B310" s="48" t="s">
        <v>59</v>
      </c>
      <c r="C310" s="49"/>
      <c r="D310" s="50"/>
      <c r="E310" s="48" t="s">
        <v>20</v>
      </c>
      <c r="F310" s="49"/>
      <c r="G310" s="49"/>
      <c r="H310" s="50"/>
      <c r="I310" s="3" t="s">
        <v>20</v>
      </c>
      <c r="J310" s="51">
        <v>0</v>
      </c>
      <c r="K310" s="52"/>
      <c r="L310" s="51">
        <v>0</v>
      </c>
      <c r="M310" s="52"/>
      <c r="N310" s="51">
        <f t="shared" si="71"/>
        <v>0</v>
      </c>
      <c r="O310" s="53"/>
      <c r="P310" s="52"/>
    </row>
    <row r="311" spans="1:16" x14ac:dyDescent="0.3">
      <c r="A311" s="54" t="s">
        <v>23</v>
      </c>
      <c r="B311" s="55"/>
      <c r="C311" s="55"/>
      <c r="D311" s="55"/>
      <c r="E311" s="55"/>
      <c r="F311" s="55"/>
      <c r="G311" s="55"/>
      <c r="H311" s="56"/>
      <c r="I311" s="57">
        <f>SUM(N301:P310)</f>
        <v>0</v>
      </c>
      <c r="J311" s="58"/>
      <c r="K311" s="58"/>
      <c r="L311" s="58"/>
      <c r="M311" s="58"/>
      <c r="N311" s="58"/>
      <c r="O311" s="58"/>
      <c r="P311" s="59"/>
    </row>
    <row r="312" spans="1:16" x14ac:dyDescent="0.3">
      <c r="A312" s="2" t="s">
        <v>24</v>
      </c>
      <c r="B312" s="54"/>
      <c r="C312" s="55"/>
      <c r="D312" s="55"/>
      <c r="E312" s="56"/>
      <c r="F312" s="2" t="s">
        <v>25</v>
      </c>
      <c r="G312" s="54"/>
      <c r="H312" s="55"/>
      <c r="I312" s="55"/>
      <c r="J312" s="56"/>
      <c r="K312" s="2" t="s">
        <v>26</v>
      </c>
      <c r="L312" s="54"/>
      <c r="M312" s="55"/>
      <c r="N312" s="55"/>
      <c r="O312" s="55"/>
      <c r="P312" s="56"/>
    </row>
    <row r="314" spans="1:16" ht="27" x14ac:dyDescent="0.3">
      <c r="A314" s="60" t="s">
        <v>6</v>
      </c>
      <c r="B314" s="60"/>
      <c r="C314" s="60"/>
      <c r="D314" s="60"/>
      <c r="E314" s="60"/>
      <c r="F314" s="60"/>
      <c r="G314" s="60"/>
      <c r="H314" s="60"/>
      <c r="I314" s="60"/>
      <c r="J314" s="60"/>
      <c r="K314" s="60"/>
      <c r="L314" s="60"/>
      <c r="M314" s="60"/>
      <c r="N314" s="60"/>
      <c r="O314" s="60"/>
      <c r="P314" s="60"/>
    </row>
    <row r="315" spans="1:16" x14ac:dyDescent="0.3">
      <c r="A315" t="s">
        <v>7</v>
      </c>
      <c r="E315" s="61" t="s">
        <v>27</v>
      </c>
      <c r="F315" s="61"/>
      <c r="G315" s="61"/>
      <c r="H315" s="61"/>
      <c r="I315" s="61"/>
      <c r="J315" s="61"/>
      <c r="K315" s="61"/>
      <c r="L315" s="61"/>
      <c r="M315" s="62" t="s">
        <v>8</v>
      </c>
      <c r="N315" s="62"/>
      <c r="O315" s="62"/>
      <c r="P315" s="62"/>
    </row>
    <row r="316" spans="1:16" x14ac:dyDescent="0.3">
      <c r="A316" s="63" t="s">
        <v>29</v>
      </c>
      <c r="B316" s="66" t="s">
        <v>2</v>
      </c>
      <c r="C316" s="67"/>
      <c r="D316" s="68"/>
      <c r="E316" s="66" t="str">
        <f>E293</f>
        <v>409-06-30421</v>
      </c>
      <c r="F316" s="67"/>
      <c r="G316" s="67"/>
      <c r="H316" s="68"/>
      <c r="I316" s="69" t="s">
        <v>1</v>
      </c>
      <c r="J316" s="54" t="str">
        <f>B316</f>
        <v>사업자등록번호</v>
      </c>
      <c r="K316" s="55"/>
      <c r="L316" s="56"/>
      <c r="M316" s="54" t="str">
        <f>M293</f>
        <v>410-03-49254</v>
      </c>
      <c r="N316" s="55"/>
      <c r="O316" s="55"/>
      <c r="P316" s="56"/>
    </row>
    <row r="317" spans="1:16" x14ac:dyDescent="0.3">
      <c r="A317" s="64"/>
      <c r="B317" s="72" t="s">
        <v>3</v>
      </c>
      <c r="C317" s="74" t="str">
        <f>C294</f>
        <v>광성공구철물상사</v>
      </c>
      <c r="D317" s="75"/>
      <c r="E317" s="76"/>
      <c r="F317" s="72" t="s">
        <v>4</v>
      </c>
      <c r="G317" s="80" t="str">
        <f>G294</f>
        <v>김 헌 준</v>
      </c>
      <c r="H317" s="81"/>
      <c r="I317" s="70"/>
      <c r="J317" s="72" t="str">
        <f>B317</f>
        <v>상호</v>
      </c>
      <c r="K317" s="74" t="str">
        <f>K294</f>
        <v>성신가설산업</v>
      </c>
      <c r="L317" s="75"/>
      <c r="M317" s="76"/>
      <c r="N317" s="72" t="str">
        <f>F317</f>
        <v>성명</v>
      </c>
      <c r="O317" s="84" t="str">
        <f>O294</f>
        <v>김  성  칠</v>
      </c>
      <c r="P317" s="85"/>
    </row>
    <row r="318" spans="1:16" x14ac:dyDescent="0.3">
      <c r="A318" s="64"/>
      <c r="B318" s="73"/>
      <c r="C318" s="77"/>
      <c r="D318" s="78"/>
      <c r="E318" s="79"/>
      <c r="F318" s="73"/>
      <c r="G318" s="82"/>
      <c r="H318" s="83"/>
      <c r="I318" s="70"/>
      <c r="J318" s="73"/>
      <c r="K318" s="77"/>
      <c r="L318" s="78"/>
      <c r="M318" s="79"/>
      <c r="N318" s="73"/>
      <c r="O318" s="86"/>
      <c r="P318" s="87"/>
    </row>
    <row r="319" spans="1:16" x14ac:dyDescent="0.3">
      <c r="A319" s="64"/>
      <c r="B319" s="2" t="s">
        <v>5</v>
      </c>
      <c r="C319" s="54" t="str">
        <f>C296</f>
        <v>광주북구첨단벤처로108번길39(월출동)</v>
      </c>
      <c r="D319" s="55"/>
      <c r="E319" s="55"/>
      <c r="F319" s="55"/>
      <c r="G319" s="55"/>
      <c r="H319" s="56"/>
      <c r="I319" s="70"/>
      <c r="J319" s="2" t="str">
        <f>B319</f>
        <v>주소</v>
      </c>
      <c r="K319" s="54" t="str">
        <f>K296</f>
        <v>광주시 광산구 목련로 192-17(운남동)</v>
      </c>
      <c r="L319" s="55"/>
      <c r="M319" s="55"/>
      <c r="N319" s="55"/>
      <c r="O319" s="55"/>
      <c r="P319" s="56"/>
    </row>
    <row r="320" spans="1:16" x14ac:dyDescent="0.3">
      <c r="A320" s="64"/>
      <c r="B320" s="2" t="s">
        <v>10</v>
      </c>
      <c r="C320" s="54" t="str">
        <f>C297</f>
        <v>도,소매</v>
      </c>
      <c r="D320" s="56"/>
      <c r="E320" s="2" t="s">
        <v>11</v>
      </c>
      <c r="F320" s="54" t="str">
        <f>F297</f>
        <v>철물,안전보호구 외</v>
      </c>
      <c r="G320" s="55"/>
      <c r="H320" s="56"/>
      <c r="I320" s="70"/>
      <c r="J320" s="2" t="str">
        <f>B320</f>
        <v>업태</v>
      </c>
      <c r="K320" s="54" t="str">
        <f>K297</f>
        <v>도.소매</v>
      </c>
      <c r="L320" s="56"/>
      <c r="M320" s="2" t="str">
        <f>E320</f>
        <v>종목</v>
      </c>
      <c r="N320" s="54" t="str">
        <f>N297</f>
        <v>건설자재</v>
      </c>
      <c r="O320" s="55"/>
      <c r="P320" s="56"/>
    </row>
    <row r="321" spans="1:16" x14ac:dyDescent="0.3">
      <c r="A321" s="65"/>
      <c r="B321" s="2" t="s">
        <v>21</v>
      </c>
      <c r="C321" s="48" t="str">
        <f>C298</f>
        <v>062-973-0998</v>
      </c>
      <c r="D321" s="50"/>
      <c r="E321" s="2" t="s">
        <v>22</v>
      </c>
      <c r="F321" s="48" t="str">
        <f>F298</f>
        <v>062-973-0996</v>
      </c>
      <c r="G321" s="49"/>
      <c r="H321" s="50"/>
      <c r="I321" s="71"/>
      <c r="J321" s="2" t="str">
        <f>B321</f>
        <v>전화</v>
      </c>
      <c r="K321" s="48" t="str">
        <f>K298</f>
        <v>062-955-2942</v>
      </c>
      <c r="L321" s="50"/>
      <c r="M321" s="2" t="str">
        <f>E321</f>
        <v>Fax</v>
      </c>
      <c r="N321" s="48" t="str">
        <f>N298</f>
        <v>062-952-6105</v>
      </c>
      <c r="O321" s="49"/>
      <c r="P321" s="50"/>
    </row>
    <row r="323" spans="1:16" x14ac:dyDescent="0.3">
      <c r="A323" s="2" t="s">
        <v>13</v>
      </c>
      <c r="B323" s="54" t="s">
        <v>14</v>
      </c>
      <c r="C323" s="55"/>
      <c r="D323" s="56"/>
      <c r="E323" s="54" t="s">
        <v>15</v>
      </c>
      <c r="F323" s="55"/>
      <c r="G323" s="55"/>
      <c r="H323" s="56"/>
      <c r="I323" s="2" t="s">
        <v>16</v>
      </c>
      <c r="J323" s="54" t="s">
        <v>17</v>
      </c>
      <c r="K323" s="56"/>
      <c r="L323" s="54" t="s">
        <v>18</v>
      </c>
      <c r="M323" s="56"/>
      <c r="N323" s="54" t="s">
        <v>19</v>
      </c>
      <c r="O323" s="55"/>
      <c r="P323" s="56"/>
    </row>
    <row r="324" spans="1:16" x14ac:dyDescent="0.3">
      <c r="A324" s="2">
        <v>1</v>
      </c>
      <c r="B324" s="48" t="str">
        <f t="shared" ref="B324:B333" si="72">B301</f>
        <v xml:space="preserve"> </v>
      </c>
      <c r="C324" s="49"/>
      <c r="D324" s="50"/>
      <c r="E324" s="48" t="str">
        <f t="shared" ref="E324:E333" si="73">E301</f>
        <v xml:space="preserve"> </v>
      </c>
      <c r="F324" s="49"/>
      <c r="G324" s="49"/>
      <c r="H324" s="50"/>
      <c r="I324" s="3" t="str">
        <f t="shared" ref="I324:J333" si="74">I301</f>
        <v xml:space="preserve"> </v>
      </c>
      <c r="J324" s="51">
        <f t="shared" si="74"/>
        <v>0</v>
      </c>
      <c r="K324" s="52"/>
      <c r="L324" s="51">
        <f t="shared" ref="L324:L333" si="75">L301</f>
        <v>0</v>
      </c>
      <c r="M324" s="52"/>
      <c r="N324" s="51">
        <f>J324*L324</f>
        <v>0</v>
      </c>
      <c r="O324" s="53"/>
      <c r="P324" s="52"/>
    </row>
    <row r="325" spans="1:16" x14ac:dyDescent="0.3">
      <c r="A325" s="2">
        <f t="shared" ref="A325:A333" si="76">A324+1</f>
        <v>2</v>
      </c>
      <c r="B325" s="48" t="str">
        <f t="shared" si="72"/>
        <v xml:space="preserve"> </v>
      </c>
      <c r="C325" s="49"/>
      <c r="D325" s="50"/>
      <c r="E325" s="48" t="str">
        <f t="shared" si="73"/>
        <v xml:space="preserve"> </v>
      </c>
      <c r="F325" s="49"/>
      <c r="G325" s="49"/>
      <c r="H325" s="50"/>
      <c r="I325" s="3" t="str">
        <f t="shared" si="74"/>
        <v xml:space="preserve"> </v>
      </c>
      <c r="J325" s="51">
        <f t="shared" si="74"/>
        <v>0</v>
      </c>
      <c r="K325" s="52"/>
      <c r="L325" s="51">
        <f t="shared" si="75"/>
        <v>0</v>
      </c>
      <c r="M325" s="52"/>
      <c r="N325" s="51">
        <f>J325*L325</f>
        <v>0</v>
      </c>
      <c r="O325" s="53"/>
      <c r="P325" s="52"/>
    </row>
    <row r="326" spans="1:16" x14ac:dyDescent="0.3">
      <c r="A326" s="2">
        <f t="shared" si="76"/>
        <v>3</v>
      </c>
      <c r="B326" s="48" t="str">
        <f t="shared" si="72"/>
        <v xml:space="preserve"> </v>
      </c>
      <c r="C326" s="49"/>
      <c r="D326" s="50"/>
      <c r="E326" s="48" t="str">
        <f t="shared" si="73"/>
        <v xml:space="preserve"> </v>
      </c>
      <c r="F326" s="49"/>
      <c r="G326" s="49"/>
      <c r="H326" s="50"/>
      <c r="I326" s="3" t="str">
        <f t="shared" si="74"/>
        <v xml:space="preserve"> </v>
      </c>
      <c r="J326" s="51">
        <f t="shared" si="74"/>
        <v>0</v>
      </c>
      <c r="K326" s="52"/>
      <c r="L326" s="51">
        <f t="shared" si="75"/>
        <v>0</v>
      </c>
      <c r="M326" s="52"/>
      <c r="N326" s="51">
        <f t="shared" ref="N326:N333" si="77">J326*L326</f>
        <v>0</v>
      </c>
      <c r="O326" s="53"/>
      <c r="P326" s="52"/>
    </row>
    <row r="327" spans="1:16" x14ac:dyDescent="0.3">
      <c r="A327" s="2">
        <f t="shared" si="76"/>
        <v>4</v>
      </c>
      <c r="B327" s="48" t="str">
        <f t="shared" si="72"/>
        <v xml:space="preserve"> </v>
      </c>
      <c r="C327" s="49"/>
      <c r="D327" s="50"/>
      <c r="E327" s="48" t="str">
        <f t="shared" si="73"/>
        <v xml:space="preserve"> </v>
      </c>
      <c r="F327" s="49"/>
      <c r="G327" s="49"/>
      <c r="H327" s="50"/>
      <c r="I327" s="3" t="str">
        <f t="shared" si="74"/>
        <v xml:space="preserve"> </v>
      </c>
      <c r="J327" s="51">
        <f t="shared" si="74"/>
        <v>0</v>
      </c>
      <c r="K327" s="52"/>
      <c r="L327" s="51">
        <f t="shared" si="75"/>
        <v>0</v>
      </c>
      <c r="M327" s="52"/>
      <c r="N327" s="51">
        <f t="shared" si="77"/>
        <v>0</v>
      </c>
      <c r="O327" s="53"/>
      <c r="P327" s="52"/>
    </row>
    <row r="328" spans="1:16" x14ac:dyDescent="0.3">
      <c r="A328" s="2">
        <f t="shared" si="76"/>
        <v>5</v>
      </c>
      <c r="B328" s="48" t="str">
        <f t="shared" si="72"/>
        <v xml:space="preserve"> </v>
      </c>
      <c r="C328" s="49"/>
      <c r="D328" s="50"/>
      <c r="E328" s="48" t="str">
        <f t="shared" si="73"/>
        <v xml:space="preserve"> </v>
      </c>
      <c r="F328" s="49"/>
      <c r="G328" s="49"/>
      <c r="H328" s="50"/>
      <c r="I328" s="3" t="str">
        <f t="shared" si="74"/>
        <v xml:space="preserve"> </v>
      </c>
      <c r="J328" s="51">
        <f t="shared" si="74"/>
        <v>0</v>
      </c>
      <c r="K328" s="52"/>
      <c r="L328" s="51">
        <f t="shared" si="75"/>
        <v>0</v>
      </c>
      <c r="M328" s="52"/>
      <c r="N328" s="51">
        <f t="shared" si="77"/>
        <v>0</v>
      </c>
      <c r="O328" s="53"/>
      <c r="P328" s="52"/>
    </row>
    <row r="329" spans="1:16" x14ac:dyDescent="0.3">
      <c r="A329" s="2">
        <f t="shared" si="76"/>
        <v>6</v>
      </c>
      <c r="B329" s="48" t="str">
        <f t="shared" si="72"/>
        <v xml:space="preserve"> </v>
      </c>
      <c r="C329" s="49"/>
      <c r="D329" s="50"/>
      <c r="E329" s="48" t="str">
        <f t="shared" si="73"/>
        <v xml:space="preserve"> </v>
      </c>
      <c r="F329" s="49"/>
      <c r="G329" s="49"/>
      <c r="H329" s="50"/>
      <c r="I329" s="3" t="str">
        <f t="shared" si="74"/>
        <v xml:space="preserve"> </v>
      </c>
      <c r="J329" s="51">
        <f t="shared" si="74"/>
        <v>0</v>
      </c>
      <c r="K329" s="52"/>
      <c r="L329" s="51">
        <f t="shared" si="75"/>
        <v>0</v>
      </c>
      <c r="M329" s="52"/>
      <c r="N329" s="51">
        <f t="shared" si="77"/>
        <v>0</v>
      </c>
      <c r="O329" s="53"/>
      <c r="P329" s="52"/>
    </row>
    <row r="330" spans="1:16" x14ac:dyDescent="0.3">
      <c r="A330" s="2">
        <f t="shared" si="76"/>
        <v>7</v>
      </c>
      <c r="B330" s="48" t="str">
        <f t="shared" si="72"/>
        <v xml:space="preserve"> </v>
      </c>
      <c r="C330" s="49"/>
      <c r="D330" s="50"/>
      <c r="E330" s="48" t="str">
        <f t="shared" si="73"/>
        <v xml:space="preserve"> </v>
      </c>
      <c r="F330" s="49"/>
      <c r="G330" s="49"/>
      <c r="H330" s="50"/>
      <c r="I330" s="3" t="str">
        <f t="shared" si="74"/>
        <v xml:space="preserve"> </v>
      </c>
      <c r="J330" s="51">
        <f t="shared" si="74"/>
        <v>0</v>
      </c>
      <c r="K330" s="52"/>
      <c r="L330" s="51">
        <f t="shared" si="75"/>
        <v>0</v>
      </c>
      <c r="M330" s="52"/>
      <c r="N330" s="51">
        <f t="shared" si="77"/>
        <v>0</v>
      </c>
      <c r="O330" s="53"/>
      <c r="P330" s="52"/>
    </row>
    <row r="331" spans="1:16" x14ac:dyDescent="0.3">
      <c r="A331" s="2">
        <f t="shared" si="76"/>
        <v>8</v>
      </c>
      <c r="B331" s="48" t="str">
        <f t="shared" si="72"/>
        <v xml:space="preserve"> </v>
      </c>
      <c r="C331" s="49"/>
      <c r="D331" s="50"/>
      <c r="E331" s="48" t="str">
        <f t="shared" si="73"/>
        <v xml:space="preserve"> </v>
      </c>
      <c r="F331" s="49"/>
      <c r="G331" s="49"/>
      <c r="H331" s="50"/>
      <c r="I331" s="3" t="str">
        <f t="shared" si="74"/>
        <v xml:space="preserve"> </v>
      </c>
      <c r="J331" s="51">
        <f t="shared" si="74"/>
        <v>0</v>
      </c>
      <c r="K331" s="52"/>
      <c r="L331" s="51">
        <f t="shared" si="75"/>
        <v>0</v>
      </c>
      <c r="M331" s="52"/>
      <c r="N331" s="51">
        <f t="shared" si="77"/>
        <v>0</v>
      </c>
      <c r="O331" s="53"/>
      <c r="P331" s="52"/>
    </row>
    <row r="332" spans="1:16" x14ac:dyDescent="0.3">
      <c r="A332" s="2">
        <f t="shared" si="76"/>
        <v>9</v>
      </c>
      <c r="B332" s="48" t="str">
        <f t="shared" si="72"/>
        <v xml:space="preserve"> </v>
      </c>
      <c r="C332" s="49"/>
      <c r="D332" s="50"/>
      <c r="E332" s="48" t="str">
        <f t="shared" si="73"/>
        <v xml:space="preserve"> </v>
      </c>
      <c r="F332" s="49"/>
      <c r="G332" s="49"/>
      <c r="H332" s="50"/>
      <c r="I332" s="3" t="str">
        <f t="shared" si="74"/>
        <v xml:space="preserve"> </v>
      </c>
      <c r="J332" s="51">
        <f t="shared" si="74"/>
        <v>0</v>
      </c>
      <c r="K332" s="52"/>
      <c r="L332" s="51">
        <f t="shared" si="75"/>
        <v>0</v>
      </c>
      <c r="M332" s="52"/>
      <c r="N332" s="51">
        <f t="shared" si="77"/>
        <v>0</v>
      </c>
      <c r="O332" s="53"/>
      <c r="P332" s="52"/>
    </row>
    <row r="333" spans="1:16" x14ac:dyDescent="0.3">
      <c r="A333" s="2">
        <f t="shared" si="76"/>
        <v>10</v>
      </c>
      <c r="B333" s="48" t="str">
        <f t="shared" si="72"/>
        <v xml:space="preserve"> </v>
      </c>
      <c r="C333" s="49"/>
      <c r="D333" s="50"/>
      <c r="E333" s="48" t="str">
        <f t="shared" si="73"/>
        <v xml:space="preserve"> </v>
      </c>
      <c r="F333" s="49"/>
      <c r="G333" s="49"/>
      <c r="H333" s="50"/>
      <c r="I333" s="3" t="str">
        <f t="shared" si="74"/>
        <v xml:space="preserve"> </v>
      </c>
      <c r="J333" s="51">
        <f t="shared" si="74"/>
        <v>0</v>
      </c>
      <c r="K333" s="52"/>
      <c r="L333" s="51">
        <f t="shared" si="75"/>
        <v>0</v>
      </c>
      <c r="M333" s="52"/>
      <c r="N333" s="51">
        <f t="shared" si="77"/>
        <v>0</v>
      </c>
      <c r="O333" s="53"/>
      <c r="P333" s="52"/>
    </row>
    <row r="334" spans="1:16" x14ac:dyDescent="0.3">
      <c r="A334" s="54" t="s">
        <v>23</v>
      </c>
      <c r="B334" s="55"/>
      <c r="C334" s="55"/>
      <c r="D334" s="55"/>
      <c r="E334" s="55"/>
      <c r="F334" s="55"/>
      <c r="G334" s="55"/>
      <c r="H334" s="56"/>
      <c r="I334" s="57">
        <f>I311</f>
        <v>0</v>
      </c>
      <c r="J334" s="58"/>
      <c r="K334" s="58"/>
      <c r="L334" s="58"/>
      <c r="M334" s="58"/>
      <c r="N334" s="58"/>
      <c r="O334" s="58"/>
      <c r="P334" s="59"/>
    </row>
    <row r="335" spans="1:16" x14ac:dyDescent="0.3">
      <c r="A335" s="2" t="s">
        <v>24</v>
      </c>
      <c r="B335" s="54"/>
      <c r="C335" s="55"/>
      <c r="D335" s="55"/>
      <c r="E335" s="56"/>
      <c r="F335" s="2" t="s">
        <v>25</v>
      </c>
      <c r="G335" s="54"/>
      <c r="H335" s="55"/>
      <c r="I335" s="55"/>
      <c r="J335" s="56"/>
      <c r="K335" s="2" t="s">
        <v>26</v>
      </c>
      <c r="L335" s="54"/>
      <c r="M335" s="55"/>
      <c r="N335" s="55"/>
      <c r="O335" s="55"/>
      <c r="P335" s="56"/>
    </row>
  </sheetData>
  <mergeCells count="1218">
    <mergeCell ref="B147:E147"/>
    <mergeCell ref="G147:J147"/>
    <mergeCell ref="L147:P147"/>
    <mergeCell ref="B143:D143"/>
    <mergeCell ref="E143:H143"/>
    <mergeCell ref="J143:K143"/>
    <mergeCell ref="L143:M143"/>
    <mergeCell ref="N143:P143"/>
    <mergeCell ref="B144:D144"/>
    <mergeCell ref="E144:H144"/>
    <mergeCell ref="J144:K144"/>
    <mergeCell ref="L144:M144"/>
    <mergeCell ref="N144:P144"/>
    <mergeCell ref="B145:D145"/>
    <mergeCell ref="E145:H145"/>
    <mergeCell ref="J145:K145"/>
    <mergeCell ref="L145:M145"/>
    <mergeCell ref="N145:P145"/>
    <mergeCell ref="A146:H146"/>
    <mergeCell ref="I146:P146"/>
    <mergeCell ref="B139:D139"/>
    <mergeCell ref="E139:H139"/>
    <mergeCell ref="J139:K139"/>
    <mergeCell ref="L139:M139"/>
    <mergeCell ref="N139:P139"/>
    <mergeCell ref="B140:D140"/>
    <mergeCell ref="E140:H140"/>
    <mergeCell ref="J140:K140"/>
    <mergeCell ref="L140:M140"/>
    <mergeCell ref="N140:P140"/>
    <mergeCell ref="B141:D141"/>
    <mergeCell ref="E141:H141"/>
    <mergeCell ref="J141:K141"/>
    <mergeCell ref="L141:M141"/>
    <mergeCell ref="N141:P141"/>
    <mergeCell ref="B142:D142"/>
    <mergeCell ref="E142:H142"/>
    <mergeCell ref="J142:K142"/>
    <mergeCell ref="L142:M142"/>
    <mergeCell ref="N142:P142"/>
    <mergeCell ref="B135:D135"/>
    <mergeCell ref="E135:H135"/>
    <mergeCell ref="J135:K135"/>
    <mergeCell ref="L135:M135"/>
    <mergeCell ref="N135:P135"/>
    <mergeCell ref="B136:D136"/>
    <mergeCell ref="E136:H136"/>
    <mergeCell ref="J136:K136"/>
    <mergeCell ref="L136:M136"/>
    <mergeCell ref="N136:P136"/>
    <mergeCell ref="B137:D137"/>
    <mergeCell ref="E137:H137"/>
    <mergeCell ref="J137:K137"/>
    <mergeCell ref="L137:M137"/>
    <mergeCell ref="N137:P137"/>
    <mergeCell ref="B138:D138"/>
    <mergeCell ref="E138:H138"/>
    <mergeCell ref="J138:K138"/>
    <mergeCell ref="L138:M138"/>
    <mergeCell ref="N138:P138"/>
    <mergeCell ref="B122:E122"/>
    <mergeCell ref="G122:J122"/>
    <mergeCell ref="L122:P122"/>
    <mergeCell ref="A124:P124"/>
    <mergeCell ref="E126:L126"/>
    <mergeCell ref="M126:P126"/>
    <mergeCell ref="A128:A133"/>
    <mergeCell ref="B128:D128"/>
    <mergeCell ref="E128:H128"/>
    <mergeCell ref="I128:I133"/>
    <mergeCell ref="J128:L128"/>
    <mergeCell ref="M128:P128"/>
    <mergeCell ref="B129:B130"/>
    <mergeCell ref="C129:E130"/>
    <mergeCell ref="F129:F130"/>
    <mergeCell ref="G129:H130"/>
    <mergeCell ref="J129:J130"/>
    <mergeCell ref="K129:M130"/>
    <mergeCell ref="N129:N130"/>
    <mergeCell ref="O129:P130"/>
    <mergeCell ref="C131:H131"/>
    <mergeCell ref="K131:P131"/>
    <mergeCell ref="C132:D132"/>
    <mergeCell ref="F132:H132"/>
    <mergeCell ref="K132:L132"/>
    <mergeCell ref="N132:P132"/>
    <mergeCell ref="C133:D133"/>
    <mergeCell ref="F133:H133"/>
    <mergeCell ref="K133:L133"/>
    <mergeCell ref="N133:P133"/>
    <mergeCell ref="B118:D118"/>
    <mergeCell ref="E118:H118"/>
    <mergeCell ref="J118:K118"/>
    <mergeCell ref="L118:M118"/>
    <mergeCell ref="N118:P118"/>
    <mergeCell ref="B119:D119"/>
    <mergeCell ref="E119:H119"/>
    <mergeCell ref="J119:K119"/>
    <mergeCell ref="L119:M119"/>
    <mergeCell ref="N119:P119"/>
    <mergeCell ref="B120:D120"/>
    <mergeCell ref="E120:H120"/>
    <mergeCell ref="J120:K120"/>
    <mergeCell ref="L120:M120"/>
    <mergeCell ref="N120:P120"/>
    <mergeCell ref="A121:H121"/>
    <mergeCell ref="I121:P121"/>
    <mergeCell ref="B114:D114"/>
    <mergeCell ref="E114:H114"/>
    <mergeCell ref="J114:K114"/>
    <mergeCell ref="L114:M114"/>
    <mergeCell ref="N114:P114"/>
    <mergeCell ref="B115:D115"/>
    <mergeCell ref="E115:H115"/>
    <mergeCell ref="J115:K115"/>
    <mergeCell ref="L115:M115"/>
    <mergeCell ref="N115:P115"/>
    <mergeCell ref="B116:D116"/>
    <mergeCell ref="E116:H116"/>
    <mergeCell ref="J116:K116"/>
    <mergeCell ref="L116:M116"/>
    <mergeCell ref="N116:P116"/>
    <mergeCell ref="B117:D117"/>
    <mergeCell ref="E117:H117"/>
    <mergeCell ref="J117:K117"/>
    <mergeCell ref="L117:M117"/>
    <mergeCell ref="N117:P117"/>
    <mergeCell ref="B110:D110"/>
    <mergeCell ref="E110:H110"/>
    <mergeCell ref="J110:K110"/>
    <mergeCell ref="L110:M110"/>
    <mergeCell ref="N110:P110"/>
    <mergeCell ref="B111:D111"/>
    <mergeCell ref="E111:H111"/>
    <mergeCell ref="J111:K111"/>
    <mergeCell ref="L111:M111"/>
    <mergeCell ref="N111:P111"/>
    <mergeCell ref="B112:D112"/>
    <mergeCell ref="E112:H112"/>
    <mergeCell ref="J112:K112"/>
    <mergeCell ref="L112:M112"/>
    <mergeCell ref="N112:P112"/>
    <mergeCell ref="B113:D113"/>
    <mergeCell ref="E113:H113"/>
    <mergeCell ref="J113:K113"/>
    <mergeCell ref="L113:M113"/>
    <mergeCell ref="N113:P113"/>
    <mergeCell ref="B98:E98"/>
    <mergeCell ref="G98:J98"/>
    <mergeCell ref="L98:P98"/>
    <mergeCell ref="A99:P99"/>
    <mergeCell ref="E101:L101"/>
    <mergeCell ref="M101:P101"/>
    <mergeCell ref="A103:A108"/>
    <mergeCell ref="B103:D103"/>
    <mergeCell ref="E103:H103"/>
    <mergeCell ref="I103:I108"/>
    <mergeCell ref="J103:L103"/>
    <mergeCell ref="M103:P103"/>
    <mergeCell ref="B104:B105"/>
    <mergeCell ref="C104:E105"/>
    <mergeCell ref="F104:F105"/>
    <mergeCell ref="G104:H105"/>
    <mergeCell ref="J104:J105"/>
    <mergeCell ref="K104:M105"/>
    <mergeCell ref="N104:N105"/>
    <mergeCell ref="O104:P105"/>
    <mergeCell ref="C106:H106"/>
    <mergeCell ref="K106:P106"/>
    <mergeCell ref="C107:D107"/>
    <mergeCell ref="F107:H107"/>
    <mergeCell ref="K107:L107"/>
    <mergeCell ref="N107:P107"/>
    <mergeCell ref="C108:D108"/>
    <mergeCell ref="F108:H108"/>
    <mergeCell ref="K108:L108"/>
    <mergeCell ref="N108:P108"/>
    <mergeCell ref="B94:D94"/>
    <mergeCell ref="E94:H94"/>
    <mergeCell ref="J94:K94"/>
    <mergeCell ref="L94:M94"/>
    <mergeCell ref="N94:P94"/>
    <mergeCell ref="B95:D95"/>
    <mergeCell ref="E95:H95"/>
    <mergeCell ref="J95:K95"/>
    <mergeCell ref="L95:M95"/>
    <mergeCell ref="N95:P95"/>
    <mergeCell ref="B96:D96"/>
    <mergeCell ref="E96:H96"/>
    <mergeCell ref="J96:K96"/>
    <mergeCell ref="L96:M96"/>
    <mergeCell ref="N96:P96"/>
    <mergeCell ref="A97:H97"/>
    <mergeCell ref="I97:P97"/>
    <mergeCell ref="B90:D90"/>
    <mergeCell ref="E90:H90"/>
    <mergeCell ref="J90:K90"/>
    <mergeCell ref="L90:M90"/>
    <mergeCell ref="N90:P90"/>
    <mergeCell ref="B91:D91"/>
    <mergeCell ref="E91:H91"/>
    <mergeCell ref="J91:K91"/>
    <mergeCell ref="L91:M91"/>
    <mergeCell ref="N91:P91"/>
    <mergeCell ref="B92:D92"/>
    <mergeCell ref="E92:H92"/>
    <mergeCell ref="J92:K92"/>
    <mergeCell ref="L92:M92"/>
    <mergeCell ref="N92:P92"/>
    <mergeCell ref="B93:D93"/>
    <mergeCell ref="E93:H93"/>
    <mergeCell ref="J93:K93"/>
    <mergeCell ref="L93:M93"/>
    <mergeCell ref="N93:P93"/>
    <mergeCell ref="B86:D86"/>
    <mergeCell ref="E86:H86"/>
    <mergeCell ref="J86:K86"/>
    <mergeCell ref="L86:M86"/>
    <mergeCell ref="N86:P86"/>
    <mergeCell ref="B87:D87"/>
    <mergeCell ref="E87:H87"/>
    <mergeCell ref="J87:K87"/>
    <mergeCell ref="L87:M87"/>
    <mergeCell ref="N87:P87"/>
    <mergeCell ref="B88:D88"/>
    <mergeCell ref="E88:H88"/>
    <mergeCell ref="J88:K88"/>
    <mergeCell ref="L88:M88"/>
    <mergeCell ref="N88:P88"/>
    <mergeCell ref="B89:D89"/>
    <mergeCell ref="E89:H89"/>
    <mergeCell ref="J89:K89"/>
    <mergeCell ref="L89:M89"/>
    <mergeCell ref="N89:P89"/>
    <mergeCell ref="B73:E73"/>
    <mergeCell ref="G73:J73"/>
    <mergeCell ref="L73:P73"/>
    <mergeCell ref="A75:P75"/>
    <mergeCell ref="E77:L77"/>
    <mergeCell ref="M77:P77"/>
    <mergeCell ref="A79:A84"/>
    <mergeCell ref="B79:D79"/>
    <mergeCell ref="E79:H79"/>
    <mergeCell ref="I79:I84"/>
    <mergeCell ref="J79:L79"/>
    <mergeCell ref="M79:P79"/>
    <mergeCell ref="B80:B81"/>
    <mergeCell ref="C80:E81"/>
    <mergeCell ref="F80:F81"/>
    <mergeCell ref="G80:H81"/>
    <mergeCell ref="J80:J81"/>
    <mergeCell ref="K80:M81"/>
    <mergeCell ref="N80:N81"/>
    <mergeCell ref="O80:P81"/>
    <mergeCell ref="C82:H82"/>
    <mergeCell ref="K82:P82"/>
    <mergeCell ref="C83:D83"/>
    <mergeCell ref="F83:H83"/>
    <mergeCell ref="K83:L83"/>
    <mergeCell ref="N83:P83"/>
    <mergeCell ref="C84:D84"/>
    <mergeCell ref="F84:H84"/>
    <mergeCell ref="K84:L84"/>
    <mergeCell ref="N84:P84"/>
    <mergeCell ref="B69:D69"/>
    <mergeCell ref="E69:H69"/>
    <mergeCell ref="J69:K69"/>
    <mergeCell ref="L69:M69"/>
    <mergeCell ref="N69:P69"/>
    <mergeCell ref="B70:D70"/>
    <mergeCell ref="E70:H70"/>
    <mergeCell ref="J70:K70"/>
    <mergeCell ref="L70:M70"/>
    <mergeCell ref="N70:P70"/>
    <mergeCell ref="B71:D71"/>
    <mergeCell ref="E71:H71"/>
    <mergeCell ref="J71:K71"/>
    <mergeCell ref="L71:M71"/>
    <mergeCell ref="N71:P71"/>
    <mergeCell ref="A72:H72"/>
    <mergeCell ref="I72:P72"/>
    <mergeCell ref="B65:D65"/>
    <mergeCell ref="E65:H65"/>
    <mergeCell ref="J65:K65"/>
    <mergeCell ref="L65:M65"/>
    <mergeCell ref="N65:P65"/>
    <mergeCell ref="B66:D66"/>
    <mergeCell ref="E66:H66"/>
    <mergeCell ref="J66:K66"/>
    <mergeCell ref="L66:M66"/>
    <mergeCell ref="N66:P66"/>
    <mergeCell ref="B67:D67"/>
    <mergeCell ref="E67:H67"/>
    <mergeCell ref="J67:K67"/>
    <mergeCell ref="L67:M67"/>
    <mergeCell ref="N67:P67"/>
    <mergeCell ref="B68:D68"/>
    <mergeCell ref="E68:H68"/>
    <mergeCell ref="J68:K68"/>
    <mergeCell ref="L68:M68"/>
    <mergeCell ref="N68:P68"/>
    <mergeCell ref="B61:D61"/>
    <mergeCell ref="E61:H61"/>
    <mergeCell ref="J61:K61"/>
    <mergeCell ref="L61:M61"/>
    <mergeCell ref="N61:P61"/>
    <mergeCell ref="B62:D62"/>
    <mergeCell ref="E62:H62"/>
    <mergeCell ref="J62:K62"/>
    <mergeCell ref="L62:M62"/>
    <mergeCell ref="N62:P62"/>
    <mergeCell ref="B63:D63"/>
    <mergeCell ref="E63:H63"/>
    <mergeCell ref="J63:K63"/>
    <mergeCell ref="L63:M63"/>
    <mergeCell ref="N63:P63"/>
    <mergeCell ref="B64:D64"/>
    <mergeCell ref="E64:H64"/>
    <mergeCell ref="J64:K64"/>
    <mergeCell ref="L64:M64"/>
    <mergeCell ref="N64:P64"/>
    <mergeCell ref="M54:P54"/>
    <mergeCell ref="B55:B56"/>
    <mergeCell ref="C55:E56"/>
    <mergeCell ref="F55:F56"/>
    <mergeCell ref="G55:H56"/>
    <mergeCell ref="J55:J56"/>
    <mergeCell ref="K55:M56"/>
    <mergeCell ref="N55:N56"/>
    <mergeCell ref="O55:P56"/>
    <mergeCell ref="C57:H57"/>
    <mergeCell ref="K57:P57"/>
    <mergeCell ref="C58:D58"/>
    <mergeCell ref="F58:H58"/>
    <mergeCell ref="K58:L58"/>
    <mergeCell ref="N58:P58"/>
    <mergeCell ref="C59:D59"/>
    <mergeCell ref="F59:H59"/>
    <mergeCell ref="K59:L59"/>
    <mergeCell ref="N59:P59"/>
    <mergeCell ref="B335:E335"/>
    <mergeCell ref="G335:J335"/>
    <mergeCell ref="L335:P335"/>
    <mergeCell ref="B332:D332"/>
    <mergeCell ref="E332:H332"/>
    <mergeCell ref="J332:K332"/>
    <mergeCell ref="L332:M332"/>
    <mergeCell ref="N332:P332"/>
    <mergeCell ref="B333:D333"/>
    <mergeCell ref="E333:H333"/>
    <mergeCell ref="J333:K333"/>
    <mergeCell ref="L333:M333"/>
    <mergeCell ref="N333:P333"/>
    <mergeCell ref="B330:D330"/>
    <mergeCell ref="E330:H330"/>
    <mergeCell ref="J330:K330"/>
    <mergeCell ref="L330:M330"/>
    <mergeCell ref="N330:P330"/>
    <mergeCell ref="B331:D331"/>
    <mergeCell ref="E331:H331"/>
    <mergeCell ref="J331:K331"/>
    <mergeCell ref="L331:M331"/>
    <mergeCell ref="N331:P331"/>
    <mergeCell ref="B328:D328"/>
    <mergeCell ref="E328:H328"/>
    <mergeCell ref="J328:K328"/>
    <mergeCell ref="L328:M328"/>
    <mergeCell ref="N328:P328"/>
    <mergeCell ref="B329:D329"/>
    <mergeCell ref="E329:H329"/>
    <mergeCell ref="J329:K329"/>
    <mergeCell ref="L329:M329"/>
    <mergeCell ref="N329:P329"/>
    <mergeCell ref="E315:L315"/>
    <mergeCell ref="E292:L292"/>
    <mergeCell ref="A334:H334"/>
    <mergeCell ref="I334:P334"/>
    <mergeCell ref="B324:D324"/>
    <mergeCell ref="E324:H324"/>
    <mergeCell ref="J324:K324"/>
    <mergeCell ref="L324:M324"/>
    <mergeCell ref="N324:P324"/>
    <mergeCell ref="B325:D325"/>
    <mergeCell ref="E325:H325"/>
    <mergeCell ref="J325:K325"/>
    <mergeCell ref="L325:M325"/>
    <mergeCell ref="N325:P325"/>
    <mergeCell ref="B326:D326"/>
    <mergeCell ref="E326:H326"/>
    <mergeCell ref="J326:K326"/>
    <mergeCell ref="L326:M326"/>
    <mergeCell ref="N326:P326"/>
    <mergeCell ref="B327:D327"/>
    <mergeCell ref="E327:H327"/>
    <mergeCell ref="J327:K327"/>
    <mergeCell ref="L327:M327"/>
    <mergeCell ref="N327:P327"/>
    <mergeCell ref="J317:J318"/>
    <mergeCell ref="K317:M318"/>
    <mergeCell ref="N317:N318"/>
    <mergeCell ref="O317:P318"/>
    <mergeCell ref="C319:H319"/>
    <mergeCell ref="K319:P319"/>
    <mergeCell ref="C320:D320"/>
    <mergeCell ref="F320:H320"/>
    <mergeCell ref="K320:L320"/>
    <mergeCell ref="N320:P320"/>
    <mergeCell ref="C321:D321"/>
    <mergeCell ref="F321:H321"/>
    <mergeCell ref="K321:L321"/>
    <mergeCell ref="N321:P321"/>
    <mergeCell ref="B323:D323"/>
    <mergeCell ref="E323:H323"/>
    <mergeCell ref="J323:K323"/>
    <mergeCell ref="L323:M323"/>
    <mergeCell ref="N323:P323"/>
    <mergeCell ref="B309:D309"/>
    <mergeCell ref="E309:H309"/>
    <mergeCell ref="J309:K309"/>
    <mergeCell ref="L309:M309"/>
    <mergeCell ref="N309:P309"/>
    <mergeCell ref="B308:D308"/>
    <mergeCell ref="E308:H308"/>
    <mergeCell ref="J308:K308"/>
    <mergeCell ref="L308:M308"/>
    <mergeCell ref="N308:P308"/>
    <mergeCell ref="B312:E312"/>
    <mergeCell ref="G312:J312"/>
    <mergeCell ref="L312:P312"/>
    <mergeCell ref="A311:H311"/>
    <mergeCell ref="I311:P311"/>
    <mergeCell ref="A314:P314"/>
    <mergeCell ref="B316:D316"/>
    <mergeCell ref="E316:H316"/>
    <mergeCell ref="B310:D310"/>
    <mergeCell ref="E310:H310"/>
    <mergeCell ref="J310:K310"/>
    <mergeCell ref="L310:M310"/>
    <mergeCell ref="N310:P310"/>
    <mergeCell ref="M315:P315"/>
    <mergeCell ref="A316:A321"/>
    <mergeCell ref="I316:I321"/>
    <mergeCell ref="J316:L316"/>
    <mergeCell ref="M316:P316"/>
    <mergeCell ref="B317:B318"/>
    <mergeCell ref="C317:E318"/>
    <mergeCell ref="F317:F318"/>
    <mergeCell ref="G317:H318"/>
    <mergeCell ref="B305:D305"/>
    <mergeCell ref="E305:H305"/>
    <mergeCell ref="J305:K305"/>
    <mergeCell ref="L305:M305"/>
    <mergeCell ref="N305:P305"/>
    <mergeCell ref="B304:D304"/>
    <mergeCell ref="E304:H304"/>
    <mergeCell ref="J304:K304"/>
    <mergeCell ref="L304:M304"/>
    <mergeCell ref="N304:P304"/>
    <mergeCell ref="B307:D307"/>
    <mergeCell ref="E307:H307"/>
    <mergeCell ref="J307:K307"/>
    <mergeCell ref="L307:M307"/>
    <mergeCell ref="N307:P307"/>
    <mergeCell ref="B306:D306"/>
    <mergeCell ref="E306:H306"/>
    <mergeCell ref="J306:K306"/>
    <mergeCell ref="L306:M306"/>
    <mergeCell ref="N306:P306"/>
    <mergeCell ref="B301:D301"/>
    <mergeCell ref="E301:H301"/>
    <mergeCell ref="J301:K301"/>
    <mergeCell ref="L301:M301"/>
    <mergeCell ref="N301:P301"/>
    <mergeCell ref="B300:D300"/>
    <mergeCell ref="E300:H300"/>
    <mergeCell ref="J300:K300"/>
    <mergeCell ref="L300:M300"/>
    <mergeCell ref="N300:P300"/>
    <mergeCell ref="B303:D303"/>
    <mergeCell ref="E303:H303"/>
    <mergeCell ref="J303:K303"/>
    <mergeCell ref="L303:M303"/>
    <mergeCell ref="N303:P303"/>
    <mergeCell ref="B302:D302"/>
    <mergeCell ref="E302:H302"/>
    <mergeCell ref="J302:K302"/>
    <mergeCell ref="L302:M302"/>
    <mergeCell ref="N302:P302"/>
    <mergeCell ref="J294:J295"/>
    <mergeCell ref="K294:M295"/>
    <mergeCell ref="N294:N295"/>
    <mergeCell ref="O294:P295"/>
    <mergeCell ref="A293:A298"/>
    <mergeCell ref="B293:D293"/>
    <mergeCell ref="E293:H293"/>
    <mergeCell ref="I293:I298"/>
    <mergeCell ref="J293:L293"/>
    <mergeCell ref="M293:P293"/>
    <mergeCell ref="B294:B295"/>
    <mergeCell ref="C294:E295"/>
    <mergeCell ref="F294:F295"/>
    <mergeCell ref="G294:H295"/>
    <mergeCell ref="C298:D298"/>
    <mergeCell ref="F298:H298"/>
    <mergeCell ref="K298:L298"/>
    <mergeCell ref="N298:P298"/>
    <mergeCell ref="C297:D297"/>
    <mergeCell ref="F297:H297"/>
    <mergeCell ref="K297:L297"/>
    <mergeCell ref="N297:P297"/>
    <mergeCell ref="C296:H296"/>
    <mergeCell ref="K296:P296"/>
    <mergeCell ref="A291:P291"/>
    <mergeCell ref="M292:P292"/>
    <mergeCell ref="A1:P1"/>
    <mergeCell ref="E3:L3"/>
    <mergeCell ref="M3:P3"/>
    <mergeCell ref="A5:A10"/>
    <mergeCell ref="B5:D5"/>
    <mergeCell ref="E5:H5"/>
    <mergeCell ref="I5:I10"/>
    <mergeCell ref="J5:L5"/>
    <mergeCell ref="M5:P5"/>
    <mergeCell ref="B6:B7"/>
    <mergeCell ref="C6:E7"/>
    <mergeCell ref="F6:F7"/>
    <mergeCell ref="G6:H7"/>
    <mergeCell ref="J6:J7"/>
    <mergeCell ref="K6:M7"/>
    <mergeCell ref="N6:N7"/>
    <mergeCell ref="O6:P7"/>
    <mergeCell ref="C8:H8"/>
    <mergeCell ref="K8:P8"/>
    <mergeCell ref="C9:D9"/>
    <mergeCell ref="F9:H9"/>
    <mergeCell ref="K9:L9"/>
    <mergeCell ref="A50:P50"/>
    <mergeCell ref="E52:L52"/>
    <mergeCell ref="M52:P52"/>
    <mergeCell ref="A54:A59"/>
    <mergeCell ref="B54:D54"/>
    <mergeCell ref="E54:H54"/>
    <mergeCell ref="I54:I59"/>
    <mergeCell ref="J54:L54"/>
    <mergeCell ref="B13:D13"/>
    <mergeCell ref="E13:H13"/>
    <mergeCell ref="J13:K13"/>
    <mergeCell ref="L13:M13"/>
    <mergeCell ref="N13:P13"/>
    <mergeCell ref="B14:D14"/>
    <mergeCell ref="E14:H14"/>
    <mergeCell ref="J14:K14"/>
    <mergeCell ref="L14:M14"/>
    <mergeCell ref="N14:P14"/>
    <mergeCell ref="N9:P9"/>
    <mergeCell ref="C10:D10"/>
    <mergeCell ref="F10:H10"/>
    <mergeCell ref="K10:L10"/>
    <mergeCell ref="N10:P10"/>
    <mergeCell ref="B12:D12"/>
    <mergeCell ref="E12:H12"/>
    <mergeCell ref="J12:K12"/>
    <mergeCell ref="L12:M12"/>
    <mergeCell ref="N12:P12"/>
    <mergeCell ref="B17:D17"/>
    <mergeCell ref="E17:H17"/>
    <mergeCell ref="J17:K17"/>
    <mergeCell ref="L17:M17"/>
    <mergeCell ref="N17:P17"/>
    <mergeCell ref="B18:D18"/>
    <mergeCell ref="E18:H18"/>
    <mergeCell ref="J18:K18"/>
    <mergeCell ref="L18:M18"/>
    <mergeCell ref="N18:P18"/>
    <mergeCell ref="B15:D15"/>
    <mergeCell ref="E15:H15"/>
    <mergeCell ref="J15:K15"/>
    <mergeCell ref="L15:M15"/>
    <mergeCell ref="N15:P15"/>
    <mergeCell ref="B16:D16"/>
    <mergeCell ref="E16:H16"/>
    <mergeCell ref="J16:K16"/>
    <mergeCell ref="L16:M16"/>
    <mergeCell ref="N16:P16"/>
    <mergeCell ref="B21:D21"/>
    <mergeCell ref="E21:H21"/>
    <mergeCell ref="J21:K21"/>
    <mergeCell ref="L21:M21"/>
    <mergeCell ref="N21:P21"/>
    <mergeCell ref="B22:D22"/>
    <mergeCell ref="E22:H22"/>
    <mergeCell ref="J22:K22"/>
    <mergeCell ref="L22:M22"/>
    <mergeCell ref="N22:P22"/>
    <mergeCell ref="B19:D19"/>
    <mergeCell ref="E19:H19"/>
    <mergeCell ref="J19:K19"/>
    <mergeCell ref="L19:M19"/>
    <mergeCell ref="N19:P19"/>
    <mergeCell ref="B20:D20"/>
    <mergeCell ref="E20:H20"/>
    <mergeCell ref="J20:K20"/>
    <mergeCell ref="L20:M20"/>
    <mergeCell ref="N20:P20"/>
    <mergeCell ref="A23:H23"/>
    <mergeCell ref="I23:P23"/>
    <mergeCell ref="B24:E24"/>
    <mergeCell ref="G24:J24"/>
    <mergeCell ref="L24:P24"/>
    <mergeCell ref="A26:P26"/>
    <mergeCell ref="E28:L28"/>
    <mergeCell ref="M28:P28"/>
    <mergeCell ref="A30:A35"/>
    <mergeCell ref="B30:D30"/>
    <mergeCell ref="E30:H30"/>
    <mergeCell ref="I30:I35"/>
    <mergeCell ref="J30:L30"/>
    <mergeCell ref="M30:P30"/>
    <mergeCell ref="B31:B32"/>
    <mergeCell ref="C31:E32"/>
    <mergeCell ref="F31:F32"/>
    <mergeCell ref="G31:H32"/>
    <mergeCell ref="J31:J32"/>
    <mergeCell ref="K31:M32"/>
    <mergeCell ref="N31:N32"/>
    <mergeCell ref="O31:P32"/>
    <mergeCell ref="C33:H33"/>
    <mergeCell ref="K33:P33"/>
    <mergeCell ref="B38:D38"/>
    <mergeCell ref="E38:H38"/>
    <mergeCell ref="J38:K38"/>
    <mergeCell ref="L38:M38"/>
    <mergeCell ref="N38:P38"/>
    <mergeCell ref="B39:D39"/>
    <mergeCell ref="E39:H39"/>
    <mergeCell ref="J39:K39"/>
    <mergeCell ref="L39:M39"/>
    <mergeCell ref="N39:P39"/>
    <mergeCell ref="C34:D34"/>
    <mergeCell ref="F34:H34"/>
    <mergeCell ref="K34:L34"/>
    <mergeCell ref="N34:P34"/>
    <mergeCell ref="C35:D35"/>
    <mergeCell ref="F35:H35"/>
    <mergeCell ref="K35:L35"/>
    <mergeCell ref="N35:P35"/>
    <mergeCell ref="B37:D37"/>
    <mergeCell ref="E37:H37"/>
    <mergeCell ref="J37:K37"/>
    <mergeCell ref="L37:M37"/>
    <mergeCell ref="N37:P37"/>
    <mergeCell ref="B42:D42"/>
    <mergeCell ref="E42:H42"/>
    <mergeCell ref="J42:K42"/>
    <mergeCell ref="L42:M42"/>
    <mergeCell ref="N42:P42"/>
    <mergeCell ref="B43:D43"/>
    <mergeCell ref="E43:H43"/>
    <mergeCell ref="J43:K43"/>
    <mergeCell ref="L43:M43"/>
    <mergeCell ref="N43:P43"/>
    <mergeCell ref="B40:D40"/>
    <mergeCell ref="E40:H40"/>
    <mergeCell ref="J40:K40"/>
    <mergeCell ref="L40:M40"/>
    <mergeCell ref="N40:P40"/>
    <mergeCell ref="B41:D41"/>
    <mergeCell ref="E41:H41"/>
    <mergeCell ref="J41:K41"/>
    <mergeCell ref="L41:M41"/>
    <mergeCell ref="N41:P41"/>
    <mergeCell ref="A48:H48"/>
    <mergeCell ref="I48:P48"/>
    <mergeCell ref="B49:E49"/>
    <mergeCell ref="G49:J49"/>
    <mergeCell ref="L49:P49"/>
    <mergeCell ref="B46:D46"/>
    <mergeCell ref="E46:H46"/>
    <mergeCell ref="J46:K46"/>
    <mergeCell ref="L46:M46"/>
    <mergeCell ref="N46:P46"/>
    <mergeCell ref="B47:D47"/>
    <mergeCell ref="E47:H47"/>
    <mergeCell ref="J47:K47"/>
    <mergeCell ref="L47:M47"/>
    <mergeCell ref="N47:P47"/>
    <mergeCell ref="B44:D44"/>
    <mergeCell ref="E44:H44"/>
    <mergeCell ref="J44:K44"/>
    <mergeCell ref="L44:M44"/>
    <mergeCell ref="N44:P44"/>
    <mergeCell ref="B45:D45"/>
    <mergeCell ref="E45:H45"/>
    <mergeCell ref="J45:K45"/>
    <mergeCell ref="L45:M45"/>
    <mergeCell ref="N45:P45"/>
    <mergeCell ref="A246:P246"/>
    <mergeCell ref="E247:L247"/>
    <mergeCell ref="M247:P247"/>
    <mergeCell ref="A248:A253"/>
    <mergeCell ref="B248:D248"/>
    <mergeCell ref="E248:H248"/>
    <mergeCell ref="I248:I253"/>
    <mergeCell ref="J248:L248"/>
    <mergeCell ref="M248:P248"/>
    <mergeCell ref="B249:B250"/>
    <mergeCell ref="C249:E250"/>
    <mergeCell ref="F249:F250"/>
    <mergeCell ref="G249:H250"/>
    <mergeCell ref="J249:J250"/>
    <mergeCell ref="K249:M250"/>
    <mergeCell ref="N249:N250"/>
    <mergeCell ref="O249:P250"/>
    <mergeCell ref="C251:H251"/>
    <mergeCell ref="K251:P251"/>
    <mergeCell ref="C252:D252"/>
    <mergeCell ref="F252:H252"/>
    <mergeCell ref="K252:L252"/>
    <mergeCell ref="N252:P252"/>
    <mergeCell ref="C253:D253"/>
    <mergeCell ref="B257:D257"/>
    <mergeCell ref="E257:H257"/>
    <mergeCell ref="J257:K257"/>
    <mergeCell ref="L257:M257"/>
    <mergeCell ref="N257:P257"/>
    <mergeCell ref="B258:D258"/>
    <mergeCell ref="E258:H258"/>
    <mergeCell ref="J258:K258"/>
    <mergeCell ref="L258:M258"/>
    <mergeCell ref="N258:P258"/>
    <mergeCell ref="F253:H253"/>
    <mergeCell ref="K253:L253"/>
    <mergeCell ref="N253:P253"/>
    <mergeCell ref="B255:D255"/>
    <mergeCell ref="E255:H255"/>
    <mergeCell ref="J255:K255"/>
    <mergeCell ref="L255:M255"/>
    <mergeCell ref="N255:P255"/>
    <mergeCell ref="B256:D256"/>
    <mergeCell ref="E256:H256"/>
    <mergeCell ref="J256:K256"/>
    <mergeCell ref="L256:M256"/>
    <mergeCell ref="N256:P256"/>
    <mergeCell ref="B261:D261"/>
    <mergeCell ref="E261:H261"/>
    <mergeCell ref="J261:K261"/>
    <mergeCell ref="L261:M261"/>
    <mergeCell ref="N261:P261"/>
    <mergeCell ref="B262:D262"/>
    <mergeCell ref="E262:H262"/>
    <mergeCell ref="J262:K262"/>
    <mergeCell ref="L262:M262"/>
    <mergeCell ref="N262:P262"/>
    <mergeCell ref="B259:D259"/>
    <mergeCell ref="E259:H259"/>
    <mergeCell ref="J259:K259"/>
    <mergeCell ref="L259:M259"/>
    <mergeCell ref="N259:P259"/>
    <mergeCell ref="B260:D260"/>
    <mergeCell ref="E260:H260"/>
    <mergeCell ref="J260:K260"/>
    <mergeCell ref="L260:M260"/>
    <mergeCell ref="N260:P260"/>
    <mergeCell ref="B265:D265"/>
    <mergeCell ref="E265:H265"/>
    <mergeCell ref="J265:K265"/>
    <mergeCell ref="L265:M265"/>
    <mergeCell ref="N265:P265"/>
    <mergeCell ref="A266:H266"/>
    <mergeCell ref="I266:P266"/>
    <mergeCell ref="B267:E267"/>
    <mergeCell ref="G267:J267"/>
    <mergeCell ref="L267:P267"/>
    <mergeCell ref="B263:D263"/>
    <mergeCell ref="E263:H263"/>
    <mergeCell ref="J263:K263"/>
    <mergeCell ref="L263:M263"/>
    <mergeCell ref="N263:P263"/>
    <mergeCell ref="B264:D264"/>
    <mergeCell ref="E264:H264"/>
    <mergeCell ref="J264:K264"/>
    <mergeCell ref="L264:M264"/>
    <mergeCell ref="N264:P264"/>
    <mergeCell ref="A269:P269"/>
    <mergeCell ref="E270:L270"/>
    <mergeCell ref="M270:P270"/>
    <mergeCell ref="A271:A276"/>
    <mergeCell ref="B271:D271"/>
    <mergeCell ref="E271:H271"/>
    <mergeCell ref="I271:I276"/>
    <mergeCell ref="J271:L271"/>
    <mergeCell ref="M271:P271"/>
    <mergeCell ref="B272:B273"/>
    <mergeCell ref="C272:E273"/>
    <mergeCell ref="F272:F273"/>
    <mergeCell ref="G272:H273"/>
    <mergeCell ref="J272:J273"/>
    <mergeCell ref="K272:M273"/>
    <mergeCell ref="N272:N273"/>
    <mergeCell ref="O272:P273"/>
    <mergeCell ref="C274:H274"/>
    <mergeCell ref="K274:P274"/>
    <mergeCell ref="C275:D275"/>
    <mergeCell ref="F275:H275"/>
    <mergeCell ref="K275:L275"/>
    <mergeCell ref="N275:P275"/>
    <mergeCell ref="C276:D276"/>
    <mergeCell ref="B280:D280"/>
    <mergeCell ref="E280:H280"/>
    <mergeCell ref="J280:K280"/>
    <mergeCell ref="L280:M280"/>
    <mergeCell ref="N280:P280"/>
    <mergeCell ref="B281:D281"/>
    <mergeCell ref="E281:H281"/>
    <mergeCell ref="J281:K281"/>
    <mergeCell ref="L281:M281"/>
    <mergeCell ref="N281:P281"/>
    <mergeCell ref="F276:H276"/>
    <mergeCell ref="K276:L276"/>
    <mergeCell ref="N276:P276"/>
    <mergeCell ref="B278:D278"/>
    <mergeCell ref="E278:H278"/>
    <mergeCell ref="J278:K278"/>
    <mergeCell ref="L278:M278"/>
    <mergeCell ref="N278:P278"/>
    <mergeCell ref="B279:D279"/>
    <mergeCell ref="E279:H279"/>
    <mergeCell ref="J279:K279"/>
    <mergeCell ref="L279:M279"/>
    <mergeCell ref="N279:P279"/>
    <mergeCell ref="B284:D284"/>
    <mergeCell ref="E284:H284"/>
    <mergeCell ref="J284:K284"/>
    <mergeCell ref="L284:M284"/>
    <mergeCell ref="N284:P284"/>
    <mergeCell ref="B285:D285"/>
    <mergeCell ref="E285:H285"/>
    <mergeCell ref="J285:K285"/>
    <mergeCell ref="L285:M285"/>
    <mergeCell ref="N285:P285"/>
    <mergeCell ref="B282:D282"/>
    <mergeCell ref="E282:H282"/>
    <mergeCell ref="J282:K282"/>
    <mergeCell ref="L282:M282"/>
    <mergeCell ref="N282:P282"/>
    <mergeCell ref="B283:D283"/>
    <mergeCell ref="E283:H283"/>
    <mergeCell ref="J283:K283"/>
    <mergeCell ref="L283:M283"/>
    <mergeCell ref="N283:P283"/>
    <mergeCell ref="B288:D288"/>
    <mergeCell ref="E288:H288"/>
    <mergeCell ref="J288:K288"/>
    <mergeCell ref="L288:M288"/>
    <mergeCell ref="N288:P288"/>
    <mergeCell ref="A289:H289"/>
    <mergeCell ref="I289:P289"/>
    <mergeCell ref="B290:E290"/>
    <mergeCell ref="G290:J290"/>
    <mergeCell ref="L290:P290"/>
    <mergeCell ref="B286:D286"/>
    <mergeCell ref="E286:H286"/>
    <mergeCell ref="J286:K286"/>
    <mergeCell ref="L286:M286"/>
    <mergeCell ref="N286:P286"/>
    <mergeCell ref="B287:D287"/>
    <mergeCell ref="E287:H287"/>
    <mergeCell ref="J287:K287"/>
    <mergeCell ref="L287:M287"/>
    <mergeCell ref="N287:P287"/>
    <mergeCell ref="A148:P148"/>
    <mergeCell ref="E150:L150"/>
    <mergeCell ref="M150:P150"/>
    <mergeCell ref="A152:A157"/>
    <mergeCell ref="B152:D152"/>
    <mergeCell ref="E152:H152"/>
    <mergeCell ref="I152:I157"/>
    <mergeCell ref="J152:L152"/>
    <mergeCell ref="M152:P152"/>
    <mergeCell ref="B153:B154"/>
    <mergeCell ref="C153:E154"/>
    <mergeCell ref="F153:F154"/>
    <mergeCell ref="G153:H154"/>
    <mergeCell ref="J153:J154"/>
    <mergeCell ref="K153:M154"/>
    <mergeCell ref="N153:N154"/>
    <mergeCell ref="O153:P154"/>
    <mergeCell ref="C155:H155"/>
    <mergeCell ref="K155:P155"/>
    <mergeCell ref="C156:D156"/>
    <mergeCell ref="F156:H156"/>
    <mergeCell ref="K156:L156"/>
    <mergeCell ref="N156:P156"/>
    <mergeCell ref="C157:D157"/>
    <mergeCell ref="B161:D161"/>
    <mergeCell ref="E161:H161"/>
    <mergeCell ref="J161:K161"/>
    <mergeCell ref="L161:M161"/>
    <mergeCell ref="N161:P161"/>
    <mergeCell ref="B162:D162"/>
    <mergeCell ref="E162:H162"/>
    <mergeCell ref="J162:K162"/>
    <mergeCell ref="L162:M162"/>
    <mergeCell ref="N162:P162"/>
    <mergeCell ref="F157:H157"/>
    <mergeCell ref="K157:L157"/>
    <mergeCell ref="N157:P157"/>
    <mergeCell ref="B159:D159"/>
    <mergeCell ref="E159:H159"/>
    <mergeCell ref="J159:K159"/>
    <mergeCell ref="L159:M159"/>
    <mergeCell ref="N159:P159"/>
    <mergeCell ref="B160:D160"/>
    <mergeCell ref="E160:H160"/>
    <mergeCell ref="J160:K160"/>
    <mergeCell ref="L160:M160"/>
    <mergeCell ref="N160:P160"/>
    <mergeCell ref="B165:D165"/>
    <mergeCell ref="E165:H165"/>
    <mergeCell ref="J165:K165"/>
    <mergeCell ref="L165:M165"/>
    <mergeCell ref="N165:P165"/>
    <mergeCell ref="B166:D166"/>
    <mergeCell ref="E166:H166"/>
    <mergeCell ref="J166:K166"/>
    <mergeCell ref="L166:M166"/>
    <mergeCell ref="N166:P166"/>
    <mergeCell ref="B163:D163"/>
    <mergeCell ref="E163:H163"/>
    <mergeCell ref="J163:K163"/>
    <mergeCell ref="L163:M163"/>
    <mergeCell ref="N163:P163"/>
    <mergeCell ref="B164:D164"/>
    <mergeCell ref="E164:H164"/>
    <mergeCell ref="J164:K164"/>
    <mergeCell ref="L164:M164"/>
    <mergeCell ref="N164:P164"/>
    <mergeCell ref="B169:D169"/>
    <mergeCell ref="E169:H169"/>
    <mergeCell ref="J169:K169"/>
    <mergeCell ref="L169:M169"/>
    <mergeCell ref="N169:P169"/>
    <mergeCell ref="A170:H170"/>
    <mergeCell ref="I170:P170"/>
    <mergeCell ref="B171:E171"/>
    <mergeCell ref="G171:J171"/>
    <mergeCell ref="L171:P171"/>
    <mergeCell ref="B167:D167"/>
    <mergeCell ref="E167:H167"/>
    <mergeCell ref="J167:K167"/>
    <mergeCell ref="L167:M167"/>
    <mergeCell ref="N167:P167"/>
    <mergeCell ref="B168:D168"/>
    <mergeCell ref="E168:H168"/>
    <mergeCell ref="J168:K168"/>
    <mergeCell ref="L168:M168"/>
    <mergeCell ref="N168:P168"/>
    <mergeCell ref="A173:P173"/>
    <mergeCell ref="E175:L175"/>
    <mergeCell ref="M175:P175"/>
    <mergeCell ref="A177:A182"/>
    <mergeCell ref="B177:D177"/>
    <mergeCell ref="E177:H177"/>
    <mergeCell ref="I177:I182"/>
    <mergeCell ref="J177:L177"/>
    <mergeCell ref="M177:P177"/>
    <mergeCell ref="B178:B179"/>
    <mergeCell ref="C178:E179"/>
    <mergeCell ref="F178:F179"/>
    <mergeCell ref="G178:H179"/>
    <mergeCell ref="J178:J179"/>
    <mergeCell ref="K178:M179"/>
    <mergeCell ref="N178:N179"/>
    <mergeCell ref="O178:P179"/>
    <mergeCell ref="C180:H180"/>
    <mergeCell ref="K180:P180"/>
    <mergeCell ref="C181:D181"/>
    <mergeCell ref="F181:H181"/>
    <mergeCell ref="K181:L181"/>
    <mergeCell ref="N181:P181"/>
    <mergeCell ref="C182:D182"/>
    <mergeCell ref="B186:D186"/>
    <mergeCell ref="E186:H186"/>
    <mergeCell ref="J186:K186"/>
    <mergeCell ref="L186:M186"/>
    <mergeCell ref="N186:P186"/>
    <mergeCell ref="B187:D187"/>
    <mergeCell ref="E187:H187"/>
    <mergeCell ref="J187:K187"/>
    <mergeCell ref="L187:M187"/>
    <mergeCell ref="N187:P187"/>
    <mergeCell ref="F182:H182"/>
    <mergeCell ref="K182:L182"/>
    <mergeCell ref="N182:P182"/>
    <mergeCell ref="B184:D184"/>
    <mergeCell ref="E184:H184"/>
    <mergeCell ref="J184:K184"/>
    <mergeCell ref="L184:M184"/>
    <mergeCell ref="N184:P184"/>
    <mergeCell ref="B185:D185"/>
    <mergeCell ref="E185:H185"/>
    <mergeCell ref="J185:K185"/>
    <mergeCell ref="L185:M185"/>
    <mergeCell ref="N185:P185"/>
    <mergeCell ref="B190:D190"/>
    <mergeCell ref="E190:H190"/>
    <mergeCell ref="J190:K190"/>
    <mergeCell ref="L190:M190"/>
    <mergeCell ref="N190:P190"/>
    <mergeCell ref="B191:D191"/>
    <mergeCell ref="E191:H191"/>
    <mergeCell ref="J191:K191"/>
    <mergeCell ref="L191:M191"/>
    <mergeCell ref="N191:P191"/>
    <mergeCell ref="B188:D188"/>
    <mergeCell ref="E188:H188"/>
    <mergeCell ref="J188:K188"/>
    <mergeCell ref="L188:M188"/>
    <mergeCell ref="N188:P188"/>
    <mergeCell ref="B189:D189"/>
    <mergeCell ref="E189:H189"/>
    <mergeCell ref="J189:K189"/>
    <mergeCell ref="L189:M189"/>
    <mergeCell ref="N189:P189"/>
    <mergeCell ref="B194:D194"/>
    <mergeCell ref="E194:H194"/>
    <mergeCell ref="J194:K194"/>
    <mergeCell ref="L194:M194"/>
    <mergeCell ref="N194:P194"/>
    <mergeCell ref="A195:H195"/>
    <mergeCell ref="I195:P195"/>
    <mergeCell ref="B196:E196"/>
    <mergeCell ref="G196:J196"/>
    <mergeCell ref="L196:P196"/>
    <mergeCell ref="B192:D192"/>
    <mergeCell ref="E192:H192"/>
    <mergeCell ref="J192:K192"/>
    <mergeCell ref="L192:M192"/>
    <mergeCell ref="N192:P192"/>
    <mergeCell ref="B193:D193"/>
    <mergeCell ref="E193:H193"/>
    <mergeCell ref="J193:K193"/>
    <mergeCell ref="L193:M193"/>
    <mergeCell ref="N193:P193"/>
    <mergeCell ref="A197:P197"/>
    <mergeCell ref="E199:L199"/>
    <mergeCell ref="M199:P199"/>
    <mergeCell ref="A201:A206"/>
    <mergeCell ref="B201:D201"/>
    <mergeCell ref="E201:H201"/>
    <mergeCell ref="I201:I206"/>
    <mergeCell ref="J201:L201"/>
    <mergeCell ref="M201:P201"/>
    <mergeCell ref="B202:B203"/>
    <mergeCell ref="C202:E203"/>
    <mergeCell ref="F202:F203"/>
    <mergeCell ref="G202:H203"/>
    <mergeCell ref="J202:J203"/>
    <mergeCell ref="K202:M203"/>
    <mergeCell ref="N202:N203"/>
    <mergeCell ref="O202:P203"/>
    <mergeCell ref="C204:H204"/>
    <mergeCell ref="K204:P204"/>
    <mergeCell ref="C205:D205"/>
    <mergeCell ref="F205:H205"/>
    <mergeCell ref="K205:L205"/>
    <mergeCell ref="N205:P205"/>
    <mergeCell ref="C206:D206"/>
    <mergeCell ref="B210:D210"/>
    <mergeCell ref="E210:H210"/>
    <mergeCell ref="J210:K210"/>
    <mergeCell ref="L210:M210"/>
    <mergeCell ref="N210:P210"/>
    <mergeCell ref="B211:D211"/>
    <mergeCell ref="E211:H211"/>
    <mergeCell ref="J211:K211"/>
    <mergeCell ref="L211:M211"/>
    <mergeCell ref="N211:P211"/>
    <mergeCell ref="F206:H206"/>
    <mergeCell ref="K206:L206"/>
    <mergeCell ref="N206:P206"/>
    <mergeCell ref="B208:D208"/>
    <mergeCell ref="E208:H208"/>
    <mergeCell ref="J208:K208"/>
    <mergeCell ref="L208:M208"/>
    <mergeCell ref="N208:P208"/>
    <mergeCell ref="B209:D209"/>
    <mergeCell ref="E209:H209"/>
    <mergeCell ref="J209:K209"/>
    <mergeCell ref="L209:M209"/>
    <mergeCell ref="N209:P209"/>
    <mergeCell ref="B214:D214"/>
    <mergeCell ref="E214:H214"/>
    <mergeCell ref="J214:K214"/>
    <mergeCell ref="L214:M214"/>
    <mergeCell ref="N214:P214"/>
    <mergeCell ref="B215:D215"/>
    <mergeCell ref="E215:H215"/>
    <mergeCell ref="J215:K215"/>
    <mergeCell ref="L215:M215"/>
    <mergeCell ref="N215:P215"/>
    <mergeCell ref="B212:D212"/>
    <mergeCell ref="E212:H212"/>
    <mergeCell ref="J212:K212"/>
    <mergeCell ref="L212:M212"/>
    <mergeCell ref="N212:P212"/>
    <mergeCell ref="B213:D213"/>
    <mergeCell ref="E213:H213"/>
    <mergeCell ref="J213:K213"/>
    <mergeCell ref="L213:M213"/>
    <mergeCell ref="N213:P213"/>
    <mergeCell ref="B218:D218"/>
    <mergeCell ref="E218:H218"/>
    <mergeCell ref="J218:K218"/>
    <mergeCell ref="L218:M218"/>
    <mergeCell ref="N218:P218"/>
    <mergeCell ref="A219:H219"/>
    <mergeCell ref="I219:P219"/>
    <mergeCell ref="B220:E220"/>
    <mergeCell ref="G220:J220"/>
    <mergeCell ref="L220:P220"/>
    <mergeCell ref="B216:D216"/>
    <mergeCell ref="E216:H216"/>
    <mergeCell ref="J216:K216"/>
    <mergeCell ref="L216:M216"/>
    <mergeCell ref="N216:P216"/>
    <mergeCell ref="B217:D217"/>
    <mergeCell ref="E217:H217"/>
    <mergeCell ref="J217:K217"/>
    <mergeCell ref="L217:M217"/>
    <mergeCell ref="N217:P217"/>
    <mergeCell ref="A222:P222"/>
    <mergeCell ref="E224:L224"/>
    <mergeCell ref="M224:P224"/>
    <mergeCell ref="A226:A231"/>
    <mergeCell ref="B226:D226"/>
    <mergeCell ref="E226:H226"/>
    <mergeCell ref="I226:I231"/>
    <mergeCell ref="J226:L226"/>
    <mergeCell ref="M226:P226"/>
    <mergeCell ref="B227:B228"/>
    <mergeCell ref="C227:E228"/>
    <mergeCell ref="F227:F228"/>
    <mergeCell ref="G227:H228"/>
    <mergeCell ref="J227:J228"/>
    <mergeCell ref="K227:M228"/>
    <mergeCell ref="N227:N228"/>
    <mergeCell ref="O227:P228"/>
    <mergeCell ref="C229:H229"/>
    <mergeCell ref="K229:P229"/>
    <mergeCell ref="C230:D230"/>
    <mergeCell ref="F230:H230"/>
    <mergeCell ref="K230:L230"/>
    <mergeCell ref="N230:P230"/>
    <mergeCell ref="C231:D231"/>
    <mergeCell ref="B235:D235"/>
    <mergeCell ref="E235:H235"/>
    <mergeCell ref="J235:K235"/>
    <mergeCell ref="L235:M235"/>
    <mergeCell ref="N235:P235"/>
    <mergeCell ref="B236:D236"/>
    <mergeCell ref="E236:H236"/>
    <mergeCell ref="J236:K236"/>
    <mergeCell ref="L236:M236"/>
    <mergeCell ref="N236:P236"/>
    <mergeCell ref="F231:H231"/>
    <mergeCell ref="K231:L231"/>
    <mergeCell ref="N231:P231"/>
    <mergeCell ref="B233:D233"/>
    <mergeCell ref="E233:H233"/>
    <mergeCell ref="J233:K233"/>
    <mergeCell ref="L233:M233"/>
    <mergeCell ref="N233:P233"/>
    <mergeCell ref="B234:D234"/>
    <mergeCell ref="E234:H234"/>
    <mergeCell ref="J234:K234"/>
    <mergeCell ref="L234:M234"/>
    <mergeCell ref="N234:P234"/>
    <mergeCell ref="B239:D239"/>
    <mergeCell ref="E239:H239"/>
    <mergeCell ref="J239:K239"/>
    <mergeCell ref="L239:M239"/>
    <mergeCell ref="N239:P239"/>
    <mergeCell ref="B240:D240"/>
    <mergeCell ref="E240:H240"/>
    <mergeCell ref="J240:K240"/>
    <mergeCell ref="L240:M240"/>
    <mergeCell ref="N240:P240"/>
    <mergeCell ref="B237:D237"/>
    <mergeCell ref="E237:H237"/>
    <mergeCell ref="J237:K237"/>
    <mergeCell ref="L237:M237"/>
    <mergeCell ref="N237:P237"/>
    <mergeCell ref="B238:D238"/>
    <mergeCell ref="E238:H238"/>
    <mergeCell ref="J238:K238"/>
    <mergeCell ref="L238:M238"/>
    <mergeCell ref="N238:P238"/>
    <mergeCell ref="B243:D243"/>
    <mergeCell ref="E243:H243"/>
    <mergeCell ref="J243:K243"/>
    <mergeCell ref="L243:M243"/>
    <mergeCell ref="N243:P243"/>
    <mergeCell ref="A244:H244"/>
    <mergeCell ref="I244:P244"/>
    <mergeCell ref="B245:E245"/>
    <mergeCell ref="G245:J245"/>
    <mergeCell ref="L245:P245"/>
    <mergeCell ref="B241:D241"/>
    <mergeCell ref="E241:H241"/>
    <mergeCell ref="J241:K241"/>
    <mergeCell ref="L241:M241"/>
    <mergeCell ref="N241:P241"/>
    <mergeCell ref="B242:D242"/>
    <mergeCell ref="E242:H242"/>
    <mergeCell ref="J242:K242"/>
    <mergeCell ref="L242:M242"/>
    <mergeCell ref="N242:P242"/>
  </mergeCells>
  <phoneticPr fontId="3" type="noConversion"/>
  <pageMargins left="0.51181102362204722" right="0.31496062992125984" top="0.35433070866141736" bottom="0.35433070866141736" header="0.31496062992125984" footer="0.31496062992125984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tabSelected="1" workbookViewId="0">
      <selection activeCell="E27" sqref="E27"/>
    </sheetView>
  </sheetViews>
  <sheetFormatPr defaultRowHeight="16.5" x14ac:dyDescent="0.3"/>
  <cols>
    <col min="1" max="1" width="6.875" style="44" customWidth="1"/>
    <col min="2" max="2" width="15.75" customWidth="1"/>
    <col min="3" max="3" width="12.75" style="16" customWidth="1"/>
    <col min="4" max="4" width="11.25" customWidth="1"/>
    <col min="5" max="5" width="11.5" style="14" customWidth="1"/>
    <col min="6" max="6" width="13.875" style="14" customWidth="1"/>
    <col min="7" max="7" width="11.875" style="14" customWidth="1"/>
    <col min="8" max="8" width="14.625" style="14" customWidth="1"/>
    <col min="9" max="9" width="11.125" bestFit="1" customWidth="1"/>
    <col min="257" max="257" width="6.875" customWidth="1"/>
    <col min="258" max="258" width="15.75" customWidth="1"/>
    <col min="259" max="259" width="12.75" customWidth="1"/>
    <col min="260" max="260" width="11.25" customWidth="1"/>
    <col min="261" max="261" width="11.5" customWidth="1"/>
    <col min="262" max="262" width="13.875" customWidth="1"/>
    <col min="263" max="263" width="11.875" customWidth="1"/>
    <col min="264" max="264" width="14.625" customWidth="1"/>
    <col min="265" max="265" width="11.125" bestFit="1" customWidth="1"/>
    <col min="513" max="513" width="6.875" customWidth="1"/>
    <col min="514" max="514" width="15.75" customWidth="1"/>
    <col min="515" max="515" width="12.75" customWidth="1"/>
    <col min="516" max="516" width="11.25" customWidth="1"/>
    <col min="517" max="517" width="11.5" customWidth="1"/>
    <col min="518" max="518" width="13.875" customWidth="1"/>
    <col min="519" max="519" width="11.875" customWidth="1"/>
    <col min="520" max="520" width="14.625" customWidth="1"/>
    <col min="521" max="521" width="11.125" bestFit="1" customWidth="1"/>
    <col min="769" max="769" width="6.875" customWidth="1"/>
    <col min="770" max="770" width="15.75" customWidth="1"/>
    <col min="771" max="771" width="12.75" customWidth="1"/>
    <col min="772" max="772" width="11.25" customWidth="1"/>
    <col min="773" max="773" width="11.5" customWidth="1"/>
    <col min="774" max="774" width="13.875" customWidth="1"/>
    <col min="775" max="775" width="11.875" customWidth="1"/>
    <col min="776" max="776" width="14.625" customWidth="1"/>
    <col min="777" max="777" width="11.125" bestFit="1" customWidth="1"/>
    <col min="1025" max="1025" width="6.875" customWidth="1"/>
    <col min="1026" max="1026" width="15.75" customWidth="1"/>
    <col min="1027" max="1027" width="12.75" customWidth="1"/>
    <col min="1028" max="1028" width="11.25" customWidth="1"/>
    <col min="1029" max="1029" width="11.5" customWidth="1"/>
    <col min="1030" max="1030" width="13.875" customWidth="1"/>
    <col min="1031" max="1031" width="11.875" customWidth="1"/>
    <col min="1032" max="1032" width="14.625" customWidth="1"/>
    <col min="1033" max="1033" width="11.125" bestFit="1" customWidth="1"/>
    <col min="1281" max="1281" width="6.875" customWidth="1"/>
    <col min="1282" max="1282" width="15.75" customWidth="1"/>
    <col min="1283" max="1283" width="12.75" customWidth="1"/>
    <col min="1284" max="1284" width="11.25" customWidth="1"/>
    <col min="1285" max="1285" width="11.5" customWidth="1"/>
    <col min="1286" max="1286" width="13.875" customWidth="1"/>
    <col min="1287" max="1287" width="11.875" customWidth="1"/>
    <col min="1288" max="1288" width="14.625" customWidth="1"/>
    <col min="1289" max="1289" width="11.125" bestFit="1" customWidth="1"/>
    <col min="1537" max="1537" width="6.875" customWidth="1"/>
    <col min="1538" max="1538" width="15.75" customWidth="1"/>
    <col min="1539" max="1539" width="12.75" customWidth="1"/>
    <col min="1540" max="1540" width="11.25" customWidth="1"/>
    <col min="1541" max="1541" width="11.5" customWidth="1"/>
    <col min="1542" max="1542" width="13.875" customWidth="1"/>
    <col min="1543" max="1543" width="11.875" customWidth="1"/>
    <col min="1544" max="1544" width="14.625" customWidth="1"/>
    <col min="1545" max="1545" width="11.125" bestFit="1" customWidth="1"/>
    <col min="1793" max="1793" width="6.875" customWidth="1"/>
    <col min="1794" max="1794" width="15.75" customWidth="1"/>
    <col min="1795" max="1795" width="12.75" customWidth="1"/>
    <col min="1796" max="1796" width="11.25" customWidth="1"/>
    <col min="1797" max="1797" width="11.5" customWidth="1"/>
    <col min="1798" max="1798" width="13.875" customWidth="1"/>
    <col min="1799" max="1799" width="11.875" customWidth="1"/>
    <col min="1800" max="1800" width="14.625" customWidth="1"/>
    <col min="1801" max="1801" width="11.125" bestFit="1" customWidth="1"/>
    <col min="2049" max="2049" width="6.875" customWidth="1"/>
    <col min="2050" max="2050" width="15.75" customWidth="1"/>
    <col min="2051" max="2051" width="12.75" customWidth="1"/>
    <col min="2052" max="2052" width="11.25" customWidth="1"/>
    <col min="2053" max="2053" width="11.5" customWidth="1"/>
    <col min="2054" max="2054" width="13.875" customWidth="1"/>
    <col min="2055" max="2055" width="11.875" customWidth="1"/>
    <col min="2056" max="2056" width="14.625" customWidth="1"/>
    <col min="2057" max="2057" width="11.125" bestFit="1" customWidth="1"/>
    <col min="2305" max="2305" width="6.875" customWidth="1"/>
    <col min="2306" max="2306" width="15.75" customWidth="1"/>
    <col min="2307" max="2307" width="12.75" customWidth="1"/>
    <col min="2308" max="2308" width="11.25" customWidth="1"/>
    <col min="2309" max="2309" width="11.5" customWidth="1"/>
    <col min="2310" max="2310" width="13.875" customWidth="1"/>
    <col min="2311" max="2311" width="11.875" customWidth="1"/>
    <col min="2312" max="2312" width="14.625" customWidth="1"/>
    <col min="2313" max="2313" width="11.125" bestFit="1" customWidth="1"/>
    <col min="2561" max="2561" width="6.875" customWidth="1"/>
    <col min="2562" max="2562" width="15.75" customWidth="1"/>
    <col min="2563" max="2563" width="12.75" customWidth="1"/>
    <col min="2564" max="2564" width="11.25" customWidth="1"/>
    <col min="2565" max="2565" width="11.5" customWidth="1"/>
    <col min="2566" max="2566" width="13.875" customWidth="1"/>
    <col min="2567" max="2567" width="11.875" customWidth="1"/>
    <col min="2568" max="2568" width="14.625" customWidth="1"/>
    <col min="2569" max="2569" width="11.125" bestFit="1" customWidth="1"/>
    <col min="2817" max="2817" width="6.875" customWidth="1"/>
    <col min="2818" max="2818" width="15.75" customWidth="1"/>
    <col min="2819" max="2819" width="12.75" customWidth="1"/>
    <col min="2820" max="2820" width="11.25" customWidth="1"/>
    <col min="2821" max="2821" width="11.5" customWidth="1"/>
    <col min="2822" max="2822" width="13.875" customWidth="1"/>
    <col min="2823" max="2823" width="11.875" customWidth="1"/>
    <col min="2824" max="2824" width="14.625" customWidth="1"/>
    <col min="2825" max="2825" width="11.125" bestFit="1" customWidth="1"/>
    <col min="3073" max="3073" width="6.875" customWidth="1"/>
    <col min="3074" max="3074" width="15.75" customWidth="1"/>
    <col min="3075" max="3075" width="12.75" customWidth="1"/>
    <col min="3076" max="3076" width="11.25" customWidth="1"/>
    <col min="3077" max="3077" width="11.5" customWidth="1"/>
    <col min="3078" max="3078" width="13.875" customWidth="1"/>
    <col min="3079" max="3079" width="11.875" customWidth="1"/>
    <col min="3080" max="3080" width="14.625" customWidth="1"/>
    <col min="3081" max="3081" width="11.125" bestFit="1" customWidth="1"/>
    <col min="3329" max="3329" width="6.875" customWidth="1"/>
    <col min="3330" max="3330" width="15.75" customWidth="1"/>
    <col min="3331" max="3331" width="12.75" customWidth="1"/>
    <col min="3332" max="3332" width="11.25" customWidth="1"/>
    <col min="3333" max="3333" width="11.5" customWidth="1"/>
    <col min="3334" max="3334" width="13.875" customWidth="1"/>
    <col min="3335" max="3335" width="11.875" customWidth="1"/>
    <col min="3336" max="3336" width="14.625" customWidth="1"/>
    <col min="3337" max="3337" width="11.125" bestFit="1" customWidth="1"/>
    <col min="3585" max="3585" width="6.875" customWidth="1"/>
    <col min="3586" max="3586" width="15.75" customWidth="1"/>
    <col min="3587" max="3587" width="12.75" customWidth="1"/>
    <col min="3588" max="3588" width="11.25" customWidth="1"/>
    <col min="3589" max="3589" width="11.5" customWidth="1"/>
    <col min="3590" max="3590" width="13.875" customWidth="1"/>
    <col min="3591" max="3591" width="11.875" customWidth="1"/>
    <col min="3592" max="3592" width="14.625" customWidth="1"/>
    <col min="3593" max="3593" width="11.125" bestFit="1" customWidth="1"/>
    <col min="3841" max="3841" width="6.875" customWidth="1"/>
    <col min="3842" max="3842" width="15.75" customWidth="1"/>
    <col min="3843" max="3843" width="12.75" customWidth="1"/>
    <col min="3844" max="3844" width="11.25" customWidth="1"/>
    <col min="3845" max="3845" width="11.5" customWidth="1"/>
    <col min="3846" max="3846" width="13.875" customWidth="1"/>
    <col min="3847" max="3847" width="11.875" customWidth="1"/>
    <col min="3848" max="3848" width="14.625" customWidth="1"/>
    <col min="3849" max="3849" width="11.125" bestFit="1" customWidth="1"/>
    <col min="4097" max="4097" width="6.875" customWidth="1"/>
    <col min="4098" max="4098" width="15.75" customWidth="1"/>
    <col min="4099" max="4099" width="12.75" customWidth="1"/>
    <col min="4100" max="4100" width="11.25" customWidth="1"/>
    <col min="4101" max="4101" width="11.5" customWidth="1"/>
    <col min="4102" max="4102" width="13.875" customWidth="1"/>
    <col min="4103" max="4103" width="11.875" customWidth="1"/>
    <col min="4104" max="4104" width="14.625" customWidth="1"/>
    <col min="4105" max="4105" width="11.125" bestFit="1" customWidth="1"/>
    <col min="4353" max="4353" width="6.875" customWidth="1"/>
    <col min="4354" max="4354" width="15.75" customWidth="1"/>
    <col min="4355" max="4355" width="12.75" customWidth="1"/>
    <col min="4356" max="4356" width="11.25" customWidth="1"/>
    <col min="4357" max="4357" width="11.5" customWidth="1"/>
    <col min="4358" max="4358" width="13.875" customWidth="1"/>
    <col min="4359" max="4359" width="11.875" customWidth="1"/>
    <col min="4360" max="4360" width="14.625" customWidth="1"/>
    <col min="4361" max="4361" width="11.125" bestFit="1" customWidth="1"/>
    <col min="4609" max="4609" width="6.875" customWidth="1"/>
    <col min="4610" max="4610" width="15.75" customWidth="1"/>
    <col min="4611" max="4611" width="12.75" customWidth="1"/>
    <col min="4612" max="4612" width="11.25" customWidth="1"/>
    <col min="4613" max="4613" width="11.5" customWidth="1"/>
    <col min="4614" max="4614" width="13.875" customWidth="1"/>
    <col min="4615" max="4615" width="11.875" customWidth="1"/>
    <col min="4616" max="4616" width="14.625" customWidth="1"/>
    <col min="4617" max="4617" width="11.125" bestFit="1" customWidth="1"/>
    <col min="4865" max="4865" width="6.875" customWidth="1"/>
    <col min="4866" max="4866" width="15.75" customWidth="1"/>
    <col min="4867" max="4867" width="12.75" customWidth="1"/>
    <col min="4868" max="4868" width="11.25" customWidth="1"/>
    <col min="4869" max="4869" width="11.5" customWidth="1"/>
    <col min="4870" max="4870" width="13.875" customWidth="1"/>
    <col min="4871" max="4871" width="11.875" customWidth="1"/>
    <col min="4872" max="4872" width="14.625" customWidth="1"/>
    <col min="4873" max="4873" width="11.125" bestFit="1" customWidth="1"/>
    <col min="5121" max="5121" width="6.875" customWidth="1"/>
    <col min="5122" max="5122" width="15.75" customWidth="1"/>
    <col min="5123" max="5123" width="12.75" customWidth="1"/>
    <col min="5124" max="5124" width="11.25" customWidth="1"/>
    <col min="5125" max="5125" width="11.5" customWidth="1"/>
    <col min="5126" max="5126" width="13.875" customWidth="1"/>
    <col min="5127" max="5127" width="11.875" customWidth="1"/>
    <col min="5128" max="5128" width="14.625" customWidth="1"/>
    <col min="5129" max="5129" width="11.125" bestFit="1" customWidth="1"/>
    <col min="5377" max="5377" width="6.875" customWidth="1"/>
    <col min="5378" max="5378" width="15.75" customWidth="1"/>
    <col min="5379" max="5379" width="12.75" customWidth="1"/>
    <col min="5380" max="5380" width="11.25" customWidth="1"/>
    <col min="5381" max="5381" width="11.5" customWidth="1"/>
    <col min="5382" max="5382" width="13.875" customWidth="1"/>
    <col min="5383" max="5383" width="11.875" customWidth="1"/>
    <col min="5384" max="5384" width="14.625" customWidth="1"/>
    <col min="5385" max="5385" width="11.125" bestFit="1" customWidth="1"/>
    <col min="5633" max="5633" width="6.875" customWidth="1"/>
    <col min="5634" max="5634" width="15.75" customWidth="1"/>
    <col min="5635" max="5635" width="12.75" customWidth="1"/>
    <col min="5636" max="5636" width="11.25" customWidth="1"/>
    <col min="5637" max="5637" width="11.5" customWidth="1"/>
    <col min="5638" max="5638" width="13.875" customWidth="1"/>
    <col min="5639" max="5639" width="11.875" customWidth="1"/>
    <col min="5640" max="5640" width="14.625" customWidth="1"/>
    <col min="5641" max="5641" width="11.125" bestFit="1" customWidth="1"/>
    <col min="5889" max="5889" width="6.875" customWidth="1"/>
    <col min="5890" max="5890" width="15.75" customWidth="1"/>
    <col min="5891" max="5891" width="12.75" customWidth="1"/>
    <col min="5892" max="5892" width="11.25" customWidth="1"/>
    <col min="5893" max="5893" width="11.5" customWidth="1"/>
    <col min="5894" max="5894" width="13.875" customWidth="1"/>
    <col min="5895" max="5895" width="11.875" customWidth="1"/>
    <col min="5896" max="5896" width="14.625" customWidth="1"/>
    <col min="5897" max="5897" width="11.125" bestFit="1" customWidth="1"/>
    <col min="6145" max="6145" width="6.875" customWidth="1"/>
    <col min="6146" max="6146" width="15.75" customWidth="1"/>
    <col min="6147" max="6147" width="12.75" customWidth="1"/>
    <col min="6148" max="6148" width="11.25" customWidth="1"/>
    <col min="6149" max="6149" width="11.5" customWidth="1"/>
    <col min="6150" max="6150" width="13.875" customWidth="1"/>
    <col min="6151" max="6151" width="11.875" customWidth="1"/>
    <col min="6152" max="6152" width="14.625" customWidth="1"/>
    <col min="6153" max="6153" width="11.125" bestFit="1" customWidth="1"/>
    <col min="6401" max="6401" width="6.875" customWidth="1"/>
    <col min="6402" max="6402" width="15.75" customWidth="1"/>
    <col min="6403" max="6403" width="12.75" customWidth="1"/>
    <col min="6404" max="6404" width="11.25" customWidth="1"/>
    <col min="6405" max="6405" width="11.5" customWidth="1"/>
    <col min="6406" max="6406" width="13.875" customWidth="1"/>
    <col min="6407" max="6407" width="11.875" customWidth="1"/>
    <col min="6408" max="6408" width="14.625" customWidth="1"/>
    <col min="6409" max="6409" width="11.125" bestFit="1" customWidth="1"/>
    <col min="6657" max="6657" width="6.875" customWidth="1"/>
    <col min="6658" max="6658" width="15.75" customWidth="1"/>
    <col min="6659" max="6659" width="12.75" customWidth="1"/>
    <col min="6660" max="6660" width="11.25" customWidth="1"/>
    <col min="6661" max="6661" width="11.5" customWidth="1"/>
    <col min="6662" max="6662" width="13.875" customWidth="1"/>
    <col min="6663" max="6663" width="11.875" customWidth="1"/>
    <col min="6664" max="6664" width="14.625" customWidth="1"/>
    <col min="6665" max="6665" width="11.125" bestFit="1" customWidth="1"/>
    <col min="6913" max="6913" width="6.875" customWidth="1"/>
    <col min="6914" max="6914" width="15.75" customWidth="1"/>
    <col min="6915" max="6915" width="12.75" customWidth="1"/>
    <col min="6916" max="6916" width="11.25" customWidth="1"/>
    <col min="6917" max="6917" width="11.5" customWidth="1"/>
    <col min="6918" max="6918" width="13.875" customWidth="1"/>
    <col min="6919" max="6919" width="11.875" customWidth="1"/>
    <col min="6920" max="6920" width="14.625" customWidth="1"/>
    <col min="6921" max="6921" width="11.125" bestFit="1" customWidth="1"/>
    <col min="7169" max="7169" width="6.875" customWidth="1"/>
    <col min="7170" max="7170" width="15.75" customWidth="1"/>
    <col min="7171" max="7171" width="12.75" customWidth="1"/>
    <col min="7172" max="7172" width="11.25" customWidth="1"/>
    <col min="7173" max="7173" width="11.5" customWidth="1"/>
    <col min="7174" max="7174" width="13.875" customWidth="1"/>
    <col min="7175" max="7175" width="11.875" customWidth="1"/>
    <col min="7176" max="7176" width="14.625" customWidth="1"/>
    <col min="7177" max="7177" width="11.125" bestFit="1" customWidth="1"/>
    <col min="7425" max="7425" width="6.875" customWidth="1"/>
    <col min="7426" max="7426" width="15.75" customWidth="1"/>
    <col min="7427" max="7427" width="12.75" customWidth="1"/>
    <col min="7428" max="7428" width="11.25" customWidth="1"/>
    <col min="7429" max="7429" width="11.5" customWidth="1"/>
    <col min="7430" max="7430" width="13.875" customWidth="1"/>
    <col min="7431" max="7431" width="11.875" customWidth="1"/>
    <col min="7432" max="7432" width="14.625" customWidth="1"/>
    <col min="7433" max="7433" width="11.125" bestFit="1" customWidth="1"/>
    <col min="7681" max="7681" width="6.875" customWidth="1"/>
    <col min="7682" max="7682" width="15.75" customWidth="1"/>
    <col min="7683" max="7683" width="12.75" customWidth="1"/>
    <col min="7684" max="7684" width="11.25" customWidth="1"/>
    <col min="7685" max="7685" width="11.5" customWidth="1"/>
    <col min="7686" max="7686" width="13.875" customWidth="1"/>
    <col min="7687" max="7687" width="11.875" customWidth="1"/>
    <col min="7688" max="7688" width="14.625" customWidth="1"/>
    <col min="7689" max="7689" width="11.125" bestFit="1" customWidth="1"/>
    <col min="7937" max="7937" width="6.875" customWidth="1"/>
    <col min="7938" max="7938" width="15.75" customWidth="1"/>
    <col min="7939" max="7939" width="12.75" customWidth="1"/>
    <col min="7940" max="7940" width="11.25" customWidth="1"/>
    <col min="7941" max="7941" width="11.5" customWidth="1"/>
    <col min="7942" max="7942" width="13.875" customWidth="1"/>
    <col min="7943" max="7943" width="11.875" customWidth="1"/>
    <col min="7944" max="7944" width="14.625" customWidth="1"/>
    <col min="7945" max="7945" width="11.125" bestFit="1" customWidth="1"/>
    <col min="8193" max="8193" width="6.875" customWidth="1"/>
    <col min="8194" max="8194" width="15.75" customWidth="1"/>
    <col min="8195" max="8195" width="12.75" customWidth="1"/>
    <col min="8196" max="8196" width="11.25" customWidth="1"/>
    <col min="8197" max="8197" width="11.5" customWidth="1"/>
    <col min="8198" max="8198" width="13.875" customWidth="1"/>
    <col min="8199" max="8199" width="11.875" customWidth="1"/>
    <col min="8200" max="8200" width="14.625" customWidth="1"/>
    <col min="8201" max="8201" width="11.125" bestFit="1" customWidth="1"/>
    <col min="8449" max="8449" width="6.875" customWidth="1"/>
    <col min="8450" max="8450" width="15.75" customWidth="1"/>
    <col min="8451" max="8451" width="12.75" customWidth="1"/>
    <col min="8452" max="8452" width="11.25" customWidth="1"/>
    <col min="8453" max="8453" width="11.5" customWidth="1"/>
    <col min="8454" max="8454" width="13.875" customWidth="1"/>
    <col min="8455" max="8455" width="11.875" customWidth="1"/>
    <col min="8456" max="8456" width="14.625" customWidth="1"/>
    <col min="8457" max="8457" width="11.125" bestFit="1" customWidth="1"/>
    <col min="8705" max="8705" width="6.875" customWidth="1"/>
    <col min="8706" max="8706" width="15.75" customWidth="1"/>
    <col min="8707" max="8707" width="12.75" customWidth="1"/>
    <col min="8708" max="8708" width="11.25" customWidth="1"/>
    <col min="8709" max="8709" width="11.5" customWidth="1"/>
    <col min="8710" max="8710" width="13.875" customWidth="1"/>
    <col min="8711" max="8711" width="11.875" customWidth="1"/>
    <col min="8712" max="8712" width="14.625" customWidth="1"/>
    <col min="8713" max="8713" width="11.125" bestFit="1" customWidth="1"/>
    <col min="8961" max="8961" width="6.875" customWidth="1"/>
    <col min="8962" max="8962" width="15.75" customWidth="1"/>
    <col min="8963" max="8963" width="12.75" customWidth="1"/>
    <col min="8964" max="8964" width="11.25" customWidth="1"/>
    <col min="8965" max="8965" width="11.5" customWidth="1"/>
    <col min="8966" max="8966" width="13.875" customWidth="1"/>
    <col min="8967" max="8967" width="11.875" customWidth="1"/>
    <col min="8968" max="8968" width="14.625" customWidth="1"/>
    <col min="8969" max="8969" width="11.125" bestFit="1" customWidth="1"/>
    <col min="9217" max="9217" width="6.875" customWidth="1"/>
    <col min="9218" max="9218" width="15.75" customWidth="1"/>
    <col min="9219" max="9219" width="12.75" customWidth="1"/>
    <col min="9220" max="9220" width="11.25" customWidth="1"/>
    <col min="9221" max="9221" width="11.5" customWidth="1"/>
    <col min="9222" max="9222" width="13.875" customWidth="1"/>
    <col min="9223" max="9223" width="11.875" customWidth="1"/>
    <col min="9224" max="9224" width="14.625" customWidth="1"/>
    <col min="9225" max="9225" width="11.125" bestFit="1" customWidth="1"/>
    <col min="9473" max="9473" width="6.875" customWidth="1"/>
    <col min="9474" max="9474" width="15.75" customWidth="1"/>
    <col min="9475" max="9475" width="12.75" customWidth="1"/>
    <col min="9476" max="9476" width="11.25" customWidth="1"/>
    <col min="9477" max="9477" width="11.5" customWidth="1"/>
    <col min="9478" max="9478" width="13.875" customWidth="1"/>
    <col min="9479" max="9479" width="11.875" customWidth="1"/>
    <col min="9480" max="9480" width="14.625" customWidth="1"/>
    <col min="9481" max="9481" width="11.125" bestFit="1" customWidth="1"/>
    <col min="9729" max="9729" width="6.875" customWidth="1"/>
    <col min="9730" max="9730" width="15.75" customWidth="1"/>
    <col min="9731" max="9731" width="12.75" customWidth="1"/>
    <col min="9732" max="9732" width="11.25" customWidth="1"/>
    <col min="9733" max="9733" width="11.5" customWidth="1"/>
    <col min="9734" max="9734" width="13.875" customWidth="1"/>
    <col min="9735" max="9735" width="11.875" customWidth="1"/>
    <col min="9736" max="9736" width="14.625" customWidth="1"/>
    <col min="9737" max="9737" width="11.125" bestFit="1" customWidth="1"/>
    <col min="9985" max="9985" width="6.875" customWidth="1"/>
    <col min="9986" max="9986" width="15.75" customWidth="1"/>
    <col min="9987" max="9987" width="12.75" customWidth="1"/>
    <col min="9988" max="9988" width="11.25" customWidth="1"/>
    <col min="9989" max="9989" width="11.5" customWidth="1"/>
    <col min="9990" max="9990" width="13.875" customWidth="1"/>
    <col min="9991" max="9991" width="11.875" customWidth="1"/>
    <col min="9992" max="9992" width="14.625" customWidth="1"/>
    <col min="9993" max="9993" width="11.125" bestFit="1" customWidth="1"/>
    <col min="10241" max="10241" width="6.875" customWidth="1"/>
    <col min="10242" max="10242" width="15.75" customWidth="1"/>
    <col min="10243" max="10243" width="12.75" customWidth="1"/>
    <col min="10244" max="10244" width="11.25" customWidth="1"/>
    <col min="10245" max="10245" width="11.5" customWidth="1"/>
    <col min="10246" max="10246" width="13.875" customWidth="1"/>
    <col min="10247" max="10247" width="11.875" customWidth="1"/>
    <col min="10248" max="10248" width="14.625" customWidth="1"/>
    <col min="10249" max="10249" width="11.125" bestFit="1" customWidth="1"/>
    <col min="10497" max="10497" width="6.875" customWidth="1"/>
    <col min="10498" max="10498" width="15.75" customWidth="1"/>
    <col min="10499" max="10499" width="12.75" customWidth="1"/>
    <col min="10500" max="10500" width="11.25" customWidth="1"/>
    <col min="10501" max="10501" width="11.5" customWidth="1"/>
    <col min="10502" max="10502" width="13.875" customWidth="1"/>
    <col min="10503" max="10503" width="11.875" customWidth="1"/>
    <col min="10504" max="10504" width="14.625" customWidth="1"/>
    <col min="10505" max="10505" width="11.125" bestFit="1" customWidth="1"/>
    <col min="10753" max="10753" width="6.875" customWidth="1"/>
    <col min="10754" max="10754" width="15.75" customWidth="1"/>
    <col min="10755" max="10755" width="12.75" customWidth="1"/>
    <col min="10756" max="10756" width="11.25" customWidth="1"/>
    <col min="10757" max="10757" width="11.5" customWidth="1"/>
    <col min="10758" max="10758" width="13.875" customWidth="1"/>
    <col min="10759" max="10759" width="11.875" customWidth="1"/>
    <col min="10760" max="10760" width="14.625" customWidth="1"/>
    <col min="10761" max="10761" width="11.125" bestFit="1" customWidth="1"/>
    <col min="11009" max="11009" width="6.875" customWidth="1"/>
    <col min="11010" max="11010" width="15.75" customWidth="1"/>
    <col min="11011" max="11011" width="12.75" customWidth="1"/>
    <col min="11012" max="11012" width="11.25" customWidth="1"/>
    <col min="11013" max="11013" width="11.5" customWidth="1"/>
    <col min="11014" max="11014" width="13.875" customWidth="1"/>
    <col min="11015" max="11015" width="11.875" customWidth="1"/>
    <col min="11016" max="11016" width="14.625" customWidth="1"/>
    <col min="11017" max="11017" width="11.125" bestFit="1" customWidth="1"/>
    <col min="11265" max="11265" width="6.875" customWidth="1"/>
    <col min="11266" max="11266" width="15.75" customWidth="1"/>
    <col min="11267" max="11267" width="12.75" customWidth="1"/>
    <col min="11268" max="11268" width="11.25" customWidth="1"/>
    <col min="11269" max="11269" width="11.5" customWidth="1"/>
    <col min="11270" max="11270" width="13.875" customWidth="1"/>
    <col min="11271" max="11271" width="11.875" customWidth="1"/>
    <col min="11272" max="11272" width="14.625" customWidth="1"/>
    <col min="11273" max="11273" width="11.125" bestFit="1" customWidth="1"/>
    <col min="11521" max="11521" width="6.875" customWidth="1"/>
    <col min="11522" max="11522" width="15.75" customWidth="1"/>
    <col min="11523" max="11523" width="12.75" customWidth="1"/>
    <col min="11524" max="11524" width="11.25" customWidth="1"/>
    <col min="11525" max="11525" width="11.5" customWidth="1"/>
    <col min="11526" max="11526" width="13.875" customWidth="1"/>
    <col min="11527" max="11527" width="11.875" customWidth="1"/>
    <col min="11528" max="11528" width="14.625" customWidth="1"/>
    <col min="11529" max="11529" width="11.125" bestFit="1" customWidth="1"/>
    <col min="11777" max="11777" width="6.875" customWidth="1"/>
    <col min="11778" max="11778" width="15.75" customWidth="1"/>
    <col min="11779" max="11779" width="12.75" customWidth="1"/>
    <col min="11780" max="11780" width="11.25" customWidth="1"/>
    <col min="11781" max="11781" width="11.5" customWidth="1"/>
    <col min="11782" max="11782" width="13.875" customWidth="1"/>
    <col min="11783" max="11783" width="11.875" customWidth="1"/>
    <col min="11784" max="11784" width="14.625" customWidth="1"/>
    <col min="11785" max="11785" width="11.125" bestFit="1" customWidth="1"/>
    <col min="12033" max="12033" width="6.875" customWidth="1"/>
    <col min="12034" max="12034" width="15.75" customWidth="1"/>
    <col min="12035" max="12035" width="12.75" customWidth="1"/>
    <col min="12036" max="12036" width="11.25" customWidth="1"/>
    <col min="12037" max="12037" width="11.5" customWidth="1"/>
    <col min="12038" max="12038" width="13.875" customWidth="1"/>
    <col min="12039" max="12039" width="11.875" customWidth="1"/>
    <col min="12040" max="12040" width="14.625" customWidth="1"/>
    <col min="12041" max="12041" width="11.125" bestFit="1" customWidth="1"/>
    <col min="12289" max="12289" width="6.875" customWidth="1"/>
    <col min="12290" max="12290" width="15.75" customWidth="1"/>
    <col min="12291" max="12291" width="12.75" customWidth="1"/>
    <col min="12292" max="12292" width="11.25" customWidth="1"/>
    <col min="12293" max="12293" width="11.5" customWidth="1"/>
    <col min="12294" max="12294" width="13.875" customWidth="1"/>
    <col min="12295" max="12295" width="11.875" customWidth="1"/>
    <col min="12296" max="12296" width="14.625" customWidth="1"/>
    <col min="12297" max="12297" width="11.125" bestFit="1" customWidth="1"/>
    <col min="12545" max="12545" width="6.875" customWidth="1"/>
    <col min="12546" max="12546" width="15.75" customWidth="1"/>
    <col min="12547" max="12547" width="12.75" customWidth="1"/>
    <col min="12548" max="12548" width="11.25" customWidth="1"/>
    <col min="12549" max="12549" width="11.5" customWidth="1"/>
    <col min="12550" max="12550" width="13.875" customWidth="1"/>
    <col min="12551" max="12551" width="11.875" customWidth="1"/>
    <col min="12552" max="12552" width="14.625" customWidth="1"/>
    <col min="12553" max="12553" width="11.125" bestFit="1" customWidth="1"/>
    <col min="12801" max="12801" width="6.875" customWidth="1"/>
    <col min="12802" max="12802" width="15.75" customWidth="1"/>
    <col min="12803" max="12803" width="12.75" customWidth="1"/>
    <col min="12804" max="12804" width="11.25" customWidth="1"/>
    <col min="12805" max="12805" width="11.5" customWidth="1"/>
    <col min="12806" max="12806" width="13.875" customWidth="1"/>
    <col min="12807" max="12807" width="11.875" customWidth="1"/>
    <col min="12808" max="12808" width="14.625" customWidth="1"/>
    <col min="12809" max="12809" width="11.125" bestFit="1" customWidth="1"/>
    <col min="13057" max="13057" width="6.875" customWidth="1"/>
    <col min="13058" max="13058" width="15.75" customWidth="1"/>
    <col min="13059" max="13059" width="12.75" customWidth="1"/>
    <col min="13060" max="13060" width="11.25" customWidth="1"/>
    <col min="13061" max="13061" width="11.5" customWidth="1"/>
    <col min="13062" max="13062" width="13.875" customWidth="1"/>
    <col min="13063" max="13063" width="11.875" customWidth="1"/>
    <col min="13064" max="13064" width="14.625" customWidth="1"/>
    <col min="13065" max="13065" width="11.125" bestFit="1" customWidth="1"/>
    <col min="13313" max="13313" width="6.875" customWidth="1"/>
    <col min="13314" max="13314" width="15.75" customWidth="1"/>
    <col min="13315" max="13315" width="12.75" customWidth="1"/>
    <col min="13316" max="13316" width="11.25" customWidth="1"/>
    <col min="13317" max="13317" width="11.5" customWidth="1"/>
    <col min="13318" max="13318" width="13.875" customWidth="1"/>
    <col min="13319" max="13319" width="11.875" customWidth="1"/>
    <col min="13320" max="13320" width="14.625" customWidth="1"/>
    <col min="13321" max="13321" width="11.125" bestFit="1" customWidth="1"/>
    <col min="13569" max="13569" width="6.875" customWidth="1"/>
    <col min="13570" max="13570" width="15.75" customWidth="1"/>
    <col min="13571" max="13571" width="12.75" customWidth="1"/>
    <col min="13572" max="13572" width="11.25" customWidth="1"/>
    <col min="13573" max="13573" width="11.5" customWidth="1"/>
    <col min="13574" max="13574" width="13.875" customWidth="1"/>
    <col min="13575" max="13575" width="11.875" customWidth="1"/>
    <col min="13576" max="13576" width="14.625" customWidth="1"/>
    <col min="13577" max="13577" width="11.125" bestFit="1" customWidth="1"/>
    <col min="13825" max="13825" width="6.875" customWidth="1"/>
    <col min="13826" max="13826" width="15.75" customWidth="1"/>
    <col min="13827" max="13827" width="12.75" customWidth="1"/>
    <col min="13828" max="13828" width="11.25" customWidth="1"/>
    <col min="13829" max="13829" width="11.5" customWidth="1"/>
    <col min="13830" max="13830" width="13.875" customWidth="1"/>
    <col min="13831" max="13831" width="11.875" customWidth="1"/>
    <col min="13832" max="13832" width="14.625" customWidth="1"/>
    <col min="13833" max="13833" width="11.125" bestFit="1" customWidth="1"/>
    <col min="14081" max="14081" width="6.875" customWidth="1"/>
    <col min="14082" max="14082" width="15.75" customWidth="1"/>
    <col min="14083" max="14083" width="12.75" customWidth="1"/>
    <col min="14084" max="14084" width="11.25" customWidth="1"/>
    <col min="14085" max="14085" width="11.5" customWidth="1"/>
    <col min="14086" max="14086" width="13.875" customWidth="1"/>
    <col min="14087" max="14087" width="11.875" customWidth="1"/>
    <col min="14088" max="14088" width="14.625" customWidth="1"/>
    <col min="14089" max="14089" width="11.125" bestFit="1" customWidth="1"/>
    <col min="14337" max="14337" width="6.875" customWidth="1"/>
    <col min="14338" max="14338" width="15.75" customWidth="1"/>
    <col min="14339" max="14339" width="12.75" customWidth="1"/>
    <col min="14340" max="14340" width="11.25" customWidth="1"/>
    <col min="14341" max="14341" width="11.5" customWidth="1"/>
    <col min="14342" max="14342" width="13.875" customWidth="1"/>
    <col min="14343" max="14343" width="11.875" customWidth="1"/>
    <col min="14344" max="14344" width="14.625" customWidth="1"/>
    <col min="14345" max="14345" width="11.125" bestFit="1" customWidth="1"/>
    <col min="14593" max="14593" width="6.875" customWidth="1"/>
    <col min="14594" max="14594" width="15.75" customWidth="1"/>
    <col min="14595" max="14595" width="12.75" customWidth="1"/>
    <col min="14596" max="14596" width="11.25" customWidth="1"/>
    <col min="14597" max="14597" width="11.5" customWidth="1"/>
    <col min="14598" max="14598" width="13.875" customWidth="1"/>
    <col min="14599" max="14599" width="11.875" customWidth="1"/>
    <col min="14600" max="14600" width="14.625" customWidth="1"/>
    <col min="14601" max="14601" width="11.125" bestFit="1" customWidth="1"/>
    <col min="14849" max="14849" width="6.875" customWidth="1"/>
    <col min="14850" max="14850" width="15.75" customWidth="1"/>
    <col min="14851" max="14851" width="12.75" customWidth="1"/>
    <col min="14852" max="14852" width="11.25" customWidth="1"/>
    <col min="14853" max="14853" width="11.5" customWidth="1"/>
    <col min="14854" max="14854" width="13.875" customWidth="1"/>
    <col min="14855" max="14855" width="11.875" customWidth="1"/>
    <col min="14856" max="14856" width="14.625" customWidth="1"/>
    <col min="14857" max="14857" width="11.125" bestFit="1" customWidth="1"/>
    <col min="15105" max="15105" width="6.875" customWidth="1"/>
    <col min="15106" max="15106" width="15.75" customWidth="1"/>
    <col min="15107" max="15107" width="12.75" customWidth="1"/>
    <col min="15108" max="15108" width="11.25" customWidth="1"/>
    <col min="15109" max="15109" width="11.5" customWidth="1"/>
    <col min="15110" max="15110" width="13.875" customWidth="1"/>
    <col min="15111" max="15111" width="11.875" customWidth="1"/>
    <col min="15112" max="15112" width="14.625" customWidth="1"/>
    <col min="15113" max="15113" width="11.125" bestFit="1" customWidth="1"/>
    <col min="15361" max="15361" width="6.875" customWidth="1"/>
    <col min="15362" max="15362" width="15.75" customWidth="1"/>
    <col min="15363" max="15363" width="12.75" customWidth="1"/>
    <col min="15364" max="15364" width="11.25" customWidth="1"/>
    <col min="15365" max="15365" width="11.5" customWidth="1"/>
    <col min="15366" max="15366" width="13.875" customWidth="1"/>
    <col min="15367" max="15367" width="11.875" customWidth="1"/>
    <col min="15368" max="15368" width="14.625" customWidth="1"/>
    <col min="15369" max="15369" width="11.125" bestFit="1" customWidth="1"/>
    <col min="15617" max="15617" width="6.875" customWidth="1"/>
    <col min="15618" max="15618" width="15.75" customWidth="1"/>
    <col min="15619" max="15619" width="12.75" customWidth="1"/>
    <col min="15620" max="15620" width="11.25" customWidth="1"/>
    <col min="15621" max="15621" width="11.5" customWidth="1"/>
    <col min="15622" max="15622" width="13.875" customWidth="1"/>
    <col min="15623" max="15623" width="11.875" customWidth="1"/>
    <col min="15624" max="15624" width="14.625" customWidth="1"/>
    <col min="15625" max="15625" width="11.125" bestFit="1" customWidth="1"/>
    <col min="15873" max="15873" width="6.875" customWidth="1"/>
    <col min="15874" max="15874" width="15.75" customWidth="1"/>
    <col min="15875" max="15875" width="12.75" customWidth="1"/>
    <col min="15876" max="15876" width="11.25" customWidth="1"/>
    <col min="15877" max="15877" width="11.5" customWidth="1"/>
    <col min="15878" max="15878" width="13.875" customWidth="1"/>
    <col min="15879" max="15879" width="11.875" customWidth="1"/>
    <col min="15880" max="15880" width="14.625" customWidth="1"/>
    <col min="15881" max="15881" width="11.125" bestFit="1" customWidth="1"/>
    <col min="16129" max="16129" width="6.875" customWidth="1"/>
    <col min="16130" max="16130" width="15.75" customWidth="1"/>
    <col min="16131" max="16131" width="12.75" customWidth="1"/>
    <col min="16132" max="16132" width="11.25" customWidth="1"/>
    <col min="16133" max="16133" width="11.5" customWidth="1"/>
    <col min="16134" max="16134" width="13.875" customWidth="1"/>
    <col min="16135" max="16135" width="11.875" customWidth="1"/>
    <col min="16136" max="16136" width="14.625" customWidth="1"/>
    <col min="16137" max="16137" width="11.125" bestFit="1" customWidth="1"/>
  </cols>
  <sheetData>
    <row r="1" spans="1:8" ht="58.5" customHeight="1" thickBot="1" x14ac:dyDescent="0.35">
      <c r="A1" s="92" t="s">
        <v>108</v>
      </c>
      <c r="B1" s="92"/>
      <c r="C1" s="92"/>
      <c r="D1" s="92"/>
      <c r="E1" s="92"/>
      <c r="F1" s="92"/>
      <c r="G1" s="92"/>
      <c r="H1" s="92"/>
    </row>
    <row r="2" spans="1:8" ht="17.25" thickTop="1" x14ac:dyDescent="0.3">
      <c r="A2" s="17" t="s">
        <v>133</v>
      </c>
      <c r="B2" s="18"/>
      <c r="C2" s="19"/>
      <c r="D2" s="93" t="s">
        <v>109</v>
      </c>
      <c r="E2" s="94"/>
      <c r="F2" s="94"/>
      <c r="G2" s="94"/>
      <c r="H2" s="95"/>
    </row>
    <row r="3" spans="1:8" x14ac:dyDescent="0.3">
      <c r="A3" s="17" t="s">
        <v>132</v>
      </c>
      <c r="B3" s="18"/>
      <c r="C3" s="19"/>
      <c r="D3" s="20" t="s">
        <v>110</v>
      </c>
      <c r="E3" s="96" t="s">
        <v>111</v>
      </c>
      <c r="F3" s="97"/>
      <c r="G3" s="97"/>
      <c r="H3" s="98"/>
    </row>
    <row r="4" spans="1:8" x14ac:dyDescent="0.3">
      <c r="A4" s="45" t="s">
        <v>112</v>
      </c>
      <c r="B4" s="18"/>
      <c r="C4" s="19"/>
      <c r="D4" s="20" t="s">
        <v>113</v>
      </c>
      <c r="E4" s="96" t="s">
        <v>114</v>
      </c>
      <c r="F4" s="99"/>
      <c r="G4" s="21" t="s">
        <v>115</v>
      </c>
      <c r="H4" s="47" t="s">
        <v>116</v>
      </c>
    </row>
    <row r="5" spans="1:8" x14ac:dyDescent="0.3">
      <c r="A5" s="22"/>
      <c r="B5" s="18"/>
      <c r="C5" s="19"/>
      <c r="D5" s="20" t="s">
        <v>117</v>
      </c>
      <c r="E5" s="96" t="s">
        <v>118</v>
      </c>
      <c r="F5" s="99"/>
      <c r="G5" s="21" t="s">
        <v>119</v>
      </c>
      <c r="H5" s="23" t="s">
        <v>120</v>
      </c>
    </row>
    <row r="6" spans="1:8" ht="17.25" thickBot="1" x14ac:dyDescent="0.35">
      <c r="A6" s="24" t="s">
        <v>121</v>
      </c>
      <c r="B6" s="18"/>
      <c r="C6" s="19"/>
      <c r="D6" s="100" t="s">
        <v>122</v>
      </c>
      <c r="E6" s="101"/>
      <c r="F6" s="101"/>
      <c r="G6" s="101"/>
      <c r="H6" s="102"/>
    </row>
    <row r="7" spans="1:8" ht="18" thickTop="1" thickBot="1" x14ac:dyDescent="0.35">
      <c r="A7" s="25"/>
    </row>
    <row r="8" spans="1:8" ht="17.25" thickTop="1" x14ac:dyDescent="0.3">
      <c r="A8" s="26" t="s">
        <v>123</v>
      </c>
      <c r="B8" s="27" t="s">
        <v>124</v>
      </c>
      <c r="C8" s="27" t="s">
        <v>125</v>
      </c>
      <c r="D8" s="27" t="s">
        <v>126</v>
      </c>
      <c r="E8" s="28" t="s">
        <v>127</v>
      </c>
      <c r="F8" s="28" t="s">
        <v>128</v>
      </c>
      <c r="G8" s="28" t="s">
        <v>129</v>
      </c>
      <c r="H8" s="29" t="s">
        <v>130</v>
      </c>
    </row>
    <row r="9" spans="1:8" x14ac:dyDescent="0.3">
      <c r="A9" s="46" t="s">
        <v>134</v>
      </c>
      <c r="B9" s="30" t="s">
        <v>81</v>
      </c>
      <c r="C9" s="31" t="s">
        <v>135</v>
      </c>
      <c r="D9" s="30">
        <v>10</v>
      </c>
      <c r="E9" s="15">
        <v>68000</v>
      </c>
      <c r="F9" s="15">
        <f t="shared" ref="F9:F16" si="0">E9*D9</f>
        <v>680000</v>
      </c>
      <c r="G9" s="15">
        <f t="shared" ref="G9:G16" si="1">F9*0.1</f>
        <v>68000</v>
      </c>
      <c r="H9" s="32">
        <f t="shared" ref="H9:H16" si="2">G9+F9</f>
        <v>748000</v>
      </c>
    </row>
    <row r="10" spans="1:8" x14ac:dyDescent="0.3">
      <c r="A10" s="33"/>
      <c r="B10" s="30" t="s">
        <v>136</v>
      </c>
      <c r="C10" s="34" t="s">
        <v>141</v>
      </c>
      <c r="D10" s="30">
        <v>20</v>
      </c>
      <c r="E10" s="15">
        <v>10000</v>
      </c>
      <c r="F10" s="15">
        <f t="shared" si="0"/>
        <v>200000</v>
      </c>
      <c r="G10" s="15">
        <f t="shared" si="1"/>
        <v>20000</v>
      </c>
      <c r="H10" s="32">
        <f t="shared" si="2"/>
        <v>220000</v>
      </c>
    </row>
    <row r="11" spans="1:8" x14ac:dyDescent="0.3">
      <c r="A11" s="33"/>
      <c r="B11" s="30" t="s">
        <v>137</v>
      </c>
      <c r="C11" s="34" t="s">
        <v>138</v>
      </c>
      <c r="D11" s="30">
        <v>3</v>
      </c>
      <c r="E11" s="15">
        <v>68500</v>
      </c>
      <c r="F11" s="15">
        <f t="shared" si="0"/>
        <v>205500</v>
      </c>
      <c r="G11" s="15">
        <f t="shared" si="1"/>
        <v>20550</v>
      </c>
      <c r="H11" s="32">
        <f t="shared" si="2"/>
        <v>226050</v>
      </c>
    </row>
    <row r="12" spans="1:8" x14ac:dyDescent="0.3">
      <c r="A12" s="33"/>
      <c r="B12" s="30" t="s">
        <v>139</v>
      </c>
      <c r="C12" s="34"/>
      <c r="D12" s="30">
        <v>30</v>
      </c>
      <c r="E12" s="15">
        <v>3000</v>
      </c>
      <c r="F12" s="15">
        <f t="shared" si="0"/>
        <v>90000</v>
      </c>
      <c r="G12" s="15">
        <f t="shared" si="1"/>
        <v>9000</v>
      </c>
      <c r="H12" s="32">
        <f t="shared" si="2"/>
        <v>99000</v>
      </c>
    </row>
    <row r="13" spans="1:8" x14ac:dyDescent="0.3">
      <c r="A13" s="33"/>
      <c r="B13" s="30" t="s">
        <v>142</v>
      </c>
      <c r="C13" s="34" t="s">
        <v>140</v>
      </c>
      <c r="D13" s="30">
        <v>4</v>
      </c>
      <c r="E13" s="15">
        <v>279000</v>
      </c>
      <c r="F13" s="15">
        <f t="shared" si="0"/>
        <v>1116000</v>
      </c>
      <c r="G13" s="15">
        <f t="shared" si="1"/>
        <v>111600</v>
      </c>
      <c r="H13" s="32">
        <f t="shared" si="2"/>
        <v>1227600</v>
      </c>
    </row>
    <row r="14" spans="1:8" x14ac:dyDescent="0.3">
      <c r="A14" s="33"/>
      <c r="B14" s="30"/>
      <c r="C14" s="34"/>
      <c r="D14" s="30"/>
      <c r="E14" s="15"/>
      <c r="F14" s="15">
        <f t="shared" si="0"/>
        <v>0</v>
      </c>
      <c r="G14" s="15">
        <f t="shared" si="1"/>
        <v>0</v>
      </c>
      <c r="H14" s="32">
        <f t="shared" si="2"/>
        <v>0</v>
      </c>
    </row>
    <row r="15" spans="1:8" x14ac:dyDescent="0.3">
      <c r="A15" s="33"/>
      <c r="B15" s="30"/>
      <c r="C15" s="34"/>
      <c r="D15" s="30"/>
      <c r="E15" s="15"/>
      <c r="F15" s="15">
        <f t="shared" si="0"/>
        <v>0</v>
      </c>
      <c r="G15" s="15">
        <f t="shared" si="1"/>
        <v>0</v>
      </c>
      <c r="H15" s="32">
        <f t="shared" si="2"/>
        <v>0</v>
      </c>
    </row>
    <row r="16" spans="1:8" x14ac:dyDescent="0.3">
      <c r="A16" s="33"/>
      <c r="B16" s="30"/>
      <c r="C16" s="34"/>
      <c r="D16" s="30"/>
      <c r="E16" s="15"/>
      <c r="F16" s="15">
        <f t="shared" si="0"/>
        <v>0</v>
      </c>
      <c r="G16" s="15">
        <f t="shared" si="1"/>
        <v>0</v>
      </c>
      <c r="H16" s="32">
        <f t="shared" si="2"/>
        <v>0</v>
      </c>
    </row>
    <row r="17" spans="1:8" ht="17.25" thickBot="1" x14ac:dyDescent="0.35">
      <c r="A17" s="35"/>
      <c r="B17" s="36" t="s">
        <v>131</v>
      </c>
      <c r="C17" s="36"/>
      <c r="D17" s="37"/>
      <c r="E17" s="38"/>
      <c r="F17" s="39">
        <f>SUM(F9:F16)</f>
        <v>2291500</v>
      </c>
      <c r="G17" s="39">
        <f>SUM(G9:G16)</f>
        <v>229150</v>
      </c>
      <c r="H17" s="40">
        <f>SUM(F17:G17)</f>
        <v>2520650</v>
      </c>
    </row>
    <row r="18" spans="1:8" ht="17.25" thickTop="1" x14ac:dyDescent="0.3">
      <c r="A18" s="41"/>
      <c r="B18" s="5"/>
      <c r="C18" s="5"/>
      <c r="D18" s="1"/>
      <c r="E18" s="42"/>
      <c r="F18" s="43"/>
      <c r="G18" s="43"/>
      <c r="H18" s="43"/>
    </row>
    <row r="19" spans="1:8" x14ac:dyDescent="0.3">
      <c r="A19" s="41"/>
      <c r="B19" s="5"/>
      <c r="C19" s="5"/>
      <c r="D19" s="1"/>
      <c r="E19" s="42"/>
      <c r="F19" s="43"/>
      <c r="G19" s="43"/>
      <c r="H19" s="43"/>
    </row>
    <row r="20" spans="1:8" x14ac:dyDescent="0.3">
      <c r="A20" s="41"/>
      <c r="B20" s="5"/>
      <c r="C20" s="5"/>
      <c r="D20" s="1"/>
      <c r="E20" s="42"/>
      <c r="F20" s="43"/>
      <c r="G20" s="43"/>
      <c r="H20" s="43"/>
    </row>
    <row r="23" spans="1:8" x14ac:dyDescent="0.3">
      <c r="F23" s="14">
        <v>22</v>
      </c>
    </row>
  </sheetData>
  <mergeCells count="6">
    <mergeCell ref="D6:H6"/>
    <mergeCell ref="A1:H1"/>
    <mergeCell ref="D2:H2"/>
    <mergeCell ref="E3:H3"/>
    <mergeCell ref="E4:F4"/>
    <mergeCell ref="E5:F5"/>
  </mergeCells>
  <phoneticPr fontId="3" type="noConversion"/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M4" sqref="M4"/>
    </sheetView>
  </sheetViews>
  <sheetFormatPr defaultRowHeight="115.5" x14ac:dyDescent="0.3"/>
  <cols>
    <col min="1" max="16384" width="9" style="12"/>
  </cols>
  <sheetData>
    <row r="1" spans="1:1" x14ac:dyDescent="0.3">
      <c r="A1" s="12" t="s">
        <v>104</v>
      </c>
    </row>
    <row r="2" spans="1:1" x14ac:dyDescent="0.3">
      <c r="A2" s="12" t="s">
        <v>105</v>
      </c>
    </row>
    <row r="3" spans="1:1" x14ac:dyDescent="0.3">
      <c r="A3" s="13" t="s">
        <v>107</v>
      </c>
    </row>
    <row r="4" spans="1:1" x14ac:dyDescent="0.3">
      <c r="A4" s="12" t="s">
        <v>106</v>
      </c>
    </row>
  </sheetData>
  <phoneticPr fontId="3" type="noConversion"/>
  <pageMargins left="0" right="0" top="0.39370078740157483" bottom="0" header="0.31496062992125984" footer="0.31496062992125984"/>
  <pageSetup paperSize="9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Sheet2</vt:lpstr>
      <vt:lpstr>Sheet4</vt:lpstr>
      <vt:lpstr>Sheet1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2017-09-13T05:42:28Z</cp:lastPrinted>
  <dcterms:created xsi:type="dcterms:W3CDTF">2017-09-11T08:34:07Z</dcterms:created>
  <dcterms:modified xsi:type="dcterms:W3CDTF">2017-09-25T01:45:21Z</dcterms:modified>
</cp:coreProperties>
</file>