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0" windowWidth="18315" windowHeight="10095" firstSheet="3" activeTab="13"/>
  </bookViews>
  <sheets>
    <sheet name="6월" sheetId="1" r:id="rId1"/>
    <sheet name="7월" sheetId="4" r:id="rId2"/>
    <sheet name="8월" sheetId="5" r:id="rId3"/>
    <sheet name="9월" sheetId="6" r:id="rId4"/>
    <sheet name="10월" sheetId="2" r:id="rId5"/>
    <sheet name="11월" sheetId="9" r:id="rId6"/>
    <sheet name="12월" sheetId="10" r:id="rId7"/>
    <sheet name="17년1월" sheetId="15" r:id="rId8"/>
    <sheet name="17년2월" sheetId="16" r:id="rId9"/>
    <sheet name="17년3월" sheetId="14" r:id="rId10"/>
    <sheet name="17년4월" sheetId="12" r:id="rId11"/>
    <sheet name="17년5월" sheetId="17" r:id="rId12"/>
    <sheet name="17년6월" sheetId="18" r:id="rId13"/>
    <sheet name="Sheet5" sheetId="20" r:id="rId14"/>
    <sheet name="Sheet6" sheetId="19" r:id="rId15"/>
    <sheet name="Sheet4" sheetId="11" r:id="rId16"/>
    <sheet name="품목" sheetId="13" r:id="rId17"/>
    <sheet name="Sheet2" sheetId="8" r:id="rId18"/>
    <sheet name="Sheet1" sheetId="7" r:id="rId19"/>
    <sheet name="Sheet3" sheetId="3" r:id="rId20"/>
  </sheets>
  <calcPr calcId="144525"/>
</workbook>
</file>

<file path=xl/calcChain.xml><?xml version="1.0" encoding="utf-8"?>
<calcChain xmlns="http://schemas.openxmlformats.org/spreadsheetml/2006/main">
  <c r="F25" i="20" l="1"/>
  <c r="G25" i="20" s="1"/>
  <c r="H25" i="20" s="1"/>
  <c r="F24" i="20"/>
  <c r="G24" i="20" s="1"/>
  <c r="H24" i="20" s="1"/>
  <c r="F23" i="20"/>
  <c r="G23" i="20" s="1"/>
  <c r="H23" i="20" s="1"/>
  <c r="F22" i="20"/>
  <c r="G22" i="20" s="1"/>
  <c r="H22" i="20" s="1"/>
  <c r="F21" i="20"/>
  <c r="G21" i="20" s="1"/>
  <c r="H21" i="20" s="1"/>
  <c r="F20" i="20"/>
  <c r="G20" i="20" s="1"/>
  <c r="H20" i="20" s="1"/>
  <c r="F19" i="20"/>
  <c r="G19" i="20" s="1"/>
  <c r="H19" i="20" s="1"/>
  <c r="F18" i="20"/>
  <c r="G18" i="20" s="1"/>
  <c r="H18" i="20" s="1"/>
  <c r="F17" i="20"/>
  <c r="G17" i="20" s="1"/>
  <c r="H17" i="20" s="1"/>
  <c r="F16" i="20"/>
  <c r="G16" i="20" s="1"/>
  <c r="H16" i="20" s="1"/>
  <c r="F15" i="20"/>
  <c r="G15" i="20" s="1"/>
  <c r="H15" i="20" s="1"/>
  <c r="F14" i="20"/>
  <c r="G14" i="20" s="1"/>
  <c r="H14" i="20" s="1"/>
  <c r="F13" i="20"/>
  <c r="G13" i="20" s="1"/>
  <c r="H13" i="20" s="1"/>
  <c r="F12" i="20"/>
  <c r="I23" i="20" l="1"/>
  <c r="I26" i="20" s="1"/>
  <c r="F26" i="20"/>
  <c r="G12" i="20"/>
  <c r="F12" i="18"/>
  <c r="G12" i="18" s="1"/>
  <c r="H12" i="18" s="1"/>
  <c r="G25" i="18"/>
  <c r="H25" i="18" s="1"/>
  <c r="F25" i="18"/>
  <c r="F24" i="18"/>
  <c r="G24" i="18" s="1"/>
  <c r="H24" i="18" s="1"/>
  <c r="F23" i="18"/>
  <c r="G23" i="18" s="1"/>
  <c r="H23" i="18" s="1"/>
  <c r="H22" i="18"/>
  <c r="G22" i="18"/>
  <c r="F22" i="18"/>
  <c r="G21" i="18"/>
  <c r="H21" i="18" s="1"/>
  <c r="F21" i="18"/>
  <c r="F20" i="18"/>
  <c r="G20" i="18" s="1"/>
  <c r="H20" i="18" s="1"/>
  <c r="F19" i="18"/>
  <c r="G19" i="18" s="1"/>
  <c r="H19" i="18" s="1"/>
  <c r="H18" i="18"/>
  <c r="G18" i="18"/>
  <c r="F18" i="18"/>
  <c r="H17" i="18"/>
  <c r="G17" i="18"/>
  <c r="F17" i="18"/>
  <c r="G16" i="18"/>
  <c r="H16" i="18" s="1"/>
  <c r="F16" i="18"/>
  <c r="F15" i="18"/>
  <c r="G15" i="18" s="1"/>
  <c r="H15" i="18" s="1"/>
  <c r="F14" i="18"/>
  <c r="G14" i="18" s="1"/>
  <c r="H14" i="18" s="1"/>
  <c r="F13" i="18"/>
  <c r="G13" i="18" s="1"/>
  <c r="H13" i="18" s="1"/>
  <c r="H12" i="20" l="1"/>
  <c r="G26" i="20"/>
  <c r="H26" i="20" s="1"/>
  <c r="E9" i="20" s="1"/>
  <c r="G9" i="20" s="1"/>
  <c r="F26" i="18"/>
  <c r="G26" i="18"/>
  <c r="I17" i="18"/>
  <c r="I26" i="18" s="1"/>
  <c r="G25" i="17"/>
  <c r="H25" i="17" s="1"/>
  <c r="F25" i="17"/>
  <c r="F24" i="17"/>
  <c r="G24" i="17" s="1"/>
  <c r="H24" i="17" s="1"/>
  <c r="F23" i="17"/>
  <c r="G23" i="17" s="1"/>
  <c r="H23" i="17" s="1"/>
  <c r="F22" i="17"/>
  <c r="G22" i="17" s="1"/>
  <c r="H22" i="17" s="1"/>
  <c r="G21" i="17"/>
  <c r="H21" i="17" s="1"/>
  <c r="F21" i="17"/>
  <c r="F20" i="17"/>
  <c r="G20" i="17" s="1"/>
  <c r="H20" i="17" s="1"/>
  <c r="F19" i="17"/>
  <c r="G19" i="17" s="1"/>
  <c r="H19" i="17" s="1"/>
  <c r="F18" i="17"/>
  <c r="G18" i="17" s="1"/>
  <c r="H18" i="17" s="1"/>
  <c r="F17" i="17"/>
  <c r="G17" i="17" s="1"/>
  <c r="H17" i="17" s="1"/>
  <c r="F16" i="17"/>
  <c r="G16" i="17" s="1"/>
  <c r="H16" i="17" s="1"/>
  <c r="F15" i="17"/>
  <c r="G15" i="17" s="1"/>
  <c r="H15" i="17" s="1"/>
  <c r="F14" i="17"/>
  <c r="G14" i="17" s="1"/>
  <c r="H14" i="17" s="1"/>
  <c r="F13" i="17"/>
  <c r="G13" i="17" s="1"/>
  <c r="H13" i="17" s="1"/>
  <c r="F12" i="17"/>
  <c r="G12" i="17" s="1"/>
  <c r="H26" i="18" l="1"/>
  <c r="E9" i="18" s="1"/>
  <c r="G9" i="18" s="1"/>
  <c r="G26" i="17"/>
  <c r="F26" i="17"/>
  <c r="H12" i="17"/>
  <c r="I17" i="17"/>
  <c r="I26" i="17" s="1"/>
  <c r="F17" i="12"/>
  <c r="G17" i="12" s="1"/>
  <c r="H17" i="12" s="1"/>
  <c r="H26" i="17" l="1"/>
  <c r="E9" i="17" s="1"/>
  <c r="G9" i="17" s="1"/>
  <c r="F14" i="12"/>
  <c r="G14" i="12" s="1"/>
  <c r="H14" i="12" s="1"/>
  <c r="F25" i="12" l="1"/>
  <c r="G25" i="12" s="1"/>
  <c r="H25" i="12" s="1"/>
  <c r="F24" i="12"/>
  <c r="G24" i="12" s="1"/>
  <c r="H24" i="12" s="1"/>
  <c r="F23" i="12"/>
  <c r="G23" i="12" s="1"/>
  <c r="H23" i="12" s="1"/>
  <c r="F22" i="12"/>
  <c r="G22" i="12" s="1"/>
  <c r="H22" i="12" s="1"/>
  <c r="F21" i="12"/>
  <c r="G21" i="12" s="1"/>
  <c r="H21" i="12" s="1"/>
  <c r="F20" i="12"/>
  <c r="G20" i="12" s="1"/>
  <c r="H20" i="12" s="1"/>
  <c r="F19" i="12"/>
  <c r="G19" i="12" s="1"/>
  <c r="H19" i="12" s="1"/>
  <c r="F18" i="12"/>
  <c r="G18" i="12" s="1"/>
  <c r="H18" i="12" s="1"/>
  <c r="F16" i="12"/>
  <c r="G16" i="12" s="1"/>
  <c r="H16" i="12" s="1"/>
  <c r="F15" i="12"/>
  <c r="G15" i="12" s="1"/>
  <c r="H15" i="12" s="1"/>
  <c r="F13" i="12"/>
  <c r="G13" i="12" s="1"/>
  <c r="H13" i="12" s="1"/>
  <c r="F12" i="12"/>
  <c r="I17" i="12" l="1"/>
  <c r="F26" i="12"/>
  <c r="G12" i="12"/>
  <c r="F40" i="14"/>
  <c r="G40" i="14" s="1"/>
  <c r="H40" i="14" s="1"/>
  <c r="F39" i="14"/>
  <c r="G39" i="14" s="1"/>
  <c r="H39" i="14" s="1"/>
  <c r="F38" i="14"/>
  <c r="G38" i="14" s="1"/>
  <c r="H38" i="14" s="1"/>
  <c r="H12" i="12" l="1"/>
  <c r="G26" i="12"/>
  <c r="I26" i="12"/>
  <c r="I40" i="14"/>
  <c r="F37" i="14"/>
  <c r="G37" i="14" s="1"/>
  <c r="H37" i="14" s="1"/>
  <c r="H26" i="12" l="1"/>
  <c r="E9" i="12" s="1"/>
  <c r="G9" i="12" s="1"/>
  <c r="F36" i="14"/>
  <c r="G36" i="14" s="1"/>
  <c r="H36" i="14" s="1"/>
  <c r="F35" i="14"/>
  <c r="G35" i="14" s="1"/>
  <c r="H35" i="14" s="1"/>
  <c r="H43" i="14" l="1"/>
  <c r="F46" i="14"/>
  <c r="G46" i="14"/>
  <c r="H46" i="14" s="1"/>
  <c r="F47" i="14"/>
  <c r="G47" i="14" s="1"/>
  <c r="H47" i="14" s="1"/>
  <c r="F45" i="14"/>
  <c r="G45" i="14" s="1"/>
  <c r="H45" i="14" s="1"/>
  <c r="F44" i="14"/>
  <c r="G44" i="14" s="1"/>
  <c r="F30" i="14"/>
  <c r="G30" i="14" s="1"/>
  <c r="H30" i="14" s="1"/>
  <c r="F15" i="14"/>
  <c r="G15" i="14" s="1"/>
  <c r="H15" i="14" s="1"/>
  <c r="F49" i="14"/>
  <c r="G49" i="14" s="1"/>
  <c r="H49" i="14" s="1"/>
  <c r="F34" i="14"/>
  <c r="G34" i="14" s="1"/>
  <c r="H34" i="14" s="1"/>
  <c r="F33" i="14"/>
  <c r="G33" i="14" s="1"/>
  <c r="H33" i="14" s="1"/>
  <c r="F32" i="14"/>
  <c r="G32" i="14" s="1"/>
  <c r="H32" i="14" s="1"/>
  <c r="F31" i="14"/>
  <c r="G31" i="14" s="1"/>
  <c r="H31" i="14" s="1"/>
  <c r="F29" i="14"/>
  <c r="G29" i="14" s="1"/>
  <c r="H29" i="14" s="1"/>
  <c r="F28" i="14"/>
  <c r="G28" i="14" s="1"/>
  <c r="H28" i="14" s="1"/>
  <c r="F27" i="14"/>
  <c r="G27" i="14" s="1"/>
  <c r="H27" i="14" s="1"/>
  <c r="F26" i="14"/>
  <c r="F25" i="14"/>
  <c r="G25" i="14" s="1"/>
  <c r="H25" i="14" s="1"/>
  <c r="F24" i="14"/>
  <c r="G24" i="14" s="1"/>
  <c r="H24" i="14" s="1"/>
  <c r="F23" i="14"/>
  <c r="F22" i="14"/>
  <c r="G22" i="14" s="1"/>
  <c r="H22" i="14" s="1"/>
  <c r="F21" i="14"/>
  <c r="G21" i="14" s="1"/>
  <c r="H21" i="14" s="1"/>
  <c r="F20" i="14"/>
  <c r="G20" i="14" s="1"/>
  <c r="H20" i="14" s="1"/>
  <c r="F19" i="14"/>
  <c r="G19" i="14" s="1"/>
  <c r="H19" i="14" s="1"/>
  <c r="F18" i="14"/>
  <c r="G18" i="14" s="1"/>
  <c r="H18" i="14" s="1"/>
  <c r="F17" i="14"/>
  <c r="G17" i="14" s="1"/>
  <c r="H17" i="14" s="1"/>
  <c r="F16" i="14"/>
  <c r="G16" i="14" s="1"/>
  <c r="H16" i="14" s="1"/>
  <c r="F14" i="14"/>
  <c r="G14" i="14" s="1"/>
  <c r="H14" i="14" s="1"/>
  <c r="F13" i="14"/>
  <c r="G13" i="14" s="1"/>
  <c r="H13" i="14" s="1"/>
  <c r="F12" i="14"/>
  <c r="F42" i="14" l="1"/>
  <c r="G23" i="14"/>
  <c r="H23" i="14" s="1"/>
  <c r="I37" i="14"/>
  <c r="I46" i="14"/>
  <c r="F48" i="14"/>
  <c r="F50" i="14" s="1"/>
  <c r="H44" i="14"/>
  <c r="G48" i="14"/>
  <c r="H48" i="14" s="1"/>
  <c r="I22" i="14"/>
  <c r="G12" i="14"/>
  <c r="G26" i="14"/>
  <c r="H26" i="14" s="1"/>
  <c r="F36" i="16"/>
  <c r="G36" i="16" s="1"/>
  <c r="H36" i="16" s="1"/>
  <c r="F35" i="16"/>
  <c r="G35" i="16" s="1"/>
  <c r="H35" i="16" s="1"/>
  <c r="F29" i="16"/>
  <c r="G29" i="16" s="1"/>
  <c r="H29" i="16" s="1"/>
  <c r="F37" i="16"/>
  <c r="G37" i="16" s="1"/>
  <c r="H37" i="16" s="1"/>
  <c r="F31" i="16"/>
  <c r="G31" i="16" s="1"/>
  <c r="H31" i="16" s="1"/>
  <c r="F27" i="16"/>
  <c r="G27" i="16" s="1"/>
  <c r="F26" i="16"/>
  <c r="G26" i="16" s="1"/>
  <c r="F25" i="16"/>
  <c r="I50" i="14" l="1"/>
  <c r="H12" i="14"/>
  <c r="G42" i="14"/>
  <c r="G50" i="14" s="1"/>
  <c r="H50" i="14" s="1"/>
  <c r="E9" i="14" s="1"/>
  <c r="G9" i="14" s="1"/>
  <c r="F15" i="16"/>
  <c r="G15" i="16" s="1"/>
  <c r="H15" i="16" s="1"/>
  <c r="F12" i="16"/>
  <c r="G12" i="16" s="1"/>
  <c r="H12" i="16" s="1"/>
  <c r="F43" i="16"/>
  <c r="G43" i="16" s="1"/>
  <c r="H43" i="16" s="1"/>
  <c r="F42" i="16"/>
  <c r="G42" i="16" s="1"/>
  <c r="H42" i="16" s="1"/>
  <c r="F41" i="16"/>
  <c r="F40" i="16"/>
  <c r="G40" i="16" s="1"/>
  <c r="H40" i="16" s="1"/>
  <c r="F39" i="16"/>
  <c r="F38" i="16"/>
  <c r="G38" i="16" s="1"/>
  <c r="H38" i="16" s="1"/>
  <c r="F34" i="16"/>
  <c r="G34" i="16" s="1"/>
  <c r="H34" i="16" s="1"/>
  <c r="F33" i="16"/>
  <c r="G33" i="16" s="1"/>
  <c r="H33" i="16" s="1"/>
  <c r="F32" i="16"/>
  <c r="G32" i="16" s="1"/>
  <c r="H32" i="16" s="1"/>
  <c r="F30" i="16"/>
  <c r="G30" i="16" s="1"/>
  <c r="H30" i="16" s="1"/>
  <c r="F28" i="16"/>
  <c r="G28" i="16" s="1"/>
  <c r="H28" i="16" s="1"/>
  <c r="H27" i="16"/>
  <c r="G25" i="16"/>
  <c r="H25" i="16" s="1"/>
  <c r="F24" i="16"/>
  <c r="G24" i="16" s="1"/>
  <c r="H24" i="16" s="1"/>
  <c r="F23" i="16"/>
  <c r="G23" i="16" s="1"/>
  <c r="H23" i="16" s="1"/>
  <c r="F22" i="16"/>
  <c r="G22" i="16" s="1"/>
  <c r="H22" i="16" s="1"/>
  <c r="F21" i="16"/>
  <c r="G21" i="16" s="1"/>
  <c r="H21" i="16" s="1"/>
  <c r="F20" i="16"/>
  <c r="G20" i="16" s="1"/>
  <c r="H20" i="16" s="1"/>
  <c r="F19" i="16"/>
  <c r="G19" i="16" s="1"/>
  <c r="H19" i="16" s="1"/>
  <c r="F18" i="16"/>
  <c r="G18" i="16" s="1"/>
  <c r="H18" i="16" s="1"/>
  <c r="F17" i="16"/>
  <c r="G17" i="16" s="1"/>
  <c r="H17" i="16" s="1"/>
  <c r="F16" i="16"/>
  <c r="G16" i="16" s="1"/>
  <c r="H16" i="16" s="1"/>
  <c r="F14" i="16"/>
  <c r="F13" i="16"/>
  <c r="G13" i="16" s="1"/>
  <c r="H13" i="16" s="1"/>
  <c r="H42" i="14" l="1"/>
  <c r="G41" i="16"/>
  <c r="H41" i="16" s="1"/>
  <c r="I42" i="16"/>
  <c r="I40" i="16"/>
  <c r="G39" i="16"/>
  <c r="H39" i="16" s="1"/>
  <c r="I25" i="16"/>
  <c r="F44" i="16"/>
  <c r="G14" i="16"/>
  <c r="H14" i="16" s="1"/>
  <c r="H26" i="16"/>
  <c r="F59" i="15"/>
  <c r="G59" i="15" s="1"/>
  <c r="H59" i="15" s="1"/>
  <c r="I44" i="16" l="1"/>
  <c r="G44" i="16"/>
  <c r="H44" i="16" s="1"/>
  <c r="E9" i="16" s="1"/>
  <c r="G9" i="16" s="1"/>
  <c r="F60" i="15"/>
  <c r="G60" i="15" s="1"/>
  <c r="H60" i="15" s="1"/>
  <c r="F61" i="15"/>
  <c r="G61" i="15"/>
  <c r="H61" i="15" s="1"/>
  <c r="F58" i="15" l="1"/>
  <c r="G58" i="15" s="1"/>
  <c r="H58" i="15" s="1"/>
  <c r="F57" i="15"/>
  <c r="G57" i="15" s="1"/>
  <c r="H57" i="15" s="1"/>
  <c r="F56" i="15"/>
  <c r="G56" i="15" s="1"/>
  <c r="H56" i="15" s="1"/>
  <c r="F55" i="15"/>
  <c r="G55" i="15" s="1"/>
  <c r="H55" i="15" s="1"/>
  <c r="F54" i="15"/>
  <c r="G54" i="15" s="1"/>
  <c r="H54" i="15" s="1"/>
  <c r="F53" i="15"/>
  <c r="G53" i="15" s="1"/>
  <c r="H53" i="15" s="1"/>
  <c r="F52" i="15"/>
  <c r="G52" i="15" s="1"/>
  <c r="H52" i="15" s="1"/>
  <c r="F51" i="15"/>
  <c r="G51" i="15" s="1"/>
  <c r="H51" i="15" s="1"/>
  <c r="F50" i="15"/>
  <c r="F49" i="15"/>
  <c r="G49" i="15" s="1"/>
  <c r="H49" i="15" s="1"/>
  <c r="F48" i="15"/>
  <c r="G48" i="15" s="1"/>
  <c r="H48" i="15" s="1"/>
  <c r="F39" i="15"/>
  <c r="G39" i="15" s="1"/>
  <c r="H39" i="15" s="1"/>
  <c r="F40" i="15"/>
  <c r="G40" i="15" s="1"/>
  <c r="H40" i="15" s="1"/>
  <c r="F41" i="15"/>
  <c r="G41" i="15" s="1"/>
  <c r="H41" i="15" s="1"/>
  <c r="F42" i="15"/>
  <c r="G42" i="15" s="1"/>
  <c r="H42" i="15" s="1"/>
  <c r="F43" i="15"/>
  <c r="G43" i="15" s="1"/>
  <c r="H43" i="15" s="1"/>
  <c r="F44" i="15"/>
  <c r="G44" i="15" s="1"/>
  <c r="H44" i="15" s="1"/>
  <c r="F45" i="15"/>
  <c r="G45" i="15" s="1"/>
  <c r="H45" i="15" s="1"/>
  <c r="F46" i="15"/>
  <c r="G46" i="15" s="1"/>
  <c r="H46" i="15" s="1"/>
  <c r="F47" i="15"/>
  <c r="G47" i="15" s="1"/>
  <c r="H47" i="15" s="1"/>
  <c r="F14" i="15"/>
  <c r="G14" i="15" s="1"/>
  <c r="H14" i="15" s="1"/>
  <c r="F15" i="15"/>
  <c r="G15" i="15" s="1"/>
  <c r="H15" i="15" s="1"/>
  <c r="F16" i="15"/>
  <c r="G16" i="15" s="1"/>
  <c r="H16" i="15" s="1"/>
  <c r="F17" i="15"/>
  <c r="G17" i="15" s="1"/>
  <c r="H17" i="15" s="1"/>
  <c r="F18" i="15"/>
  <c r="G18" i="15" s="1"/>
  <c r="H18" i="15" s="1"/>
  <c r="F19" i="15"/>
  <c r="G19" i="15" s="1"/>
  <c r="H19" i="15" s="1"/>
  <c r="F20" i="15"/>
  <c r="G20" i="15" s="1"/>
  <c r="H20" i="15" s="1"/>
  <c r="F21" i="15"/>
  <c r="G21" i="15" s="1"/>
  <c r="H21" i="15" s="1"/>
  <c r="F22" i="15"/>
  <c r="G22" i="15" s="1"/>
  <c r="H22" i="15" s="1"/>
  <c r="F23" i="15"/>
  <c r="G23" i="15" s="1"/>
  <c r="H23" i="15" s="1"/>
  <c r="F24" i="15"/>
  <c r="G24" i="15" s="1"/>
  <c r="H24" i="15" s="1"/>
  <c r="F25" i="15"/>
  <c r="G25" i="15" s="1"/>
  <c r="H25" i="15" s="1"/>
  <c r="F26" i="15"/>
  <c r="G26" i="15" s="1"/>
  <c r="H26" i="15" s="1"/>
  <c r="F27" i="15"/>
  <c r="G27" i="15" s="1"/>
  <c r="H27" i="15" s="1"/>
  <c r="F28" i="15"/>
  <c r="G28" i="15" s="1"/>
  <c r="H28" i="15" s="1"/>
  <c r="F29" i="15"/>
  <c r="G29" i="15" s="1"/>
  <c r="H29" i="15" s="1"/>
  <c r="F30" i="15"/>
  <c r="G30" i="15" s="1"/>
  <c r="H30" i="15" s="1"/>
  <c r="F31" i="15"/>
  <c r="G31" i="15" s="1"/>
  <c r="H31" i="15" s="1"/>
  <c r="F32" i="15"/>
  <c r="G32" i="15" s="1"/>
  <c r="H32" i="15" s="1"/>
  <c r="F33" i="15"/>
  <c r="G33" i="15" s="1"/>
  <c r="H33" i="15" s="1"/>
  <c r="F34" i="15"/>
  <c r="G34" i="15" s="1"/>
  <c r="H34" i="15" s="1"/>
  <c r="G50" i="15" l="1"/>
  <c r="H50" i="15" s="1"/>
  <c r="I60" i="15"/>
  <c r="F38" i="15"/>
  <c r="G38" i="15" s="1"/>
  <c r="H38" i="15" s="1"/>
  <c r="F37" i="15"/>
  <c r="F36" i="15"/>
  <c r="G36" i="15" s="1"/>
  <c r="H36" i="15" s="1"/>
  <c r="F35" i="15"/>
  <c r="G35" i="15" s="1"/>
  <c r="H35" i="15" s="1"/>
  <c r="F13" i="15"/>
  <c r="F12" i="15"/>
  <c r="F62" i="15" l="1"/>
  <c r="I36" i="15"/>
  <c r="I25" i="15"/>
  <c r="G37" i="15"/>
  <c r="H37" i="15" s="1"/>
  <c r="I49" i="15"/>
  <c r="G13" i="15"/>
  <c r="H13" i="15" s="1"/>
  <c r="G12" i="15"/>
  <c r="E133" i="13"/>
  <c r="F133" i="13" s="1"/>
  <c r="G133" i="13" s="1"/>
  <c r="E135" i="13"/>
  <c r="F135" i="13" s="1"/>
  <c r="G135" i="13" s="1"/>
  <c r="E195" i="13"/>
  <c r="F195" i="13" s="1"/>
  <c r="G195" i="13" s="1"/>
  <c r="E194" i="13"/>
  <c r="F194" i="13" s="1"/>
  <c r="G194" i="13" s="1"/>
  <c r="E99" i="13"/>
  <c r="F99" i="13" s="1"/>
  <c r="G99" i="13" s="1"/>
  <c r="E98" i="13"/>
  <c r="F98" i="13" s="1"/>
  <c r="G98" i="13" s="1"/>
  <c r="E97" i="13"/>
  <c r="F97" i="13" s="1"/>
  <c r="G97" i="13" s="1"/>
  <c r="E34" i="13"/>
  <c r="F34" i="13" s="1"/>
  <c r="G34" i="13" s="1"/>
  <c r="E113" i="13"/>
  <c r="F113" i="13" s="1"/>
  <c r="G113" i="13" s="1"/>
  <c r="E11" i="13"/>
  <c r="F11" i="13" s="1"/>
  <c r="G11" i="13" s="1"/>
  <c r="E196" i="13"/>
  <c r="F196" i="13" s="1"/>
  <c r="G196" i="13" s="1"/>
  <c r="E159" i="13"/>
  <c r="F159" i="13" s="1"/>
  <c r="G159" i="13" s="1"/>
  <c r="E179" i="13"/>
  <c r="F179" i="13" s="1"/>
  <c r="G179" i="13" s="1"/>
  <c r="E168" i="13"/>
  <c r="F168" i="13" s="1"/>
  <c r="G168" i="13" s="1"/>
  <c r="E165" i="13"/>
  <c r="F165" i="13" s="1"/>
  <c r="G165" i="13" s="1"/>
  <c r="E184" i="13"/>
  <c r="F184" i="13" s="1"/>
  <c r="G184" i="13" s="1"/>
  <c r="E89" i="13"/>
  <c r="F89" i="13" s="1"/>
  <c r="G89" i="13" s="1"/>
  <c r="E102" i="13"/>
  <c r="F102" i="13" s="1"/>
  <c r="G102" i="13" s="1"/>
  <c r="E103" i="13"/>
  <c r="F103" i="13" s="1"/>
  <c r="G103" i="13" s="1"/>
  <c r="E131" i="13"/>
  <c r="F131" i="13" s="1"/>
  <c r="G131" i="13" s="1"/>
  <c r="E171" i="13"/>
  <c r="F171" i="13" s="1"/>
  <c r="G171" i="13" s="1"/>
  <c r="E33" i="13"/>
  <c r="F33" i="13" s="1"/>
  <c r="G33" i="13" s="1"/>
  <c r="E66" i="13"/>
  <c r="F66" i="13" s="1"/>
  <c r="G66" i="13" s="1"/>
  <c r="E68" i="13"/>
  <c r="F68" i="13" s="1"/>
  <c r="G68" i="13" s="1"/>
  <c r="E198" i="13"/>
  <c r="F198" i="13" s="1"/>
  <c r="G198" i="13" s="1"/>
  <c r="E193" i="13"/>
  <c r="F193" i="13" s="1"/>
  <c r="G193" i="13" s="1"/>
  <c r="E84" i="13"/>
  <c r="F84" i="13" s="1"/>
  <c r="G84" i="13" s="1"/>
  <c r="E57" i="13"/>
  <c r="F57" i="13" s="1"/>
  <c r="G57" i="13" s="1"/>
  <c r="E126" i="13"/>
  <c r="F126" i="13" s="1"/>
  <c r="G126" i="13" s="1"/>
  <c r="E104" i="13"/>
  <c r="F104" i="13" s="1"/>
  <c r="G104" i="13" s="1"/>
  <c r="E105" i="13"/>
  <c r="F105" i="13" s="1"/>
  <c r="G105" i="13" s="1"/>
  <c r="E107" i="13"/>
  <c r="F107" i="13" s="1"/>
  <c r="G107" i="13" s="1"/>
  <c r="E88" i="13"/>
  <c r="F88" i="13" s="1"/>
  <c r="G88" i="13" s="1"/>
  <c r="E200" i="13"/>
  <c r="F200" i="13" s="1"/>
  <c r="G200" i="13" s="1"/>
  <c r="E189" i="13"/>
  <c r="F189" i="13" s="1"/>
  <c r="G189" i="13" s="1"/>
  <c r="E188" i="13"/>
  <c r="F188" i="13" s="1"/>
  <c r="G188" i="13" s="1"/>
  <c r="E157" i="13"/>
  <c r="F157" i="13" s="1"/>
  <c r="G157" i="13" s="1"/>
  <c r="E156" i="13"/>
  <c r="F156" i="13" s="1"/>
  <c r="G156" i="13" s="1"/>
  <c r="E162" i="13"/>
  <c r="F162" i="13" s="1"/>
  <c r="G162" i="13" s="1"/>
  <c r="E73" i="13"/>
  <c r="F73" i="13" s="1"/>
  <c r="G73" i="13" s="1"/>
  <c r="E207" i="13"/>
  <c r="F207" i="13" s="1"/>
  <c r="G207" i="13" s="1"/>
  <c r="E26" i="13"/>
  <c r="F26" i="13" s="1"/>
  <c r="G26" i="13" s="1"/>
  <c r="E3" i="13"/>
  <c r="F3" i="13" s="1"/>
  <c r="G3" i="13" s="1"/>
  <c r="E9" i="13"/>
  <c r="F9" i="13" s="1"/>
  <c r="G9" i="13" s="1"/>
  <c r="E8" i="13"/>
  <c r="F8" i="13" s="1"/>
  <c r="G8" i="13" s="1"/>
  <c r="E85" i="13"/>
  <c r="F85" i="13" s="1"/>
  <c r="G85" i="13" s="1"/>
  <c r="E36" i="13"/>
  <c r="F36" i="13" s="1"/>
  <c r="G36" i="13" s="1"/>
  <c r="E90" i="13"/>
  <c r="F90" i="13" s="1"/>
  <c r="G90" i="13" s="1"/>
  <c r="E91" i="13"/>
  <c r="F91" i="13" s="1"/>
  <c r="G91" i="13" s="1"/>
  <c r="E40" i="13"/>
  <c r="F40" i="13" s="1"/>
  <c r="G40" i="13" s="1"/>
  <c r="E24" i="13"/>
  <c r="F24" i="13" s="1"/>
  <c r="G24" i="13" s="1"/>
  <c r="E23" i="13"/>
  <c r="F23" i="13" s="1"/>
  <c r="G23" i="13" s="1"/>
  <c r="E82" i="13"/>
  <c r="F82" i="13" s="1"/>
  <c r="G82" i="13" s="1"/>
  <c r="E81" i="13"/>
  <c r="F81" i="13" s="1"/>
  <c r="G81" i="13" s="1"/>
  <c r="E80" i="13"/>
  <c r="F80" i="13" s="1"/>
  <c r="G80" i="13" s="1"/>
  <c r="E71" i="13"/>
  <c r="F71" i="13" s="1"/>
  <c r="G71" i="13" s="1"/>
  <c r="E70" i="13"/>
  <c r="F70" i="13" s="1"/>
  <c r="G70" i="13" s="1"/>
  <c r="E96" i="13"/>
  <c r="F96" i="13" s="1"/>
  <c r="G96" i="13" s="1"/>
  <c r="E55" i="13"/>
  <c r="F55" i="13" s="1"/>
  <c r="G55" i="13" s="1"/>
  <c r="E54" i="13"/>
  <c r="F54" i="13" s="1"/>
  <c r="G54" i="13" s="1"/>
  <c r="E53" i="13"/>
  <c r="F53" i="13" s="1"/>
  <c r="G53" i="13" s="1"/>
  <c r="E32" i="13"/>
  <c r="F32" i="13" s="1"/>
  <c r="G32" i="13" s="1"/>
  <c r="E203" i="13"/>
  <c r="F203" i="13" s="1"/>
  <c r="G203" i="13" s="1"/>
  <c r="E128" i="13"/>
  <c r="F128" i="13" s="1"/>
  <c r="G128" i="13" s="1"/>
  <c r="E130" i="13"/>
  <c r="F130" i="13" s="1"/>
  <c r="G130" i="13" s="1"/>
  <c r="E120" i="13"/>
  <c r="F120" i="13" s="1"/>
  <c r="G120" i="13" s="1"/>
  <c r="E204" i="13"/>
  <c r="F204" i="13" s="1"/>
  <c r="G204" i="13" s="1"/>
  <c r="E6" i="13"/>
  <c r="F6" i="13" s="1"/>
  <c r="G6" i="13" s="1"/>
  <c r="E109" i="13"/>
  <c r="F109" i="13" s="1"/>
  <c r="G109" i="13" s="1"/>
  <c r="E181" i="13"/>
  <c r="F181" i="13" s="1"/>
  <c r="G181" i="13" s="1"/>
  <c r="E112" i="13"/>
  <c r="F112" i="13" s="1"/>
  <c r="G112" i="13" s="1"/>
  <c r="E137" i="13"/>
  <c r="F137" i="13" s="1"/>
  <c r="G137" i="13" s="1"/>
  <c r="E136" i="13"/>
  <c r="F136" i="13" s="1"/>
  <c r="G136" i="13" s="1"/>
  <c r="E139" i="13"/>
  <c r="F139" i="13" s="1"/>
  <c r="G139" i="13" s="1"/>
  <c r="E138" i="13"/>
  <c r="F138" i="13" s="1"/>
  <c r="G138" i="13" s="1"/>
  <c r="E92" i="13"/>
  <c r="F92" i="13" s="1"/>
  <c r="G92" i="13" s="1"/>
  <c r="E62" i="13"/>
  <c r="F62" i="13" s="1"/>
  <c r="G62" i="13" s="1"/>
  <c r="E63" i="13"/>
  <c r="F63" i="13" s="1"/>
  <c r="G63" i="13" s="1"/>
  <c r="E149" i="13"/>
  <c r="F149" i="13" s="1"/>
  <c r="G149" i="13" s="1"/>
  <c r="E148" i="13"/>
  <c r="F148" i="13" s="1"/>
  <c r="G148" i="13" s="1"/>
  <c r="E111" i="13"/>
  <c r="F111" i="13" s="1"/>
  <c r="G111" i="13" s="1"/>
  <c r="E7" i="13"/>
  <c r="F7" i="13" s="1"/>
  <c r="G7" i="13" s="1"/>
  <c r="E48" i="13"/>
  <c r="F48" i="13" s="1"/>
  <c r="G48" i="13" s="1"/>
  <c r="E155" i="13"/>
  <c r="F155" i="13" s="1"/>
  <c r="G155" i="13" s="1"/>
  <c r="E154" i="13"/>
  <c r="F154" i="13" s="1"/>
  <c r="G154" i="13" s="1"/>
  <c r="E175" i="13"/>
  <c r="F175" i="13" s="1"/>
  <c r="G175" i="13" s="1"/>
  <c r="E16" i="13"/>
  <c r="F16" i="13" s="1"/>
  <c r="G16" i="13" s="1"/>
  <c r="E15" i="13"/>
  <c r="F15" i="13" s="1"/>
  <c r="G15" i="13" s="1"/>
  <c r="E201" i="13"/>
  <c r="F201" i="13" s="1"/>
  <c r="G201" i="13" s="1"/>
  <c r="E46" i="13"/>
  <c r="F46" i="13" s="1"/>
  <c r="G46" i="13" s="1"/>
  <c r="E47" i="13"/>
  <c r="F47" i="13" s="1"/>
  <c r="G47" i="13" s="1"/>
  <c r="E169" i="13"/>
  <c r="F169" i="13" s="1"/>
  <c r="G169" i="13" s="1"/>
  <c r="E79" i="13"/>
  <c r="F79" i="13" s="1"/>
  <c r="G79" i="13" s="1"/>
  <c r="E78" i="13"/>
  <c r="F78" i="13" s="1"/>
  <c r="G78" i="13" s="1"/>
  <c r="E77" i="13"/>
  <c r="F77" i="13" s="1"/>
  <c r="G77" i="13" s="1"/>
  <c r="E76" i="13"/>
  <c r="F76" i="13" s="1"/>
  <c r="G76" i="13" s="1"/>
  <c r="E202" i="13"/>
  <c r="F202" i="13" s="1"/>
  <c r="G202" i="13" s="1"/>
  <c r="E141" i="13"/>
  <c r="F141" i="13" s="1"/>
  <c r="G141" i="13" s="1"/>
  <c r="E140" i="13"/>
  <c r="F140" i="13" s="1"/>
  <c r="G140" i="13" s="1"/>
  <c r="E192" i="13"/>
  <c r="F192" i="13" s="1"/>
  <c r="G192" i="13" s="1"/>
  <c r="E145" i="13"/>
  <c r="F145" i="13" s="1"/>
  <c r="G145" i="13" s="1"/>
  <c r="E205" i="13"/>
  <c r="F205" i="13" s="1"/>
  <c r="G205" i="13" s="1"/>
  <c r="E101" i="13"/>
  <c r="F101" i="13" s="1"/>
  <c r="G101" i="13" s="1"/>
  <c r="E72" i="13"/>
  <c r="F72" i="13" s="1"/>
  <c r="G72" i="13" s="1"/>
  <c r="E167" i="13"/>
  <c r="F167" i="13" s="1"/>
  <c r="G167" i="13" s="1"/>
  <c r="E164" i="13"/>
  <c r="F164" i="13" s="1"/>
  <c r="G164" i="13" s="1"/>
  <c r="E87" i="13"/>
  <c r="F87" i="13" s="1"/>
  <c r="G87" i="13" s="1"/>
  <c r="E158" i="13"/>
  <c r="F158" i="13" s="1"/>
  <c r="G158" i="13" s="1"/>
  <c r="E187" i="13"/>
  <c r="F187" i="13" s="1"/>
  <c r="G187" i="13" s="1"/>
  <c r="E106" i="13"/>
  <c r="F106" i="13" s="1"/>
  <c r="G106" i="13" s="1"/>
  <c r="E117" i="13"/>
  <c r="F117" i="13" s="1"/>
  <c r="G117" i="13" s="1"/>
  <c r="E115" i="13"/>
  <c r="F115" i="13" s="1"/>
  <c r="G115" i="13" s="1"/>
  <c r="E182" i="13"/>
  <c r="F182" i="13" s="1"/>
  <c r="G182" i="13" s="1"/>
  <c r="E110" i="13"/>
  <c r="F110" i="13" s="1"/>
  <c r="G110" i="13" s="1"/>
  <c r="E186" i="13"/>
  <c r="F186" i="13" s="1"/>
  <c r="G186" i="13" s="1"/>
  <c r="E116" i="13"/>
  <c r="F116" i="13" s="1"/>
  <c r="G116" i="13" s="1"/>
  <c r="E86" i="13"/>
  <c r="F86" i="13" s="1"/>
  <c r="G86" i="13" s="1"/>
  <c r="E95" i="13"/>
  <c r="F95" i="13" s="1"/>
  <c r="G95" i="13" s="1"/>
  <c r="E52" i="13"/>
  <c r="F52" i="13" s="1"/>
  <c r="G52" i="13" s="1"/>
  <c r="E174" i="13"/>
  <c r="F174" i="13" s="1"/>
  <c r="G174" i="13" s="1"/>
  <c r="E17" i="13"/>
  <c r="F17" i="13" s="1"/>
  <c r="G17" i="13" s="1"/>
  <c r="E123" i="13"/>
  <c r="F123" i="13" s="1"/>
  <c r="E45" i="13"/>
  <c r="F45" i="13" s="1"/>
  <c r="G45" i="13" s="1"/>
  <c r="E122" i="13"/>
  <c r="F122" i="13" s="1"/>
  <c r="G122" i="13" s="1"/>
  <c r="E25" i="13"/>
  <c r="F25" i="13" s="1"/>
  <c r="G25" i="13" s="1"/>
  <c r="E22" i="13"/>
  <c r="F22" i="13" s="1"/>
  <c r="G22" i="13" s="1"/>
  <c r="E2" i="13"/>
  <c r="F2" i="13" s="1"/>
  <c r="G2" i="13" s="1"/>
  <c r="E94" i="13"/>
  <c r="F94" i="13" s="1"/>
  <c r="G94" i="13" s="1"/>
  <c r="E51" i="13"/>
  <c r="F51" i="13" s="1"/>
  <c r="G51" i="13" s="1"/>
  <c r="E20" i="13"/>
  <c r="F20" i="13" s="1"/>
  <c r="G20" i="13" s="1"/>
  <c r="E19" i="13"/>
  <c r="F19" i="13" s="1"/>
  <c r="G19" i="13" s="1"/>
  <c r="E31" i="13"/>
  <c r="F31" i="13" s="1"/>
  <c r="G31" i="13" s="1"/>
  <c r="E29" i="13"/>
  <c r="F29" i="13" s="1"/>
  <c r="G29" i="13" s="1"/>
  <c r="E183" i="13"/>
  <c r="F183" i="13" s="1"/>
  <c r="G183" i="13" s="1"/>
  <c r="E153" i="13"/>
  <c r="F153" i="13" s="1"/>
  <c r="G153" i="13" s="1"/>
  <c r="E173" i="13"/>
  <c r="F173" i="13" s="1"/>
  <c r="G173" i="13" s="1"/>
  <c r="E118" i="13"/>
  <c r="F118" i="13" s="1"/>
  <c r="G118" i="13" s="1"/>
  <c r="E100" i="13"/>
  <c r="F100" i="13" s="1"/>
  <c r="G100" i="13" s="1"/>
  <c r="E60" i="13"/>
  <c r="F60" i="13" s="1"/>
  <c r="G60" i="13" s="1"/>
  <c r="E172" i="13"/>
  <c r="F172" i="13" s="1"/>
  <c r="G172" i="13" s="1"/>
  <c r="E161" i="13"/>
  <c r="F161" i="13" s="1"/>
  <c r="G161" i="13" s="1"/>
  <c r="E18" i="13"/>
  <c r="F18" i="13" s="1"/>
  <c r="G18" i="13" s="1"/>
  <c r="E185" i="13"/>
  <c r="F185" i="13" s="1"/>
  <c r="G185" i="13" s="1"/>
  <c r="E83" i="13"/>
  <c r="F83" i="13" s="1"/>
  <c r="G83" i="13" s="1"/>
  <c r="E37" i="13"/>
  <c r="F37" i="13" s="1"/>
  <c r="G37" i="13" s="1"/>
  <c r="E114" i="13"/>
  <c r="F114" i="13" s="1"/>
  <c r="G114" i="13" s="1"/>
  <c r="E150" i="13"/>
  <c r="F150" i="13" s="1"/>
  <c r="E38" i="13"/>
  <c r="F38" i="13" s="1"/>
  <c r="G38" i="13" s="1"/>
  <c r="E144" i="13"/>
  <c r="F144" i="13" s="1"/>
  <c r="G144" i="13" s="1"/>
  <c r="E28" i="13"/>
  <c r="F28" i="13" s="1"/>
  <c r="G28" i="13" s="1"/>
  <c r="E178" i="13"/>
  <c r="F178" i="13" s="1"/>
  <c r="G178" i="13" s="1"/>
  <c r="E177" i="13"/>
  <c r="F177" i="13" s="1"/>
  <c r="G177" i="13" s="1"/>
  <c r="E170" i="13"/>
  <c r="F170" i="13" s="1"/>
  <c r="G170" i="13" s="1"/>
  <c r="E197" i="13"/>
  <c r="F197" i="13" s="1"/>
  <c r="G197" i="13" s="1"/>
  <c r="E56" i="13"/>
  <c r="F56" i="13" s="1"/>
  <c r="G56" i="13" s="1"/>
  <c r="E39" i="13"/>
  <c r="F39" i="13" s="1"/>
  <c r="G39" i="13" s="1"/>
  <c r="E5" i="13"/>
  <c r="F5" i="13" s="1"/>
  <c r="G5" i="13" s="1"/>
  <c r="E4" i="13"/>
  <c r="F4" i="13" s="1"/>
  <c r="G4" i="13" s="1"/>
  <c r="E50" i="13"/>
  <c r="F50" i="13" s="1"/>
  <c r="G50" i="13" s="1"/>
  <c r="E93" i="13"/>
  <c r="F93" i="13" s="1"/>
  <c r="G93" i="13" s="1"/>
  <c r="E14" i="13"/>
  <c r="F14" i="13" s="1"/>
  <c r="G14" i="13" s="1"/>
  <c r="E13" i="13"/>
  <c r="F13" i="13" s="1"/>
  <c r="G13" i="13" s="1"/>
  <c r="E67" i="13"/>
  <c r="F67" i="13" s="1"/>
  <c r="G67" i="13" s="1"/>
  <c r="E65" i="13"/>
  <c r="F65" i="13" s="1"/>
  <c r="G65" i="13" s="1"/>
  <c r="E42" i="13"/>
  <c r="F42" i="13" s="1"/>
  <c r="G42" i="13" s="1"/>
  <c r="E41" i="13"/>
  <c r="F41" i="13" s="1"/>
  <c r="G41" i="13" s="1"/>
  <c r="E75" i="13"/>
  <c r="F75" i="13" s="1"/>
  <c r="G75" i="13" s="1"/>
  <c r="E44" i="13"/>
  <c r="F44" i="13" s="1"/>
  <c r="G44" i="13" s="1"/>
  <c r="E127" i="13"/>
  <c r="F127" i="13" s="1"/>
  <c r="G127" i="13" s="1"/>
  <c r="E191" i="13"/>
  <c r="F191" i="13" s="1"/>
  <c r="G191" i="13" s="1"/>
  <c r="E27" i="13"/>
  <c r="F27" i="13" s="1"/>
  <c r="G27" i="13" s="1"/>
  <c r="E132" i="13"/>
  <c r="F132" i="13" s="1"/>
  <c r="G132" i="13" s="1"/>
  <c r="E125" i="13"/>
  <c r="F125" i="13" s="1"/>
  <c r="G125" i="13" s="1"/>
  <c r="E124" i="13"/>
  <c r="F124" i="13" s="1"/>
  <c r="G124" i="13" s="1"/>
  <c r="E152" i="13"/>
  <c r="F152" i="13" s="1"/>
  <c r="G152" i="13" s="1"/>
  <c r="E190" i="13"/>
  <c r="F190" i="13" s="1"/>
  <c r="G190" i="13" s="1"/>
  <c r="E12" i="13"/>
  <c r="F12" i="13" s="1"/>
  <c r="G12" i="13" s="1"/>
  <c r="E119" i="13"/>
  <c r="F119" i="13" s="1"/>
  <c r="G119" i="13" s="1"/>
  <c r="E129" i="13"/>
  <c r="F129" i="13" s="1"/>
  <c r="G129" i="13" s="1"/>
  <c r="E176" i="13"/>
  <c r="F176" i="13" s="1"/>
  <c r="G176" i="13" s="1"/>
  <c r="E35" i="13"/>
  <c r="F35" i="13" s="1"/>
  <c r="G35" i="13" s="1"/>
  <c r="E121" i="13"/>
  <c r="F121" i="13" s="1"/>
  <c r="G121" i="13" s="1"/>
  <c r="E206" i="13"/>
  <c r="F206" i="13" s="1"/>
  <c r="G206" i="13" s="1"/>
  <c r="E166" i="13"/>
  <c r="F166" i="13" s="1"/>
  <c r="G166" i="13" s="1"/>
  <c r="E163" i="13"/>
  <c r="F163" i="13" s="1"/>
  <c r="G163" i="13" s="1"/>
  <c r="E69" i="13"/>
  <c r="F69" i="13" s="1"/>
  <c r="G69" i="13" s="1"/>
  <c r="E74" i="13"/>
  <c r="F74" i="13" s="1"/>
  <c r="G74" i="13" s="1"/>
  <c r="E151" i="13"/>
  <c r="F151" i="13" s="1"/>
  <c r="G151" i="13" s="1"/>
  <c r="E199" i="13"/>
  <c r="F199" i="13" s="1"/>
  <c r="G199" i="13" s="1"/>
  <c r="E180" i="13"/>
  <c r="F180" i="13" s="1"/>
  <c r="G180" i="13" s="1"/>
  <c r="E49" i="13"/>
  <c r="F49" i="13" s="1"/>
  <c r="G49" i="13" s="1"/>
  <c r="E64" i="13"/>
  <c r="F64" i="13" s="1"/>
  <c r="G64" i="13" s="1"/>
  <c r="E142" i="13"/>
  <c r="F142" i="13" s="1"/>
  <c r="G142" i="13" s="1"/>
  <c r="E147" i="13"/>
  <c r="F147" i="13" s="1"/>
  <c r="G147" i="13" s="1"/>
  <c r="E146" i="13"/>
  <c r="F146" i="13" s="1"/>
  <c r="G146" i="13" s="1"/>
  <c r="E61" i="13"/>
  <c r="F61" i="13" s="1"/>
  <c r="G61" i="13" s="1"/>
  <c r="E134" i="13"/>
  <c r="E160" i="13"/>
  <c r="F160" i="13" s="1"/>
  <c r="G160" i="13" s="1"/>
  <c r="E108" i="13"/>
  <c r="F108" i="13" s="1"/>
  <c r="G108" i="13" s="1"/>
  <c r="E143" i="13"/>
  <c r="F143" i="13" s="1"/>
  <c r="G143" i="13" s="1"/>
  <c r="E58" i="13"/>
  <c r="E43" i="13"/>
  <c r="F43" i="13" s="1"/>
  <c r="G43" i="13" s="1"/>
  <c r="E10" i="13"/>
  <c r="F10" i="13" s="1"/>
  <c r="G10" i="13" s="1"/>
  <c r="E21" i="13"/>
  <c r="F21" i="13" s="1"/>
  <c r="G21" i="13" s="1"/>
  <c r="E30" i="13"/>
  <c r="F30" i="13" s="1"/>
  <c r="G30" i="13" s="1"/>
  <c r="E59" i="13"/>
  <c r="G62" i="15" l="1"/>
  <c r="H62" i="15"/>
  <c r="I62" i="15"/>
  <c r="H12" i="15"/>
  <c r="F58" i="13"/>
  <c r="G58" i="13" s="1"/>
  <c r="G123" i="13"/>
  <c r="G150" i="13"/>
  <c r="F134" i="13"/>
  <c r="F59" i="13"/>
  <c r="F27" i="10"/>
  <c r="F28" i="10"/>
  <c r="G28" i="10" s="1"/>
  <c r="H28" i="10" s="1"/>
  <c r="E9" i="15" l="1"/>
  <c r="G9" i="15" s="1"/>
  <c r="G134" i="13"/>
  <c r="G59" i="13"/>
  <c r="G27" i="10"/>
  <c r="H27" i="10" s="1"/>
  <c r="I27" i="10"/>
  <c r="F26" i="10"/>
  <c r="H25" i="10"/>
  <c r="G26" i="10" l="1"/>
  <c r="H26" i="10" s="1"/>
  <c r="I26" i="10"/>
  <c r="F29" i="10"/>
  <c r="G29" i="10"/>
  <c r="F23" i="10"/>
  <c r="G23" i="10" s="1"/>
  <c r="H23" i="10" s="1"/>
  <c r="F22" i="10"/>
  <c r="G22" i="10" s="1"/>
  <c r="H22" i="10" s="1"/>
  <c r="F21" i="10"/>
  <c r="H20" i="10"/>
  <c r="F18" i="10"/>
  <c r="G18" i="10" s="1"/>
  <c r="H18" i="10" s="1"/>
  <c r="F17" i="10"/>
  <c r="G17" i="10" s="1"/>
  <c r="H17" i="10" s="1"/>
  <c r="F16" i="10"/>
  <c r="G16" i="10" s="1"/>
  <c r="H16" i="10" s="1"/>
  <c r="F15" i="10"/>
  <c r="G15" i="10" s="1"/>
  <c r="H15" i="10" s="1"/>
  <c r="F14" i="10"/>
  <c r="G14" i="10" s="1"/>
  <c r="H14" i="10" s="1"/>
  <c r="F13" i="10"/>
  <c r="G13" i="10" s="1"/>
  <c r="H13" i="10" s="1"/>
  <c r="F12" i="10"/>
  <c r="I17" i="10" l="1"/>
  <c r="H29" i="10"/>
  <c r="G12" i="10"/>
  <c r="H12" i="10" s="1"/>
  <c r="I22" i="10"/>
  <c r="F24" i="10"/>
  <c r="F19" i="10"/>
  <c r="F31" i="10" s="1"/>
  <c r="G21" i="10"/>
  <c r="F61" i="9"/>
  <c r="G61" i="9" s="1"/>
  <c r="F60" i="9"/>
  <c r="G60" i="9"/>
  <c r="H60" i="9" s="1"/>
  <c r="F59" i="9"/>
  <c r="G59" i="9"/>
  <c r="H59" i="9" s="1"/>
  <c r="F58" i="9"/>
  <c r="G58" i="9"/>
  <c r="H58" i="9" s="1"/>
  <c r="F57" i="9"/>
  <c r="I31" i="10" l="1"/>
  <c r="G19" i="10"/>
  <c r="H21" i="10"/>
  <c r="G24" i="10"/>
  <c r="H24" i="10" s="1"/>
  <c r="H61" i="9"/>
  <c r="G57" i="9"/>
  <c r="F66" i="9"/>
  <c r="G66" i="9"/>
  <c r="H66" i="9" s="1"/>
  <c r="F67" i="9"/>
  <c r="G67" i="9" s="1"/>
  <c r="H67" i="9" s="1"/>
  <c r="F68" i="9"/>
  <c r="G68" i="9" s="1"/>
  <c r="H68" i="9" s="1"/>
  <c r="F69" i="9"/>
  <c r="G69" i="9" s="1"/>
  <c r="H69" i="9" s="1"/>
  <c r="F65" i="9"/>
  <c r="G65" i="9" s="1"/>
  <c r="H64" i="9"/>
  <c r="G31" i="10" l="1"/>
  <c r="H19" i="10"/>
  <c r="H31" i="10"/>
  <c r="E9" i="10" s="1"/>
  <c r="G9" i="10" s="1"/>
  <c r="H57" i="9"/>
  <c r="G70" i="9"/>
  <c r="F70" i="9"/>
  <c r="H65" i="9"/>
  <c r="F56" i="9"/>
  <c r="G56" i="9" s="1"/>
  <c r="H70" i="9" l="1"/>
  <c r="H56" i="9"/>
  <c r="F52" i="9"/>
  <c r="G52" i="9"/>
  <c r="H52" i="9" s="1"/>
  <c r="F51" i="9"/>
  <c r="G51" i="9" s="1"/>
  <c r="H51" i="9" s="1"/>
  <c r="F50" i="9"/>
  <c r="G50" i="9" s="1"/>
  <c r="H50" i="9" s="1"/>
  <c r="F49" i="9"/>
  <c r="F48" i="9"/>
  <c r="G48" i="9" s="1"/>
  <c r="H48" i="9" s="1"/>
  <c r="F54" i="9"/>
  <c r="G54" i="9" l="1"/>
  <c r="H54" i="9" s="1"/>
  <c r="G49" i="9"/>
  <c r="F43" i="9"/>
  <c r="G43" i="9" s="1"/>
  <c r="H43" i="9" s="1"/>
  <c r="H49" i="9" l="1"/>
  <c r="H71" i="9"/>
  <c r="F35" i="9"/>
  <c r="G35" i="9" s="1"/>
  <c r="H35" i="9" s="1"/>
  <c r="F28" i="9"/>
  <c r="G28" i="9" s="1"/>
  <c r="H28" i="9" s="1"/>
  <c r="F29" i="9"/>
  <c r="G29" i="9" s="1"/>
  <c r="H29" i="9" s="1"/>
  <c r="F30" i="9"/>
  <c r="G30" i="9" s="1"/>
  <c r="H30" i="9" s="1"/>
  <c r="F31" i="9"/>
  <c r="G31" i="9" s="1"/>
  <c r="H31" i="9" s="1"/>
  <c r="F32" i="9"/>
  <c r="G32" i="9" s="1"/>
  <c r="H32" i="9" s="1"/>
  <c r="F33" i="9"/>
  <c r="G33" i="9" s="1"/>
  <c r="H33" i="9" s="1"/>
  <c r="F34" i="9"/>
  <c r="G34" i="9" s="1"/>
  <c r="H34" i="9" s="1"/>
  <c r="F36" i="9"/>
  <c r="G36" i="9" s="1"/>
  <c r="H36" i="9" s="1"/>
  <c r="F37" i="9"/>
  <c r="G37" i="9" s="1"/>
  <c r="H37" i="9" s="1"/>
  <c r="F13" i="9"/>
  <c r="G13" i="9" s="1"/>
  <c r="H13" i="9" s="1"/>
  <c r="F12" i="9"/>
  <c r="F73" i="9"/>
  <c r="G73" i="9" s="1"/>
  <c r="H73" i="9" s="1"/>
  <c r="F72" i="9"/>
  <c r="G72" i="9" s="1"/>
  <c r="H72" i="9" s="1"/>
  <c r="F20" i="9"/>
  <c r="G20" i="9" s="1"/>
  <c r="H20" i="9" s="1"/>
  <c r="F21" i="9"/>
  <c r="G21" i="9" s="1"/>
  <c r="H21" i="9" s="1"/>
  <c r="F22" i="9"/>
  <c r="G22" i="9" s="1"/>
  <c r="H22" i="9" s="1"/>
  <c r="F23" i="9"/>
  <c r="G23" i="9" s="1"/>
  <c r="H23" i="9" s="1"/>
  <c r="F24" i="9"/>
  <c r="G24" i="9" s="1"/>
  <c r="H24" i="9" s="1"/>
  <c r="F25" i="9"/>
  <c r="G25" i="9" s="1"/>
  <c r="H25" i="9" s="1"/>
  <c r="F26" i="9"/>
  <c r="G26" i="9" s="1"/>
  <c r="H26" i="9" s="1"/>
  <c r="F27" i="9"/>
  <c r="G27" i="9" s="1"/>
  <c r="H27" i="9" s="1"/>
  <c r="F38" i="9"/>
  <c r="G38" i="9" s="1"/>
  <c r="H38" i="9" s="1"/>
  <c r="F39" i="9"/>
  <c r="F40" i="9"/>
  <c r="G40" i="9" s="1"/>
  <c r="H40" i="9" s="1"/>
  <c r="F41" i="9"/>
  <c r="G41" i="9" s="1"/>
  <c r="H41" i="9" s="1"/>
  <c r="F42" i="9"/>
  <c r="G42" i="9" s="1"/>
  <c r="H42" i="9" s="1"/>
  <c r="F55" i="9"/>
  <c r="I61" i="9" s="1"/>
  <c r="F53" i="9"/>
  <c r="G53" i="9" s="1"/>
  <c r="H53" i="9" s="1"/>
  <c r="F47" i="9"/>
  <c r="G47" i="9" s="1"/>
  <c r="H47" i="9" s="1"/>
  <c r="F46" i="9"/>
  <c r="G46" i="9" s="1"/>
  <c r="H46" i="9" s="1"/>
  <c r="F45" i="9"/>
  <c r="G45" i="9" s="1"/>
  <c r="H45" i="9" s="1"/>
  <c r="F44" i="9"/>
  <c r="G44" i="9" s="1"/>
  <c r="H44" i="9" s="1"/>
  <c r="F19" i="9"/>
  <c r="G19" i="9" s="1"/>
  <c r="H19" i="9" s="1"/>
  <c r="F18" i="9"/>
  <c r="G18" i="9" s="1"/>
  <c r="H18" i="9" s="1"/>
  <c r="F17" i="9"/>
  <c r="G17" i="9" s="1"/>
  <c r="H17" i="9" s="1"/>
  <c r="F16" i="9"/>
  <c r="G16" i="9" s="1"/>
  <c r="H16" i="9" s="1"/>
  <c r="F15" i="9"/>
  <c r="G15" i="9" s="1"/>
  <c r="H15" i="9" s="1"/>
  <c r="F14" i="9"/>
  <c r="G14" i="9" s="1"/>
  <c r="H14" i="9" s="1"/>
  <c r="G39" i="9" l="1"/>
  <c r="H39" i="9" s="1"/>
  <c r="I53" i="9"/>
  <c r="F63" i="9"/>
  <c r="G12" i="9"/>
  <c r="F74" i="9"/>
  <c r="G74" i="9"/>
  <c r="G55" i="9"/>
  <c r="H55" i="9" s="1"/>
  <c r="I25" i="9"/>
  <c r="I38" i="9"/>
  <c r="F18" i="2"/>
  <c r="G18" i="2"/>
  <c r="H18" i="2"/>
  <c r="F29" i="2"/>
  <c r="G29" i="2" s="1"/>
  <c r="H29" i="2" s="1"/>
  <c r="F28" i="2"/>
  <c r="G28" i="2"/>
  <c r="H28" i="2" s="1"/>
  <c r="F27" i="2"/>
  <c r="G27" i="2" s="1"/>
  <c r="H27" i="2" s="1"/>
  <c r="F26" i="2"/>
  <c r="G26" i="2"/>
  <c r="H26" i="2" s="1"/>
  <c r="F25" i="2"/>
  <c r="G25" i="2" s="1"/>
  <c r="H25" i="2" s="1"/>
  <c r="F24" i="2"/>
  <c r="G24" i="2" s="1"/>
  <c r="H24" i="2" s="1"/>
  <c r="F23" i="2"/>
  <c r="G23" i="2" s="1"/>
  <c r="H23" i="2" s="1"/>
  <c r="F22" i="2"/>
  <c r="G22" i="2" s="1"/>
  <c r="H22" i="2" s="1"/>
  <c r="G63" i="9" l="1"/>
  <c r="G75" i="9" s="1"/>
  <c r="F75" i="9"/>
  <c r="H74" i="9"/>
  <c r="H12" i="9"/>
  <c r="F21" i="2"/>
  <c r="G21" i="2" s="1"/>
  <c r="H21" i="2" s="1"/>
  <c r="F20" i="2"/>
  <c r="G20" i="2" s="1"/>
  <c r="H20" i="2" s="1"/>
  <c r="F19" i="2"/>
  <c r="G19" i="2" s="1"/>
  <c r="H19" i="2" s="1"/>
  <c r="F17" i="2"/>
  <c r="G17" i="2" s="1"/>
  <c r="H17" i="2" s="1"/>
  <c r="F16" i="2"/>
  <c r="G16" i="2" s="1"/>
  <c r="H16" i="2" s="1"/>
  <c r="F15" i="2"/>
  <c r="G15" i="2" s="1"/>
  <c r="H15" i="2" s="1"/>
  <c r="F14" i="2"/>
  <c r="G14" i="2" s="1"/>
  <c r="H14" i="2" s="1"/>
  <c r="F13" i="2"/>
  <c r="G13" i="2" s="1"/>
  <c r="H13" i="2" s="1"/>
  <c r="F12" i="2"/>
  <c r="H75" i="9" l="1"/>
  <c r="E9" i="9" s="1"/>
  <c r="G9" i="9" s="1"/>
  <c r="H63" i="9"/>
  <c r="F32" i="2"/>
  <c r="G12" i="2"/>
  <c r="H12" i="2" s="1"/>
  <c r="F20" i="6"/>
  <c r="G20" i="6" s="1"/>
  <c r="H20" i="6" s="1"/>
  <c r="G19" i="6"/>
  <c r="H19" i="6" s="1"/>
  <c r="F19" i="6"/>
  <c r="F18" i="6"/>
  <c r="G18" i="6" s="1"/>
  <c r="H18" i="6" s="1"/>
  <c r="F17" i="6"/>
  <c r="G17" i="6" s="1"/>
  <c r="H17" i="6" s="1"/>
  <c r="F16" i="6"/>
  <c r="G16" i="6" s="1"/>
  <c r="H16" i="6" s="1"/>
  <c r="F15" i="6"/>
  <c r="G15" i="6" s="1"/>
  <c r="H15" i="6" s="1"/>
  <c r="F14" i="6"/>
  <c r="G14" i="6" s="1"/>
  <c r="H14" i="6" s="1"/>
  <c r="F13" i="6"/>
  <c r="G13" i="6" s="1"/>
  <c r="H13" i="6" s="1"/>
  <c r="F12" i="6"/>
  <c r="G12" i="6" s="1"/>
  <c r="H12" i="6" s="1"/>
  <c r="G32" i="2" l="1"/>
  <c r="H32" i="2" s="1"/>
  <c r="E9" i="2" s="1"/>
  <c r="G9" i="2" s="1"/>
  <c r="F22" i="6"/>
  <c r="G22" i="6"/>
  <c r="I20" i="6"/>
  <c r="I46" i="5"/>
  <c r="I61" i="5"/>
  <c r="F61" i="5"/>
  <c r="I22" i="6" l="1"/>
  <c r="H22" i="6"/>
  <c r="E9" i="6" s="1"/>
  <c r="G9" i="6" s="1"/>
  <c r="G61" i="5"/>
  <c r="H61" i="5" s="1"/>
  <c r="F60" i="5" l="1"/>
  <c r="G60" i="5"/>
  <c r="H60" i="5"/>
  <c r="F59" i="5"/>
  <c r="G59" i="5"/>
  <c r="H59" i="5" s="1"/>
  <c r="F57" i="5"/>
  <c r="G57" i="5"/>
  <c r="H57" i="5" s="1"/>
  <c r="F56" i="5"/>
  <c r="G56" i="5" s="1"/>
  <c r="H56" i="5" s="1"/>
  <c r="F55" i="5"/>
  <c r="G55" i="5" s="1"/>
  <c r="H55" i="5" s="1"/>
  <c r="F54" i="5"/>
  <c r="G54" i="5" s="1"/>
  <c r="H54" i="5" s="1"/>
  <c r="F53" i="5"/>
  <c r="F52" i="5"/>
  <c r="G52" i="5" s="1"/>
  <c r="H52" i="5" s="1"/>
  <c r="F51" i="5"/>
  <c r="G51" i="5" s="1"/>
  <c r="H51" i="5" s="1"/>
  <c r="F50" i="5"/>
  <c r="G50" i="5" s="1"/>
  <c r="H50" i="5" s="1"/>
  <c r="F49" i="5"/>
  <c r="G49" i="5" s="1"/>
  <c r="H49" i="5" s="1"/>
  <c r="F48" i="5"/>
  <c r="G48" i="5" s="1"/>
  <c r="H48" i="5" s="1"/>
  <c r="F47" i="5"/>
  <c r="G47" i="5"/>
  <c r="H47" i="5" s="1"/>
  <c r="G53" i="5" l="1"/>
  <c r="H53" i="5" s="1"/>
  <c r="I48" i="5"/>
  <c r="F39" i="5"/>
  <c r="G39" i="5" s="1"/>
  <c r="H39" i="5" s="1"/>
  <c r="F40" i="5"/>
  <c r="G40" i="5" s="1"/>
  <c r="H40" i="5" s="1"/>
  <c r="F41" i="5"/>
  <c r="G41" i="5" s="1"/>
  <c r="H41" i="5" s="1"/>
  <c r="F42" i="5"/>
  <c r="G42" i="5" s="1"/>
  <c r="H42" i="5" s="1"/>
  <c r="F43" i="5"/>
  <c r="G43" i="5" s="1"/>
  <c r="H43" i="5" s="1"/>
  <c r="F44" i="5"/>
  <c r="G44" i="5" s="1"/>
  <c r="H44" i="5" s="1"/>
  <c r="F45" i="5"/>
  <c r="G45" i="5" s="1"/>
  <c r="H45" i="5" s="1"/>
  <c r="F46" i="5"/>
  <c r="G46" i="5" s="1"/>
  <c r="H46" i="5" s="1"/>
  <c r="F58" i="5"/>
  <c r="G58" i="5" s="1"/>
  <c r="H58" i="5" s="1"/>
  <c r="F62" i="5"/>
  <c r="G62" i="5" s="1"/>
  <c r="H62" i="5" s="1"/>
  <c r="F21" i="5"/>
  <c r="G21" i="5" s="1"/>
  <c r="H21" i="5" s="1"/>
  <c r="F20" i="5"/>
  <c r="G20" i="5" s="1"/>
  <c r="H20" i="5" s="1"/>
  <c r="F19" i="5"/>
  <c r="G19" i="5" s="1"/>
  <c r="H19" i="5" s="1"/>
  <c r="F18" i="5"/>
  <c r="G18" i="5" s="1"/>
  <c r="H18" i="5" s="1"/>
  <c r="F17" i="5"/>
  <c r="G17" i="5" s="1"/>
  <c r="H17" i="5" s="1"/>
  <c r="F16" i="5"/>
  <c r="G16" i="5" s="1"/>
  <c r="H16" i="5" s="1"/>
  <c r="F38" i="5"/>
  <c r="G38" i="5" s="1"/>
  <c r="H38" i="5" s="1"/>
  <c r="F37" i="5"/>
  <c r="G37" i="5" s="1"/>
  <c r="H37" i="5" s="1"/>
  <c r="F36" i="5"/>
  <c r="G36" i="5" s="1"/>
  <c r="H36" i="5" s="1"/>
  <c r="F35" i="5"/>
  <c r="G35" i="5" s="1"/>
  <c r="H35" i="5" s="1"/>
  <c r="F34" i="5"/>
  <c r="G34" i="5" s="1"/>
  <c r="H34" i="5" s="1"/>
  <c r="F33" i="5"/>
  <c r="G33" i="5" s="1"/>
  <c r="H33" i="5" s="1"/>
  <c r="F32" i="5"/>
  <c r="G32" i="5" s="1"/>
  <c r="H32" i="5" s="1"/>
  <c r="F31" i="5"/>
  <c r="G31" i="5" s="1"/>
  <c r="H31" i="5" s="1"/>
  <c r="F30" i="5"/>
  <c r="F29" i="5"/>
  <c r="G29" i="5" s="1"/>
  <c r="H29" i="5" s="1"/>
  <c r="F28" i="5"/>
  <c r="G28" i="5" s="1"/>
  <c r="H28" i="5" s="1"/>
  <c r="F27" i="5"/>
  <c r="G27" i="5" s="1"/>
  <c r="H27" i="5" s="1"/>
  <c r="F26" i="5"/>
  <c r="G26" i="5" s="1"/>
  <c r="H26" i="5" s="1"/>
  <c r="F25" i="5"/>
  <c r="F15" i="5"/>
  <c r="G15" i="5" s="1"/>
  <c r="H15" i="5" s="1"/>
  <c r="F14" i="5"/>
  <c r="G14" i="5" s="1"/>
  <c r="H14" i="5" s="1"/>
  <c r="F13" i="5"/>
  <c r="G13" i="5" s="1"/>
  <c r="H13" i="5" s="1"/>
  <c r="F12" i="5"/>
  <c r="G12" i="5" s="1"/>
  <c r="F63" i="5" l="1"/>
  <c r="I36" i="5"/>
  <c r="G25" i="5"/>
  <c r="I21" i="5"/>
  <c r="H12" i="5"/>
  <c r="H23" i="5" s="1"/>
  <c r="G23" i="5"/>
  <c r="G30" i="5"/>
  <c r="H30" i="5" s="1"/>
  <c r="H63" i="5" s="1"/>
  <c r="F23" i="5"/>
  <c r="F26" i="4"/>
  <c r="G26" i="4" s="1"/>
  <c r="H26" i="4" s="1"/>
  <c r="F25" i="4"/>
  <c r="G25" i="4" s="1"/>
  <c r="H25" i="4" s="1"/>
  <c r="F24" i="4"/>
  <c r="G24" i="4" s="1"/>
  <c r="H24" i="4" s="1"/>
  <c r="F23" i="4"/>
  <c r="G23" i="4" s="1"/>
  <c r="H23" i="4" s="1"/>
  <c r="F22" i="4"/>
  <c r="G22" i="4" s="1"/>
  <c r="H22" i="4" s="1"/>
  <c r="F21" i="4"/>
  <c r="G21" i="4" s="1"/>
  <c r="H21" i="4" s="1"/>
  <c r="F20" i="4"/>
  <c r="G20" i="4" s="1"/>
  <c r="H20" i="4" s="1"/>
  <c r="F19" i="4"/>
  <c r="G19" i="4" s="1"/>
  <c r="H19" i="4" s="1"/>
  <c r="F18" i="4"/>
  <c r="G18" i="4" s="1"/>
  <c r="H18" i="4" s="1"/>
  <c r="F17" i="4"/>
  <c r="G17" i="4" s="1"/>
  <c r="H17" i="4" s="1"/>
  <c r="F16" i="4"/>
  <c r="G16" i="4" s="1"/>
  <c r="H16" i="4" s="1"/>
  <c r="F15" i="4"/>
  <c r="G15" i="4" s="1"/>
  <c r="H15" i="4" s="1"/>
  <c r="F14" i="4"/>
  <c r="G14" i="4" s="1"/>
  <c r="H14" i="4" s="1"/>
  <c r="F13" i="4"/>
  <c r="G13" i="4" s="1"/>
  <c r="H13" i="4" s="1"/>
  <c r="F12" i="4"/>
  <c r="G12" i="4" s="1"/>
  <c r="H12" i="4" s="1"/>
  <c r="F11" i="4"/>
  <c r="I65" i="5" l="1"/>
  <c r="H25" i="5"/>
  <c r="G63" i="5"/>
  <c r="G65" i="5" s="1"/>
  <c r="F65" i="5"/>
  <c r="G11" i="4"/>
  <c r="H11" i="4" s="1"/>
  <c r="F27" i="4"/>
  <c r="I80" i="1"/>
  <c r="F80" i="1"/>
  <c r="G80" i="1" s="1"/>
  <c r="H80" i="1" s="1"/>
  <c r="F79" i="1"/>
  <c r="G79" i="1" s="1"/>
  <c r="H79" i="1" s="1"/>
  <c r="H65" i="5" l="1"/>
  <c r="E9" i="5" s="1"/>
  <c r="G9" i="5" s="1"/>
  <c r="G27" i="4"/>
  <c r="H27" i="4" s="1"/>
  <c r="E9" i="4" s="1"/>
  <c r="G9" i="4" s="1"/>
  <c r="I78" i="1"/>
  <c r="F78" i="1"/>
  <c r="G78" i="1" s="1"/>
  <c r="H78" i="1" s="1"/>
  <c r="F77" i="1"/>
  <c r="G77" i="1" s="1"/>
  <c r="H77" i="1" s="1"/>
  <c r="F76" i="1"/>
  <c r="G76" i="1"/>
  <c r="H76" i="1" s="1"/>
  <c r="F75" i="1"/>
  <c r="G75" i="1" s="1"/>
  <c r="H75" i="1" s="1"/>
  <c r="F74" i="1"/>
  <c r="G74" i="1" s="1"/>
  <c r="H74" i="1" s="1"/>
  <c r="F73" i="1"/>
  <c r="G73" i="1"/>
  <c r="H73" i="1"/>
  <c r="G84" i="1" l="1"/>
  <c r="F84" i="1"/>
  <c r="I84" i="1"/>
  <c r="I72" i="1"/>
  <c r="F72" i="1"/>
  <c r="G72" i="1" s="1"/>
  <c r="H72" i="1" s="1"/>
  <c r="F71" i="1"/>
  <c r="G71" i="1" s="1"/>
  <c r="H71" i="1" s="1"/>
  <c r="F70" i="1"/>
  <c r="G70" i="1" s="1"/>
  <c r="H70" i="1" s="1"/>
  <c r="F69" i="1"/>
  <c r="G69" i="1"/>
  <c r="H69" i="1" s="1"/>
  <c r="F68" i="1"/>
  <c r="G68" i="1" s="1"/>
  <c r="H68" i="1" s="1"/>
  <c r="F67" i="1"/>
  <c r="G67" i="1"/>
  <c r="H67" i="1" s="1"/>
  <c r="I66" i="1"/>
  <c r="F66" i="1"/>
  <c r="G66" i="1"/>
  <c r="H66" i="1" s="1"/>
  <c r="F65" i="1"/>
  <c r="G65" i="1"/>
  <c r="H65" i="1" s="1"/>
  <c r="F64" i="1"/>
  <c r="G64" i="1"/>
  <c r="H64" i="1" s="1"/>
  <c r="F63" i="1"/>
  <c r="G63" i="1" s="1"/>
  <c r="H63" i="1" s="1"/>
  <c r="F62" i="1"/>
  <c r="G62" i="1"/>
  <c r="H62" i="1"/>
  <c r="F61" i="1"/>
  <c r="G61" i="1" s="1"/>
  <c r="H61" i="1" s="1"/>
  <c r="F60" i="1"/>
  <c r="G60" i="1" s="1"/>
  <c r="H60" i="1" s="1"/>
  <c r="F59" i="1"/>
  <c r="G59" i="1"/>
  <c r="H59" i="1" s="1"/>
  <c r="F58" i="1"/>
  <c r="G58" i="1"/>
  <c r="H58" i="1" s="1"/>
  <c r="F57" i="1"/>
  <c r="G57" i="1" s="1"/>
  <c r="H57" i="1" s="1"/>
  <c r="F56" i="1"/>
  <c r="G56" i="1"/>
  <c r="H56" i="1"/>
  <c r="F55" i="1"/>
  <c r="G55" i="1" s="1"/>
  <c r="H55" i="1" s="1"/>
  <c r="F54" i="1"/>
  <c r="G54" i="1"/>
  <c r="H54" i="1" s="1"/>
  <c r="F53" i="1"/>
  <c r="G53" i="1"/>
  <c r="H53" i="1" s="1"/>
  <c r="F52" i="1"/>
  <c r="G52" i="1" s="1"/>
  <c r="H52" i="1" s="1"/>
  <c r="F51" i="1"/>
  <c r="G51" i="1"/>
  <c r="H51" i="1"/>
  <c r="F50" i="1"/>
  <c r="G50" i="1"/>
  <c r="H50" i="1"/>
  <c r="F49" i="1"/>
  <c r="G49" i="1" s="1"/>
  <c r="H49" i="1" s="1"/>
  <c r="F48" i="1"/>
  <c r="G48" i="1"/>
  <c r="H48" i="1"/>
  <c r="F47" i="1"/>
  <c r="G47" i="1" s="1"/>
  <c r="H47" i="1" s="1"/>
  <c r="F46" i="1"/>
  <c r="G46" i="1" s="1"/>
  <c r="H46" i="1" s="1"/>
  <c r="F45" i="1"/>
  <c r="G45" i="1"/>
  <c r="H45" i="1" s="1"/>
  <c r="F44" i="1"/>
  <c r="G44" i="1" s="1"/>
  <c r="H44" i="1" s="1"/>
  <c r="F43" i="1"/>
  <c r="G43" i="1" s="1"/>
  <c r="H43" i="1" s="1"/>
  <c r="F42" i="1"/>
  <c r="G42" i="1" s="1"/>
  <c r="H42" i="1" s="1"/>
  <c r="F41" i="1"/>
  <c r="G41" i="1"/>
  <c r="H41" i="1"/>
  <c r="F40" i="1"/>
  <c r="G40" i="1" s="1"/>
  <c r="H40" i="1" s="1"/>
  <c r="F39" i="1"/>
  <c r="G39" i="1"/>
  <c r="H39" i="1" s="1"/>
  <c r="I38" i="1"/>
  <c r="F38" i="1"/>
  <c r="G38" i="1" s="1"/>
  <c r="H38" i="1" s="1"/>
  <c r="F37" i="1"/>
  <c r="G37" i="1" s="1"/>
  <c r="H37" i="1" s="1"/>
  <c r="F36" i="1"/>
  <c r="G36" i="1" s="1"/>
  <c r="H36" i="1" s="1"/>
  <c r="H84" i="1" l="1"/>
  <c r="I52" i="1"/>
  <c r="F35" i="1"/>
  <c r="G35" i="1" s="1"/>
  <c r="H35" i="1" s="1"/>
  <c r="F34" i="1"/>
  <c r="G34" i="1" s="1"/>
  <c r="H34" i="1" s="1"/>
  <c r="F33" i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F21" i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F12" i="1"/>
  <c r="F11" i="1"/>
  <c r="G11" i="1" s="1"/>
  <c r="H11" i="1" s="1"/>
  <c r="G12" i="1" l="1"/>
  <c r="H12" i="1" s="1"/>
  <c r="I24" i="1"/>
  <c r="G13" i="1"/>
  <c r="H13" i="1" s="1"/>
  <c r="G21" i="1"/>
  <c r="H21" i="1" s="1"/>
  <c r="G22" i="1"/>
  <c r="H22" i="1" s="1"/>
  <c r="G27" i="1"/>
  <c r="H27" i="1" s="1"/>
  <c r="E9" i="1" l="1"/>
  <c r="G9" i="1" s="1"/>
</calcChain>
</file>

<file path=xl/sharedStrings.xml><?xml version="1.0" encoding="utf-8"?>
<sst xmlns="http://schemas.openxmlformats.org/spreadsheetml/2006/main" count="1631" uniqueCount="675">
  <si>
    <t>거  래  명  세  서</t>
    <phoneticPr fontId="4" type="noConversion"/>
  </si>
  <si>
    <t>공       급       자</t>
    <phoneticPr fontId="4" type="noConversion"/>
  </si>
  <si>
    <t>등 록 번 호</t>
    <phoneticPr fontId="4" type="noConversion"/>
  </si>
  <si>
    <t>4 0 9  -  0 6  -  3 0 4 2 1</t>
    <phoneticPr fontId="4" type="noConversion"/>
  </si>
  <si>
    <t>下  記와 같이 거래명세서를  제출 합니다.</t>
    <phoneticPr fontId="4" type="noConversion"/>
  </si>
  <si>
    <t>상  호</t>
    <phoneticPr fontId="4" type="noConversion"/>
  </si>
  <si>
    <t>광성공구철물상사</t>
    <phoneticPr fontId="4" type="noConversion"/>
  </si>
  <si>
    <t>성명</t>
    <phoneticPr fontId="4" type="noConversion"/>
  </si>
  <si>
    <t>김헌준</t>
    <phoneticPr fontId="4" type="noConversion"/>
  </si>
  <si>
    <t>업  태</t>
    <phoneticPr fontId="4" type="noConversion"/>
  </si>
  <si>
    <t>도 ,소매</t>
    <phoneticPr fontId="4" type="noConversion"/>
  </si>
  <si>
    <t>종목</t>
    <phoneticPr fontId="4" type="noConversion"/>
  </si>
  <si>
    <t>철물,수공구외</t>
    <phoneticPr fontId="4" type="noConversion"/>
  </si>
  <si>
    <t>****  항상 많은 관심 바랍니다  ****</t>
    <phoneticPr fontId="4" type="noConversion"/>
  </si>
  <si>
    <t>전화번호부  :  (062)973 - 0998 , FAX : 973 - 0996</t>
    <phoneticPr fontId="4" type="noConversion"/>
  </si>
  <si>
    <t>월미수</t>
    <phoneticPr fontId="4" type="noConversion"/>
  </si>
  <si>
    <t>월미수</t>
    <phoneticPr fontId="4" type="noConversion"/>
  </si>
  <si>
    <t>현미수</t>
    <phoneticPr fontId="4" type="noConversion"/>
  </si>
  <si>
    <t>날  짜</t>
    <phoneticPr fontId="4" type="noConversion"/>
  </si>
  <si>
    <t>품     목</t>
    <phoneticPr fontId="4" type="noConversion"/>
  </si>
  <si>
    <t>규     격</t>
    <phoneticPr fontId="4" type="noConversion"/>
  </si>
  <si>
    <t>수   량</t>
    <phoneticPr fontId="4" type="noConversion"/>
  </si>
  <si>
    <t>단가</t>
    <phoneticPr fontId="4" type="noConversion"/>
  </si>
  <si>
    <t>금액</t>
    <phoneticPr fontId="4" type="noConversion"/>
  </si>
  <si>
    <t>세액</t>
    <phoneticPr fontId="4" type="noConversion"/>
  </si>
  <si>
    <t>합   계</t>
    <phoneticPr fontId="4" type="noConversion"/>
  </si>
  <si>
    <t xml:space="preserve">   합             계</t>
    <phoneticPr fontId="4" type="noConversion"/>
  </si>
  <si>
    <t>西   紀  : 2016 年  6  月  30 日</t>
    <phoneticPr fontId="4" type="noConversion"/>
  </si>
  <si>
    <t>명   칭  : 6 월 거래 명세서</t>
    <phoneticPr fontId="4" type="noConversion"/>
  </si>
  <si>
    <t>6월7일</t>
    <phoneticPr fontId="4" type="noConversion"/>
  </si>
  <si>
    <t>건별소계</t>
    <phoneticPr fontId="1" type="noConversion"/>
  </si>
  <si>
    <t>탁상드릴(용수)</t>
    <phoneticPr fontId="1" type="noConversion"/>
  </si>
  <si>
    <t>YSDM-13</t>
    <phoneticPr fontId="1" type="noConversion"/>
  </si>
  <si>
    <t>알곤용접기SET</t>
    <phoneticPr fontId="1" type="noConversion"/>
  </si>
  <si>
    <t>300A</t>
    <phoneticPr fontId="1" type="noConversion"/>
  </si>
  <si>
    <t>D/C용접기</t>
    <phoneticPr fontId="1" type="noConversion"/>
  </si>
  <si>
    <t>5K</t>
    <phoneticPr fontId="1" type="noConversion"/>
  </si>
  <si>
    <t>25SQ(롤)</t>
    <phoneticPr fontId="1" type="noConversion"/>
  </si>
  <si>
    <t>홀더선</t>
    <phoneticPr fontId="1" type="noConversion"/>
  </si>
  <si>
    <t>어스집게</t>
    <phoneticPr fontId="1" type="noConversion"/>
  </si>
  <si>
    <t>특200A</t>
    <phoneticPr fontId="1" type="noConversion"/>
  </si>
  <si>
    <t>300A</t>
    <phoneticPr fontId="1" type="noConversion"/>
  </si>
  <si>
    <t>용접홀더</t>
    <phoneticPr fontId="1" type="noConversion"/>
  </si>
  <si>
    <t>용접장갑</t>
    <phoneticPr fontId="1" type="noConversion"/>
  </si>
  <si>
    <t>大</t>
    <phoneticPr fontId="1" type="noConversion"/>
  </si>
  <si>
    <t>함마드릴</t>
    <phoneticPr fontId="1" type="noConversion"/>
  </si>
  <si>
    <t>2-26RE</t>
    <phoneticPr fontId="1" type="noConversion"/>
  </si>
  <si>
    <t>4"</t>
    <phoneticPr fontId="1" type="noConversion"/>
  </si>
  <si>
    <t>그라인더(보쉬)</t>
    <phoneticPr fontId="1" type="noConversion"/>
  </si>
  <si>
    <t>라쳇렌치</t>
    <phoneticPr fontId="1" type="noConversion"/>
  </si>
  <si>
    <t>24*27</t>
    <phoneticPr fontId="1" type="noConversion"/>
  </si>
  <si>
    <t>19*24</t>
    <phoneticPr fontId="1" type="noConversion"/>
  </si>
  <si>
    <t>14*17</t>
    <phoneticPr fontId="1" type="noConversion"/>
  </si>
  <si>
    <t>스패너</t>
    <phoneticPr fontId="1" type="noConversion"/>
  </si>
  <si>
    <t>24M/M</t>
    <phoneticPr fontId="1" type="noConversion"/>
  </si>
  <si>
    <t>몽키(스마토)</t>
    <phoneticPr fontId="1" type="noConversion"/>
  </si>
  <si>
    <t>12"</t>
    <phoneticPr fontId="1" type="noConversion"/>
  </si>
  <si>
    <t>무진동망치</t>
    <phoneticPr fontId="1" type="noConversion"/>
  </si>
  <si>
    <t>中</t>
    <phoneticPr fontId="1" type="noConversion"/>
  </si>
  <si>
    <t>보쉬)SDS드릴</t>
    <phoneticPr fontId="1" type="noConversion"/>
  </si>
  <si>
    <t>12￠*160L</t>
    <phoneticPr fontId="1" type="noConversion"/>
  </si>
  <si>
    <t>13￠*160L</t>
    <phoneticPr fontId="1" type="noConversion"/>
  </si>
  <si>
    <t>14￠*160L</t>
    <phoneticPr fontId="1" type="noConversion"/>
  </si>
  <si>
    <t>UDT)SDS드릴</t>
    <phoneticPr fontId="1" type="noConversion"/>
  </si>
  <si>
    <t>12￠*310L</t>
    <phoneticPr fontId="1" type="noConversion"/>
  </si>
  <si>
    <t>14￠*310L</t>
    <phoneticPr fontId="1" type="noConversion"/>
  </si>
  <si>
    <t>드라이버</t>
    <phoneticPr fontId="1" type="noConversion"/>
  </si>
  <si>
    <t>6*150</t>
    <phoneticPr fontId="1" type="noConversion"/>
  </si>
  <si>
    <t>9"</t>
    <phoneticPr fontId="1" type="noConversion"/>
  </si>
  <si>
    <t>900L</t>
    <phoneticPr fontId="1" type="noConversion"/>
  </si>
  <si>
    <t>수평(SB)</t>
    <phoneticPr fontId="1" type="noConversion"/>
  </si>
  <si>
    <t>수평(블루버드)</t>
    <phoneticPr fontId="1" type="noConversion"/>
  </si>
  <si>
    <t>다목적가위</t>
    <phoneticPr fontId="1" type="noConversion"/>
  </si>
  <si>
    <t>P-300</t>
    <phoneticPr fontId="1" type="noConversion"/>
  </si>
  <si>
    <t>삼각자</t>
    <phoneticPr fontId="1" type="noConversion"/>
  </si>
  <si>
    <t>JNII-018C</t>
    <phoneticPr fontId="1" type="noConversion"/>
  </si>
  <si>
    <t>HSS드릴</t>
    <phoneticPr fontId="1" type="noConversion"/>
  </si>
  <si>
    <t>12￠</t>
    <phoneticPr fontId="1" type="noConversion"/>
  </si>
  <si>
    <t>13￠</t>
    <phoneticPr fontId="1" type="noConversion"/>
  </si>
  <si>
    <t>3M방진마스크</t>
    <phoneticPr fontId="1" type="noConversion"/>
  </si>
  <si>
    <t>8822(BOX)</t>
    <phoneticPr fontId="1" type="noConversion"/>
  </si>
  <si>
    <t>건전지</t>
    <phoneticPr fontId="1" type="noConversion"/>
  </si>
  <si>
    <t>AAA</t>
    <phoneticPr fontId="1" type="noConversion"/>
  </si>
  <si>
    <t>흑유리</t>
    <phoneticPr fontId="1" type="noConversion"/>
  </si>
  <si>
    <t>#10</t>
    <phoneticPr fontId="1" type="noConversion"/>
  </si>
  <si>
    <t>백유리</t>
    <phoneticPr fontId="1" type="noConversion"/>
  </si>
  <si>
    <t>3T</t>
    <phoneticPr fontId="1" type="noConversion"/>
  </si>
  <si>
    <t>절연자동용접면</t>
    <phoneticPr fontId="1" type="noConversion"/>
  </si>
  <si>
    <t>장갑</t>
    <phoneticPr fontId="1" type="noConversion"/>
  </si>
  <si>
    <t>면</t>
    <phoneticPr fontId="1" type="noConversion"/>
  </si>
  <si>
    <t>반코팅</t>
    <phoneticPr fontId="1" type="noConversion"/>
  </si>
  <si>
    <t>텅스텐봉</t>
    <phoneticPr fontId="1" type="noConversion"/>
  </si>
  <si>
    <t>2.4￠</t>
    <phoneticPr fontId="1" type="noConversion"/>
  </si>
  <si>
    <t>3.2￠</t>
    <phoneticPr fontId="1" type="noConversion"/>
  </si>
  <si>
    <t>텅스텐봉</t>
    <phoneticPr fontId="1" type="noConversion"/>
  </si>
  <si>
    <t>플렉시블알곤토치헤드</t>
    <phoneticPr fontId="1" type="noConversion"/>
  </si>
  <si>
    <t>350A</t>
    <phoneticPr fontId="1" type="noConversion"/>
  </si>
  <si>
    <t>세라믹노즐</t>
    <phoneticPr fontId="1" type="noConversion"/>
  </si>
  <si>
    <t>YJ35 #8</t>
    <phoneticPr fontId="1" type="noConversion"/>
  </si>
  <si>
    <t>알곤스위치</t>
    <phoneticPr fontId="1" type="noConversion"/>
  </si>
  <si>
    <t>뒷선30CM</t>
    <phoneticPr fontId="1" type="noConversion"/>
  </si>
  <si>
    <t>알곤변형콜렛척</t>
    <phoneticPr fontId="1" type="noConversion"/>
  </si>
  <si>
    <t>3.2￠</t>
    <phoneticPr fontId="1" type="noConversion"/>
  </si>
  <si>
    <t>알곤변형콜렛바디</t>
    <phoneticPr fontId="1" type="noConversion"/>
  </si>
  <si>
    <t>용접봉CR-13</t>
    <phoneticPr fontId="1" type="noConversion"/>
  </si>
  <si>
    <t>레이져레벨</t>
    <phoneticPr fontId="1" type="noConversion"/>
  </si>
  <si>
    <t>SH-225H</t>
    <phoneticPr fontId="1" type="noConversion"/>
  </si>
  <si>
    <t>SH-50</t>
    <phoneticPr fontId="1" type="noConversion"/>
  </si>
  <si>
    <t>삼각대</t>
    <phoneticPr fontId="1" type="noConversion"/>
  </si>
  <si>
    <t>파이프렌치</t>
    <phoneticPr fontId="1" type="noConversion"/>
  </si>
  <si>
    <t>18"</t>
    <phoneticPr fontId="1" type="noConversion"/>
  </si>
  <si>
    <t>포터블펜</t>
    <phoneticPr fontId="1" type="noConversion"/>
  </si>
  <si>
    <t>250￠</t>
    <phoneticPr fontId="1" type="noConversion"/>
  </si>
  <si>
    <t>먹통</t>
    <phoneticPr fontId="1" type="noConversion"/>
  </si>
  <si>
    <t>먹물</t>
    <phoneticPr fontId="1" type="noConversion"/>
  </si>
  <si>
    <t>小</t>
    <phoneticPr fontId="1" type="noConversion"/>
  </si>
  <si>
    <t>노미</t>
    <phoneticPr fontId="1" type="noConversion"/>
  </si>
  <si>
    <t>大</t>
    <phoneticPr fontId="1" type="noConversion"/>
  </si>
  <si>
    <t>천닥트호스</t>
    <phoneticPr fontId="1" type="noConversion"/>
  </si>
  <si>
    <t>10"</t>
    <phoneticPr fontId="1" type="noConversion"/>
  </si>
  <si>
    <t>우레탄호스(롤)</t>
    <phoneticPr fontId="1" type="noConversion"/>
  </si>
  <si>
    <t>8￠</t>
    <phoneticPr fontId="1" type="noConversion"/>
  </si>
  <si>
    <t>알곤너트,니플</t>
    <phoneticPr fontId="1" type="noConversion"/>
  </si>
  <si>
    <t>조</t>
    <phoneticPr fontId="1" type="noConversion"/>
  </si>
  <si>
    <t>알곤게이지</t>
    <phoneticPr fontId="1" type="noConversion"/>
  </si>
  <si>
    <t>삼원</t>
    <phoneticPr fontId="1" type="noConversion"/>
  </si>
  <si>
    <t>세신뺀치</t>
    <phoneticPr fontId="1" type="noConversion"/>
  </si>
  <si>
    <t>8"</t>
    <phoneticPr fontId="1" type="noConversion"/>
  </si>
  <si>
    <t>터미날</t>
    <phoneticPr fontId="1" type="noConversion"/>
  </si>
  <si>
    <t>25SQ*8</t>
    <phoneticPr fontId="1" type="noConversion"/>
  </si>
  <si>
    <t>접지콘센트</t>
    <phoneticPr fontId="1" type="noConversion"/>
  </si>
  <si>
    <t>3구</t>
    <phoneticPr fontId="1" type="noConversion"/>
  </si>
  <si>
    <t>접지플러그</t>
    <phoneticPr fontId="1" type="noConversion"/>
  </si>
  <si>
    <t>콘센트카바</t>
    <phoneticPr fontId="1" type="noConversion"/>
  </si>
  <si>
    <t>전선(VCT)</t>
    <phoneticPr fontId="1" type="noConversion"/>
  </si>
  <si>
    <t>2.5SQ*3C</t>
    <phoneticPr fontId="1" type="noConversion"/>
  </si>
  <si>
    <t>페인트마카</t>
    <phoneticPr fontId="1" type="noConversion"/>
  </si>
  <si>
    <t>노랑</t>
    <phoneticPr fontId="1" type="noConversion"/>
  </si>
  <si>
    <t>LED투광기</t>
    <phoneticPr fontId="1" type="noConversion"/>
  </si>
  <si>
    <t>50W</t>
    <phoneticPr fontId="1" type="noConversion"/>
  </si>
  <si>
    <t>알곤장갑</t>
    <phoneticPr fontId="1" type="noConversion"/>
  </si>
  <si>
    <t>23일</t>
    <phoneticPr fontId="1" type="noConversion"/>
  </si>
  <si>
    <t>다가네드라이버</t>
    <phoneticPr fontId="1" type="noConversion"/>
  </si>
  <si>
    <t>(-)10*300</t>
    <phoneticPr fontId="1" type="noConversion"/>
  </si>
  <si>
    <t>스패너</t>
    <phoneticPr fontId="1" type="noConversion"/>
  </si>
  <si>
    <t>17m/m</t>
    <phoneticPr fontId="1" type="noConversion"/>
  </si>
  <si>
    <t>19m/m</t>
    <phoneticPr fontId="1" type="noConversion"/>
  </si>
  <si>
    <t>32m/m</t>
    <phoneticPr fontId="1" type="noConversion"/>
  </si>
  <si>
    <t>파이프렌치(세신)</t>
    <phoneticPr fontId="1" type="noConversion"/>
  </si>
  <si>
    <t>12"</t>
    <phoneticPr fontId="1" type="noConversion"/>
  </si>
  <si>
    <t>14"</t>
    <phoneticPr fontId="1" type="noConversion"/>
  </si>
  <si>
    <t>28일</t>
    <phoneticPr fontId="1" type="noConversion"/>
  </si>
  <si>
    <t>유압식펀칭기</t>
    <phoneticPr fontId="1" type="noConversion"/>
  </si>
  <si>
    <t>유압식전동펌프</t>
    <phoneticPr fontId="1" type="noConversion"/>
  </si>
  <si>
    <t>UD-70</t>
    <phoneticPr fontId="1" type="noConversion"/>
  </si>
  <si>
    <t>UD-202</t>
    <phoneticPr fontId="1" type="noConversion"/>
  </si>
  <si>
    <t>6월 매출액</t>
    <phoneticPr fontId="4" type="noConversion"/>
  </si>
  <si>
    <t>화물발송</t>
    <phoneticPr fontId="1" type="noConversion"/>
  </si>
  <si>
    <t>"</t>
    <phoneticPr fontId="1" type="noConversion"/>
  </si>
  <si>
    <t>신화아쿠아(주) 貴  中</t>
    <phoneticPr fontId="4" type="noConversion"/>
  </si>
  <si>
    <t>명   칭  : 7 월 거래 명세서</t>
    <phoneticPr fontId="4" type="noConversion"/>
  </si>
  <si>
    <t>7월 매출액</t>
    <phoneticPr fontId="4" type="noConversion"/>
  </si>
  <si>
    <t>7월1일</t>
    <phoneticPr fontId="4" type="noConversion"/>
  </si>
  <si>
    <t>유압펀치윗날</t>
    <phoneticPr fontId="1" type="noConversion"/>
  </si>
  <si>
    <t>10.5￠</t>
    <phoneticPr fontId="1" type="noConversion"/>
  </si>
  <si>
    <t>13.5￠</t>
    <phoneticPr fontId="1" type="noConversion"/>
  </si>
  <si>
    <t>4일</t>
    <phoneticPr fontId="1" type="noConversion"/>
  </si>
  <si>
    <t>유압펀치날셋트</t>
    <phoneticPr fontId="1" type="noConversion"/>
  </si>
  <si>
    <t>10.5￠</t>
    <phoneticPr fontId="1" type="noConversion"/>
  </si>
  <si>
    <t>알곤장갑</t>
    <phoneticPr fontId="1" type="noConversion"/>
  </si>
  <si>
    <t>고급 백색</t>
    <phoneticPr fontId="1" type="noConversion"/>
  </si>
  <si>
    <t>西   紀  : 2016 年  7  月  26 日</t>
    <phoneticPr fontId="4" type="noConversion"/>
  </si>
  <si>
    <t>西   紀  : 2016 年  8  月  30 日</t>
    <phoneticPr fontId="4" type="noConversion"/>
  </si>
  <si>
    <t>명   칭  : 8 월 거래 명세서</t>
    <phoneticPr fontId="4" type="noConversion"/>
  </si>
  <si>
    <t>8월 매출액</t>
    <phoneticPr fontId="4" type="noConversion"/>
  </si>
  <si>
    <t>총   합   계</t>
    <phoneticPr fontId="4" type="noConversion"/>
  </si>
  <si>
    <t>현장명 : 국방대 연산현장</t>
    <phoneticPr fontId="4" type="noConversion"/>
  </si>
  <si>
    <t>7월28일</t>
    <phoneticPr fontId="4" type="noConversion"/>
  </si>
  <si>
    <t>용접봉CR-13</t>
    <phoneticPr fontId="4" type="noConversion"/>
  </si>
  <si>
    <t>3.2￠</t>
    <phoneticPr fontId="4" type="noConversion"/>
  </si>
  <si>
    <t>SUS티그봉</t>
    <phoneticPr fontId="4" type="noConversion"/>
  </si>
  <si>
    <t>TGC-308 2.4￠</t>
    <phoneticPr fontId="1" type="noConversion"/>
  </si>
  <si>
    <t>청테이프</t>
    <phoneticPr fontId="4" type="noConversion"/>
  </si>
  <si>
    <t>50M/M</t>
    <phoneticPr fontId="4" type="noConversion"/>
  </si>
  <si>
    <t>라쳇렌치</t>
    <phoneticPr fontId="4" type="noConversion"/>
  </si>
  <si>
    <t>30*32</t>
    <phoneticPr fontId="4" type="noConversion"/>
  </si>
  <si>
    <t>스패너</t>
    <phoneticPr fontId="1" type="noConversion"/>
  </si>
  <si>
    <t>32M/M</t>
    <phoneticPr fontId="1" type="noConversion"/>
  </si>
  <si>
    <t>세라믹노즐</t>
    <phoneticPr fontId="1" type="noConversion"/>
  </si>
  <si>
    <t>6호</t>
    <phoneticPr fontId="1" type="noConversion"/>
  </si>
  <si>
    <t>알곤코렛바디</t>
    <phoneticPr fontId="1" type="noConversion"/>
  </si>
  <si>
    <t>텅스텐봉</t>
    <phoneticPr fontId="1" type="noConversion"/>
  </si>
  <si>
    <t>알곤장갑</t>
    <phoneticPr fontId="1" type="noConversion"/>
  </si>
  <si>
    <t>백색고급</t>
    <phoneticPr fontId="1" type="noConversion"/>
  </si>
  <si>
    <t>탁상바이스</t>
    <phoneticPr fontId="1" type="noConversion"/>
  </si>
  <si>
    <t>3"</t>
    <phoneticPr fontId="1" type="noConversion"/>
  </si>
  <si>
    <t>현장명 : 부산힐튼호텔</t>
    <phoneticPr fontId="4" type="noConversion"/>
  </si>
  <si>
    <t>7월29일</t>
    <phoneticPr fontId="4" type="noConversion"/>
  </si>
  <si>
    <t>알곤코렛바디</t>
    <phoneticPr fontId="4" type="noConversion"/>
  </si>
  <si>
    <t>2.4￠</t>
    <phoneticPr fontId="4" type="noConversion"/>
  </si>
  <si>
    <t>알곤코렛척</t>
    <phoneticPr fontId="4" type="noConversion"/>
  </si>
  <si>
    <t>2.4￠</t>
    <phoneticPr fontId="4" type="noConversion"/>
  </si>
  <si>
    <t>알곤스위치</t>
    <phoneticPr fontId="4" type="noConversion"/>
  </si>
  <si>
    <t>뒷선30CM</t>
    <phoneticPr fontId="4" type="noConversion"/>
  </si>
  <si>
    <t>텅스텐봉</t>
    <phoneticPr fontId="4" type="noConversion"/>
  </si>
  <si>
    <t>전기테이프</t>
    <phoneticPr fontId="1" type="noConversion"/>
  </si>
  <si>
    <t>세라믹노즐</t>
    <phoneticPr fontId="4" type="noConversion"/>
  </si>
  <si>
    <t>#7</t>
    <phoneticPr fontId="1" type="noConversion"/>
  </si>
  <si>
    <t>접지콘센트</t>
    <phoneticPr fontId="4" type="noConversion"/>
  </si>
  <si>
    <t>3구</t>
    <phoneticPr fontId="4" type="noConversion"/>
  </si>
  <si>
    <t>접지플러그</t>
    <phoneticPr fontId="4" type="noConversion"/>
  </si>
  <si>
    <t>방청제</t>
    <phoneticPr fontId="4" type="noConversion"/>
  </si>
  <si>
    <t>WD-40</t>
    <phoneticPr fontId="1" type="noConversion"/>
  </si>
  <si>
    <t>알곤게이지</t>
    <phoneticPr fontId="4" type="noConversion"/>
  </si>
  <si>
    <t>홀스</t>
    <phoneticPr fontId="4" type="noConversion"/>
  </si>
  <si>
    <t>65￠</t>
    <phoneticPr fontId="1" type="noConversion"/>
  </si>
  <si>
    <t>자동바SET</t>
    <phoneticPr fontId="4" type="noConversion"/>
  </si>
  <si>
    <t>8월1일</t>
    <phoneticPr fontId="1" type="noConversion"/>
  </si>
  <si>
    <t>파괴함마</t>
    <phoneticPr fontId="1" type="noConversion"/>
  </si>
  <si>
    <t>HM0810T</t>
    <phoneticPr fontId="1" type="noConversion"/>
  </si>
  <si>
    <t>육각노미</t>
    <phoneticPr fontId="1" type="noConversion"/>
  </si>
  <si>
    <t>17*450</t>
    <phoneticPr fontId="1" type="noConversion"/>
  </si>
  <si>
    <t>육각다가네</t>
    <phoneticPr fontId="1" type="noConversion"/>
  </si>
  <si>
    <t>3일</t>
    <phoneticPr fontId="1" type="noConversion"/>
  </si>
  <si>
    <t>함마드릴</t>
    <phoneticPr fontId="1" type="noConversion"/>
  </si>
  <si>
    <t>2-26RE</t>
    <phoneticPr fontId="1" type="noConversion"/>
  </si>
  <si>
    <t>보쉬)SDS드릴</t>
    <phoneticPr fontId="1" type="noConversion"/>
  </si>
  <si>
    <t>13￠*160</t>
    <phoneticPr fontId="1" type="noConversion"/>
  </si>
  <si>
    <t>12￠*160</t>
    <phoneticPr fontId="1" type="noConversion"/>
  </si>
  <si>
    <t>12￠*210</t>
    <phoneticPr fontId="1" type="noConversion"/>
  </si>
  <si>
    <t>14￠*160</t>
    <phoneticPr fontId="1" type="noConversion"/>
  </si>
  <si>
    <t>중망치</t>
    <phoneticPr fontId="1" type="noConversion"/>
  </si>
  <si>
    <t>3/8.</t>
    <phoneticPr fontId="1" type="noConversion"/>
  </si>
  <si>
    <t>10일</t>
    <phoneticPr fontId="1" type="noConversion"/>
  </si>
  <si>
    <t>1/2</t>
    <phoneticPr fontId="1" type="noConversion"/>
  </si>
  <si>
    <t>피셔)sds드릴</t>
    <phoneticPr fontId="1" type="noConversion"/>
  </si>
  <si>
    <t>16￠*210</t>
    <phoneticPr fontId="1" type="noConversion"/>
  </si>
  <si>
    <t>16일</t>
    <phoneticPr fontId="1" type="noConversion"/>
  </si>
  <si>
    <t>NC-308 2.6￠</t>
    <phoneticPr fontId="1" type="noConversion"/>
  </si>
  <si>
    <t>SUS용접봉</t>
    <phoneticPr fontId="1" type="noConversion"/>
  </si>
  <si>
    <t>SUS코팅제</t>
    <phoneticPr fontId="1" type="noConversion"/>
  </si>
  <si>
    <t>BOX</t>
    <phoneticPr fontId="1" type="noConversion"/>
  </si>
  <si>
    <t>청테이프</t>
    <phoneticPr fontId="1" type="noConversion"/>
  </si>
  <si>
    <t>장갑</t>
    <phoneticPr fontId="1" type="noConversion"/>
  </si>
  <si>
    <t>반코팅</t>
    <phoneticPr fontId="1" type="noConversion"/>
  </si>
  <si>
    <t>면</t>
    <phoneticPr fontId="1" type="noConversion"/>
  </si>
  <si>
    <t>3/8</t>
    <phoneticPr fontId="1" type="noConversion"/>
  </si>
  <si>
    <t>HSS드릴</t>
    <phoneticPr fontId="1" type="noConversion"/>
  </si>
  <si>
    <t>3￠</t>
    <phoneticPr fontId="1" type="noConversion"/>
  </si>
  <si>
    <t>알곤장갑</t>
    <phoneticPr fontId="1" type="noConversion"/>
  </si>
  <si>
    <t>고급백색</t>
    <phoneticPr fontId="1" type="noConversion"/>
  </si>
  <si>
    <t>자석수평</t>
    <phoneticPr fontId="1" type="noConversion"/>
  </si>
  <si>
    <t>300L</t>
    <phoneticPr fontId="1" type="noConversion"/>
  </si>
  <si>
    <t>1000L</t>
    <phoneticPr fontId="1" type="noConversion"/>
  </si>
  <si>
    <t>마대(중국)</t>
    <phoneticPr fontId="1" type="noConversion"/>
  </si>
  <si>
    <t>80K</t>
    <phoneticPr fontId="1" type="noConversion"/>
  </si>
  <si>
    <t>마대(국산)</t>
    <phoneticPr fontId="1" type="noConversion"/>
  </si>
  <si>
    <t>스위치선</t>
    <phoneticPr fontId="1" type="noConversion"/>
  </si>
  <si>
    <t>0.75*2C</t>
    <phoneticPr fontId="1" type="noConversion"/>
  </si>
  <si>
    <t>드롭인앙카(국산)</t>
    <phoneticPr fontId="1" type="noConversion"/>
  </si>
  <si>
    <t>드롭인앙카(국산)</t>
    <phoneticPr fontId="1" type="noConversion"/>
  </si>
  <si>
    <t>소    계</t>
    <phoneticPr fontId="4" type="noConversion"/>
  </si>
  <si>
    <t>4,700원 이월</t>
    <phoneticPr fontId="1" type="noConversion"/>
  </si>
  <si>
    <t>西   紀  : 2016 年  9  月  30 日</t>
    <phoneticPr fontId="4" type="noConversion"/>
  </si>
  <si>
    <t>명   칭  : 9 월 거래 명세서</t>
    <phoneticPr fontId="4" type="noConversion"/>
  </si>
  <si>
    <t>9월 매출액</t>
    <phoneticPr fontId="4" type="noConversion"/>
  </si>
  <si>
    <t>현장명 : 부산힐튼현장</t>
    <phoneticPr fontId="4" type="noConversion"/>
  </si>
  <si>
    <t>9월1일</t>
    <phoneticPr fontId="4" type="noConversion"/>
  </si>
  <si>
    <t>용접면 안전보부착형</t>
    <phoneticPr fontId="4" type="noConversion"/>
  </si>
  <si>
    <t>드롭인앙카</t>
    <phoneticPr fontId="4" type="noConversion"/>
  </si>
  <si>
    <t>3/8.</t>
    <phoneticPr fontId="1" type="noConversion"/>
  </si>
  <si>
    <t>합계</t>
    <phoneticPr fontId="4" type="noConversion"/>
  </si>
  <si>
    <t>8월 이월금</t>
    <phoneticPr fontId="1" type="noConversion"/>
  </si>
  <si>
    <t>명   칭  : 10 월 거래 명세서</t>
    <phoneticPr fontId="4" type="noConversion"/>
  </si>
  <si>
    <t>10 월 매출액</t>
    <phoneticPr fontId="4" type="noConversion"/>
  </si>
  <si>
    <t>10월3일</t>
    <phoneticPr fontId="4" type="noConversion"/>
  </si>
  <si>
    <t>SUS티그용접봉</t>
    <phoneticPr fontId="4" type="noConversion"/>
  </si>
  <si>
    <t>절연용접면</t>
    <phoneticPr fontId="4" type="noConversion"/>
  </si>
  <si>
    <t>수동</t>
    <phoneticPr fontId="1" type="noConversion"/>
  </si>
  <si>
    <t>천막</t>
    <phoneticPr fontId="1" type="noConversion"/>
  </si>
  <si>
    <t>10*10</t>
    <phoneticPr fontId="1" type="noConversion"/>
  </si>
  <si>
    <t>4일</t>
    <phoneticPr fontId="1" type="noConversion"/>
  </si>
  <si>
    <t>렉스밴드쏘날</t>
    <phoneticPr fontId="1" type="noConversion"/>
  </si>
  <si>
    <t>21일</t>
    <phoneticPr fontId="1" type="noConversion"/>
  </si>
  <si>
    <t>알곤게이지</t>
    <phoneticPr fontId="1" type="noConversion"/>
  </si>
  <si>
    <t>삼원</t>
    <phoneticPr fontId="1" type="noConversion"/>
  </si>
  <si>
    <t>알곤토치헤드</t>
    <phoneticPr fontId="1" type="noConversion"/>
  </si>
  <si>
    <t>플렉시블</t>
    <phoneticPr fontId="1" type="noConversion"/>
  </si>
  <si>
    <t>장갑</t>
    <phoneticPr fontId="1" type="noConversion"/>
  </si>
  <si>
    <t>반코팅</t>
    <phoneticPr fontId="1" type="noConversion"/>
  </si>
  <si>
    <t>24일</t>
    <phoneticPr fontId="1" type="noConversion"/>
  </si>
  <si>
    <t>탁상바이스(용수)</t>
    <phoneticPr fontId="1" type="noConversion"/>
  </si>
  <si>
    <t>3"</t>
    <phoneticPr fontId="1" type="noConversion"/>
  </si>
  <si>
    <t>TGC308 2.4￠</t>
    <phoneticPr fontId="1" type="noConversion"/>
  </si>
  <si>
    <t>25일</t>
    <phoneticPr fontId="1" type="noConversion"/>
  </si>
  <si>
    <t xml:space="preserve">공성밴드쏘 </t>
    <phoneticPr fontId="1" type="noConversion"/>
  </si>
  <si>
    <t>KSU-100</t>
    <phoneticPr fontId="1" type="noConversion"/>
  </si>
  <si>
    <t xml:space="preserve">공성밴드쏘날 </t>
    <phoneticPr fontId="1" type="noConversion"/>
  </si>
  <si>
    <t>4"</t>
    <phoneticPr fontId="1" type="noConversion"/>
  </si>
  <si>
    <t>TGC308 3.2￠</t>
    <phoneticPr fontId="1" type="noConversion"/>
  </si>
  <si>
    <t>라쳇렌치</t>
    <phoneticPr fontId="1" type="noConversion"/>
  </si>
  <si>
    <t>24*27</t>
    <phoneticPr fontId="1" type="noConversion"/>
  </si>
  <si>
    <t>스패너</t>
    <phoneticPr fontId="1" type="noConversion"/>
  </si>
  <si>
    <t>24M/M</t>
    <phoneticPr fontId="1" type="noConversion"/>
  </si>
  <si>
    <t>27일</t>
    <phoneticPr fontId="1" type="noConversion"/>
  </si>
  <si>
    <t>3M SUS 코팅제</t>
    <phoneticPr fontId="1" type="noConversion"/>
  </si>
  <si>
    <t>BOX</t>
    <phoneticPr fontId="1" type="noConversion"/>
  </si>
  <si>
    <t>17*310</t>
    <phoneticPr fontId="1" type="noConversion"/>
  </si>
  <si>
    <t>WA옵셋트</t>
    <phoneticPr fontId="1" type="noConversion"/>
  </si>
  <si>
    <t>UDT)SDS드릴</t>
    <phoneticPr fontId="1" type="noConversion"/>
  </si>
  <si>
    <t>갑</t>
    <phoneticPr fontId="1" type="noConversion"/>
  </si>
  <si>
    <t>청테이프</t>
    <phoneticPr fontId="1" type="noConversion"/>
  </si>
  <si>
    <t>BOX</t>
    <phoneticPr fontId="1" type="noConversion"/>
  </si>
  <si>
    <t>西   紀  : 2016 年  10  月  30 日</t>
    <phoneticPr fontId="4" type="noConversion"/>
  </si>
  <si>
    <t>西   紀  : 2016 年  11  月  30 日</t>
    <phoneticPr fontId="4" type="noConversion"/>
  </si>
  <si>
    <t>명   칭  : 11 월 거래 명세서</t>
    <phoneticPr fontId="4" type="noConversion"/>
  </si>
  <si>
    <t>11 월 매출액</t>
    <phoneticPr fontId="4" type="noConversion"/>
  </si>
  <si>
    <t>11월2일</t>
    <phoneticPr fontId="4" type="noConversion"/>
  </si>
  <si>
    <t>텅스텐봉</t>
    <phoneticPr fontId="4" type="noConversion"/>
  </si>
  <si>
    <t>3.2￠</t>
    <phoneticPr fontId="1" type="noConversion"/>
  </si>
  <si>
    <t>자석수평</t>
    <phoneticPr fontId="1" type="noConversion"/>
  </si>
  <si>
    <t>300L</t>
    <phoneticPr fontId="1" type="noConversion"/>
  </si>
  <si>
    <t>600L</t>
    <phoneticPr fontId="1" type="noConversion"/>
  </si>
  <si>
    <t>일반수평</t>
    <phoneticPr fontId="1" type="noConversion"/>
  </si>
  <si>
    <t>망치</t>
    <phoneticPr fontId="1" type="noConversion"/>
  </si>
  <si>
    <t>라쳇렌치</t>
    <phoneticPr fontId="1" type="noConversion"/>
  </si>
  <si>
    <t>14*17</t>
    <phoneticPr fontId="1" type="noConversion"/>
  </si>
  <si>
    <t>콤비네이션수평</t>
    <phoneticPr fontId="1" type="noConversion"/>
  </si>
  <si>
    <t>9"</t>
    <phoneticPr fontId="1" type="noConversion"/>
  </si>
  <si>
    <t>플렉시블기어렌치</t>
    <phoneticPr fontId="1" type="noConversion"/>
  </si>
  <si>
    <t>14M/M</t>
    <phoneticPr fontId="1" type="noConversion"/>
  </si>
  <si>
    <t>코팅</t>
    <phoneticPr fontId="1" type="noConversion"/>
  </si>
  <si>
    <t>14*160</t>
    <phoneticPr fontId="1" type="noConversion"/>
  </si>
  <si>
    <t>몽키(세신)</t>
    <phoneticPr fontId="1" type="noConversion"/>
  </si>
  <si>
    <t>접지콘센트</t>
    <phoneticPr fontId="1" type="noConversion"/>
  </si>
  <si>
    <t>용접거울</t>
    <phoneticPr fontId="1" type="noConversion"/>
  </si>
  <si>
    <t>다목적가위</t>
    <phoneticPr fontId="1" type="noConversion"/>
  </si>
  <si>
    <t>P-220</t>
    <phoneticPr fontId="1" type="noConversion"/>
  </si>
  <si>
    <t>칼라드라이버</t>
    <phoneticPr fontId="1" type="noConversion"/>
  </si>
  <si>
    <t>6*100</t>
    <phoneticPr fontId="1" type="noConversion"/>
  </si>
  <si>
    <t>400A</t>
    <phoneticPr fontId="1" type="noConversion"/>
  </si>
  <si>
    <t>어스집게</t>
    <phoneticPr fontId="1" type="noConversion"/>
  </si>
  <si>
    <t>특200A</t>
    <phoneticPr fontId="1" type="noConversion"/>
  </si>
  <si>
    <t>LED투광등</t>
    <phoneticPr fontId="1" type="noConversion"/>
  </si>
  <si>
    <t>투광등거치대</t>
    <phoneticPr fontId="1" type="noConversion"/>
  </si>
  <si>
    <t>용접봉CR-13</t>
    <phoneticPr fontId="1" type="noConversion"/>
  </si>
  <si>
    <t>3.2￠</t>
    <phoneticPr fontId="1" type="noConversion"/>
  </si>
  <si>
    <t>2.6￠</t>
    <phoneticPr fontId="1" type="noConversion"/>
  </si>
  <si>
    <t>계양그라인더</t>
    <phoneticPr fontId="1" type="noConversion"/>
  </si>
  <si>
    <t>ACT-100SN</t>
    <phoneticPr fontId="1" type="noConversion"/>
  </si>
  <si>
    <t>용접자켓</t>
    <phoneticPr fontId="1" type="noConversion"/>
  </si>
  <si>
    <t>겨울용</t>
    <phoneticPr fontId="1" type="noConversion"/>
  </si>
  <si>
    <t>드롭인앙카</t>
    <phoneticPr fontId="1" type="noConversion"/>
  </si>
  <si>
    <t>12￠</t>
    <phoneticPr fontId="1" type="noConversion"/>
  </si>
  <si>
    <t>보쉬)SDS드릴</t>
    <phoneticPr fontId="1" type="noConversion"/>
  </si>
  <si>
    <t>S-O8</t>
    <phoneticPr fontId="1" type="noConversion"/>
  </si>
  <si>
    <t xml:space="preserve">신화아쿠아 박성배소장님  010-4620-2659 </t>
  </si>
  <si>
    <t xml:space="preserve">충남 아산시 선장면 도고온천로 176-1 </t>
    <phoneticPr fontId="1" type="noConversion"/>
  </si>
  <si>
    <t xml:space="preserve">도고파라다이스현장  </t>
  </si>
  <si>
    <t>14일</t>
    <phoneticPr fontId="1" type="noConversion"/>
  </si>
  <si>
    <t>SH-225P</t>
    <phoneticPr fontId="1" type="noConversion"/>
  </si>
  <si>
    <t>15일</t>
    <phoneticPr fontId="1" type="noConversion"/>
  </si>
  <si>
    <t>12￠</t>
    <phoneticPr fontId="1" type="noConversion"/>
  </si>
  <si>
    <t>먹물</t>
    <phoneticPr fontId="1" type="noConversion"/>
  </si>
  <si>
    <t>小</t>
    <phoneticPr fontId="1" type="noConversion"/>
  </si>
  <si>
    <t>먹통</t>
    <phoneticPr fontId="1" type="noConversion"/>
  </si>
  <si>
    <t>16일</t>
    <phoneticPr fontId="1" type="noConversion"/>
  </si>
  <si>
    <t>PVC용접기</t>
    <phoneticPr fontId="1" type="noConversion"/>
  </si>
  <si>
    <t>록스220V</t>
    <phoneticPr fontId="1" type="noConversion"/>
  </si>
  <si>
    <t>PVC용접봉</t>
    <phoneticPr fontId="1" type="noConversion"/>
  </si>
  <si>
    <t>3.0￠</t>
    <phoneticPr fontId="1" type="noConversion"/>
  </si>
  <si>
    <t>18일</t>
    <phoneticPr fontId="1" type="noConversion"/>
  </si>
  <si>
    <t>스패너</t>
    <phoneticPr fontId="1" type="noConversion"/>
  </si>
  <si>
    <t>24M/M</t>
    <phoneticPr fontId="1" type="noConversion"/>
  </si>
  <si>
    <t>라쳇렌치</t>
    <phoneticPr fontId="1" type="noConversion"/>
  </si>
  <si>
    <t>24*27</t>
    <phoneticPr fontId="1" type="noConversion"/>
  </si>
  <si>
    <t>AL파이프렌치</t>
    <phoneticPr fontId="1" type="noConversion"/>
  </si>
  <si>
    <t>18"</t>
    <phoneticPr fontId="1" type="noConversion"/>
  </si>
  <si>
    <t>24"</t>
    <phoneticPr fontId="1" type="noConversion"/>
  </si>
  <si>
    <t>돌망치</t>
    <phoneticPr fontId="1" type="noConversion"/>
  </si>
  <si>
    <t>SBS-SM400</t>
    <phoneticPr fontId="1" type="noConversion"/>
  </si>
  <si>
    <t>23일</t>
    <phoneticPr fontId="1" type="noConversion"/>
  </si>
  <si>
    <t>포터블펜</t>
    <phoneticPr fontId="1" type="noConversion"/>
  </si>
  <si>
    <t>25P</t>
    <phoneticPr fontId="1" type="noConversion"/>
  </si>
  <si>
    <t>천닥트호스</t>
    <phoneticPr fontId="1" type="noConversion"/>
  </si>
  <si>
    <t>11"</t>
    <phoneticPr fontId="1" type="noConversion"/>
  </si>
  <si>
    <t>11월23일</t>
    <phoneticPr fontId="4" type="noConversion"/>
  </si>
  <si>
    <t>장갑</t>
    <phoneticPr fontId="4" type="noConversion"/>
  </si>
  <si>
    <t>알곤장캡</t>
    <phoneticPr fontId="1" type="noConversion"/>
  </si>
  <si>
    <t>24일</t>
    <phoneticPr fontId="1" type="noConversion"/>
  </si>
  <si>
    <t>다목적사다리</t>
    <phoneticPr fontId="1" type="noConversion"/>
  </si>
  <si>
    <t>LS47</t>
    <phoneticPr fontId="1" type="noConversion"/>
  </si>
  <si>
    <t>사다리보강대</t>
    <phoneticPr fontId="1" type="noConversion"/>
  </si>
  <si>
    <t>SET</t>
    <phoneticPr fontId="1" type="noConversion"/>
  </si>
  <si>
    <t>29일</t>
    <phoneticPr fontId="1" type="noConversion"/>
  </si>
  <si>
    <t>컷쏘</t>
    <phoneticPr fontId="1" type="noConversion"/>
  </si>
  <si>
    <t>GSA100E</t>
    <phoneticPr fontId="1" type="noConversion"/>
  </si>
  <si>
    <t>컷쏘날</t>
    <phoneticPr fontId="1" type="noConversion"/>
  </si>
  <si>
    <t>1122BF</t>
    <phoneticPr fontId="1" type="noConversion"/>
  </si>
  <si>
    <t>4"</t>
    <phoneticPr fontId="1" type="noConversion"/>
  </si>
  <si>
    <t>일회용작업복</t>
    <phoneticPr fontId="1" type="noConversion"/>
  </si>
  <si>
    <t>원피스</t>
    <phoneticPr fontId="1" type="noConversion"/>
  </si>
  <si>
    <t>다이아몬드날</t>
    <phoneticPr fontId="1" type="noConversion"/>
  </si>
  <si>
    <t>현장명 : 연산현장</t>
    <phoneticPr fontId="4" type="noConversion"/>
  </si>
  <si>
    <t>현장명 : 아산현장</t>
    <phoneticPr fontId="4" type="noConversion"/>
  </si>
  <si>
    <t>계양그라인더</t>
    <phoneticPr fontId="1" type="noConversion"/>
  </si>
  <si>
    <t>西   紀  : 2016 年 12  月  30 日</t>
    <phoneticPr fontId="4" type="noConversion"/>
  </si>
  <si>
    <t>명   칭  : 12 월 거래 명세서</t>
    <phoneticPr fontId="4" type="noConversion"/>
  </si>
  <si>
    <t>12 월 매출액</t>
    <phoneticPr fontId="4" type="noConversion"/>
  </si>
  <si>
    <t>12월3일</t>
    <phoneticPr fontId="4" type="noConversion"/>
  </si>
  <si>
    <t>일회용작업복</t>
    <phoneticPr fontId="1" type="noConversion"/>
  </si>
  <si>
    <t>원피스</t>
    <phoneticPr fontId="1" type="noConversion"/>
  </si>
  <si>
    <t>12월5일</t>
    <phoneticPr fontId="1" type="noConversion"/>
  </si>
  <si>
    <t>렉스밴드쏘날</t>
    <phoneticPr fontId="1" type="noConversion"/>
  </si>
  <si>
    <t>25￠*260</t>
    <phoneticPr fontId="1" type="noConversion"/>
  </si>
  <si>
    <t>K2안전화</t>
    <phoneticPr fontId="1" type="noConversion"/>
  </si>
  <si>
    <t>K2-14</t>
    <phoneticPr fontId="1" type="noConversion"/>
  </si>
  <si>
    <t>9일</t>
    <phoneticPr fontId="1" type="noConversion"/>
  </si>
  <si>
    <t>12￠</t>
    <phoneticPr fontId="1" type="noConversion"/>
  </si>
  <si>
    <t>12월23일</t>
    <phoneticPr fontId="4" type="noConversion"/>
  </si>
  <si>
    <t>전선(VCTF)</t>
    <phoneticPr fontId="1" type="noConversion"/>
  </si>
  <si>
    <t>4SQ*3C(롤)</t>
    <phoneticPr fontId="1" type="noConversion"/>
  </si>
  <si>
    <t>28일</t>
    <phoneticPr fontId="1" type="noConversion"/>
  </si>
  <si>
    <t>건별소계</t>
    <phoneticPr fontId="1" type="noConversion"/>
  </si>
  <si>
    <t>신화아쿠아(주) 조강원 과장님 010-8666-8305</t>
    <phoneticPr fontId="1" type="noConversion"/>
  </si>
  <si>
    <t>신화아쿠아(주) 조강원 과장님 010-8666-8305</t>
    <phoneticPr fontId="1" type="noConversion"/>
  </si>
  <si>
    <t>부산시 기장군 기장읍 시랑리 28 힐튼호텔현장</t>
    <phoneticPr fontId="1" type="noConversion"/>
  </si>
  <si>
    <t>품목</t>
    <phoneticPr fontId="1" type="noConversion"/>
  </si>
  <si>
    <t>규격</t>
    <phoneticPr fontId="1" type="noConversion"/>
  </si>
  <si>
    <t>수량</t>
    <phoneticPr fontId="1" type="noConversion"/>
  </si>
  <si>
    <t>단가</t>
    <phoneticPr fontId="1" type="noConversion"/>
  </si>
  <si>
    <t>합계금액</t>
    <phoneticPr fontId="1" type="noConversion"/>
  </si>
  <si>
    <t>세액</t>
    <phoneticPr fontId="1" type="noConversion"/>
  </si>
  <si>
    <t>합계</t>
    <phoneticPr fontId="1" type="noConversion"/>
  </si>
  <si>
    <t>나바켐</t>
    <phoneticPr fontId="1" type="noConversion"/>
  </si>
  <si>
    <t>3M</t>
    <phoneticPr fontId="1" type="noConversion"/>
  </si>
  <si>
    <t>명   칭  : 1 월 거래 명세서</t>
    <phoneticPr fontId="4" type="noConversion"/>
  </si>
  <si>
    <t>1 월 매출액</t>
    <phoneticPr fontId="4" type="noConversion"/>
  </si>
  <si>
    <t>현장명 : 부산힐튼현장</t>
    <phoneticPr fontId="4" type="noConversion"/>
  </si>
  <si>
    <t>1월3일</t>
    <phoneticPr fontId="1" type="noConversion"/>
  </si>
  <si>
    <t>장갑</t>
    <phoneticPr fontId="1" type="noConversion"/>
  </si>
  <si>
    <t>반코팅</t>
    <phoneticPr fontId="1" type="noConversion"/>
  </si>
  <si>
    <t>면</t>
    <phoneticPr fontId="1" type="noConversion"/>
  </si>
  <si>
    <t>알곤장갑</t>
    <phoneticPr fontId="1" type="noConversion"/>
  </si>
  <si>
    <t>고급백색</t>
    <phoneticPr fontId="1" type="noConversion"/>
  </si>
  <si>
    <t>절연지용접면</t>
    <phoneticPr fontId="1" type="noConversion"/>
  </si>
  <si>
    <t>자동</t>
    <phoneticPr fontId="1" type="noConversion"/>
  </si>
  <si>
    <t>접지콘센트</t>
    <phoneticPr fontId="1" type="noConversion"/>
  </si>
  <si>
    <t>3구</t>
    <phoneticPr fontId="1" type="noConversion"/>
  </si>
  <si>
    <t>콘센트카바</t>
    <phoneticPr fontId="1" type="noConversion"/>
  </si>
  <si>
    <t>접지플러그</t>
    <phoneticPr fontId="1" type="noConversion"/>
  </si>
  <si>
    <t>전기테이프</t>
    <phoneticPr fontId="1" type="noConversion"/>
  </si>
  <si>
    <t>용접봉CR-13</t>
    <phoneticPr fontId="1" type="noConversion"/>
  </si>
  <si>
    <t>3.2￠</t>
    <phoneticPr fontId="1" type="noConversion"/>
  </si>
  <si>
    <t>마대(중국)</t>
    <phoneticPr fontId="1" type="noConversion"/>
  </si>
  <si>
    <t>80K</t>
    <phoneticPr fontId="1" type="noConversion"/>
  </si>
  <si>
    <t>마대(국산)</t>
    <phoneticPr fontId="1" type="noConversion"/>
  </si>
  <si>
    <t>플렉시블알곤토치헤드</t>
    <phoneticPr fontId="1" type="noConversion"/>
  </si>
  <si>
    <t>350A</t>
    <phoneticPr fontId="1" type="noConversion"/>
  </si>
  <si>
    <t>알곤코렛척</t>
    <phoneticPr fontId="1" type="noConversion"/>
  </si>
  <si>
    <t>변형3.2￠</t>
    <phoneticPr fontId="1" type="noConversion"/>
  </si>
  <si>
    <t>알곤코렛바디</t>
    <phoneticPr fontId="1" type="noConversion"/>
  </si>
  <si>
    <t>세라믹노즐</t>
    <phoneticPr fontId="1" type="noConversion"/>
  </si>
  <si>
    <t>변형#5</t>
    <phoneticPr fontId="1" type="noConversion"/>
  </si>
  <si>
    <t>변형#6</t>
  </si>
  <si>
    <t>일반3.2￠</t>
    <phoneticPr fontId="1" type="noConversion"/>
  </si>
  <si>
    <t>알곤코렛바디</t>
    <phoneticPr fontId="1" type="noConversion"/>
  </si>
  <si>
    <t>텅스텐봉</t>
    <phoneticPr fontId="1" type="noConversion"/>
  </si>
  <si>
    <t>용접거울</t>
    <phoneticPr fontId="1" type="noConversion"/>
  </si>
  <si>
    <t>SM-747</t>
    <phoneticPr fontId="1" type="noConversion"/>
  </si>
  <si>
    <t>흑유리</t>
    <phoneticPr fontId="1" type="noConversion"/>
  </si>
  <si>
    <t>#10</t>
    <phoneticPr fontId="1" type="noConversion"/>
  </si>
  <si>
    <t>백유리</t>
    <phoneticPr fontId="1" type="noConversion"/>
  </si>
  <si>
    <t>3T</t>
    <phoneticPr fontId="1" type="noConversion"/>
  </si>
  <si>
    <t>4일</t>
    <phoneticPr fontId="1" type="noConversion"/>
  </si>
  <si>
    <t>일반수평</t>
    <phoneticPr fontId="1" type="noConversion"/>
  </si>
  <si>
    <t>600L</t>
    <phoneticPr fontId="1" type="noConversion"/>
  </si>
  <si>
    <t>1000L</t>
    <phoneticPr fontId="1" type="noConversion"/>
  </si>
  <si>
    <t>연귀자</t>
    <phoneticPr fontId="1" type="noConversion"/>
  </si>
  <si>
    <t>BD-SL11T</t>
    <phoneticPr fontId="1" type="noConversion"/>
  </si>
  <si>
    <t>6일</t>
    <phoneticPr fontId="1" type="noConversion"/>
  </si>
  <si>
    <t>편사호스(롤)</t>
    <phoneticPr fontId="1" type="noConversion"/>
  </si>
  <si>
    <t>8￠</t>
    <phoneticPr fontId="1" type="noConversion"/>
  </si>
  <si>
    <t>보쉬)SDS드릴</t>
    <phoneticPr fontId="1" type="noConversion"/>
  </si>
  <si>
    <t>14*160</t>
    <phoneticPr fontId="1" type="noConversion"/>
  </si>
  <si>
    <t>알곤토치용접선</t>
    <phoneticPr fontId="1" type="noConversion"/>
  </si>
  <si>
    <t>SET</t>
    <phoneticPr fontId="1" type="noConversion"/>
  </si>
  <si>
    <t>9일</t>
    <phoneticPr fontId="1" type="noConversion"/>
  </si>
  <si>
    <t>공성밴드쏘</t>
    <phoneticPr fontId="1" type="noConversion"/>
  </si>
  <si>
    <t>ksu-100</t>
    <phoneticPr fontId="1" type="noConversion"/>
  </si>
  <si>
    <t>공성밴드쏘날</t>
    <phoneticPr fontId="1" type="noConversion"/>
  </si>
  <si>
    <t>LED충전후레쉬</t>
    <phoneticPr fontId="1" type="noConversion"/>
  </si>
  <si>
    <t>T6</t>
    <phoneticPr fontId="1" type="noConversion"/>
  </si>
  <si>
    <t>3MSUS코팅제</t>
    <phoneticPr fontId="1" type="noConversion"/>
  </si>
  <si>
    <t>BOX</t>
    <phoneticPr fontId="1" type="noConversion"/>
  </si>
  <si>
    <t>스틸티그용접봉</t>
    <phoneticPr fontId="1" type="noConversion"/>
  </si>
  <si>
    <t>TGC-50 2.4￠</t>
    <phoneticPr fontId="1" type="noConversion"/>
  </si>
  <si>
    <t>세신몽키</t>
    <phoneticPr fontId="1" type="noConversion"/>
  </si>
  <si>
    <t>12"</t>
    <phoneticPr fontId="1" type="noConversion"/>
  </si>
  <si>
    <t>10"</t>
    <phoneticPr fontId="1" type="noConversion"/>
  </si>
  <si>
    <t>로보스터첼라</t>
    <phoneticPr fontId="1" type="noConversion"/>
  </si>
  <si>
    <t>150L(+,-)</t>
    <phoneticPr fontId="1" type="noConversion"/>
  </si>
  <si>
    <t>전공드라이버</t>
    <phoneticPr fontId="1" type="noConversion"/>
  </si>
  <si>
    <t>계양그라인더</t>
    <phoneticPr fontId="1" type="noConversion"/>
  </si>
  <si>
    <t>4"</t>
    <phoneticPr fontId="1" type="noConversion"/>
  </si>
  <si>
    <t>컷쏘날</t>
    <phoneticPr fontId="1" type="noConversion"/>
  </si>
  <si>
    <t>1122BF</t>
    <phoneticPr fontId="1" type="noConversion"/>
  </si>
  <si>
    <t>13일</t>
    <phoneticPr fontId="1" type="noConversion"/>
  </si>
  <si>
    <t>ES핸드그라인더</t>
    <phoneticPr fontId="1" type="noConversion"/>
  </si>
  <si>
    <t>G106</t>
    <phoneticPr fontId="1" type="noConversion"/>
  </si>
  <si>
    <t>SG-1M</t>
    <phoneticPr fontId="1" type="noConversion"/>
  </si>
  <si>
    <t>초경로터리바</t>
    <phoneticPr fontId="1" type="noConversion"/>
  </si>
  <si>
    <t>17일</t>
    <phoneticPr fontId="1" type="noConversion"/>
  </si>
  <si>
    <t>체인블럭</t>
    <phoneticPr fontId="1" type="noConversion"/>
  </si>
  <si>
    <t>1TON</t>
    <phoneticPr fontId="1" type="noConversion"/>
  </si>
  <si>
    <t>SUS티그용접봉</t>
    <phoneticPr fontId="1" type="noConversion"/>
  </si>
  <si>
    <t>TGC-308  2.4￠</t>
    <phoneticPr fontId="1" type="noConversion"/>
  </si>
  <si>
    <t>18일</t>
    <phoneticPr fontId="1" type="noConversion"/>
  </si>
  <si>
    <t>LED투광등</t>
    <phoneticPr fontId="1" type="noConversion"/>
  </si>
  <si>
    <t>S-08</t>
    <phoneticPr fontId="1" type="noConversion"/>
  </si>
  <si>
    <t>투광등거치대</t>
    <phoneticPr fontId="1" type="noConversion"/>
  </si>
  <si>
    <t>타지마줄자</t>
    <phoneticPr fontId="1" type="noConversion"/>
  </si>
  <si>
    <t>7.5*25M/M</t>
    <phoneticPr fontId="1" type="noConversion"/>
  </si>
  <si>
    <t>코드선</t>
    <phoneticPr fontId="1" type="noConversion"/>
  </si>
  <si>
    <t>0.75*3C</t>
    <phoneticPr fontId="1" type="noConversion"/>
  </si>
  <si>
    <t>31일</t>
    <phoneticPr fontId="1" type="noConversion"/>
  </si>
  <si>
    <t>西   紀  : 2017 年 1  月  31 日</t>
    <phoneticPr fontId="4" type="noConversion"/>
  </si>
  <si>
    <t>西   紀  : 2017 年 2  月  28 日</t>
    <phoneticPr fontId="4" type="noConversion"/>
  </si>
  <si>
    <t>명   칭  : 2 월 거래 명세서</t>
    <phoneticPr fontId="4" type="noConversion"/>
  </si>
  <si>
    <t>2 월 매출액</t>
    <phoneticPr fontId="4" type="noConversion"/>
  </si>
  <si>
    <t>2월3일</t>
    <phoneticPr fontId="1" type="noConversion"/>
  </si>
  <si>
    <t>8일</t>
    <phoneticPr fontId="1" type="noConversion"/>
  </si>
  <si>
    <t>면</t>
    <phoneticPr fontId="1" type="noConversion"/>
  </si>
  <si>
    <t>파이프바이스</t>
    <phoneticPr fontId="1" type="noConversion"/>
  </si>
  <si>
    <t>#3(용수)</t>
    <phoneticPr fontId="1" type="noConversion"/>
  </si>
  <si>
    <t>9일</t>
    <phoneticPr fontId="1" type="noConversion"/>
  </si>
  <si>
    <t>청테이프</t>
    <phoneticPr fontId="1" type="noConversion"/>
  </si>
  <si>
    <t>BOX</t>
    <phoneticPr fontId="1" type="noConversion"/>
  </si>
  <si>
    <t>TW-0200</t>
    <phoneticPr fontId="1" type="noConversion"/>
  </si>
  <si>
    <t>전기임팩렌치(마끼다)</t>
    <phoneticPr fontId="1" type="noConversion"/>
  </si>
  <si>
    <t>핸드소켓</t>
    <phoneticPr fontId="1" type="noConversion"/>
  </si>
  <si>
    <t>1/2*24</t>
    <phoneticPr fontId="1" type="noConversion"/>
  </si>
  <si>
    <t>1/2*30</t>
    <phoneticPr fontId="1" type="noConversion"/>
  </si>
  <si>
    <t>1/2*32</t>
    <phoneticPr fontId="1" type="noConversion"/>
  </si>
  <si>
    <t>임팩유니버셜쪼인트</t>
    <phoneticPr fontId="1" type="noConversion"/>
  </si>
  <si>
    <t>1/2.</t>
    <phoneticPr fontId="1" type="noConversion"/>
  </si>
  <si>
    <t>LED충전후레쉬</t>
    <phoneticPr fontId="1" type="noConversion"/>
  </si>
  <si>
    <t xml:space="preserve"> T6</t>
    <phoneticPr fontId="1" type="noConversion"/>
  </si>
  <si>
    <t>20일</t>
    <phoneticPr fontId="1" type="noConversion"/>
  </si>
  <si>
    <t>어스집게</t>
    <phoneticPr fontId="1" type="noConversion"/>
  </si>
  <si>
    <t>특200A</t>
    <phoneticPr fontId="1" type="noConversion"/>
  </si>
  <si>
    <t>스틸티그봉</t>
    <phoneticPr fontId="1" type="noConversion"/>
  </si>
  <si>
    <t>TGC-50 2.4￠</t>
    <phoneticPr fontId="1" type="noConversion"/>
  </si>
  <si>
    <t>알곤호스닛플/너트</t>
    <phoneticPr fontId="1" type="noConversion"/>
  </si>
  <si>
    <t>8￠</t>
    <phoneticPr fontId="1" type="noConversion"/>
  </si>
  <si>
    <t>호스밴드</t>
    <phoneticPr fontId="1" type="noConversion"/>
  </si>
  <si>
    <t>미니小</t>
    <phoneticPr fontId="1" type="noConversion"/>
  </si>
  <si>
    <t>22일</t>
    <phoneticPr fontId="1" type="noConversion"/>
  </si>
  <si>
    <t>호이스트</t>
    <phoneticPr fontId="1" type="noConversion"/>
  </si>
  <si>
    <t>UD-901</t>
    <phoneticPr fontId="1" type="noConversion"/>
  </si>
  <si>
    <t>23일</t>
    <phoneticPr fontId="1" type="noConversion"/>
  </si>
  <si>
    <t>알곤게이지</t>
    <phoneticPr fontId="1" type="noConversion"/>
  </si>
  <si>
    <t>스톰</t>
    <phoneticPr fontId="1" type="noConversion"/>
  </si>
  <si>
    <t>스패너</t>
    <phoneticPr fontId="1" type="noConversion"/>
  </si>
  <si>
    <t>24M/M</t>
    <phoneticPr fontId="1" type="noConversion"/>
  </si>
  <si>
    <t>400*600</t>
    <phoneticPr fontId="1" type="noConversion"/>
  </si>
  <si>
    <t>ㄱ자</t>
    <phoneticPr fontId="1" type="noConversion"/>
  </si>
  <si>
    <t>석필</t>
    <phoneticPr fontId="1" type="noConversion"/>
  </si>
  <si>
    <t>갑</t>
    <phoneticPr fontId="1" type="noConversion"/>
  </si>
  <si>
    <t>다목적가위</t>
    <phoneticPr fontId="1" type="noConversion"/>
  </si>
  <si>
    <t>P-300</t>
    <phoneticPr fontId="1" type="noConversion"/>
  </si>
  <si>
    <t>베셀양용드라이버</t>
    <phoneticPr fontId="1" type="noConversion"/>
  </si>
  <si>
    <t>5300W (6*150)</t>
    <phoneticPr fontId="1" type="noConversion"/>
  </si>
  <si>
    <t>베셀전공드라이버</t>
    <phoneticPr fontId="1" type="noConversion"/>
  </si>
  <si>
    <t>150L</t>
    <phoneticPr fontId="1" type="noConversion"/>
  </si>
  <si>
    <t>24일</t>
    <phoneticPr fontId="1" type="noConversion"/>
  </si>
  <si>
    <t>힐티SDS치즐</t>
    <phoneticPr fontId="1" type="noConversion"/>
  </si>
  <si>
    <t>TE-SH25</t>
    <phoneticPr fontId="1" type="noConversion"/>
  </si>
  <si>
    <t>西   紀  : 2017 年 3  月  31 日</t>
    <phoneticPr fontId="4" type="noConversion"/>
  </si>
  <si>
    <t>명   칭  : 3 월 거래 명세서</t>
    <phoneticPr fontId="4" type="noConversion"/>
  </si>
  <si>
    <t>3 월 매출액</t>
    <phoneticPr fontId="4" type="noConversion"/>
  </si>
  <si>
    <t>3월3일</t>
    <phoneticPr fontId="1" type="noConversion"/>
  </si>
  <si>
    <t>렉스밴드쏘날</t>
    <phoneticPr fontId="1" type="noConversion"/>
  </si>
  <si>
    <t>공성밴드쏘날</t>
    <phoneticPr fontId="1" type="noConversion"/>
  </si>
  <si>
    <t>WA옵셋트</t>
    <phoneticPr fontId="1" type="noConversion"/>
  </si>
  <si>
    <t>갑</t>
    <phoneticPr fontId="1" type="noConversion"/>
  </si>
  <si>
    <t>장갑</t>
    <phoneticPr fontId="1" type="noConversion"/>
  </si>
  <si>
    <t>코팅</t>
    <phoneticPr fontId="1" type="noConversion"/>
  </si>
  <si>
    <t>LED투광등</t>
    <phoneticPr fontId="1" type="noConversion"/>
  </si>
  <si>
    <t>S-08</t>
    <phoneticPr fontId="1" type="noConversion"/>
  </si>
  <si>
    <t>코드선</t>
    <phoneticPr fontId="1" type="noConversion"/>
  </si>
  <si>
    <t>1.5*3C*4M</t>
    <phoneticPr fontId="1" type="noConversion"/>
  </si>
  <si>
    <t>6일</t>
    <phoneticPr fontId="1" type="noConversion"/>
  </si>
  <si>
    <t>자동용접면(써보레)</t>
    <phoneticPr fontId="1" type="noConversion"/>
  </si>
  <si>
    <t>4000F</t>
    <phoneticPr fontId="1" type="noConversion"/>
  </si>
  <si>
    <t>알곤용접장갑</t>
    <phoneticPr fontId="1" type="noConversion"/>
  </si>
  <si>
    <t>백색</t>
    <phoneticPr fontId="1" type="noConversion"/>
  </si>
  <si>
    <t>8일</t>
    <phoneticPr fontId="1" type="noConversion"/>
  </si>
  <si>
    <t>전선(황색)</t>
    <phoneticPr fontId="1" type="noConversion"/>
  </si>
  <si>
    <t>2.5*3C*100M</t>
    <phoneticPr fontId="1" type="noConversion"/>
  </si>
  <si>
    <t>16일</t>
    <phoneticPr fontId="1" type="noConversion"/>
  </si>
  <si>
    <t>3M방진필터</t>
    <phoneticPr fontId="1" type="noConversion"/>
  </si>
  <si>
    <t>2097K</t>
    <phoneticPr fontId="1" type="noConversion"/>
  </si>
  <si>
    <t>2.4￠</t>
    <phoneticPr fontId="4" type="noConversion"/>
  </si>
  <si>
    <t>면</t>
    <phoneticPr fontId="1" type="noConversion"/>
  </si>
  <si>
    <t>21일</t>
    <phoneticPr fontId="1" type="noConversion"/>
  </si>
  <si>
    <t>용접스위치선</t>
    <phoneticPr fontId="1" type="noConversion"/>
  </si>
  <si>
    <t>현장명 : 부산 대연현장</t>
    <phoneticPr fontId="4" type="noConversion"/>
  </si>
  <si>
    <t>3월20일</t>
    <phoneticPr fontId="4" type="noConversion"/>
  </si>
  <si>
    <t>LED투광등</t>
    <phoneticPr fontId="1" type="noConversion"/>
  </si>
  <si>
    <t>1.5*3C*4M</t>
    <phoneticPr fontId="1" type="noConversion"/>
  </si>
  <si>
    <t>0.75*2C</t>
    <phoneticPr fontId="1" type="noConversion"/>
  </si>
  <si>
    <t>27일</t>
    <phoneticPr fontId="1" type="noConversion"/>
  </si>
  <si>
    <t>스타빌라주물자석수평</t>
    <phoneticPr fontId="1" type="noConversion"/>
  </si>
  <si>
    <t>10"</t>
    <phoneticPr fontId="1" type="noConversion"/>
  </si>
  <si>
    <t>알곤토치헤드</t>
    <phoneticPr fontId="1" type="noConversion"/>
  </si>
  <si>
    <t>플렉시블</t>
    <phoneticPr fontId="1" type="noConversion"/>
  </si>
  <si>
    <t>타지마줄자</t>
    <phoneticPr fontId="1" type="noConversion"/>
  </si>
  <si>
    <t>5.5*25m/m</t>
    <phoneticPr fontId="1" type="noConversion"/>
  </si>
  <si>
    <t>7.5*25m/m</t>
    <phoneticPr fontId="1" type="noConversion"/>
  </si>
  <si>
    <t>코드선</t>
    <phoneticPr fontId="1" type="noConversion"/>
  </si>
  <si>
    <t>0.75*3C</t>
    <phoneticPr fontId="1" type="noConversion"/>
  </si>
  <si>
    <t>29일</t>
    <phoneticPr fontId="1" type="noConversion"/>
  </si>
  <si>
    <t>30일</t>
    <phoneticPr fontId="4" type="noConversion"/>
  </si>
  <si>
    <t>투광등거치대</t>
    <phoneticPr fontId="1" type="noConversion"/>
  </si>
  <si>
    <t>西   紀  : 2017 年 4  月  30 日</t>
    <phoneticPr fontId="4" type="noConversion"/>
  </si>
  <si>
    <t>명   칭  : 4 월 거래 명세서</t>
    <phoneticPr fontId="4" type="noConversion"/>
  </si>
  <si>
    <t>4 월 매출액</t>
    <phoneticPr fontId="4" type="noConversion"/>
  </si>
  <si>
    <t>4월4일</t>
    <phoneticPr fontId="1" type="noConversion"/>
  </si>
  <si>
    <t>렉스밴드쏘날</t>
    <phoneticPr fontId="1" type="noConversion"/>
  </si>
  <si>
    <t>TGC-308  2.0￠</t>
    <phoneticPr fontId="1" type="noConversion"/>
  </si>
  <si>
    <t>20일</t>
    <phoneticPr fontId="1" type="noConversion"/>
  </si>
  <si>
    <t>28일</t>
    <phoneticPr fontId="1" type="noConversion"/>
  </si>
  <si>
    <t>텅스텐봉</t>
    <phoneticPr fontId="1" type="noConversion"/>
  </si>
  <si>
    <t>3.2￠</t>
    <phoneticPr fontId="1" type="noConversion"/>
  </si>
  <si>
    <t>장갑</t>
    <phoneticPr fontId="1" type="noConversion"/>
  </si>
  <si>
    <t>코팅</t>
    <phoneticPr fontId="1" type="noConversion"/>
  </si>
  <si>
    <t>명   칭  : 5 월 거래 명세서</t>
    <phoneticPr fontId="4" type="noConversion"/>
  </si>
  <si>
    <t>5 월 매출액</t>
    <phoneticPr fontId="4" type="noConversion"/>
  </si>
  <si>
    <t>西   紀  : 2017 年 5  月  31 日</t>
    <phoneticPr fontId="4" type="noConversion"/>
  </si>
  <si>
    <t>5월10일</t>
    <phoneticPr fontId="1" type="noConversion"/>
  </si>
  <si>
    <t xml:space="preserve"> </t>
    <phoneticPr fontId="1" type="noConversion"/>
  </si>
  <si>
    <t>알곤장갑</t>
    <phoneticPr fontId="1" type="noConversion"/>
  </si>
  <si>
    <t>알곤토치헤드</t>
    <phoneticPr fontId="1" type="noConversion"/>
  </si>
  <si>
    <t>알곤스위치</t>
    <phoneticPr fontId="1" type="noConversion"/>
  </si>
  <si>
    <t xml:space="preserve"> </t>
    <phoneticPr fontId="1" type="noConversion"/>
  </si>
  <si>
    <t>백색</t>
    <phoneticPr fontId="1" type="noConversion"/>
  </si>
  <si>
    <t>플렉시블</t>
    <phoneticPr fontId="1" type="noConversion"/>
  </si>
  <si>
    <t>뒷선30cm</t>
    <phoneticPr fontId="1" type="noConversion"/>
  </si>
  <si>
    <t>西   紀  : 2017 年 6  月  30 日</t>
    <phoneticPr fontId="4" type="noConversion"/>
  </si>
  <si>
    <t>명   칭  : 6 월 거래 명세서</t>
    <phoneticPr fontId="4" type="noConversion"/>
  </si>
  <si>
    <t>6 월 매출액</t>
    <phoneticPr fontId="4" type="noConversion"/>
  </si>
  <si>
    <t>6월15일</t>
    <phoneticPr fontId="1" type="noConversion"/>
  </si>
  <si>
    <t>장갑</t>
    <phoneticPr fontId="1" type="noConversion"/>
  </si>
  <si>
    <t>코팅</t>
    <phoneticPr fontId="1" type="noConversion"/>
  </si>
  <si>
    <t>西   紀  : 2017 年 9  月  30 日</t>
    <phoneticPr fontId="4" type="noConversion"/>
  </si>
  <si>
    <t>명   칭  : 9 월 거래 명세서</t>
    <phoneticPr fontId="4" type="noConversion"/>
  </si>
  <si>
    <t>9 월 매출액</t>
    <phoneticPr fontId="4" type="noConversion"/>
  </si>
  <si>
    <t>9월1일</t>
    <phoneticPr fontId="1" type="noConversion"/>
  </si>
  <si>
    <t>HSS드릴</t>
    <phoneticPr fontId="1" type="noConversion"/>
  </si>
  <si>
    <t>비트팁</t>
    <phoneticPr fontId="1" type="noConversion"/>
  </si>
  <si>
    <t>A14(+)2*200H</t>
    <phoneticPr fontId="1" type="noConversion"/>
  </si>
  <si>
    <t>피스(봉)</t>
    <phoneticPr fontId="1" type="noConversion"/>
  </si>
  <si>
    <t>8*32</t>
    <phoneticPr fontId="1" type="noConversion"/>
  </si>
  <si>
    <t>반코팅</t>
    <phoneticPr fontId="1" type="noConversion"/>
  </si>
  <si>
    <t>알곤장갑</t>
    <phoneticPr fontId="1" type="noConversion"/>
  </si>
  <si>
    <t>LED후레쉬</t>
    <phoneticPr fontId="1" type="noConversion"/>
  </si>
  <si>
    <t>P대비</t>
    <phoneticPr fontId="1" type="noConversion"/>
  </si>
  <si>
    <t>전기드릴</t>
    <phoneticPr fontId="1" type="noConversion"/>
  </si>
  <si>
    <t>13RE</t>
    <phoneticPr fontId="1" type="noConversion"/>
  </si>
  <si>
    <t>폼세척제</t>
    <phoneticPr fontId="1" type="noConversion"/>
  </si>
  <si>
    <t>폼건</t>
    <phoneticPr fontId="1" type="noConversion"/>
  </si>
  <si>
    <t>스치로폼절단기(사각)</t>
    <phoneticPr fontId="1" type="noConversion"/>
  </si>
  <si>
    <t>200*2000</t>
    <phoneticPr fontId="1" type="noConversion"/>
  </si>
  <si>
    <t>3.5￠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</si>
</sst>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sz val="8"/>
      <name val="돋움"/>
      <family val="3"/>
      <charset val="129"/>
    </font>
    <font>
      <u/>
      <sz val="12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u/>
      <sz val="11"/>
      <name val="돋움"/>
      <family val="3"/>
      <charset val="129"/>
    </font>
    <font>
      <sz val="10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10"/>
      <name val="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9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41" fontId="7" fillId="0" borderId="9" xfId="1" applyFont="1" applyBorder="1" applyAlignment="1">
      <alignment horizontal="center" vertical="center"/>
    </xf>
    <xf numFmtId="41" fontId="7" fillId="0" borderId="10" xfId="1" applyFont="1" applyBorder="1" applyAlignment="1">
      <alignment horizontal="left" vertical="center"/>
    </xf>
    <xf numFmtId="41" fontId="9" fillId="0" borderId="10" xfId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Border="1" applyAlignment="1">
      <alignment horizontal="center" vertical="center"/>
    </xf>
    <xf numFmtId="41" fontId="0" fillId="0" borderId="18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1" fillId="0" borderId="9" xfId="0" applyFont="1" applyBorder="1">
      <alignment vertical="center"/>
    </xf>
    <xf numFmtId="0" fontId="11" fillId="2" borderId="9" xfId="0" applyFont="1" applyFill="1" applyBorder="1" applyAlignment="1">
      <alignment horizontal="center" vertical="center"/>
    </xf>
    <xf numFmtId="41" fontId="11" fillId="0" borderId="9" xfId="1" applyFont="1" applyBorder="1">
      <alignment vertical="center"/>
    </xf>
    <xf numFmtId="41" fontId="11" fillId="2" borderId="9" xfId="1" applyFont="1" applyFill="1" applyBorder="1">
      <alignment vertical="center"/>
    </xf>
    <xf numFmtId="41" fontId="11" fillId="2" borderId="10" xfId="1" applyFont="1" applyFill="1" applyBorder="1">
      <alignment vertical="center"/>
    </xf>
    <xf numFmtId="41" fontId="8" fillId="0" borderId="0" xfId="0" applyNumberFormat="1" applyFont="1">
      <alignment vertical="center"/>
    </xf>
    <xf numFmtId="0" fontId="12" fillId="0" borderId="0" xfId="0" applyFont="1">
      <alignment vertical="center"/>
    </xf>
    <xf numFmtId="20" fontId="11" fillId="2" borderId="9" xfId="0" applyNumberFormat="1" applyFont="1" applyFill="1" applyBorder="1" applyAlignment="1">
      <alignment horizontal="center" vertical="center"/>
    </xf>
    <xf numFmtId="0" fontId="11" fillId="2" borderId="9" xfId="0" applyFont="1" applyFill="1" applyBorder="1">
      <alignment vertical="center"/>
    </xf>
    <xf numFmtId="0" fontId="11" fillId="0" borderId="4" xfId="0" applyFont="1" applyBorder="1" applyAlignment="1">
      <alignment horizontal="center" vertical="center"/>
    </xf>
    <xf numFmtId="41" fontId="0" fillId="0" borderId="0" xfId="0" applyNumberFormat="1">
      <alignment vertical="center"/>
    </xf>
    <xf numFmtId="12" fontId="11" fillId="2" borderId="9" xfId="0" applyNumberFormat="1" applyFont="1" applyFill="1" applyBorder="1" applyAlignment="1">
      <alignment horizontal="center" vertical="center"/>
    </xf>
    <xf numFmtId="41" fontId="11" fillId="0" borderId="19" xfId="1" applyFont="1" applyBorder="1">
      <alignment vertical="center"/>
    </xf>
    <xf numFmtId="41" fontId="0" fillId="0" borderId="0" xfId="0" applyNumberFormat="1" applyFo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>
      <alignment vertical="center"/>
    </xf>
    <xf numFmtId="41" fontId="0" fillId="0" borderId="21" xfId="1" applyFont="1" applyBorder="1">
      <alignment vertical="center"/>
    </xf>
    <xf numFmtId="41" fontId="8" fillId="0" borderId="21" xfId="1" applyFont="1" applyBorder="1">
      <alignment vertical="center"/>
    </xf>
    <xf numFmtId="41" fontId="8" fillId="0" borderId="22" xfId="1" applyFont="1" applyBorder="1">
      <alignment vertical="center"/>
    </xf>
    <xf numFmtId="41" fontId="8" fillId="0" borderId="0" xfId="1" applyFont="1" applyAlignment="1">
      <alignment horizontal="center" vertical="center"/>
    </xf>
    <xf numFmtId="41" fontId="13" fillId="0" borderId="0" xfId="0" applyNumberFormat="1" applyFont="1">
      <alignment vertical="center"/>
    </xf>
    <xf numFmtId="0" fontId="14" fillId="0" borderId="0" xfId="0" applyFont="1" applyAlignment="1">
      <alignment horizontal="right" vertical="center"/>
    </xf>
    <xf numFmtId="0" fontId="4" fillId="0" borderId="23" xfId="0" applyFont="1" applyBorder="1" applyAlignment="1">
      <alignment horizontal="center" vertical="center"/>
    </xf>
    <xf numFmtId="0" fontId="11" fillId="0" borderId="19" xfId="0" applyFont="1" applyBorder="1">
      <alignment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19" xfId="0" applyFont="1" applyFill="1" applyBorder="1">
      <alignment vertical="center"/>
    </xf>
    <xf numFmtId="41" fontId="11" fillId="2" borderId="19" xfId="1" applyFont="1" applyFill="1" applyBorder="1">
      <alignment vertical="center"/>
    </xf>
    <xf numFmtId="41" fontId="11" fillId="2" borderId="24" xfId="1" applyFont="1" applyFill="1" applyBorder="1">
      <alignment vertical="center"/>
    </xf>
    <xf numFmtId="0" fontId="15" fillId="0" borderId="19" xfId="0" applyFont="1" applyBorder="1">
      <alignment vertical="center"/>
    </xf>
    <xf numFmtId="0" fontId="16" fillId="0" borderId="0" xfId="0" applyFont="1">
      <alignment vertical="center"/>
    </xf>
    <xf numFmtId="41" fontId="11" fillId="0" borderId="10" xfId="1" applyFont="1" applyBorder="1">
      <alignment vertical="center"/>
    </xf>
    <xf numFmtId="0" fontId="4" fillId="0" borderId="4" xfId="0" applyFont="1" applyBorder="1">
      <alignment vertical="center"/>
    </xf>
    <xf numFmtId="0" fontId="11" fillId="0" borderId="9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41" fontId="0" fillId="0" borderId="9" xfId="1" applyFont="1" applyBorder="1">
      <alignment vertical="center"/>
    </xf>
    <xf numFmtId="41" fontId="9" fillId="0" borderId="9" xfId="1" applyFont="1" applyBorder="1">
      <alignment vertical="center"/>
    </xf>
    <xf numFmtId="41" fontId="9" fillId="0" borderId="10" xfId="1" applyFont="1" applyBorder="1">
      <alignment vertical="center"/>
    </xf>
    <xf numFmtId="176" fontId="11" fillId="0" borderId="9" xfId="0" applyNumberFormat="1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3" xfId="0" applyBorder="1">
      <alignment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41" fontId="0" fillId="0" borderId="19" xfId="1" applyFont="1" applyBorder="1">
      <alignment vertical="center"/>
    </xf>
    <xf numFmtId="41" fontId="9" fillId="0" borderId="19" xfId="1" applyFont="1" applyBorder="1">
      <alignment vertical="center"/>
    </xf>
    <xf numFmtId="41" fontId="9" fillId="0" borderId="24" xfId="1" applyFont="1" applyBorder="1">
      <alignment vertical="center"/>
    </xf>
    <xf numFmtId="0" fontId="0" fillId="0" borderId="20" xfId="0" applyBorder="1">
      <alignment vertical="center"/>
    </xf>
    <xf numFmtId="0" fontId="9" fillId="0" borderId="21" xfId="0" applyFont="1" applyBorder="1" applyAlignment="1">
      <alignment horizontal="center" vertical="center"/>
    </xf>
    <xf numFmtId="41" fontId="9" fillId="0" borderId="21" xfId="1" applyFont="1" applyBorder="1">
      <alignment vertical="center"/>
    </xf>
    <xf numFmtId="41" fontId="9" fillId="0" borderId="22" xfId="1" applyFont="1" applyBorder="1">
      <alignment vertical="center"/>
    </xf>
    <xf numFmtId="41" fontId="9" fillId="0" borderId="0" xfId="0" applyNumberFormat="1" applyFont="1">
      <alignment vertical="center"/>
    </xf>
    <xf numFmtId="176" fontId="11" fillId="0" borderId="9" xfId="0" quotePrefix="1" applyNumberFormat="1" applyFont="1" applyBorder="1" applyAlignment="1">
      <alignment horizontal="center" vertical="center"/>
    </xf>
    <xf numFmtId="41" fontId="17" fillId="0" borderId="9" xfId="1" applyFont="1" applyBorder="1">
      <alignment vertical="center"/>
    </xf>
    <xf numFmtId="41" fontId="17" fillId="0" borderId="10" xfId="1" applyFont="1" applyBorder="1">
      <alignment vertical="center"/>
    </xf>
    <xf numFmtId="41" fontId="18" fillId="0" borderId="0" xfId="0" applyNumberFormat="1" applyFont="1">
      <alignment vertical="center"/>
    </xf>
    <xf numFmtId="0" fontId="0" fillId="0" borderId="0" xfId="0" applyFont="1">
      <alignment vertical="center"/>
    </xf>
    <xf numFmtId="0" fontId="4" fillId="0" borderId="23" xfId="0" applyFont="1" applyBorder="1">
      <alignment vertical="center"/>
    </xf>
    <xf numFmtId="0" fontId="11" fillId="0" borderId="19" xfId="0" applyFont="1" applyBorder="1" applyAlignment="1">
      <alignment horizontal="center" vertical="center"/>
    </xf>
    <xf numFmtId="41" fontId="11" fillId="0" borderId="24" xfId="1" applyFont="1" applyBorder="1">
      <alignment vertical="center"/>
    </xf>
    <xf numFmtId="41" fontId="11" fillId="0" borderId="25" xfId="1" applyFont="1" applyBorder="1">
      <alignment vertical="center"/>
    </xf>
    <xf numFmtId="0" fontId="19" fillId="0" borderId="0" xfId="0" applyFont="1">
      <alignment vertical="center"/>
    </xf>
    <xf numFmtId="0" fontId="11" fillId="3" borderId="19" xfId="0" applyFont="1" applyFill="1" applyBorder="1">
      <alignment vertical="center"/>
    </xf>
    <xf numFmtId="0" fontId="11" fillId="3" borderId="19" xfId="0" applyFont="1" applyFill="1" applyBorder="1" applyAlignment="1">
      <alignment horizontal="center" vertical="center"/>
    </xf>
    <xf numFmtId="41" fontId="11" fillId="3" borderId="19" xfId="1" applyFont="1" applyFill="1" applyBorder="1">
      <alignment vertical="center"/>
    </xf>
    <xf numFmtId="41" fontId="11" fillId="3" borderId="24" xfId="1" applyFont="1" applyFill="1" applyBorder="1">
      <alignment vertical="center"/>
    </xf>
    <xf numFmtId="41" fontId="0" fillId="3" borderId="0" xfId="0" applyNumberFormat="1" applyFont="1" applyFill="1">
      <alignment vertical="center"/>
    </xf>
    <xf numFmtId="41" fontId="17" fillId="0" borderId="19" xfId="1" applyFont="1" applyBorder="1">
      <alignment vertical="center"/>
    </xf>
    <xf numFmtId="0" fontId="20" fillId="0" borderId="0" xfId="0" applyFont="1">
      <alignment vertical="center"/>
    </xf>
    <xf numFmtId="41" fontId="20" fillId="0" borderId="0" xfId="0" applyNumberFormat="1" applyFont="1">
      <alignment vertical="center"/>
    </xf>
    <xf numFmtId="41" fontId="21" fillId="0" borderId="0" xfId="0" applyNumberFormat="1" applyFont="1">
      <alignment vertical="center"/>
    </xf>
    <xf numFmtId="0" fontId="16" fillId="0" borderId="0" xfId="0" applyFont="1" applyAlignment="1">
      <alignment horizontal="right"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6" fontId="11" fillId="0" borderId="19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9" fillId="0" borderId="14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09850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1123950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5150" y="428625"/>
          <a:ext cx="5715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0</xdr:row>
      <xdr:rowOff>361950</xdr:rowOff>
    </xdr:from>
    <xdr:to>
      <xdr:col>5</xdr:col>
      <xdr:colOff>361950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09875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44767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0</xdr:row>
      <xdr:rowOff>361950</xdr:rowOff>
    </xdr:from>
    <xdr:to>
      <xdr:col>5</xdr:col>
      <xdr:colOff>361950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09875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44767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0</xdr:row>
      <xdr:rowOff>361950</xdr:rowOff>
    </xdr:from>
    <xdr:to>
      <xdr:col>5</xdr:col>
      <xdr:colOff>361950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09875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44767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0</xdr:row>
      <xdr:rowOff>361950</xdr:rowOff>
    </xdr:from>
    <xdr:to>
      <xdr:col>5</xdr:col>
      <xdr:colOff>361950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09875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44767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0</xdr:row>
      <xdr:rowOff>361950</xdr:rowOff>
    </xdr:from>
    <xdr:to>
      <xdr:col>5</xdr:col>
      <xdr:colOff>361950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09875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44767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76550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1123950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5715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76550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1123950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5715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76550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1123950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5715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876550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5048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1000125</xdr:colOff>
      <xdr:row>0</xdr:row>
      <xdr:rowOff>361950</xdr:rowOff>
    </xdr:from>
    <xdr:to>
      <xdr:col>5</xdr:col>
      <xdr:colOff>466725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76550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5048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0</xdr:row>
      <xdr:rowOff>361950</xdr:rowOff>
    </xdr:from>
    <xdr:to>
      <xdr:col>5</xdr:col>
      <xdr:colOff>361950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09875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28625"/>
          <a:ext cx="504825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0</xdr:row>
      <xdr:rowOff>361950</xdr:rowOff>
    </xdr:from>
    <xdr:to>
      <xdr:col>5</xdr:col>
      <xdr:colOff>361950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09875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44767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895350</xdr:colOff>
      <xdr:row>0</xdr:row>
      <xdr:rowOff>361950</xdr:rowOff>
    </xdr:from>
    <xdr:to>
      <xdr:col>5</xdr:col>
      <xdr:colOff>361950</xdr:colOff>
      <xdr:row>0</xdr:row>
      <xdr:rowOff>361950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809875" y="361950"/>
          <a:ext cx="2266950" cy="0"/>
        </a:xfrm>
        <a:prstGeom prst="lin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552450</xdr:colOff>
      <xdr:row>1</xdr:row>
      <xdr:rowOff>28575</xdr:rowOff>
    </xdr:from>
    <xdr:to>
      <xdr:col>7</xdr:col>
      <xdr:colOff>1057275</xdr:colOff>
      <xdr:row>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E9F5"/>
            </a:clrFrom>
            <a:clrTo>
              <a:srgbClr val="FDE9F5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447675"/>
          <a:ext cx="504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13" workbookViewId="0">
      <selection activeCell="L3" sqref="L3"/>
    </sheetView>
  </sheetViews>
  <sheetFormatPr defaultRowHeight="16.5" x14ac:dyDescent="0.3"/>
  <cols>
    <col min="1" max="1" width="6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3.125" bestFit="1" customWidth="1"/>
    <col min="257" max="257" width="6" customWidth="1"/>
    <col min="258" max="258" width="15.125" customWidth="1"/>
    <col min="259" max="259" width="14.75" customWidth="1"/>
    <col min="260" max="260" width="11.5" customWidth="1"/>
    <col min="261" max="261" width="10.5" customWidth="1"/>
    <col min="262" max="262" width="13.5" customWidth="1"/>
    <col min="263" max="263" width="12.125" customWidth="1"/>
    <col min="264" max="264" width="15.125" customWidth="1"/>
    <col min="265" max="265" width="11.125" bestFit="1" customWidth="1"/>
    <col min="513" max="513" width="6" customWidth="1"/>
    <col min="514" max="514" width="15.125" customWidth="1"/>
    <col min="515" max="515" width="14.75" customWidth="1"/>
    <col min="516" max="516" width="11.5" customWidth="1"/>
    <col min="517" max="517" width="10.5" customWidth="1"/>
    <col min="518" max="518" width="13.5" customWidth="1"/>
    <col min="519" max="519" width="12.125" customWidth="1"/>
    <col min="520" max="520" width="15.125" customWidth="1"/>
    <col min="521" max="521" width="11.125" bestFit="1" customWidth="1"/>
    <col min="769" max="769" width="6" customWidth="1"/>
    <col min="770" max="770" width="15.125" customWidth="1"/>
    <col min="771" max="771" width="14.75" customWidth="1"/>
    <col min="772" max="772" width="11.5" customWidth="1"/>
    <col min="773" max="773" width="10.5" customWidth="1"/>
    <col min="774" max="774" width="13.5" customWidth="1"/>
    <col min="775" max="775" width="12.125" customWidth="1"/>
    <col min="776" max="776" width="15.125" customWidth="1"/>
    <col min="777" max="777" width="11.125" bestFit="1" customWidth="1"/>
    <col min="1025" max="1025" width="6" customWidth="1"/>
    <col min="1026" max="1026" width="15.125" customWidth="1"/>
    <col min="1027" max="1027" width="14.75" customWidth="1"/>
    <col min="1028" max="1028" width="11.5" customWidth="1"/>
    <col min="1029" max="1029" width="10.5" customWidth="1"/>
    <col min="1030" max="1030" width="13.5" customWidth="1"/>
    <col min="1031" max="1031" width="12.125" customWidth="1"/>
    <col min="1032" max="1032" width="15.125" customWidth="1"/>
    <col min="1033" max="1033" width="11.125" bestFit="1" customWidth="1"/>
    <col min="1281" max="1281" width="6" customWidth="1"/>
    <col min="1282" max="1282" width="15.125" customWidth="1"/>
    <col min="1283" max="1283" width="14.75" customWidth="1"/>
    <col min="1284" max="1284" width="11.5" customWidth="1"/>
    <col min="1285" max="1285" width="10.5" customWidth="1"/>
    <col min="1286" max="1286" width="13.5" customWidth="1"/>
    <col min="1287" max="1287" width="12.125" customWidth="1"/>
    <col min="1288" max="1288" width="15.125" customWidth="1"/>
    <col min="1289" max="1289" width="11.125" bestFit="1" customWidth="1"/>
    <col min="1537" max="1537" width="6" customWidth="1"/>
    <col min="1538" max="1538" width="15.125" customWidth="1"/>
    <col min="1539" max="1539" width="14.75" customWidth="1"/>
    <col min="1540" max="1540" width="11.5" customWidth="1"/>
    <col min="1541" max="1541" width="10.5" customWidth="1"/>
    <col min="1542" max="1542" width="13.5" customWidth="1"/>
    <col min="1543" max="1543" width="12.125" customWidth="1"/>
    <col min="1544" max="1544" width="15.125" customWidth="1"/>
    <col min="1545" max="1545" width="11.125" bestFit="1" customWidth="1"/>
    <col min="1793" max="1793" width="6" customWidth="1"/>
    <col min="1794" max="1794" width="15.125" customWidth="1"/>
    <col min="1795" max="1795" width="14.75" customWidth="1"/>
    <col min="1796" max="1796" width="11.5" customWidth="1"/>
    <col min="1797" max="1797" width="10.5" customWidth="1"/>
    <col min="1798" max="1798" width="13.5" customWidth="1"/>
    <col min="1799" max="1799" width="12.125" customWidth="1"/>
    <col min="1800" max="1800" width="15.125" customWidth="1"/>
    <col min="1801" max="1801" width="11.125" bestFit="1" customWidth="1"/>
    <col min="2049" max="2049" width="6" customWidth="1"/>
    <col min="2050" max="2050" width="15.125" customWidth="1"/>
    <col min="2051" max="2051" width="14.75" customWidth="1"/>
    <col min="2052" max="2052" width="11.5" customWidth="1"/>
    <col min="2053" max="2053" width="10.5" customWidth="1"/>
    <col min="2054" max="2054" width="13.5" customWidth="1"/>
    <col min="2055" max="2055" width="12.125" customWidth="1"/>
    <col min="2056" max="2056" width="15.125" customWidth="1"/>
    <col min="2057" max="2057" width="11.125" bestFit="1" customWidth="1"/>
    <col min="2305" max="2305" width="6" customWidth="1"/>
    <col min="2306" max="2306" width="15.125" customWidth="1"/>
    <col min="2307" max="2307" width="14.75" customWidth="1"/>
    <col min="2308" max="2308" width="11.5" customWidth="1"/>
    <col min="2309" max="2309" width="10.5" customWidth="1"/>
    <col min="2310" max="2310" width="13.5" customWidth="1"/>
    <col min="2311" max="2311" width="12.125" customWidth="1"/>
    <col min="2312" max="2312" width="15.125" customWidth="1"/>
    <col min="2313" max="2313" width="11.125" bestFit="1" customWidth="1"/>
    <col min="2561" max="2561" width="6" customWidth="1"/>
    <col min="2562" max="2562" width="15.125" customWidth="1"/>
    <col min="2563" max="2563" width="14.75" customWidth="1"/>
    <col min="2564" max="2564" width="11.5" customWidth="1"/>
    <col min="2565" max="2565" width="10.5" customWidth="1"/>
    <col min="2566" max="2566" width="13.5" customWidth="1"/>
    <col min="2567" max="2567" width="12.125" customWidth="1"/>
    <col min="2568" max="2568" width="15.125" customWidth="1"/>
    <col min="2569" max="2569" width="11.125" bestFit="1" customWidth="1"/>
    <col min="2817" max="2817" width="6" customWidth="1"/>
    <col min="2818" max="2818" width="15.125" customWidth="1"/>
    <col min="2819" max="2819" width="14.75" customWidth="1"/>
    <col min="2820" max="2820" width="11.5" customWidth="1"/>
    <col min="2821" max="2821" width="10.5" customWidth="1"/>
    <col min="2822" max="2822" width="13.5" customWidth="1"/>
    <col min="2823" max="2823" width="12.125" customWidth="1"/>
    <col min="2824" max="2824" width="15.125" customWidth="1"/>
    <col min="2825" max="2825" width="11.125" bestFit="1" customWidth="1"/>
    <col min="3073" max="3073" width="6" customWidth="1"/>
    <col min="3074" max="3074" width="15.125" customWidth="1"/>
    <col min="3075" max="3075" width="14.75" customWidth="1"/>
    <col min="3076" max="3076" width="11.5" customWidth="1"/>
    <col min="3077" max="3077" width="10.5" customWidth="1"/>
    <col min="3078" max="3078" width="13.5" customWidth="1"/>
    <col min="3079" max="3079" width="12.125" customWidth="1"/>
    <col min="3080" max="3080" width="15.125" customWidth="1"/>
    <col min="3081" max="3081" width="11.125" bestFit="1" customWidth="1"/>
    <col min="3329" max="3329" width="6" customWidth="1"/>
    <col min="3330" max="3330" width="15.125" customWidth="1"/>
    <col min="3331" max="3331" width="14.75" customWidth="1"/>
    <col min="3332" max="3332" width="11.5" customWidth="1"/>
    <col min="3333" max="3333" width="10.5" customWidth="1"/>
    <col min="3334" max="3334" width="13.5" customWidth="1"/>
    <col min="3335" max="3335" width="12.125" customWidth="1"/>
    <col min="3336" max="3336" width="15.125" customWidth="1"/>
    <col min="3337" max="3337" width="11.125" bestFit="1" customWidth="1"/>
    <col min="3585" max="3585" width="6" customWidth="1"/>
    <col min="3586" max="3586" width="15.125" customWidth="1"/>
    <col min="3587" max="3587" width="14.75" customWidth="1"/>
    <col min="3588" max="3588" width="11.5" customWidth="1"/>
    <col min="3589" max="3589" width="10.5" customWidth="1"/>
    <col min="3590" max="3590" width="13.5" customWidth="1"/>
    <col min="3591" max="3591" width="12.125" customWidth="1"/>
    <col min="3592" max="3592" width="15.125" customWidth="1"/>
    <col min="3593" max="3593" width="11.125" bestFit="1" customWidth="1"/>
    <col min="3841" max="3841" width="6" customWidth="1"/>
    <col min="3842" max="3842" width="15.125" customWidth="1"/>
    <col min="3843" max="3843" width="14.75" customWidth="1"/>
    <col min="3844" max="3844" width="11.5" customWidth="1"/>
    <col min="3845" max="3845" width="10.5" customWidth="1"/>
    <col min="3846" max="3846" width="13.5" customWidth="1"/>
    <col min="3847" max="3847" width="12.125" customWidth="1"/>
    <col min="3848" max="3848" width="15.125" customWidth="1"/>
    <col min="3849" max="3849" width="11.125" bestFit="1" customWidth="1"/>
    <col min="4097" max="4097" width="6" customWidth="1"/>
    <col min="4098" max="4098" width="15.125" customWidth="1"/>
    <col min="4099" max="4099" width="14.75" customWidth="1"/>
    <col min="4100" max="4100" width="11.5" customWidth="1"/>
    <col min="4101" max="4101" width="10.5" customWidth="1"/>
    <col min="4102" max="4102" width="13.5" customWidth="1"/>
    <col min="4103" max="4103" width="12.125" customWidth="1"/>
    <col min="4104" max="4104" width="15.125" customWidth="1"/>
    <col min="4105" max="4105" width="11.125" bestFit="1" customWidth="1"/>
    <col min="4353" max="4353" width="6" customWidth="1"/>
    <col min="4354" max="4354" width="15.125" customWidth="1"/>
    <col min="4355" max="4355" width="14.75" customWidth="1"/>
    <col min="4356" max="4356" width="11.5" customWidth="1"/>
    <col min="4357" max="4357" width="10.5" customWidth="1"/>
    <col min="4358" max="4358" width="13.5" customWidth="1"/>
    <col min="4359" max="4359" width="12.125" customWidth="1"/>
    <col min="4360" max="4360" width="15.125" customWidth="1"/>
    <col min="4361" max="4361" width="11.125" bestFit="1" customWidth="1"/>
    <col min="4609" max="4609" width="6" customWidth="1"/>
    <col min="4610" max="4610" width="15.125" customWidth="1"/>
    <col min="4611" max="4611" width="14.75" customWidth="1"/>
    <col min="4612" max="4612" width="11.5" customWidth="1"/>
    <col min="4613" max="4613" width="10.5" customWidth="1"/>
    <col min="4614" max="4614" width="13.5" customWidth="1"/>
    <col min="4615" max="4615" width="12.125" customWidth="1"/>
    <col min="4616" max="4616" width="15.125" customWidth="1"/>
    <col min="4617" max="4617" width="11.125" bestFit="1" customWidth="1"/>
    <col min="4865" max="4865" width="6" customWidth="1"/>
    <col min="4866" max="4866" width="15.125" customWidth="1"/>
    <col min="4867" max="4867" width="14.75" customWidth="1"/>
    <col min="4868" max="4868" width="11.5" customWidth="1"/>
    <col min="4869" max="4869" width="10.5" customWidth="1"/>
    <col min="4870" max="4870" width="13.5" customWidth="1"/>
    <col min="4871" max="4871" width="12.125" customWidth="1"/>
    <col min="4872" max="4872" width="15.125" customWidth="1"/>
    <col min="4873" max="4873" width="11.125" bestFit="1" customWidth="1"/>
    <col min="5121" max="5121" width="6" customWidth="1"/>
    <col min="5122" max="5122" width="15.125" customWidth="1"/>
    <col min="5123" max="5123" width="14.75" customWidth="1"/>
    <col min="5124" max="5124" width="11.5" customWidth="1"/>
    <col min="5125" max="5125" width="10.5" customWidth="1"/>
    <col min="5126" max="5126" width="13.5" customWidth="1"/>
    <col min="5127" max="5127" width="12.125" customWidth="1"/>
    <col min="5128" max="5128" width="15.125" customWidth="1"/>
    <col min="5129" max="5129" width="11.125" bestFit="1" customWidth="1"/>
    <col min="5377" max="5377" width="6" customWidth="1"/>
    <col min="5378" max="5378" width="15.125" customWidth="1"/>
    <col min="5379" max="5379" width="14.75" customWidth="1"/>
    <col min="5380" max="5380" width="11.5" customWidth="1"/>
    <col min="5381" max="5381" width="10.5" customWidth="1"/>
    <col min="5382" max="5382" width="13.5" customWidth="1"/>
    <col min="5383" max="5383" width="12.125" customWidth="1"/>
    <col min="5384" max="5384" width="15.125" customWidth="1"/>
    <col min="5385" max="5385" width="11.125" bestFit="1" customWidth="1"/>
    <col min="5633" max="5633" width="6" customWidth="1"/>
    <col min="5634" max="5634" width="15.125" customWidth="1"/>
    <col min="5635" max="5635" width="14.75" customWidth="1"/>
    <col min="5636" max="5636" width="11.5" customWidth="1"/>
    <col min="5637" max="5637" width="10.5" customWidth="1"/>
    <col min="5638" max="5638" width="13.5" customWidth="1"/>
    <col min="5639" max="5639" width="12.125" customWidth="1"/>
    <col min="5640" max="5640" width="15.125" customWidth="1"/>
    <col min="5641" max="5641" width="11.125" bestFit="1" customWidth="1"/>
    <col min="5889" max="5889" width="6" customWidth="1"/>
    <col min="5890" max="5890" width="15.125" customWidth="1"/>
    <col min="5891" max="5891" width="14.75" customWidth="1"/>
    <col min="5892" max="5892" width="11.5" customWidth="1"/>
    <col min="5893" max="5893" width="10.5" customWidth="1"/>
    <col min="5894" max="5894" width="13.5" customWidth="1"/>
    <col min="5895" max="5895" width="12.125" customWidth="1"/>
    <col min="5896" max="5896" width="15.125" customWidth="1"/>
    <col min="5897" max="5897" width="11.125" bestFit="1" customWidth="1"/>
    <col min="6145" max="6145" width="6" customWidth="1"/>
    <col min="6146" max="6146" width="15.125" customWidth="1"/>
    <col min="6147" max="6147" width="14.75" customWidth="1"/>
    <col min="6148" max="6148" width="11.5" customWidth="1"/>
    <col min="6149" max="6149" width="10.5" customWidth="1"/>
    <col min="6150" max="6150" width="13.5" customWidth="1"/>
    <col min="6151" max="6151" width="12.125" customWidth="1"/>
    <col min="6152" max="6152" width="15.125" customWidth="1"/>
    <col min="6153" max="6153" width="11.125" bestFit="1" customWidth="1"/>
    <col min="6401" max="6401" width="6" customWidth="1"/>
    <col min="6402" max="6402" width="15.125" customWidth="1"/>
    <col min="6403" max="6403" width="14.75" customWidth="1"/>
    <col min="6404" max="6404" width="11.5" customWidth="1"/>
    <col min="6405" max="6405" width="10.5" customWidth="1"/>
    <col min="6406" max="6406" width="13.5" customWidth="1"/>
    <col min="6407" max="6407" width="12.125" customWidth="1"/>
    <col min="6408" max="6408" width="15.125" customWidth="1"/>
    <col min="6409" max="6409" width="11.125" bestFit="1" customWidth="1"/>
    <col min="6657" max="6657" width="6" customWidth="1"/>
    <col min="6658" max="6658" width="15.125" customWidth="1"/>
    <col min="6659" max="6659" width="14.75" customWidth="1"/>
    <col min="6660" max="6660" width="11.5" customWidth="1"/>
    <col min="6661" max="6661" width="10.5" customWidth="1"/>
    <col min="6662" max="6662" width="13.5" customWidth="1"/>
    <col min="6663" max="6663" width="12.125" customWidth="1"/>
    <col min="6664" max="6664" width="15.125" customWidth="1"/>
    <col min="6665" max="6665" width="11.125" bestFit="1" customWidth="1"/>
    <col min="6913" max="6913" width="6" customWidth="1"/>
    <col min="6914" max="6914" width="15.125" customWidth="1"/>
    <col min="6915" max="6915" width="14.75" customWidth="1"/>
    <col min="6916" max="6916" width="11.5" customWidth="1"/>
    <col min="6917" max="6917" width="10.5" customWidth="1"/>
    <col min="6918" max="6918" width="13.5" customWidth="1"/>
    <col min="6919" max="6919" width="12.125" customWidth="1"/>
    <col min="6920" max="6920" width="15.125" customWidth="1"/>
    <col min="6921" max="6921" width="11.125" bestFit="1" customWidth="1"/>
    <col min="7169" max="7169" width="6" customWidth="1"/>
    <col min="7170" max="7170" width="15.125" customWidth="1"/>
    <col min="7171" max="7171" width="14.75" customWidth="1"/>
    <col min="7172" max="7172" width="11.5" customWidth="1"/>
    <col min="7173" max="7173" width="10.5" customWidth="1"/>
    <col min="7174" max="7174" width="13.5" customWidth="1"/>
    <col min="7175" max="7175" width="12.125" customWidth="1"/>
    <col min="7176" max="7176" width="15.125" customWidth="1"/>
    <col min="7177" max="7177" width="11.125" bestFit="1" customWidth="1"/>
    <col min="7425" max="7425" width="6" customWidth="1"/>
    <col min="7426" max="7426" width="15.125" customWidth="1"/>
    <col min="7427" max="7427" width="14.75" customWidth="1"/>
    <col min="7428" max="7428" width="11.5" customWidth="1"/>
    <col min="7429" max="7429" width="10.5" customWidth="1"/>
    <col min="7430" max="7430" width="13.5" customWidth="1"/>
    <col min="7431" max="7431" width="12.125" customWidth="1"/>
    <col min="7432" max="7432" width="15.125" customWidth="1"/>
    <col min="7433" max="7433" width="11.125" bestFit="1" customWidth="1"/>
    <col min="7681" max="7681" width="6" customWidth="1"/>
    <col min="7682" max="7682" width="15.125" customWidth="1"/>
    <col min="7683" max="7683" width="14.75" customWidth="1"/>
    <col min="7684" max="7684" width="11.5" customWidth="1"/>
    <col min="7685" max="7685" width="10.5" customWidth="1"/>
    <col min="7686" max="7686" width="13.5" customWidth="1"/>
    <col min="7687" max="7687" width="12.125" customWidth="1"/>
    <col min="7688" max="7688" width="15.125" customWidth="1"/>
    <col min="7689" max="7689" width="11.125" bestFit="1" customWidth="1"/>
    <col min="7937" max="7937" width="6" customWidth="1"/>
    <col min="7938" max="7938" width="15.125" customWidth="1"/>
    <col min="7939" max="7939" width="14.75" customWidth="1"/>
    <col min="7940" max="7940" width="11.5" customWidth="1"/>
    <col min="7941" max="7941" width="10.5" customWidth="1"/>
    <col min="7942" max="7942" width="13.5" customWidth="1"/>
    <col min="7943" max="7943" width="12.125" customWidth="1"/>
    <col min="7944" max="7944" width="15.125" customWidth="1"/>
    <col min="7945" max="7945" width="11.125" bestFit="1" customWidth="1"/>
    <col min="8193" max="8193" width="6" customWidth="1"/>
    <col min="8194" max="8194" width="15.125" customWidth="1"/>
    <col min="8195" max="8195" width="14.75" customWidth="1"/>
    <col min="8196" max="8196" width="11.5" customWidth="1"/>
    <col min="8197" max="8197" width="10.5" customWidth="1"/>
    <col min="8198" max="8198" width="13.5" customWidth="1"/>
    <col min="8199" max="8199" width="12.125" customWidth="1"/>
    <col min="8200" max="8200" width="15.125" customWidth="1"/>
    <col min="8201" max="8201" width="11.125" bestFit="1" customWidth="1"/>
    <col min="8449" max="8449" width="6" customWidth="1"/>
    <col min="8450" max="8450" width="15.125" customWidth="1"/>
    <col min="8451" max="8451" width="14.75" customWidth="1"/>
    <col min="8452" max="8452" width="11.5" customWidth="1"/>
    <col min="8453" max="8453" width="10.5" customWidth="1"/>
    <col min="8454" max="8454" width="13.5" customWidth="1"/>
    <col min="8455" max="8455" width="12.125" customWidth="1"/>
    <col min="8456" max="8456" width="15.125" customWidth="1"/>
    <col min="8457" max="8457" width="11.125" bestFit="1" customWidth="1"/>
    <col min="8705" max="8705" width="6" customWidth="1"/>
    <col min="8706" max="8706" width="15.125" customWidth="1"/>
    <col min="8707" max="8707" width="14.75" customWidth="1"/>
    <col min="8708" max="8708" width="11.5" customWidth="1"/>
    <col min="8709" max="8709" width="10.5" customWidth="1"/>
    <col min="8710" max="8710" width="13.5" customWidth="1"/>
    <col min="8711" max="8711" width="12.125" customWidth="1"/>
    <col min="8712" max="8712" width="15.125" customWidth="1"/>
    <col min="8713" max="8713" width="11.125" bestFit="1" customWidth="1"/>
    <col min="8961" max="8961" width="6" customWidth="1"/>
    <col min="8962" max="8962" width="15.125" customWidth="1"/>
    <col min="8963" max="8963" width="14.75" customWidth="1"/>
    <col min="8964" max="8964" width="11.5" customWidth="1"/>
    <col min="8965" max="8965" width="10.5" customWidth="1"/>
    <col min="8966" max="8966" width="13.5" customWidth="1"/>
    <col min="8967" max="8967" width="12.125" customWidth="1"/>
    <col min="8968" max="8968" width="15.125" customWidth="1"/>
    <col min="8969" max="8969" width="11.125" bestFit="1" customWidth="1"/>
    <col min="9217" max="9217" width="6" customWidth="1"/>
    <col min="9218" max="9218" width="15.125" customWidth="1"/>
    <col min="9219" max="9219" width="14.75" customWidth="1"/>
    <col min="9220" max="9220" width="11.5" customWidth="1"/>
    <col min="9221" max="9221" width="10.5" customWidth="1"/>
    <col min="9222" max="9222" width="13.5" customWidth="1"/>
    <col min="9223" max="9223" width="12.125" customWidth="1"/>
    <col min="9224" max="9224" width="15.125" customWidth="1"/>
    <col min="9225" max="9225" width="11.125" bestFit="1" customWidth="1"/>
    <col min="9473" max="9473" width="6" customWidth="1"/>
    <col min="9474" max="9474" width="15.125" customWidth="1"/>
    <col min="9475" max="9475" width="14.75" customWidth="1"/>
    <col min="9476" max="9476" width="11.5" customWidth="1"/>
    <col min="9477" max="9477" width="10.5" customWidth="1"/>
    <col min="9478" max="9478" width="13.5" customWidth="1"/>
    <col min="9479" max="9479" width="12.125" customWidth="1"/>
    <col min="9480" max="9480" width="15.125" customWidth="1"/>
    <col min="9481" max="9481" width="11.125" bestFit="1" customWidth="1"/>
    <col min="9729" max="9729" width="6" customWidth="1"/>
    <col min="9730" max="9730" width="15.125" customWidth="1"/>
    <col min="9731" max="9731" width="14.75" customWidth="1"/>
    <col min="9732" max="9732" width="11.5" customWidth="1"/>
    <col min="9733" max="9733" width="10.5" customWidth="1"/>
    <col min="9734" max="9734" width="13.5" customWidth="1"/>
    <col min="9735" max="9735" width="12.125" customWidth="1"/>
    <col min="9736" max="9736" width="15.125" customWidth="1"/>
    <col min="9737" max="9737" width="11.125" bestFit="1" customWidth="1"/>
    <col min="9985" max="9985" width="6" customWidth="1"/>
    <col min="9986" max="9986" width="15.125" customWidth="1"/>
    <col min="9987" max="9987" width="14.75" customWidth="1"/>
    <col min="9988" max="9988" width="11.5" customWidth="1"/>
    <col min="9989" max="9989" width="10.5" customWidth="1"/>
    <col min="9990" max="9990" width="13.5" customWidth="1"/>
    <col min="9991" max="9991" width="12.125" customWidth="1"/>
    <col min="9992" max="9992" width="15.125" customWidth="1"/>
    <col min="9993" max="9993" width="11.125" bestFit="1" customWidth="1"/>
    <col min="10241" max="10241" width="6" customWidth="1"/>
    <col min="10242" max="10242" width="15.125" customWidth="1"/>
    <col min="10243" max="10243" width="14.75" customWidth="1"/>
    <col min="10244" max="10244" width="11.5" customWidth="1"/>
    <col min="10245" max="10245" width="10.5" customWidth="1"/>
    <col min="10246" max="10246" width="13.5" customWidth="1"/>
    <col min="10247" max="10247" width="12.125" customWidth="1"/>
    <col min="10248" max="10248" width="15.125" customWidth="1"/>
    <col min="10249" max="10249" width="11.125" bestFit="1" customWidth="1"/>
    <col min="10497" max="10497" width="6" customWidth="1"/>
    <col min="10498" max="10498" width="15.125" customWidth="1"/>
    <col min="10499" max="10499" width="14.75" customWidth="1"/>
    <col min="10500" max="10500" width="11.5" customWidth="1"/>
    <col min="10501" max="10501" width="10.5" customWidth="1"/>
    <col min="10502" max="10502" width="13.5" customWidth="1"/>
    <col min="10503" max="10503" width="12.125" customWidth="1"/>
    <col min="10504" max="10504" width="15.125" customWidth="1"/>
    <col min="10505" max="10505" width="11.125" bestFit="1" customWidth="1"/>
    <col min="10753" max="10753" width="6" customWidth="1"/>
    <col min="10754" max="10754" width="15.125" customWidth="1"/>
    <col min="10755" max="10755" width="14.75" customWidth="1"/>
    <col min="10756" max="10756" width="11.5" customWidth="1"/>
    <col min="10757" max="10757" width="10.5" customWidth="1"/>
    <col min="10758" max="10758" width="13.5" customWidth="1"/>
    <col min="10759" max="10759" width="12.125" customWidth="1"/>
    <col min="10760" max="10760" width="15.125" customWidth="1"/>
    <col min="10761" max="10761" width="11.125" bestFit="1" customWidth="1"/>
    <col min="11009" max="11009" width="6" customWidth="1"/>
    <col min="11010" max="11010" width="15.125" customWidth="1"/>
    <col min="11011" max="11011" width="14.75" customWidth="1"/>
    <col min="11012" max="11012" width="11.5" customWidth="1"/>
    <col min="11013" max="11013" width="10.5" customWidth="1"/>
    <col min="11014" max="11014" width="13.5" customWidth="1"/>
    <col min="11015" max="11015" width="12.125" customWidth="1"/>
    <col min="11016" max="11016" width="15.125" customWidth="1"/>
    <col min="11017" max="11017" width="11.125" bestFit="1" customWidth="1"/>
    <col min="11265" max="11265" width="6" customWidth="1"/>
    <col min="11266" max="11266" width="15.125" customWidth="1"/>
    <col min="11267" max="11267" width="14.75" customWidth="1"/>
    <col min="11268" max="11268" width="11.5" customWidth="1"/>
    <col min="11269" max="11269" width="10.5" customWidth="1"/>
    <col min="11270" max="11270" width="13.5" customWidth="1"/>
    <col min="11271" max="11271" width="12.125" customWidth="1"/>
    <col min="11272" max="11272" width="15.125" customWidth="1"/>
    <col min="11273" max="11273" width="11.125" bestFit="1" customWidth="1"/>
    <col min="11521" max="11521" width="6" customWidth="1"/>
    <col min="11522" max="11522" width="15.125" customWidth="1"/>
    <col min="11523" max="11523" width="14.75" customWidth="1"/>
    <col min="11524" max="11524" width="11.5" customWidth="1"/>
    <col min="11525" max="11525" width="10.5" customWidth="1"/>
    <col min="11526" max="11526" width="13.5" customWidth="1"/>
    <col min="11527" max="11527" width="12.125" customWidth="1"/>
    <col min="11528" max="11528" width="15.125" customWidth="1"/>
    <col min="11529" max="11529" width="11.125" bestFit="1" customWidth="1"/>
    <col min="11777" max="11777" width="6" customWidth="1"/>
    <col min="11778" max="11778" width="15.125" customWidth="1"/>
    <col min="11779" max="11779" width="14.75" customWidth="1"/>
    <col min="11780" max="11780" width="11.5" customWidth="1"/>
    <col min="11781" max="11781" width="10.5" customWidth="1"/>
    <col min="11782" max="11782" width="13.5" customWidth="1"/>
    <col min="11783" max="11783" width="12.125" customWidth="1"/>
    <col min="11784" max="11784" width="15.125" customWidth="1"/>
    <col min="11785" max="11785" width="11.125" bestFit="1" customWidth="1"/>
    <col min="12033" max="12033" width="6" customWidth="1"/>
    <col min="12034" max="12034" width="15.125" customWidth="1"/>
    <col min="12035" max="12035" width="14.75" customWidth="1"/>
    <col min="12036" max="12036" width="11.5" customWidth="1"/>
    <col min="12037" max="12037" width="10.5" customWidth="1"/>
    <col min="12038" max="12038" width="13.5" customWidth="1"/>
    <col min="12039" max="12039" width="12.125" customWidth="1"/>
    <col min="12040" max="12040" width="15.125" customWidth="1"/>
    <col min="12041" max="12041" width="11.125" bestFit="1" customWidth="1"/>
    <col min="12289" max="12289" width="6" customWidth="1"/>
    <col min="12290" max="12290" width="15.125" customWidth="1"/>
    <col min="12291" max="12291" width="14.75" customWidth="1"/>
    <col min="12292" max="12292" width="11.5" customWidth="1"/>
    <col min="12293" max="12293" width="10.5" customWidth="1"/>
    <col min="12294" max="12294" width="13.5" customWidth="1"/>
    <col min="12295" max="12295" width="12.125" customWidth="1"/>
    <col min="12296" max="12296" width="15.125" customWidth="1"/>
    <col min="12297" max="12297" width="11.125" bestFit="1" customWidth="1"/>
    <col min="12545" max="12545" width="6" customWidth="1"/>
    <col min="12546" max="12546" width="15.125" customWidth="1"/>
    <col min="12547" max="12547" width="14.75" customWidth="1"/>
    <col min="12548" max="12548" width="11.5" customWidth="1"/>
    <col min="12549" max="12549" width="10.5" customWidth="1"/>
    <col min="12550" max="12550" width="13.5" customWidth="1"/>
    <col min="12551" max="12551" width="12.125" customWidth="1"/>
    <col min="12552" max="12552" width="15.125" customWidth="1"/>
    <col min="12553" max="12553" width="11.125" bestFit="1" customWidth="1"/>
    <col min="12801" max="12801" width="6" customWidth="1"/>
    <col min="12802" max="12802" width="15.125" customWidth="1"/>
    <col min="12803" max="12803" width="14.75" customWidth="1"/>
    <col min="12804" max="12804" width="11.5" customWidth="1"/>
    <col min="12805" max="12805" width="10.5" customWidth="1"/>
    <col min="12806" max="12806" width="13.5" customWidth="1"/>
    <col min="12807" max="12807" width="12.125" customWidth="1"/>
    <col min="12808" max="12808" width="15.125" customWidth="1"/>
    <col min="12809" max="12809" width="11.125" bestFit="1" customWidth="1"/>
    <col min="13057" max="13057" width="6" customWidth="1"/>
    <col min="13058" max="13058" width="15.125" customWidth="1"/>
    <col min="13059" max="13059" width="14.75" customWidth="1"/>
    <col min="13060" max="13060" width="11.5" customWidth="1"/>
    <col min="13061" max="13061" width="10.5" customWidth="1"/>
    <col min="13062" max="13062" width="13.5" customWidth="1"/>
    <col min="13063" max="13063" width="12.125" customWidth="1"/>
    <col min="13064" max="13064" width="15.125" customWidth="1"/>
    <col min="13065" max="13065" width="11.125" bestFit="1" customWidth="1"/>
    <col min="13313" max="13313" width="6" customWidth="1"/>
    <col min="13314" max="13314" width="15.125" customWidth="1"/>
    <col min="13315" max="13315" width="14.75" customWidth="1"/>
    <col min="13316" max="13316" width="11.5" customWidth="1"/>
    <col min="13317" max="13317" width="10.5" customWidth="1"/>
    <col min="13318" max="13318" width="13.5" customWidth="1"/>
    <col min="13319" max="13319" width="12.125" customWidth="1"/>
    <col min="13320" max="13320" width="15.125" customWidth="1"/>
    <col min="13321" max="13321" width="11.125" bestFit="1" customWidth="1"/>
    <col min="13569" max="13569" width="6" customWidth="1"/>
    <col min="13570" max="13570" width="15.125" customWidth="1"/>
    <col min="13571" max="13571" width="14.75" customWidth="1"/>
    <col min="13572" max="13572" width="11.5" customWidth="1"/>
    <col min="13573" max="13573" width="10.5" customWidth="1"/>
    <col min="13574" max="13574" width="13.5" customWidth="1"/>
    <col min="13575" max="13575" width="12.125" customWidth="1"/>
    <col min="13576" max="13576" width="15.125" customWidth="1"/>
    <col min="13577" max="13577" width="11.125" bestFit="1" customWidth="1"/>
    <col min="13825" max="13825" width="6" customWidth="1"/>
    <col min="13826" max="13826" width="15.125" customWidth="1"/>
    <col min="13827" max="13827" width="14.75" customWidth="1"/>
    <col min="13828" max="13828" width="11.5" customWidth="1"/>
    <col min="13829" max="13829" width="10.5" customWidth="1"/>
    <col min="13830" max="13830" width="13.5" customWidth="1"/>
    <col min="13831" max="13831" width="12.125" customWidth="1"/>
    <col min="13832" max="13832" width="15.125" customWidth="1"/>
    <col min="13833" max="13833" width="11.125" bestFit="1" customWidth="1"/>
    <col min="14081" max="14081" width="6" customWidth="1"/>
    <col min="14082" max="14082" width="15.125" customWidth="1"/>
    <col min="14083" max="14083" width="14.75" customWidth="1"/>
    <col min="14084" max="14084" width="11.5" customWidth="1"/>
    <col min="14085" max="14085" width="10.5" customWidth="1"/>
    <col min="14086" max="14086" width="13.5" customWidth="1"/>
    <col min="14087" max="14087" width="12.125" customWidth="1"/>
    <col min="14088" max="14088" width="15.125" customWidth="1"/>
    <col min="14089" max="14089" width="11.125" bestFit="1" customWidth="1"/>
    <col min="14337" max="14337" width="6" customWidth="1"/>
    <col min="14338" max="14338" width="15.125" customWidth="1"/>
    <col min="14339" max="14339" width="14.75" customWidth="1"/>
    <col min="14340" max="14340" width="11.5" customWidth="1"/>
    <col min="14341" max="14341" width="10.5" customWidth="1"/>
    <col min="14342" max="14342" width="13.5" customWidth="1"/>
    <col min="14343" max="14343" width="12.125" customWidth="1"/>
    <col min="14344" max="14344" width="15.125" customWidth="1"/>
    <col min="14345" max="14345" width="11.125" bestFit="1" customWidth="1"/>
    <col min="14593" max="14593" width="6" customWidth="1"/>
    <col min="14594" max="14594" width="15.125" customWidth="1"/>
    <col min="14595" max="14595" width="14.75" customWidth="1"/>
    <col min="14596" max="14596" width="11.5" customWidth="1"/>
    <col min="14597" max="14597" width="10.5" customWidth="1"/>
    <col min="14598" max="14598" width="13.5" customWidth="1"/>
    <col min="14599" max="14599" width="12.125" customWidth="1"/>
    <col min="14600" max="14600" width="15.125" customWidth="1"/>
    <col min="14601" max="14601" width="11.125" bestFit="1" customWidth="1"/>
    <col min="14849" max="14849" width="6" customWidth="1"/>
    <col min="14850" max="14850" width="15.125" customWidth="1"/>
    <col min="14851" max="14851" width="14.75" customWidth="1"/>
    <col min="14852" max="14852" width="11.5" customWidth="1"/>
    <col min="14853" max="14853" width="10.5" customWidth="1"/>
    <col min="14854" max="14854" width="13.5" customWidth="1"/>
    <col min="14855" max="14855" width="12.125" customWidth="1"/>
    <col min="14856" max="14856" width="15.125" customWidth="1"/>
    <col min="14857" max="14857" width="11.125" bestFit="1" customWidth="1"/>
    <col min="15105" max="15105" width="6" customWidth="1"/>
    <col min="15106" max="15106" width="15.125" customWidth="1"/>
    <col min="15107" max="15107" width="14.75" customWidth="1"/>
    <col min="15108" max="15108" width="11.5" customWidth="1"/>
    <col min="15109" max="15109" width="10.5" customWidth="1"/>
    <col min="15110" max="15110" width="13.5" customWidth="1"/>
    <col min="15111" max="15111" width="12.125" customWidth="1"/>
    <col min="15112" max="15112" width="15.125" customWidth="1"/>
    <col min="15113" max="15113" width="11.125" bestFit="1" customWidth="1"/>
    <col min="15361" max="15361" width="6" customWidth="1"/>
    <col min="15362" max="15362" width="15.125" customWidth="1"/>
    <col min="15363" max="15363" width="14.75" customWidth="1"/>
    <col min="15364" max="15364" width="11.5" customWidth="1"/>
    <col min="15365" max="15365" width="10.5" customWidth="1"/>
    <col min="15366" max="15366" width="13.5" customWidth="1"/>
    <col min="15367" max="15367" width="12.125" customWidth="1"/>
    <col min="15368" max="15368" width="15.125" customWidth="1"/>
    <col min="15369" max="15369" width="11.125" bestFit="1" customWidth="1"/>
    <col min="15617" max="15617" width="6" customWidth="1"/>
    <col min="15618" max="15618" width="15.125" customWidth="1"/>
    <col min="15619" max="15619" width="14.75" customWidth="1"/>
    <col min="15620" max="15620" width="11.5" customWidth="1"/>
    <col min="15621" max="15621" width="10.5" customWidth="1"/>
    <col min="15622" max="15622" width="13.5" customWidth="1"/>
    <col min="15623" max="15623" width="12.125" customWidth="1"/>
    <col min="15624" max="15624" width="15.125" customWidth="1"/>
    <col min="15625" max="15625" width="11.125" bestFit="1" customWidth="1"/>
    <col min="15873" max="15873" width="6" customWidth="1"/>
    <col min="15874" max="15874" width="15.125" customWidth="1"/>
    <col min="15875" max="15875" width="14.75" customWidth="1"/>
    <col min="15876" max="15876" width="11.5" customWidth="1"/>
    <col min="15877" max="15877" width="10.5" customWidth="1"/>
    <col min="15878" max="15878" width="13.5" customWidth="1"/>
    <col min="15879" max="15879" width="12.125" customWidth="1"/>
    <col min="15880" max="15880" width="15.125" customWidth="1"/>
    <col min="15881" max="15881" width="11.125" bestFit="1" customWidth="1"/>
    <col min="16129" max="16129" width="6" customWidth="1"/>
    <col min="16130" max="16130" width="15.125" customWidth="1"/>
    <col min="16131" max="16131" width="14.75" customWidth="1"/>
    <col min="16132" max="16132" width="11.5" customWidth="1"/>
    <col min="16133" max="16133" width="10.5" customWidth="1"/>
    <col min="16134" max="16134" width="13.5" customWidth="1"/>
    <col min="16135" max="16135" width="12.125" customWidth="1"/>
    <col min="16136" max="16136" width="15.125" customWidth="1"/>
    <col min="16137" max="16137" width="11.125" bestFit="1" customWidth="1"/>
  </cols>
  <sheetData>
    <row r="1" spans="1:10" ht="31.5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10" ht="21.95" customHeight="1" thickTop="1" x14ac:dyDescent="0.3">
      <c r="A2" s="1" t="s">
        <v>27</v>
      </c>
      <c r="B2" s="2"/>
      <c r="C2" s="3"/>
      <c r="D2" s="104" t="s">
        <v>1</v>
      </c>
      <c r="E2" s="105"/>
      <c r="F2" s="105"/>
      <c r="G2" s="105"/>
      <c r="H2" s="106"/>
    </row>
    <row r="3" spans="1:10" ht="21.95" customHeight="1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10" ht="21.95" customHeight="1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10" ht="21.95" customHeight="1" x14ac:dyDescent="0.3">
      <c r="A5" s="1" t="s">
        <v>28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10" ht="21.95" customHeight="1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10" ht="6" customHeight="1" thickTop="1" thickBot="1" x14ac:dyDescent="0.35">
      <c r="A7" s="10"/>
    </row>
    <row r="8" spans="1:10" ht="20.25" customHeight="1" thickTop="1" thickBot="1" x14ac:dyDescent="0.35">
      <c r="A8" s="93" t="s">
        <v>15</v>
      </c>
      <c r="B8" s="94"/>
      <c r="C8" s="93" t="s">
        <v>16</v>
      </c>
      <c r="D8" s="94"/>
      <c r="E8" s="93" t="s">
        <v>156</v>
      </c>
      <c r="F8" s="94"/>
      <c r="G8" s="93" t="s">
        <v>17</v>
      </c>
      <c r="H8" s="94"/>
    </row>
    <row r="9" spans="1:10" ht="19.5" customHeight="1" thickTop="1" thickBot="1" x14ac:dyDescent="0.35">
      <c r="A9" s="95"/>
      <c r="B9" s="96"/>
      <c r="C9" s="97"/>
      <c r="D9" s="96"/>
      <c r="E9" s="95">
        <f>H84</f>
        <v>7794490</v>
      </c>
      <c r="F9" s="98"/>
      <c r="G9" s="99">
        <f>(A9+E9)</f>
        <v>7794490</v>
      </c>
      <c r="H9" s="94"/>
    </row>
    <row r="10" spans="1:10" s="11" customFormat="1" ht="16.5" customHeight="1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40" t="s">
        <v>30</v>
      </c>
    </row>
    <row r="11" spans="1:10" ht="15.95" customHeight="1" x14ac:dyDescent="0.3">
      <c r="A11" s="17" t="s">
        <v>29</v>
      </c>
      <c r="B11" s="18" t="s">
        <v>31</v>
      </c>
      <c r="C11" s="19" t="s">
        <v>32</v>
      </c>
      <c r="D11" s="18">
        <v>1</v>
      </c>
      <c r="E11" s="20">
        <v>550000</v>
      </c>
      <c r="F11" s="21">
        <f t="shared" ref="F11:F80" si="0">E11*D11</f>
        <v>550000</v>
      </c>
      <c r="G11" s="21">
        <f t="shared" ref="G11:G80" si="1">F11*0.1</f>
        <v>55000</v>
      </c>
      <c r="H11" s="22">
        <f t="shared" ref="H11:H80" si="2">G11+F11</f>
        <v>605000</v>
      </c>
      <c r="I11" s="23"/>
      <c r="J11" s="24"/>
    </row>
    <row r="12" spans="1:10" ht="15.95" customHeight="1" x14ac:dyDescent="0.3">
      <c r="A12" s="17"/>
      <c r="B12" s="18" t="s">
        <v>33</v>
      </c>
      <c r="C12" s="25" t="s">
        <v>34</v>
      </c>
      <c r="D12" s="26">
        <v>2</v>
      </c>
      <c r="E12" s="20">
        <v>820000</v>
      </c>
      <c r="F12" s="21">
        <f t="shared" si="0"/>
        <v>1640000</v>
      </c>
      <c r="G12" s="21">
        <f t="shared" si="1"/>
        <v>164000</v>
      </c>
      <c r="H12" s="22">
        <f t="shared" si="2"/>
        <v>1804000</v>
      </c>
      <c r="I12" s="23"/>
      <c r="J12" s="24"/>
    </row>
    <row r="13" spans="1:10" ht="15.95" customHeight="1" x14ac:dyDescent="0.3">
      <c r="A13" s="17"/>
      <c r="B13" s="18" t="s">
        <v>35</v>
      </c>
      <c r="C13" s="19" t="s">
        <v>36</v>
      </c>
      <c r="D13" s="26">
        <v>2</v>
      </c>
      <c r="E13" s="20">
        <v>180000</v>
      </c>
      <c r="F13" s="21">
        <f t="shared" si="0"/>
        <v>360000</v>
      </c>
      <c r="G13" s="21">
        <f t="shared" si="1"/>
        <v>36000</v>
      </c>
      <c r="H13" s="22">
        <f t="shared" si="2"/>
        <v>396000</v>
      </c>
      <c r="I13" s="23"/>
    </row>
    <row r="14" spans="1:10" ht="15.95" customHeight="1" x14ac:dyDescent="0.3">
      <c r="A14" s="17"/>
      <c r="B14" s="18" t="s">
        <v>38</v>
      </c>
      <c r="C14" s="19" t="s">
        <v>37</v>
      </c>
      <c r="D14" s="26">
        <v>1</v>
      </c>
      <c r="E14" s="20">
        <v>250000</v>
      </c>
      <c r="F14" s="21">
        <f t="shared" si="0"/>
        <v>250000</v>
      </c>
      <c r="G14" s="21">
        <f t="shared" si="1"/>
        <v>25000</v>
      </c>
      <c r="H14" s="22">
        <f t="shared" si="2"/>
        <v>275000</v>
      </c>
      <c r="I14" s="23"/>
    </row>
    <row r="15" spans="1:10" ht="15.95" customHeight="1" x14ac:dyDescent="0.3">
      <c r="A15" s="17"/>
      <c r="B15" s="18" t="s">
        <v>39</v>
      </c>
      <c r="C15" s="19" t="s">
        <v>40</v>
      </c>
      <c r="D15" s="26">
        <v>3</v>
      </c>
      <c r="E15" s="20">
        <v>3000</v>
      </c>
      <c r="F15" s="21">
        <f t="shared" si="0"/>
        <v>9000</v>
      </c>
      <c r="G15" s="21">
        <f t="shared" si="1"/>
        <v>900</v>
      </c>
      <c r="H15" s="22">
        <f t="shared" si="2"/>
        <v>9900</v>
      </c>
      <c r="I15" s="23"/>
    </row>
    <row r="16" spans="1:10" ht="15.95" customHeight="1" x14ac:dyDescent="0.3">
      <c r="A16" s="17"/>
      <c r="B16" s="18" t="s">
        <v>42</v>
      </c>
      <c r="C16" s="19" t="s">
        <v>41</v>
      </c>
      <c r="D16" s="26">
        <v>3</v>
      </c>
      <c r="E16" s="20">
        <v>10000</v>
      </c>
      <c r="F16" s="21">
        <f t="shared" si="0"/>
        <v>30000</v>
      </c>
      <c r="G16" s="21">
        <f t="shared" si="1"/>
        <v>3000</v>
      </c>
      <c r="H16" s="22">
        <f t="shared" si="2"/>
        <v>33000</v>
      </c>
      <c r="I16" s="23"/>
    </row>
    <row r="17" spans="1:9" ht="15.95" customHeight="1" x14ac:dyDescent="0.3">
      <c r="A17" s="27"/>
      <c r="B17" s="18" t="s">
        <v>43</v>
      </c>
      <c r="C17" s="19" t="s">
        <v>44</v>
      </c>
      <c r="D17" s="26">
        <v>10</v>
      </c>
      <c r="E17" s="20">
        <v>3500</v>
      </c>
      <c r="F17" s="21">
        <f t="shared" si="0"/>
        <v>35000</v>
      </c>
      <c r="G17" s="21">
        <f t="shared" si="1"/>
        <v>3500</v>
      </c>
      <c r="H17" s="22">
        <f t="shared" si="2"/>
        <v>38500</v>
      </c>
      <c r="I17" s="28"/>
    </row>
    <row r="18" spans="1:9" ht="15.95" customHeight="1" x14ac:dyDescent="0.3">
      <c r="A18" s="27"/>
      <c r="B18" s="18" t="s">
        <v>45</v>
      </c>
      <c r="C18" s="19" t="s">
        <v>46</v>
      </c>
      <c r="D18" s="26">
        <v>1</v>
      </c>
      <c r="E18" s="20">
        <v>220000</v>
      </c>
      <c r="F18" s="21">
        <f t="shared" si="0"/>
        <v>220000</v>
      </c>
      <c r="G18" s="21">
        <f t="shared" si="1"/>
        <v>22000</v>
      </c>
      <c r="H18" s="22">
        <f t="shared" si="2"/>
        <v>242000</v>
      </c>
      <c r="I18" s="28"/>
    </row>
    <row r="19" spans="1:9" ht="15.95" customHeight="1" x14ac:dyDescent="0.3">
      <c r="A19" s="27"/>
      <c r="B19" s="18" t="s">
        <v>48</v>
      </c>
      <c r="C19" s="19" t="s">
        <v>47</v>
      </c>
      <c r="D19" s="26">
        <v>3</v>
      </c>
      <c r="E19" s="20">
        <v>58000</v>
      </c>
      <c r="F19" s="21">
        <f t="shared" si="0"/>
        <v>174000</v>
      </c>
      <c r="G19" s="21">
        <f t="shared" si="1"/>
        <v>17400</v>
      </c>
      <c r="H19" s="22">
        <f t="shared" si="2"/>
        <v>191400</v>
      </c>
      <c r="I19" s="28"/>
    </row>
    <row r="20" spans="1:9" ht="15.95" customHeight="1" x14ac:dyDescent="0.3">
      <c r="A20" s="17"/>
      <c r="B20" s="18" t="s">
        <v>49</v>
      </c>
      <c r="C20" s="19" t="s">
        <v>50</v>
      </c>
      <c r="D20" s="26">
        <v>1</v>
      </c>
      <c r="E20" s="21">
        <v>30000</v>
      </c>
      <c r="F20" s="21">
        <f t="shared" si="0"/>
        <v>30000</v>
      </c>
      <c r="G20" s="21">
        <f t="shared" si="1"/>
        <v>3000</v>
      </c>
      <c r="H20" s="22">
        <f t="shared" si="2"/>
        <v>33000</v>
      </c>
      <c r="I20" s="28"/>
    </row>
    <row r="21" spans="1:9" ht="15.95" customHeight="1" x14ac:dyDescent="0.3">
      <c r="A21" s="17"/>
      <c r="B21" s="18" t="s">
        <v>49</v>
      </c>
      <c r="C21" s="29" t="s">
        <v>51</v>
      </c>
      <c r="D21" s="26">
        <v>1</v>
      </c>
      <c r="E21" s="30">
        <v>26000</v>
      </c>
      <c r="F21" s="21">
        <f t="shared" si="0"/>
        <v>26000</v>
      </c>
      <c r="G21" s="21">
        <f t="shared" si="1"/>
        <v>2600</v>
      </c>
      <c r="H21" s="22">
        <f t="shared" si="2"/>
        <v>28600</v>
      </c>
      <c r="I21" s="28"/>
    </row>
    <row r="22" spans="1:9" ht="15.95" customHeight="1" x14ac:dyDescent="0.3">
      <c r="A22" s="17"/>
      <c r="B22" s="18" t="s">
        <v>49</v>
      </c>
      <c r="C22" s="19" t="s">
        <v>52</v>
      </c>
      <c r="D22" s="26">
        <v>4</v>
      </c>
      <c r="E22" s="30">
        <v>16000</v>
      </c>
      <c r="F22" s="21">
        <f t="shared" si="0"/>
        <v>64000</v>
      </c>
      <c r="G22" s="21">
        <f t="shared" si="1"/>
        <v>6400</v>
      </c>
      <c r="H22" s="22">
        <f t="shared" si="2"/>
        <v>70400</v>
      </c>
      <c r="I22" s="28"/>
    </row>
    <row r="23" spans="1:9" ht="15.95" customHeight="1" x14ac:dyDescent="0.3">
      <c r="A23" s="17"/>
      <c r="B23" s="18" t="s">
        <v>53</v>
      </c>
      <c r="C23" s="19" t="s">
        <v>54</v>
      </c>
      <c r="D23" s="26">
        <v>2</v>
      </c>
      <c r="E23" s="30">
        <v>4000</v>
      </c>
      <c r="F23" s="21">
        <f t="shared" si="0"/>
        <v>8000</v>
      </c>
      <c r="G23" s="21">
        <f t="shared" si="1"/>
        <v>800</v>
      </c>
      <c r="H23" s="22">
        <f t="shared" si="2"/>
        <v>8800</v>
      </c>
      <c r="I23" s="28"/>
    </row>
    <row r="24" spans="1:9" ht="15.95" customHeight="1" x14ac:dyDescent="0.3">
      <c r="A24" s="17"/>
      <c r="B24" s="18" t="s">
        <v>55</v>
      </c>
      <c r="C24" s="19" t="s">
        <v>56</v>
      </c>
      <c r="D24" s="26">
        <v>2</v>
      </c>
      <c r="E24" s="30">
        <v>10000</v>
      </c>
      <c r="F24" s="21">
        <f t="shared" si="0"/>
        <v>20000</v>
      </c>
      <c r="G24" s="21">
        <f t="shared" si="1"/>
        <v>2000</v>
      </c>
      <c r="H24" s="22">
        <f t="shared" si="2"/>
        <v>22000</v>
      </c>
      <c r="I24" s="23">
        <f>SUM(F11:F24)</f>
        <v>3416000</v>
      </c>
    </row>
    <row r="25" spans="1:9" ht="15.95" customHeight="1" x14ac:dyDescent="0.3">
      <c r="A25" s="17"/>
      <c r="B25" s="18" t="s">
        <v>57</v>
      </c>
      <c r="C25" s="19" t="s">
        <v>58</v>
      </c>
      <c r="D25" s="26">
        <v>2</v>
      </c>
      <c r="E25" s="30">
        <v>7000</v>
      </c>
      <c r="F25" s="21">
        <f t="shared" si="0"/>
        <v>14000</v>
      </c>
      <c r="G25" s="21">
        <f t="shared" si="1"/>
        <v>1400</v>
      </c>
      <c r="H25" s="22">
        <f t="shared" si="2"/>
        <v>15400</v>
      </c>
      <c r="I25" s="23"/>
    </row>
    <row r="26" spans="1:9" ht="15.95" customHeight="1" x14ac:dyDescent="0.3">
      <c r="A26" s="17"/>
      <c r="B26" s="18" t="s">
        <v>59</v>
      </c>
      <c r="C26" s="19" t="s">
        <v>60</v>
      </c>
      <c r="D26" s="26">
        <v>1</v>
      </c>
      <c r="E26" s="30">
        <v>8000</v>
      </c>
      <c r="F26" s="21">
        <f t="shared" si="0"/>
        <v>8000</v>
      </c>
      <c r="G26" s="21">
        <f t="shared" si="1"/>
        <v>800</v>
      </c>
      <c r="H26" s="22">
        <f t="shared" si="2"/>
        <v>8800</v>
      </c>
      <c r="I26" s="23"/>
    </row>
    <row r="27" spans="1:9" ht="15.95" customHeight="1" x14ac:dyDescent="0.3">
      <c r="A27" s="17"/>
      <c r="B27" s="18" t="s">
        <v>59</v>
      </c>
      <c r="C27" s="19" t="s">
        <v>61</v>
      </c>
      <c r="D27" s="26">
        <v>1</v>
      </c>
      <c r="E27" s="30">
        <v>9000</v>
      </c>
      <c r="F27" s="21">
        <f t="shared" si="0"/>
        <v>9000</v>
      </c>
      <c r="G27" s="21">
        <f t="shared" si="1"/>
        <v>900</v>
      </c>
      <c r="H27" s="22">
        <f t="shared" si="2"/>
        <v>9900</v>
      </c>
      <c r="I27" s="23"/>
    </row>
    <row r="28" spans="1:9" ht="15.95" customHeight="1" x14ac:dyDescent="0.3">
      <c r="A28" s="17"/>
      <c r="B28" s="18" t="s">
        <v>59</v>
      </c>
      <c r="C28" s="19" t="s">
        <v>62</v>
      </c>
      <c r="D28" s="26">
        <v>2</v>
      </c>
      <c r="E28" s="30">
        <v>10000</v>
      </c>
      <c r="F28" s="21">
        <f t="shared" si="0"/>
        <v>20000</v>
      </c>
      <c r="G28" s="21">
        <f t="shared" si="1"/>
        <v>2000</v>
      </c>
      <c r="H28" s="22">
        <f t="shared" si="2"/>
        <v>22000</v>
      </c>
      <c r="I28" s="23"/>
    </row>
    <row r="29" spans="1:9" ht="15.95" customHeight="1" x14ac:dyDescent="0.3">
      <c r="A29" s="17"/>
      <c r="B29" s="18" t="s">
        <v>63</v>
      </c>
      <c r="C29" s="19" t="s">
        <v>64</v>
      </c>
      <c r="D29" s="26">
        <v>1</v>
      </c>
      <c r="E29" s="30">
        <v>6000</v>
      </c>
      <c r="F29" s="21">
        <f t="shared" si="0"/>
        <v>6000</v>
      </c>
      <c r="G29" s="21">
        <f t="shared" si="1"/>
        <v>600</v>
      </c>
      <c r="H29" s="22">
        <f t="shared" si="2"/>
        <v>6600</v>
      </c>
      <c r="I29" s="23"/>
    </row>
    <row r="30" spans="1:9" ht="15.95" customHeight="1" x14ac:dyDescent="0.3">
      <c r="A30" s="17"/>
      <c r="B30" s="18" t="s">
        <v>63</v>
      </c>
      <c r="C30" s="19" t="s">
        <v>65</v>
      </c>
      <c r="D30" s="26">
        <v>1</v>
      </c>
      <c r="E30" s="30">
        <v>7000</v>
      </c>
      <c r="F30" s="21">
        <f t="shared" si="0"/>
        <v>7000</v>
      </c>
      <c r="G30" s="21">
        <f t="shared" si="1"/>
        <v>700</v>
      </c>
      <c r="H30" s="22">
        <f t="shared" si="2"/>
        <v>7700</v>
      </c>
      <c r="I30" s="23"/>
    </row>
    <row r="31" spans="1:9" ht="15.95" customHeight="1" x14ac:dyDescent="0.3">
      <c r="A31" s="17"/>
      <c r="B31" s="18" t="s">
        <v>66</v>
      </c>
      <c r="C31" s="19" t="s">
        <v>67</v>
      </c>
      <c r="D31" s="26">
        <v>1</v>
      </c>
      <c r="E31" s="30">
        <v>5000</v>
      </c>
      <c r="F31" s="21">
        <f t="shared" si="0"/>
        <v>5000</v>
      </c>
      <c r="G31" s="21">
        <f t="shared" si="1"/>
        <v>500</v>
      </c>
      <c r="H31" s="22">
        <f t="shared" si="2"/>
        <v>5500</v>
      </c>
      <c r="I31" s="23"/>
    </row>
    <row r="32" spans="1:9" ht="15.95" customHeight="1" x14ac:dyDescent="0.3">
      <c r="A32" s="17"/>
      <c r="B32" s="18" t="s">
        <v>71</v>
      </c>
      <c r="C32" s="19" t="s">
        <v>68</v>
      </c>
      <c r="D32" s="26">
        <v>3</v>
      </c>
      <c r="E32" s="30">
        <v>4000</v>
      </c>
      <c r="F32" s="21">
        <f t="shared" si="0"/>
        <v>12000</v>
      </c>
      <c r="G32" s="21">
        <f t="shared" si="1"/>
        <v>1200</v>
      </c>
      <c r="H32" s="22">
        <f t="shared" si="2"/>
        <v>13200</v>
      </c>
      <c r="I32" s="23"/>
    </row>
    <row r="33" spans="1:9" ht="15.95" customHeight="1" x14ac:dyDescent="0.3">
      <c r="A33" s="17"/>
      <c r="B33" s="18" t="s">
        <v>70</v>
      </c>
      <c r="C33" s="19" t="s">
        <v>69</v>
      </c>
      <c r="D33" s="26">
        <v>2</v>
      </c>
      <c r="E33" s="30">
        <v>14000</v>
      </c>
      <c r="F33" s="21">
        <f t="shared" si="0"/>
        <v>28000</v>
      </c>
      <c r="G33" s="21">
        <f t="shared" si="1"/>
        <v>2800</v>
      </c>
      <c r="H33" s="22">
        <f t="shared" si="2"/>
        <v>30800</v>
      </c>
      <c r="I33" s="23"/>
    </row>
    <row r="34" spans="1:9" ht="15.95" customHeight="1" x14ac:dyDescent="0.3">
      <c r="A34" s="17"/>
      <c r="B34" s="18" t="s">
        <v>72</v>
      </c>
      <c r="C34" s="19" t="s">
        <v>73</v>
      </c>
      <c r="D34" s="26">
        <v>2</v>
      </c>
      <c r="E34" s="30">
        <v>5000</v>
      </c>
      <c r="F34" s="21">
        <f t="shared" si="0"/>
        <v>10000</v>
      </c>
      <c r="G34" s="21">
        <f t="shared" si="1"/>
        <v>1000</v>
      </c>
      <c r="H34" s="22">
        <f t="shared" si="2"/>
        <v>11000</v>
      </c>
      <c r="I34" s="23"/>
    </row>
    <row r="35" spans="1:9" ht="15.95" customHeight="1" x14ac:dyDescent="0.3">
      <c r="A35" s="17"/>
      <c r="B35" s="18" t="s">
        <v>74</v>
      </c>
      <c r="C35" s="19" t="s">
        <v>75</v>
      </c>
      <c r="D35" s="26">
        <v>1</v>
      </c>
      <c r="E35" s="30">
        <v>7000</v>
      </c>
      <c r="F35" s="21">
        <f t="shared" si="0"/>
        <v>7000</v>
      </c>
      <c r="G35" s="21">
        <f t="shared" si="1"/>
        <v>700</v>
      </c>
      <c r="H35" s="22">
        <f t="shared" si="2"/>
        <v>7700</v>
      </c>
      <c r="I35" s="31"/>
    </row>
    <row r="36" spans="1:9" ht="15.95" customHeight="1" x14ac:dyDescent="0.3">
      <c r="A36" s="41"/>
      <c r="B36" s="42" t="s">
        <v>76</v>
      </c>
      <c r="C36" s="43" t="s">
        <v>77</v>
      </c>
      <c r="D36" s="44">
        <v>9</v>
      </c>
      <c r="E36" s="30">
        <v>6800</v>
      </c>
      <c r="F36" s="45">
        <f t="shared" si="0"/>
        <v>61200</v>
      </c>
      <c r="G36" s="45">
        <f t="shared" si="1"/>
        <v>6120</v>
      </c>
      <c r="H36" s="46">
        <f t="shared" si="2"/>
        <v>67320</v>
      </c>
      <c r="I36" s="31"/>
    </row>
    <row r="37" spans="1:9" ht="15.95" customHeight="1" x14ac:dyDescent="0.3">
      <c r="A37" s="41"/>
      <c r="B37" s="42" t="s">
        <v>76</v>
      </c>
      <c r="C37" s="43" t="s">
        <v>78</v>
      </c>
      <c r="D37" s="44">
        <v>10</v>
      </c>
      <c r="E37" s="30">
        <v>7400</v>
      </c>
      <c r="F37" s="45">
        <f t="shared" si="0"/>
        <v>74000</v>
      </c>
      <c r="G37" s="45">
        <f t="shared" si="1"/>
        <v>7400</v>
      </c>
      <c r="H37" s="46">
        <f t="shared" si="2"/>
        <v>81400</v>
      </c>
      <c r="I37" s="31"/>
    </row>
    <row r="38" spans="1:9" ht="15.95" customHeight="1" x14ac:dyDescent="0.3">
      <c r="A38" s="41"/>
      <c r="B38" s="42" t="s">
        <v>79</v>
      </c>
      <c r="C38" s="43" t="s">
        <v>80</v>
      </c>
      <c r="D38" s="44">
        <v>3</v>
      </c>
      <c r="E38" s="30">
        <v>20000</v>
      </c>
      <c r="F38" s="45">
        <f t="shared" si="0"/>
        <v>60000</v>
      </c>
      <c r="G38" s="45">
        <f t="shared" si="1"/>
        <v>6000</v>
      </c>
      <c r="H38" s="46">
        <f t="shared" si="2"/>
        <v>66000</v>
      </c>
      <c r="I38" s="31">
        <f>SUM(F25:F38)</f>
        <v>321200</v>
      </c>
    </row>
    <row r="39" spans="1:9" ht="15.95" customHeight="1" x14ac:dyDescent="0.3">
      <c r="A39" s="41"/>
      <c r="B39" s="42" t="s">
        <v>81</v>
      </c>
      <c r="C39" s="43" t="s">
        <v>82</v>
      </c>
      <c r="D39" s="44">
        <v>2</v>
      </c>
      <c r="E39" s="30">
        <v>1500</v>
      </c>
      <c r="F39" s="45">
        <f t="shared" si="0"/>
        <v>3000</v>
      </c>
      <c r="G39" s="45">
        <f t="shared" si="1"/>
        <v>300</v>
      </c>
      <c r="H39" s="46">
        <f t="shared" si="2"/>
        <v>3300</v>
      </c>
      <c r="I39" s="31"/>
    </row>
    <row r="40" spans="1:9" ht="15.95" customHeight="1" x14ac:dyDescent="0.3">
      <c r="A40" s="41"/>
      <c r="B40" s="42" t="s">
        <v>83</v>
      </c>
      <c r="C40" s="43" t="s">
        <v>84</v>
      </c>
      <c r="D40" s="44">
        <v>10</v>
      </c>
      <c r="E40" s="30">
        <v>1500</v>
      </c>
      <c r="F40" s="45">
        <f t="shared" si="0"/>
        <v>15000</v>
      </c>
      <c r="G40" s="45">
        <f t="shared" si="1"/>
        <v>1500</v>
      </c>
      <c r="H40" s="46">
        <f t="shared" si="2"/>
        <v>16500</v>
      </c>
      <c r="I40" s="31"/>
    </row>
    <row r="41" spans="1:9" ht="15.95" customHeight="1" x14ac:dyDescent="0.3">
      <c r="A41" s="41"/>
      <c r="B41" s="42" t="s">
        <v>85</v>
      </c>
      <c r="C41" s="43" t="s">
        <v>86</v>
      </c>
      <c r="D41" s="44">
        <v>100</v>
      </c>
      <c r="E41" s="30">
        <v>60</v>
      </c>
      <c r="F41" s="45">
        <f t="shared" si="0"/>
        <v>6000</v>
      </c>
      <c r="G41" s="45">
        <f t="shared" si="1"/>
        <v>600</v>
      </c>
      <c r="H41" s="46">
        <f t="shared" si="2"/>
        <v>6600</v>
      </c>
      <c r="I41" s="31"/>
    </row>
    <row r="42" spans="1:9" ht="15.95" customHeight="1" x14ac:dyDescent="0.3">
      <c r="A42" s="41"/>
      <c r="B42" s="42" t="s">
        <v>87</v>
      </c>
      <c r="C42" s="43"/>
      <c r="D42" s="44">
        <v>3</v>
      </c>
      <c r="E42" s="30">
        <v>7000</v>
      </c>
      <c r="F42" s="45">
        <f t="shared" si="0"/>
        <v>21000</v>
      </c>
      <c r="G42" s="45">
        <f t="shared" si="1"/>
        <v>2100</v>
      </c>
      <c r="H42" s="46">
        <f t="shared" si="2"/>
        <v>23100</v>
      </c>
      <c r="I42" s="31"/>
    </row>
    <row r="43" spans="1:9" ht="15.95" customHeight="1" x14ac:dyDescent="0.3">
      <c r="A43" s="41"/>
      <c r="B43" s="42" t="s">
        <v>88</v>
      </c>
      <c r="C43" s="43" t="s">
        <v>89</v>
      </c>
      <c r="D43" s="44">
        <v>100</v>
      </c>
      <c r="E43" s="30">
        <v>220</v>
      </c>
      <c r="F43" s="45">
        <f t="shared" si="0"/>
        <v>22000</v>
      </c>
      <c r="G43" s="45">
        <f t="shared" si="1"/>
        <v>2200</v>
      </c>
      <c r="H43" s="46">
        <f t="shared" si="2"/>
        <v>24200</v>
      </c>
      <c r="I43" s="31"/>
    </row>
    <row r="44" spans="1:9" ht="15.95" customHeight="1" x14ac:dyDescent="0.3">
      <c r="A44" s="41"/>
      <c r="B44" s="42" t="s">
        <v>88</v>
      </c>
      <c r="C44" s="43" t="s">
        <v>90</v>
      </c>
      <c r="D44" s="44">
        <v>100</v>
      </c>
      <c r="E44" s="30">
        <v>220</v>
      </c>
      <c r="F44" s="45">
        <f t="shared" si="0"/>
        <v>22000</v>
      </c>
      <c r="G44" s="45">
        <f t="shared" si="1"/>
        <v>2200</v>
      </c>
      <c r="H44" s="46">
        <f t="shared" si="2"/>
        <v>24200</v>
      </c>
      <c r="I44" s="31"/>
    </row>
    <row r="45" spans="1:9" ht="15.95" customHeight="1" x14ac:dyDescent="0.3">
      <c r="A45" s="41"/>
      <c r="B45" s="42" t="s">
        <v>91</v>
      </c>
      <c r="C45" s="43" t="s">
        <v>92</v>
      </c>
      <c r="D45" s="44">
        <v>20</v>
      </c>
      <c r="E45" s="30">
        <v>2500</v>
      </c>
      <c r="F45" s="45">
        <f t="shared" si="0"/>
        <v>50000</v>
      </c>
      <c r="G45" s="45">
        <f t="shared" si="1"/>
        <v>5000</v>
      </c>
      <c r="H45" s="46">
        <f t="shared" si="2"/>
        <v>55000</v>
      </c>
      <c r="I45" s="31"/>
    </row>
    <row r="46" spans="1:9" ht="15.95" customHeight="1" x14ac:dyDescent="0.3">
      <c r="A46" s="41"/>
      <c r="B46" s="42" t="s">
        <v>94</v>
      </c>
      <c r="C46" s="43" t="s">
        <v>93</v>
      </c>
      <c r="D46" s="44">
        <v>7</v>
      </c>
      <c r="E46" s="30">
        <v>3000</v>
      </c>
      <c r="F46" s="45">
        <f t="shared" si="0"/>
        <v>21000</v>
      </c>
      <c r="G46" s="45">
        <f t="shared" si="1"/>
        <v>2100</v>
      </c>
      <c r="H46" s="46">
        <f t="shared" si="2"/>
        <v>23100</v>
      </c>
      <c r="I46" s="31"/>
    </row>
    <row r="47" spans="1:9" ht="15.95" customHeight="1" x14ac:dyDescent="0.3">
      <c r="A47" s="41"/>
      <c r="B47" s="47" t="s">
        <v>95</v>
      </c>
      <c r="C47" s="43" t="s">
        <v>96</v>
      </c>
      <c r="D47" s="44">
        <v>3</v>
      </c>
      <c r="E47" s="30">
        <v>20000</v>
      </c>
      <c r="F47" s="45">
        <f t="shared" si="0"/>
        <v>60000</v>
      </c>
      <c r="G47" s="45">
        <f t="shared" si="1"/>
        <v>6000</v>
      </c>
      <c r="H47" s="46">
        <f t="shared" si="2"/>
        <v>66000</v>
      </c>
      <c r="I47" s="31"/>
    </row>
    <row r="48" spans="1:9" ht="15.95" customHeight="1" x14ac:dyDescent="0.3">
      <c r="A48" s="41"/>
      <c r="B48" s="42" t="s">
        <v>97</v>
      </c>
      <c r="C48" s="43" t="s">
        <v>98</v>
      </c>
      <c r="D48" s="44">
        <v>10</v>
      </c>
      <c r="E48" s="30">
        <v>1000</v>
      </c>
      <c r="F48" s="45">
        <f t="shared" si="0"/>
        <v>10000</v>
      </c>
      <c r="G48" s="45">
        <f t="shared" si="1"/>
        <v>1000</v>
      </c>
      <c r="H48" s="46">
        <f t="shared" si="2"/>
        <v>11000</v>
      </c>
      <c r="I48" s="31"/>
    </row>
    <row r="49" spans="1:9" ht="15.95" customHeight="1" x14ac:dyDescent="0.3">
      <c r="A49" s="41"/>
      <c r="B49" s="42" t="s">
        <v>99</v>
      </c>
      <c r="C49" s="43" t="s">
        <v>100</v>
      </c>
      <c r="D49" s="44">
        <v>7</v>
      </c>
      <c r="E49" s="30">
        <v>3000</v>
      </c>
      <c r="F49" s="45">
        <f t="shared" si="0"/>
        <v>21000</v>
      </c>
      <c r="G49" s="45">
        <f t="shared" si="1"/>
        <v>2100</v>
      </c>
      <c r="H49" s="46">
        <f t="shared" si="2"/>
        <v>23100</v>
      </c>
      <c r="I49" s="31"/>
    </row>
    <row r="50" spans="1:9" ht="15.95" customHeight="1" x14ac:dyDescent="0.3">
      <c r="A50" s="41"/>
      <c r="B50" s="42" t="s">
        <v>101</v>
      </c>
      <c r="C50" s="43" t="s">
        <v>102</v>
      </c>
      <c r="D50" s="44">
        <v>5</v>
      </c>
      <c r="E50" s="30">
        <v>1000</v>
      </c>
      <c r="F50" s="45">
        <f t="shared" si="0"/>
        <v>5000</v>
      </c>
      <c r="G50" s="45">
        <f t="shared" si="1"/>
        <v>500</v>
      </c>
      <c r="H50" s="46">
        <f t="shared" si="2"/>
        <v>5500</v>
      </c>
      <c r="I50" s="31"/>
    </row>
    <row r="51" spans="1:9" ht="15.95" customHeight="1" x14ac:dyDescent="0.3">
      <c r="A51" s="41"/>
      <c r="B51" s="42" t="s">
        <v>103</v>
      </c>
      <c r="C51" s="43" t="s">
        <v>102</v>
      </c>
      <c r="D51" s="44">
        <v>3</v>
      </c>
      <c r="E51" s="30">
        <v>1500</v>
      </c>
      <c r="F51" s="45">
        <f t="shared" si="0"/>
        <v>4500</v>
      </c>
      <c r="G51" s="45">
        <f t="shared" si="1"/>
        <v>450</v>
      </c>
      <c r="H51" s="46">
        <f t="shared" si="2"/>
        <v>4950</v>
      </c>
      <c r="I51" s="31"/>
    </row>
    <row r="52" spans="1:9" ht="15.95" customHeight="1" x14ac:dyDescent="0.3">
      <c r="A52" s="41"/>
      <c r="B52" s="42" t="s">
        <v>104</v>
      </c>
      <c r="C52" s="43" t="s">
        <v>102</v>
      </c>
      <c r="D52" s="44">
        <v>20</v>
      </c>
      <c r="E52" s="30">
        <v>3200</v>
      </c>
      <c r="F52" s="45">
        <f t="shared" si="0"/>
        <v>64000</v>
      </c>
      <c r="G52" s="45">
        <f t="shared" si="1"/>
        <v>6400</v>
      </c>
      <c r="H52" s="46">
        <f t="shared" si="2"/>
        <v>70400</v>
      </c>
      <c r="I52" s="31">
        <f>SUM(F39:F52)</f>
        <v>324500</v>
      </c>
    </row>
    <row r="53" spans="1:9" ht="15.95" customHeight="1" x14ac:dyDescent="0.3">
      <c r="A53" s="41"/>
      <c r="B53" s="42" t="s">
        <v>105</v>
      </c>
      <c r="C53" s="43" t="s">
        <v>106</v>
      </c>
      <c r="D53" s="44">
        <v>1</v>
      </c>
      <c r="E53" s="30">
        <v>200000</v>
      </c>
      <c r="F53" s="45">
        <f t="shared" si="0"/>
        <v>200000</v>
      </c>
      <c r="G53" s="45">
        <f t="shared" si="1"/>
        <v>20000</v>
      </c>
      <c r="H53" s="46">
        <f t="shared" si="2"/>
        <v>220000</v>
      </c>
      <c r="I53" s="31"/>
    </row>
    <row r="54" spans="1:9" ht="15.95" customHeight="1" x14ac:dyDescent="0.3">
      <c r="A54" s="41"/>
      <c r="B54" s="42" t="s">
        <v>108</v>
      </c>
      <c r="C54" s="43" t="s">
        <v>107</v>
      </c>
      <c r="D54" s="44">
        <v>1</v>
      </c>
      <c r="E54" s="30">
        <v>30000</v>
      </c>
      <c r="F54" s="45">
        <f t="shared" si="0"/>
        <v>30000</v>
      </c>
      <c r="G54" s="45">
        <f t="shared" si="1"/>
        <v>3000</v>
      </c>
      <c r="H54" s="46">
        <f t="shared" si="2"/>
        <v>33000</v>
      </c>
      <c r="I54" s="31"/>
    </row>
    <row r="55" spans="1:9" ht="15.95" customHeight="1" x14ac:dyDescent="0.3">
      <c r="A55" s="41"/>
      <c r="B55" s="42" t="s">
        <v>109</v>
      </c>
      <c r="C55" s="43" t="s">
        <v>110</v>
      </c>
      <c r="D55" s="44">
        <v>2</v>
      </c>
      <c r="E55" s="30">
        <v>30000</v>
      </c>
      <c r="F55" s="45">
        <f t="shared" si="0"/>
        <v>60000</v>
      </c>
      <c r="G55" s="45">
        <f t="shared" si="1"/>
        <v>6000</v>
      </c>
      <c r="H55" s="46">
        <f t="shared" si="2"/>
        <v>66000</v>
      </c>
      <c r="I55" s="31"/>
    </row>
    <row r="56" spans="1:9" ht="15.95" customHeight="1" x14ac:dyDescent="0.3">
      <c r="A56" s="41"/>
      <c r="B56" s="80" t="s">
        <v>111</v>
      </c>
      <c r="C56" s="81" t="s">
        <v>112</v>
      </c>
      <c r="D56" s="80">
        <v>1</v>
      </c>
      <c r="E56" s="82">
        <v>180000</v>
      </c>
      <c r="F56" s="82">
        <f t="shared" si="0"/>
        <v>180000</v>
      </c>
      <c r="G56" s="82">
        <f t="shared" si="1"/>
        <v>18000</v>
      </c>
      <c r="H56" s="83">
        <f t="shared" si="2"/>
        <v>198000</v>
      </c>
      <c r="I56" s="84"/>
    </row>
    <row r="57" spans="1:9" ht="15.95" customHeight="1" x14ac:dyDescent="0.3">
      <c r="A57" s="41"/>
      <c r="B57" s="42" t="s">
        <v>113</v>
      </c>
      <c r="C57" s="43"/>
      <c r="D57" s="44">
        <v>1</v>
      </c>
      <c r="E57" s="30">
        <v>7000</v>
      </c>
      <c r="F57" s="45">
        <f t="shared" si="0"/>
        <v>7000</v>
      </c>
      <c r="G57" s="45">
        <f t="shared" si="1"/>
        <v>700</v>
      </c>
      <c r="H57" s="46">
        <f t="shared" si="2"/>
        <v>7700</v>
      </c>
      <c r="I57" s="31"/>
    </row>
    <row r="58" spans="1:9" ht="15.95" customHeight="1" x14ac:dyDescent="0.3">
      <c r="A58" s="41"/>
      <c r="B58" s="42" t="s">
        <v>114</v>
      </c>
      <c r="C58" s="43" t="s">
        <v>115</v>
      </c>
      <c r="D58" s="44">
        <v>1</v>
      </c>
      <c r="E58" s="30">
        <v>1000</v>
      </c>
      <c r="F58" s="45">
        <f t="shared" si="0"/>
        <v>1000</v>
      </c>
      <c r="G58" s="45">
        <f t="shared" si="1"/>
        <v>100</v>
      </c>
      <c r="H58" s="46">
        <f t="shared" si="2"/>
        <v>1100</v>
      </c>
      <c r="I58" s="31"/>
    </row>
    <row r="59" spans="1:9" ht="15.95" customHeight="1" x14ac:dyDescent="0.3">
      <c r="A59" s="41"/>
      <c r="B59" s="42" t="s">
        <v>116</v>
      </c>
      <c r="C59" s="43" t="s">
        <v>117</v>
      </c>
      <c r="D59" s="44">
        <v>1</v>
      </c>
      <c r="E59" s="30">
        <v>5000</v>
      </c>
      <c r="F59" s="45">
        <f t="shared" si="0"/>
        <v>5000</v>
      </c>
      <c r="G59" s="45">
        <f t="shared" si="1"/>
        <v>500</v>
      </c>
      <c r="H59" s="46">
        <f t="shared" si="2"/>
        <v>5500</v>
      </c>
      <c r="I59" s="31"/>
    </row>
    <row r="60" spans="1:9" ht="15.95" customHeight="1" x14ac:dyDescent="0.3">
      <c r="A60" s="41"/>
      <c r="B60" s="42" t="s">
        <v>118</v>
      </c>
      <c r="C60" s="43" t="s">
        <v>119</v>
      </c>
      <c r="D60" s="44">
        <v>1</v>
      </c>
      <c r="E60" s="30">
        <v>40000</v>
      </c>
      <c r="F60" s="45">
        <f t="shared" si="0"/>
        <v>40000</v>
      </c>
      <c r="G60" s="45">
        <f t="shared" si="1"/>
        <v>4000</v>
      </c>
      <c r="H60" s="46">
        <f t="shared" si="2"/>
        <v>44000</v>
      </c>
      <c r="I60" s="31"/>
    </row>
    <row r="61" spans="1:9" ht="15.95" customHeight="1" x14ac:dyDescent="0.3">
      <c r="A61" s="41"/>
      <c r="B61" s="42" t="s">
        <v>120</v>
      </c>
      <c r="C61" s="43" t="s">
        <v>121</v>
      </c>
      <c r="D61" s="44">
        <v>1</v>
      </c>
      <c r="E61" s="30">
        <v>60000</v>
      </c>
      <c r="F61" s="45">
        <f t="shared" si="0"/>
        <v>60000</v>
      </c>
      <c r="G61" s="45">
        <f t="shared" si="1"/>
        <v>6000</v>
      </c>
      <c r="H61" s="46">
        <f t="shared" si="2"/>
        <v>66000</v>
      </c>
      <c r="I61" s="31"/>
    </row>
    <row r="62" spans="1:9" ht="15.95" customHeight="1" x14ac:dyDescent="0.3">
      <c r="A62" s="41"/>
      <c r="B62" s="42" t="s">
        <v>122</v>
      </c>
      <c r="C62" s="43" t="s">
        <v>123</v>
      </c>
      <c r="D62" s="44">
        <v>3</v>
      </c>
      <c r="E62" s="30">
        <v>2500</v>
      </c>
      <c r="F62" s="45">
        <f t="shared" si="0"/>
        <v>7500</v>
      </c>
      <c r="G62" s="45">
        <f t="shared" si="1"/>
        <v>750</v>
      </c>
      <c r="H62" s="46">
        <f t="shared" si="2"/>
        <v>8250</v>
      </c>
      <c r="I62" s="31"/>
    </row>
    <row r="63" spans="1:9" ht="15.95" customHeight="1" x14ac:dyDescent="0.3">
      <c r="A63" s="41"/>
      <c r="B63" s="42" t="s">
        <v>124</v>
      </c>
      <c r="C63" s="43" t="s">
        <v>125</v>
      </c>
      <c r="D63" s="44">
        <v>1</v>
      </c>
      <c r="E63" s="30">
        <v>35000</v>
      </c>
      <c r="F63" s="45">
        <f t="shared" si="0"/>
        <v>35000</v>
      </c>
      <c r="G63" s="45">
        <f t="shared" si="1"/>
        <v>3500</v>
      </c>
      <c r="H63" s="46">
        <f t="shared" si="2"/>
        <v>38500</v>
      </c>
      <c r="I63" s="31"/>
    </row>
    <row r="64" spans="1:9" ht="15.95" customHeight="1" x14ac:dyDescent="0.3">
      <c r="A64" s="41"/>
      <c r="B64" s="42" t="s">
        <v>126</v>
      </c>
      <c r="C64" s="43" t="s">
        <v>127</v>
      </c>
      <c r="D64" s="44">
        <v>1</v>
      </c>
      <c r="E64" s="30">
        <v>15000</v>
      </c>
      <c r="F64" s="45">
        <f t="shared" si="0"/>
        <v>15000</v>
      </c>
      <c r="G64" s="45">
        <f t="shared" si="1"/>
        <v>1500</v>
      </c>
      <c r="H64" s="46">
        <f t="shared" si="2"/>
        <v>16500</v>
      </c>
      <c r="I64" s="31"/>
    </row>
    <row r="65" spans="1:10" ht="15.95" customHeight="1" x14ac:dyDescent="0.3">
      <c r="A65" s="41"/>
      <c r="B65" s="42" t="s">
        <v>128</v>
      </c>
      <c r="C65" s="43" t="s">
        <v>129</v>
      </c>
      <c r="D65" s="44">
        <v>10</v>
      </c>
      <c r="E65" s="30">
        <v>250</v>
      </c>
      <c r="F65" s="45">
        <f t="shared" si="0"/>
        <v>2500</v>
      </c>
      <c r="G65" s="45">
        <f t="shared" si="1"/>
        <v>250</v>
      </c>
      <c r="H65" s="46">
        <f t="shared" si="2"/>
        <v>2750</v>
      </c>
      <c r="I65" s="31"/>
    </row>
    <row r="66" spans="1:10" ht="15.95" customHeight="1" x14ac:dyDescent="0.3">
      <c r="A66" s="41"/>
      <c r="B66" s="42" t="s">
        <v>130</v>
      </c>
      <c r="C66" s="43" t="s">
        <v>131</v>
      </c>
      <c r="D66" s="44">
        <v>10</v>
      </c>
      <c r="E66" s="30">
        <v>2500</v>
      </c>
      <c r="F66" s="45">
        <f t="shared" si="0"/>
        <v>25000</v>
      </c>
      <c r="G66" s="45">
        <f t="shared" si="1"/>
        <v>2500</v>
      </c>
      <c r="H66" s="46">
        <f t="shared" si="2"/>
        <v>27500</v>
      </c>
      <c r="I66" s="31">
        <f>SUM(F53:F66)</f>
        <v>668000</v>
      </c>
    </row>
    <row r="67" spans="1:10" ht="15.95" customHeight="1" x14ac:dyDescent="0.3">
      <c r="A67" s="41"/>
      <c r="B67" s="42" t="s">
        <v>132</v>
      </c>
      <c r="C67" s="43"/>
      <c r="D67" s="44">
        <v>10</v>
      </c>
      <c r="E67" s="30">
        <v>1000</v>
      </c>
      <c r="F67" s="45">
        <f t="shared" si="0"/>
        <v>10000</v>
      </c>
      <c r="G67" s="45">
        <f t="shared" si="1"/>
        <v>1000</v>
      </c>
      <c r="H67" s="46">
        <f t="shared" si="2"/>
        <v>11000</v>
      </c>
      <c r="I67" s="31"/>
    </row>
    <row r="68" spans="1:10" ht="15.95" customHeight="1" x14ac:dyDescent="0.3">
      <c r="A68" s="41"/>
      <c r="B68" s="42" t="s">
        <v>133</v>
      </c>
      <c r="C68" s="43" t="s">
        <v>131</v>
      </c>
      <c r="D68" s="44">
        <v>5</v>
      </c>
      <c r="E68" s="30">
        <v>2500</v>
      </c>
      <c r="F68" s="45">
        <f t="shared" si="0"/>
        <v>12500</v>
      </c>
      <c r="G68" s="45">
        <f t="shared" si="1"/>
        <v>1250</v>
      </c>
      <c r="H68" s="46">
        <f t="shared" si="2"/>
        <v>13750</v>
      </c>
      <c r="I68" s="31"/>
    </row>
    <row r="69" spans="1:10" ht="15.95" customHeight="1" x14ac:dyDescent="0.3">
      <c r="A69" s="41"/>
      <c r="B69" s="42" t="s">
        <v>134</v>
      </c>
      <c r="C69" s="43" t="s">
        <v>135</v>
      </c>
      <c r="D69" s="44">
        <v>270</v>
      </c>
      <c r="E69" s="30">
        <v>1100</v>
      </c>
      <c r="F69" s="45">
        <f t="shared" si="0"/>
        <v>297000</v>
      </c>
      <c r="G69" s="45">
        <f t="shared" si="1"/>
        <v>29700</v>
      </c>
      <c r="H69" s="46">
        <f t="shared" si="2"/>
        <v>326700</v>
      </c>
      <c r="I69" s="31"/>
    </row>
    <row r="70" spans="1:10" ht="15.95" customHeight="1" x14ac:dyDescent="0.3">
      <c r="A70" s="41"/>
      <c r="B70" s="42" t="s">
        <v>136</v>
      </c>
      <c r="C70" s="43" t="s">
        <v>137</v>
      </c>
      <c r="D70" s="44">
        <v>1</v>
      </c>
      <c r="E70" s="30">
        <v>1500</v>
      </c>
      <c r="F70" s="45">
        <f t="shared" si="0"/>
        <v>1500</v>
      </c>
      <c r="G70" s="45">
        <f t="shared" si="1"/>
        <v>150</v>
      </c>
      <c r="H70" s="46">
        <f t="shared" si="2"/>
        <v>1650</v>
      </c>
      <c r="I70" s="31"/>
    </row>
    <row r="71" spans="1:10" ht="15.95" customHeight="1" x14ac:dyDescent="0.3">
      <c r="A71" s="41"/>
      <c r="B71" s="42" t="s">
        <v>138</v>
      </c>
      <c r="C71" s="43" t="s">
        <v>139</v>
      </c>
      <c r="D71" s="44">
        <v>1</v>
      </c>
      <c r="E71" s="30">
        <v>60000</v>
      </c>
      <c r="F71" s="45">
        <f t="shared" si="0"/>
        <v>60000</v>
      </c>
      <c r="G71" s="45">
        <f t="shared" si="1"/>
        <v>6000</v>
      </c>
      <c r="H71" s="46">
        <f t="shared" si="2"/>
        <v>66000</v>
      </c>
      <c r="I71" s="31"/>
    </row>
    <row r="72" spans="1:10" ht="15.95" customHeight="1" x14ac:dyDescent="0.3">
      <c r="A72" s="41"/>
      <c r="B72" s="42" t="s">
        <v>140</v>
      </c>
      <c r="C72" s="43"/>
      <c r="D72" s="44">
        <v>20</v>
      </c>
      <c r="E72" s="30">
        <v>5000</v>
      </c>
      <c r="F72" s="45">
        <f t="shared" si="0"/>
        <v>100000</v>
      </c>
      <c r="G72" s="45">
        <f t="shared" si="1"/>
        <v>10000</v>
      </c>
      <c r="H72" s="46">
        <f t="shared" si="2"/>
        <v>110000</v>
      </c>
      <c r="I72" s="31">
        <f>SUM(F67:F72)</f>
        <v>481000</v>
      </c>
    </row>
    <row r="73" spans="1:10" ht="15.95" customHeight="1" x14ac:dyDescent="0.3">
      <c r="A73" s="41" t="s">
        <v>141</v>
      </c>
      <c r="B73" s="42" t="s">
        <v>142</v>
      </c>
      <c r="C73" s="43" t="s">
        <v>143</v>
      </c>
      <c r="D73" s="44">
        <v>1</v>
      </c>
      <c r="E73" s="30">
        <v>7000</v>
      </c>
      <c r="F73" s="45">
        <f t="shared" si="0"/>
        <v>7000</v>
      </c>
      <c r="G73" s="45">
        <f t="shared" si="1"/>
        <v>700</v>
      </c>
      <c r="H73" s="46">
        <f t="shared" si="2"/>
        <v>7700</v>
      </c>
      <c r="I73" s="31"/>
      <c r="J73" s="48" t="s">
        <v>157</v>
      </c>
    </row>
    <row r="74" spans="1:10" ht="15.95" customHeight="1" x14ac:dyDescent="0.3">
      <c r="A74" s="41"/>
      <c r="B74" s="42" t="s">
        <v>144</v>
      </c>
      <c r="C74" s="43" t="s">
        <v>145</v>
      </c>
      <c r="D74" s="44">
        <v>2</v>
      </c>
      <c r="E74" s="30">
        <v>2400</v>
      </c>
      <c r="F74" s="45">
        <f t="shared" si="0"/>
        <v>4800</v>
      </c>
      <c r="G74" s="45">
        <f t="shared" si="1"/>
        <v>480</v>
      </c>
      <c r="H74" s="46">
        <f t="shared" si="2"/>
        <v>5280</v>
      </c>
      <c r="I74" s="31"/>
      <c r="J74" t="s">
        <v>158</v>
      </c>
    </row>
    <row r="75" spans="1:10" ht="15.95" customHeight="1" x14ac:dyDescent="0.3">
      <c r="A75" s="41"/>
      <c r="B75" s="42" t="s">
        <v>144</v>
      </c>
      <c r="C75" s="43" t="s">
        <v>146</v>
      </c>
      <c r="D75" s="44">
        <v>2</v>
      </c>
      <c r="E75" s="30">
        <v>2700</v>
      </c>
      <c r="F75" s="45">
        <f t="shared" si="0"/>
        <v>5400</v>
      </c>
      <c r="G75" s="45">
        <f t="shared" si="1"/>
        <v>540</v>
      </c>
      <c r="H75" s="46">
        <f t="shared" si="2"/>
        <v>5940</v>
      </c>
      <c r="I75" s="31"/>
      <c r="J75" t="s">
        <v>158</v>
      </c>
    </row>
    <row r="76" spans="1:10" ht="15.95" customHeight="1" x14ac:dyDescent="0.3">
      <c r="A76" s="41"/>
      <c r="B76" s="42" t="s">
        <v>144</v>
      </c>
      <c r="C76" s="43" t="s">
        <v>147</v>
      </c>
      <c r="D76" s="44">
        <v>2</v>
      </c>
      <c r="E76" s="30">
        <v>9000</v>
      </c>
      <c r="F76" s="45">
        <f t="shared" si="0"/>
        <v>18000</v>
      </c>
      <c r="G76" s="45">
        <f t="shared" si="1"/>
        <v>1800</v>
      </c>
      <c r="H76" s="46">
        <f t="shared" si="2"/>
        <v>19800</v>
      </c>
      <c r="I76" s="31"/>
      <c r="J76" t="s">
        <v>158</v>
      </c>
    </row>
    <row r="77" spans="1:10" ht="15.95" customHeight="1" x14ac:dyDescent="0.3">
      <c r="A77" s="41"/>
      <c r="B77" s="42" t="s">
        <v>148</v>
      </c>
      <c r="C77" s="43" t="s">
        <v>149</v>
      </c>
      <c r="D77" s="44">
        <v>1</v>
      </c>
      <c r="E77" s="30">
        <v>18000</v>
      </c>
      <c r="F77" s="45">
        <f t="shared" si="0"/>
        <v>18000</v>
      </c>
      <c r="G77" s="45">
        <f t="shared" si="1"/>
        <v>1800</v>
      </c>
      <c r="H77" s="46">
        <f t="shared" si="2"/>
        <v>19800</v>
      </c>
      <c r="I77" s="31"/>
      <c r="J77" t="s">
        <v>158</v>
      </c>
    </row>
    <row r="78" spans="1:10" ht="15.95" customHeight="1" x14ac:dyDescent="0.3">
      <c r="A78" s="41"/>
      <c r="B78" s="42" t="s">
        <v>148</v>
      </c>
      <c r="C78" s="43" t="s">
        <v>150</v>
      </c>
      <c r="D78" s="44">
        <v>1</v>
      </c>
      <c r="E78" s="30">
        <v>22000</v>
      </c>
      <c r="F78" s="45">
        <f t="shared" si="0"/>
        <v>22000</v>
      </c>
      <c r="G78" s="45">
        <f t="shared" si="1"/>
        <v>2200</v>
      </c>
      <c r="H78" s="46">
        <f t="shared" si="2"/>
        <v>24200</v>
      </c>
      <c r="I78" s="31">
        <f>SUM(F73:F78)</f>
        <v>75200</v>
      </c>
      <c r="J78" t="s">
        <v>158</v>
      </c>
    </row>
    <row r="79" spans="1:10" ht="15.95" customHeight="1" x14ac:dyDescent="0.3">
      <c r="A79" s="41" t="s">
        <v>151</v>
      </c>
      <c r="B79" s="42" t="s">
        <v>152</v>
      </c>
      <c r="C79" s="43" t="s">
        <v>154</v>
      </c>
      <c r="D79" s="44">
        <v>1</v>
      </c>
      <c r="E79" s="30">
        <v>640000</v>
      </c>
      <c r="F79" s="45">
        <f t="shared" si="0"/>
        <v>640000</v>
      </c>
      <c r="G79" s="45">
        <f t="shared" si="1"/>
        <v>64000</v>
      </c>
      <c r="H79" s="46">
        <f t="shared" si="2"/>
        <v>704000</v>
      </c>
      <c r="I79" s="31"/>
      <c r="J79" t="s">
        <v>158</v>
      </c>
    </row>
    <row r="80" spans="1:10" ht="15.95" customHeight="1" x14ac:dyDescent="0.3">
      <c r="A80" s="41"/>
      <c r="B80" s="42" t="s">
        <v>153</v>
      </c>
      <c r="C80" s="43" t="s">
        <v>155</v>
      </c>
      <c r="D80" s="44">
        <v>1</v>
      </c>
      <c r="E80" s="30">
        <v>1160000</v>
      </c>
      <c r="F80" s="45">
        <f t="shared" si="0"/>
        <v>1160000</v>
      </c>
      <c r="G80" s="45">
        <f t="shared" si="1"/>
        <v>116000</v>
      </c>
      <c r="H80" s="46">
        <f t="shared" si="2"/>
        <v>1276000</v>
      </c>
      <c r="I80" s="31">
        <f>SUM(F79:F80)</f>
        <v>1800000</v>
      </c>
      <c r="J80" t="s">
        <v>158</v>
      </c>
    </row>
    <row r="81" spans="1:9" ht="15.95" customHeight="1" x14ac:dyDescent="0.3">
      <c r="A81" s="41"/>
      <c r="B81" s="42"/>
      <c r="C81" s="43"/>
      <c r="D81" s="44"/>
      <c r="E81" s="30"/>
      <c r="F81" s="45"/>
      <c r="G81" s="45"/>
      <c r="H81" s="46"/>
      <c r="I81" s="31"/>
    </row>
    <row r="82" spans="1:9" ht="15.95" customHeight="1" x14ac:dyDescent="0.3">
      <c r="A82" s="41"/>
      <c r="B82" s="42"/>
      <c r="C82" s="43"/>
      <c r="D82" s="44"/>
      <c r="E82" s="30"/>
      <c r="F82" s="45"/>
      <c r="G82" s="45"/>
      <c r="H82" s="46"/>
      <c r="I82" s="31"/>
    </row>
    <row r="83" spans="1:9" ht="15.95" customHeight="1" x14ac:dyDescent="0.3">
      <c r="A83" s="41"/>
      <c r="B83" s="42"/>
      <c r="C83" s="43"/>
      <c r="D83" s="44"/>
      <c r="E83" s="30"/>
      <c r="F83" s="45"/>
      <c r="G83" s="45"/>
      <c r="H83" s="46"/>
      <c r="I83" s="31"/>
    </row>
    <row r="84" spans="1:9" ht="15.95" customHeight="1" thickBot="1" x14ac:dyDescent="0.35">
      <c r="A84" s="32"/>
      <c r="B84" s="33" t="s">
        <v>26</v>
      </c>
      <c r="C84" s="33"/>
      <c r="D84" s="34"/>
      <c r="E84" s="35"/>
      <c r="F84" s="36">
        <f>SUM(F11:F83)</f>
        <v>7085900</v>
      </c>
      <c r="G84" s="36">
        <f>SUM(G11:G83)</f>
        <v>708590</v>
      </c>
      <c r="H84" s="37">
        <f>SUM(F84:G84)</f>
        <v>7794490</v>
      </c>
      <c r="I84" s="12">
        <f>SUM(I11:I83)</f>
        <v>7085900</v>
      </c>
    </row>
    <row r="85" spans="1:9" ht="17.25" thickTop="1" x14ac:dyDescent="0.3"/>
    <row r="86" spans="1:9" x14ac:dyDescent="0.3">
      <c r="C86" s="38"/>
    </row>
    <row r="87" spans="1:9" x14ac:dyDescent="0.3">
      <c r="D87" s="39"/>
    </row>
  </sheetData>
  <mergeCells count="14">
    <mergeCell ref="D6:H6"/>
    <mergeCell ref="A1:H1"/>
    <mergeCell ref="D2:H2"/>
    <mergeCell ref="E3:H3"/>
    <mergeCell ref="E4:F4"/>
    <mergeCell ref="E5:F5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10" workbookViewId="0">
      <selection activeCell="B14" sqref="B14:H14"/>
    </sheetView>
  </sheetViews>
  <sheetFormatPr defaultRowHeight="16.5" x14ac:dyDescent="0.3"/>
  <cols>
    <col min="1" max="1" width="6.5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1.75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9" ht="33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17.25" thickTop="1" x14ac:dyDescent="0.3">
      <c r="A2" s="1" t="s">
        <v>578</v>
      </c>
      <c r="B2" s="2"/>
      <c r="C2" s="3"/>
      <c r="D2" s="104" t="s">
        <v>1</v>
      </c>
      <c r="E2" s="105"/>
      <c r="F2" s="105"/>
      <c r="G2" s="105"/>
      <c r="H2" s="106"/>
    </row>
    <row r="3" spans="1:9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x14ac:dyDescent="0.3">
      <c r="A5" s="1" t="s">
        <v>579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17.25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18" thickTop="1" thickBot="1" x14ac:dyDescent="0.35">
      <c r="A7" s="10"/>
    </row>
    <row r="8" spans="1:9" ht="18" thickTop="1" thickBot="1" x14ac:dyDescent="0.35">
      <c r="A8" s="93" t="s">
        <v>15</v>
      </c>
      <c r="B8" s="94"/>
      <c r="C8" s="93" t="s">
        <v>15</v>
      </c>
      <c r="D8" s="94"/>
      <c r="E8" s="93" t="s">
        <v>580</v>
      </c>
      <c r="F8" s="94"/>
      <c r="G8" s="93" t="s">
        <v>17</v>
      </c>
      <c r="H8" s="94"/>
    </row>
    <row r="9" spans="1:9" ht="18" thickTop="1" thickBot="1" x14ac:dyDescent="0.35">
      <c r="A9" s="95"/>
      <c r="B9" s="96"/>
      <c r="C9" s="97"/>
      <c r="D9" s="96"/>
      <c r="E9" s="95">
        <f>H50</f>
        <v>4457200</v>
      </c>
      <c r="F9" s="98"/>
      <c r="G9" s="99">
        <f>(A9+E9)</f>
        <v>4457200</v>
      </c>
      <c r="H9" s="94"/>
    </row>
    <row r="10" spans="1:9" s="11" customFormat="1" ht="17.25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89" t="s">
        <v>30</v>
      </c>
    </row>
    <row r="11" spans="1:9" x14ac:dyDescent="0.3">
      <c r="A11" s="111" t="s">
        <v>438</v>
      </c>
      <c r="B11" s="112"/>
      <c r="C11" s="112"/>
      <c r="D11" s="18"/>
      <c r="E11" s="20"/>
      <c r="F11" s="20"/>
      <c r="G11" s="20"/>
      <c r="H11" s="49"/>
      <c r="I11" s="86"/>
    </row>
    <row r="12" spans="1:9" x14ac:dyDescent="0.3">
      <c r="A12" s="50" t="s">
        <v>581</v>
      </c>
      <c r="B12" s="18" t="s">
        <v>582</v>
      </c>
      <c r="C12" s="51">
        <v>1625</v>
      </c>
      <c r="D12" s="18">
        <v>20</v>
      </c>
      <c r="E12" s="20">
        <v>21000</v>
      </c>
      <c r="F12" s="20">
        <f t="shared" ref="F12:F49" si="0">E12*D12</f>
        <v>420000</v>
      </c>
      <c r="G12" s="20">
        <f t="shared" ref="G12:G49" si="1">F12*0.1</f>
        <v>42000</v>
      </c>
      <c r="H12" s="49">
        <f t="shared" ref="H12:H49" si="2">G12+F12</f>
        <v>462000</v>
      </c>
      <c r="I12" s="86"/>
    </row>
    <row r="13" spans="1:9" x14ac:dyDescent="0.3">
      <c r="A13" s="50"/>
      <c r="B13" s="42" t="s">
        <v>583</v>
      </c>
      <c r="C13" s="51">
        <v>1470</v>
      </c>
      <c r="D13" s="18">
        <v>10</v>
      </c>
      <c r="E13" s="20">
        <v>15000</v>
      </c>
      <c r="F13" s="45">
        <f t="shared" si="0"/>
        <v>150000</v>
      </c>
      <c r="G13" s="45">
        <f t="shared" si="1"/>
        <v>15000</v>
      </c>
      <c r="H13" s="46">
        <f t="shared" si="2"/>
        <v>165000</v>
      </c>
      <c r="I13" s="86"/>
    </row>
    <row r="14" spans="1:9" x14ac:dyDescent="0.3">
      <c r="A14" s="50"/>
      <c r="B14" s="18" t="s">
        <v>493</v>
      </c>
      <c r="C14" s="51" t="s">
        <v>241</v>
      </c>
      <c r="D14" s="18">
        <v>1</v>
      </c>
      <c r="E14" s="20">
        <v>140000</v>
      </c>
      <c r="F14" s="20">
        <f t="shared" si="0"/>
        <v>140000</v>
      </c>
      <c r="G14" s="20">
        <f t="shared" si="1"/>
        <v>14000</v>
      </c>
      <c r="H14" s="49">
        <f t="shared" si="2"/>
        <v>154000</v>
      </c>
      <c r="I14" s="86"/>
    </row>
    <row r="15" spans="1:9" x14ac:dyDescent="0.3">
      <c r="A15" s="50"/>
      <c r="B15" s="18" t="s">
        <v>515</v>
      </c>
      <c r="C15" s="51" t="s">
        <v>516</v>
      </c>
      <c r="D15" s="18">
        <v>30</v>
      </c>
      <c r="E15" s="20">
        <v>12000</v>
      </c>
      <c r="F15" s="20">
        <f t="shared" si="0"/>
        <v>360000</v>
      </c>
      <c r="G15" s="20">
        <f t="shared" si="1"/>
        <v>36000</v>
      </c>
      <c r="H15" s="49">
        <f t="shared" si="2"/>
        <v>396000</v>
      </c>
      <c r="I15" s="86"/>
    </row>
    <row r="16" spans="1:9" x14ac:dyDescent="0.3">
      <c r="A16" s="50"/>
      <c r="B16" s="18" t="s">
        <v>584</v>
      </c>
      <c r="C16" s="51" t="s">
        <v>585</v>
      </c>
      <c r="D16" s="18">
        <v>1</v>
      </c>
      <c r="E16" s="20">
        <v>45000</v>
      </c>
      <c r="F16" s="45">
        <f t="shared" si="0"/>
        <v>45000</v>
      </c>
      <c r="G16" s="45">
        <f t="shared" si="1"/>
        <v>4500</v>
      </c>
      <c r="H16" s="46">
        <f t="shared" si="2"/>
        <v>49500</v>
      </c>
      <c r="I16" s="86"/>
    </row>
    <row r="17" spans="1:9" x14ac:dyDescent="0.3">
      <c r="A17" s="50"/>
      <c r="B17" s="18" t="s">
        <v>586</v>
      </c>
      <c r="C17" s="51" t="s">
        <v>587</v>
      </c>
      <c r="D17" s="18">
        <v>200</v>
      </c>
      <c r="E17" s="20">
        <v>220</v>
      </c>
      <c r="F17" s="45">
        <f t="shared" si="0"/>
        <v>44000</v>
      </c>
      <c r="G17" s="45">
        <f t="shared" si="1"/>
        <v>4400</v>
      </c>
      <c r="H17" s="46">
        <f t="shared" si="2"/>
        <v>48400</v>
      </c>
      <c r="I17" s="86"/>
    </row>
    <row r="18" spans="1:9" x14ac:dyDescent="0.3">
      <c r="A18" s="50"/>
      <c r="B18" s="18" t="s">
        <v>588</v>
      </c>
      <c r="C18" s="51" t="s">
        <v>589</v>
      </c>
      <c r="D18" s="18">
        <v>2</v>
      </c>
      <c r="E18" s="20">
        <v>60000</v>
      </c>
      <c r="F18" s="45">
        <f t="shared" si="0"/>
        <v>120000</v>
      </c>
      <c r="G18" s="45">
        <f t="shared" si="1"/>
        <v>12000</v>
      </c>
      <c r="H18" s="46">
        <f t="shared" si="2"/>
        <v>132000</v>
      </c>
      <c r="I18" s="86"/>
    </row>
    <row r="19" spans="1:9" x14ac:dyDescent="0.3">
      <c r="A19" s="50"/>
      <c r="B19" s="18" t="s">
        <v>590</v>
      </c>
      <c r="C19" s="51" t="s">
        <v>591</v>
      </c>
      <c r="D19" s="18">
        <v>2</v>
      </c>
      <c r="E19" s="20">
        <v>7000</v>
      </c>
      <c r="F19" s="45">
        <f t="shared" si="0"/>
        <v>14000</v>
      </c>
      <c r="G19" s="45">
        <f t="shared" si="1"/>
        <v>1400</v>
      </c>
      <c r="H19" s="46">
        <f t="shared" si="2"/>
        <v>15400</v>
      </c>
      <c r="I19" s="86"/>
    </row>
    <row r="20" spans="1:9" x14ac:dyDescent="0.3">
      <c r="A20" s="50" t="s">
        <v>592</v>
      </c>
      <c r="B20" s="18" t="s">
        <v>593</v>
      </c>
      <c r="C20" s="51" t="s">
        <v>594</v>
      </c>
      <c r="D20" s="18">
        <v>1</v>
      </c>
      <c r="E20" s="20">
        <v>120000</v>
      </c>
      <c r="F20" s="45">
        <f t="shared" si="0"/>
        <v>120000</v>
      </c>
      <c r="G20" s="45">
        <f t="shared" si="1"/>
        <v>12000</v>
      </c>
      <c r="H20" s="46">
        <f t="shared" si="2"/>
        <v>132000</v>
      </c>
      <c r="I20" s="86"/>
    </row>
    <row r="21" spans="1:9" x14ac:dyDescent="0.3">
      <c r="A21" s="50"/>
      <c r="B21" s="18" t="s">
        <v>595</v>
      </c>
      <c r="C21" s="51" t="s">
        <v>596</v>
      </c>
      <c r="D21" s="18">
        <v>50</v>
      </c>
      <c r="E21" s="20">
        <v>6000</v>
      </c>
      <c r="F21" s="45">
        <f t="shared" si="0"/>
        <v>300000</v>
      </c>
      <c r="G21" s="45">
        <f t="shared" si="1"/>
        <v>30000</v>
      </c>
      <c r="H21" s="46">
        <f t="shared" si="2"/>
        <v>330000</v>
      </c>
      <c r="I21" s="86"/>
    </row>
    <row r="22" spans="1:9" x14ac:dyDescent="0.3">
      <c r="A22" s="50" t="s">
        <v>597</v>
      </c>
      <c r="B22" s="18" t="s">
        <v>598</v>
      </c>
      <c r="C22" s="51" t="s">
        <v>599</v>
      </c>
      <c r="D22" s="18">
        <v>1</v>
      </c>
      <c r="E22" s="20">
        <v>130000</v>
      </c>
      <c r="F22" s="45">
        <f t="shared" si="0"/>
        <v>130000</v>
      </c>
      <c r="G22" s="45">
        <f t="shared" si="1"/>
        <v>13000</v>
      </c>
      <c r="H22" s="46">
        <f t="shared" si="2"/>
        <v>143000</v>
      </c>
      <c r="I22" s="87">
        <f>SUM(F12:F22)</f>
        <v>1843000</v>
      </c>
    </row>
    <row r="23" spans="1:9" x14ac:dyDescent="0.3">
      <c r="A23" s="50" t="s">
        <v>600</v>
      </c>
      <c r="B23" s="18" t="s">
        <v>601</v>
      </c>
      <c r="C23" s="51" t="s">
        <v>602</v>
      </c>
      <c r="D23" s="18">
        <v>10</v>
      </c>
      <c r="E23" s="20">
        <v>6000</v>
      </c>
      <c r="F23" s="45">
        <f t="shared" si="0"/>
        <v>60000</v>
      </c>
      <c r="G23" s="45">
        <f t="shared" si="1"/>
        <v>6000</v>
      </c>
      <c r="H23" s="46">
        <f t="shared" si="2"/>
        <v>66000</v>
      </c>
      <c r="I23" s="87"/>
    </row>
    <row r="24" spans="1:9" x14ac:dyDescent="0.3">
      <c r="A24" s="50"/>
      <c r="B24" s="18" t="s">
        <v>94</v>
      </c>
      <c r="C24" s="51" t="s">
        <v>319</v>
      </c>
      <c r="D24" s="18">
        <v>30</v>
      </c>
      <c r="E24" s="20">
        <v>3000</v>
      </c>
      <c r="F24" s="45">
        <f t="shared" si="0"/>
        <v>90000</v>
      </c>
      <c r="G24" s="45">
        <f t="shared" si="1"/>
        <v>9000</v>
      </c>
      <c r="H24" s="46">
        <f t="shared" si="2"/>
        <v>99000</v>
      </c>
      <c r="I24" s="86"/>
    </row>
    <row r="25" spans="1:9" x14ac:dyDescent="0.3">
      <c r="A25" s="50"/>
      <c r="B25" s="18" t="s">
        <v>94</v>
      </c>
      <c r="C25" s="57" t="s">
        <v>603</v>
      </c>
      <c r="D25" s="18">
        <v>30</v>
      </c>
      <c r="E25" s="20">
        <v>2500</v>
      </c>
      <c r="F25" s="20">
        <f t="shared" si="0"/>
        <v>75000</v>
      </c>
      <c r="G25" s="45">
        <f t="shared" si="1"/>
        <v>7500</v>
      </c>
      <c r="H25" s="46">
        <f t="shared" si="2"/>
        <v>82500</v>
      </c>
      <c r="I25" s="87"/>
    </row>
    <row r="26" spans="1:9" x14ac:dyDescent="0.3">
      <c r="A26" s="50"/>
      <c r="B26" s="18" t="s">
        <v>515</v>
      </c>
      <c r="C26" s="51" t="s">
        <v>516</v>
      </c>
      <c r="D26" s="26">
        <v>30</v>
      </c>
      <c r="E26" s="20">
        <v>12000</v>
      </c>
      <c r="F26" s="20">
        <f t="shared" si="0"/>
        <v>360000</v>
      </c>
      <c r="G26" s="45">
        <f t="shared" si="1"/>
        <v>36000</v>
      </c>
      <c r="H26" s="46">
        <f t="shared" si="2"/>
        <v>396000</v>
      </c>
      <c r="I26" s="86"/>
    </row>
    <row r="27" spans="1:9" x14ac:dyDescent="0.3">
      <c r="A27" s="50"/>
      <c r="B27" s="18" t="s">
        <v>551</v>
      </c>
      <c r="C27" s="51" t="s">
        <v>552</v>
      </c>
      <c r="D27" s="18">
        <v>10</v>
      </c>
      <c r="E27" s="20">
        <v>4000</v>
      </c>
      <c r="F27" s="20">
        <f t="shared" si="0"/>
        <v>40000</v>
      </c>
      <c r="G27" s="45">
        <f t="shared" si="1"/>
        <v>4000</v>
      </c>
      <c r="H27" s="46">
        <f t="shared" si="2"/>
        <v>44000</v>
      </c>
      <c r="I27" s="86"/>
    </row>
    <row r="28" spans="1:9" x14ac:dyDescent="0.3">
      <c r="A28" s="50"/>
      <c r="B28" s="18" t="s">
        <v>586</v>
      </c>
      <c r="C28" s="51" t="s">
        <v>587</v>
      </c>
      <c r="D28" s="18">
        <v>200</v>
      </c>
      <c r="E28" s="20">
        <v>220</v>
      </c>
      <c r="F28" s="45">
        <f t="shared" si="0"/>
        <v>44000</v>
      </c>
      <c r="G28" s="45">
        <f t="shared" si="1"/>
        <v>4400</v>
      </c>
      <c r="H28" s="46">
        <f t="shared" si="2"/>
        <v>48400</v>
      </c>
      <c r="I28" s="86"/>
    </row>
    <row r="29" spans="1:9" x14ac:dyDescent="0.3">
      <c r="A29" s="50"/>
      <c r="B29" s="18" t="s">
        <v>586</v>
      </c>
      <c r="C29" s="51" t="s">
        <v>604</v>
      </c>
      <c r="D29" s="18">
        <v>100</v>
      </c>
      <c r="E29" s="20">
        <v>220</v>
      </c>
      <c r="F29" s="45">
        <f t="shared" si="0"/>
        <v>22000</v>
      </c>
      <c r="G29" s="45">
        <f t="shared" si="1"/>
        <v>2200</v>
      </c>
      <c r="H29" s="46">
        <f t="shared" si="2"/>
        <v>24200</v>
      </c>
      <c r="I29" s="86"/>
    </row>
    <row r="30" spans="1:9" x14ac:dyDescent="0.3">
      <c r="A30" s="50" t="s">
        <v>605</v>
      </c>
      <c r="B30" s="18" t="s">
        <v>33</v>
      </c>
      <c r="C30" s="25" t="s">
        <v>34</v>
      </c>
      <c r="D30" s="26">
        <v>1</v>
      </c>
      <c r="E30" s="20">
        <v>820000</v>
      </c>
      <c r="F30" s="21">
        <f t="shared" si="0"/>
        <v>820000</v>
      </c>
      <c r="G30" s="21">
        <f t="shared" si="1"/>
        <v>82000</v>
      </c>
      <c r="H30" s="22">
        <f t="shared" si="2"/>
        <v>902000</v>
      </c>
      <c r="I30" s="86"/>
    </row>
    <row r="31" spans="1:9" x14ac:dyDescent="0.3">
      <c r="A31" s="50"/>
      <c r="B31" s="18" t="s">
        <v>606</v>
      </c>
      <c r="C31" s="51" t="s">
        <v>611</v>
      </c>
      <c r="D31" s="18">
        <v>30</v>
      </c>
      <c r="E31" s="20">
        <v>500</v>
      </c>
      <c r="F31" s="20">
        <f t="shared" si="0"/>
        <v>15000</v>
      </c>
      <c r="G31" s="20">
        <f t="shared" si="1"/>
        <v>1500</v>
      </c>
      <c r="H31" s="49">
        <f t="shared" si="2"/>
        <v>16500</v>
      </c>
      <c r="I31" s="86"/>
    </row>
    <row r="32" spans="1:9" x14ac:dyDescent="0.3">
      <c r="A32" s="50" t="s">
        <v>612</v>
      </c>
      <c r="B32" s="18" t="s">
        <v>613</v>
      </c>
      <c r="C32" s="51" t="s">
        <v>614</v>
      </c>
      <c r="D32" s="18">
        <v>2</v>
      </c>
      <c r="E32" s="20">
        <v>30000</v>
      </c>
      <c r="F32" s="45">
        <f t="shared" si="0"/>
        <v>60000</v>
      </c>
      <c r="G32" s="45">
        <f t="shared" si="1"/>
        <v>6000</v>
      </c>
      <c r="H32" s="46">
        <f t="shared" si="2"/>
        <v>66000</v>
      </c>
      <c r="I32" s="87"/>
    </row>
    <row r="33" spans="1:9" x14ac:dyDescent="0.3">
      <c r="A33" s="50"/>
      <c r="B33" s="18" t="s">
        <v>615</v>
      </c>
      <c r="C33" s="51" t="s">
        <v>616</v>
      </c>
      <c r="D33" s="18">
        <v>2</v>
      </c>
      <c r="E33" s="20">
        <v>20000</v>
      </c>
      <c r="F33" s="45">
        <f t="shared" si="0"/>
        <v>40000</v>
      </c>
      <c r="G33" s="45">
        <f t="shared" si="1"/>
        <v>4000</v>
      </c>
      <c r="H33" s="46">
        <f t="shared" si="2"/>
        <v>44000</v>
      </c>
      <c r="I33" s="86"/>
    </row>
    <row r="34" spans="1:9" x14ac:dyDescent="0.3">
      <c r="A34" s="50"/>
      <c r="B34" s="18" t="s">
        <v>617</v>
      </c>
      <c r="C34" s="51" t="s">
        <v>618</v>
      </c>
      <c r="D34" s="18">
        <v>1</v>
      </c>
      <c r="E34" s="20">
        <v>16000</v>
      </c>
      <c r="F34" s="45">
        <f t="shared" si="0"/>
        <v>16000</v>
      </c>
      <c r="G34" s="45">
        <f t="shared" si="1"/>
        <v>1600</v>
      </c>
      <c r="H34" s="46">
        <f t="shared" si="2"/>
        <v>17600</v>
      </c>
      <c r="I34" s="86"/>
    </row>
    <row r="35" spans="1:9" x14ac:dyDescent="0.3">
      <c r="A35" s="50"/>
      <c r="B35" s="18" t="s">
        <v>617</v>
      </c>
      <c r="C35" s="51" t="s">
        <v>619</v>
      </c>
      <c r="D35" s="18">
        <v>1</v>
      </c>
      <c r="E35" s="20">
        <v>18000</v>
      </c>
      <c r="F35" s="45">
        <f t="shared" si="0"/>
        <v>18000</v>
      </c>
      <c r="G35" s="45">
        <f t="shared" si="1"/>
        <v>1800</v>
      </c>
      <c r="H35" s="46">
        <f t="shared" si="2"/>
        <v>19800</v>
      </c>
      <c r="I35" s="86"/>
    </row>
    <row r="36" spans="1:9" x14ac:dyDescent="0.3">
      <c r="A36" s="50"/>
      <c r="B36" s="18" t="s">
        <v>620</v>
      </c>
      <c r="C36" s="51" t="s">
        <v>621</v>
      </c>
      <c r="D36" s="18">
        <v>2</v>
      </c>
      <c r="E36" s="20">
        <v>4000</v>
      </c>
      <c r="F36" s="45">
        <f t="shared" si="0"/>
        <v>8000</v>
      </c>
      <c r="G36" s="45">
        <f t="shared" si="1"/>
        <v>800</v>
      </c>
      <c r="H36" s="46">
        <f t="shared" si="2"/>
        <v>8800</v>
      </c>
      <c r="I36" s="87"/>
    </row>
    <row r="37" spans="1:9" x14ac:dyDescent="0.3">
      <c r="A37" s="50" t="s">
        <v>622</v>
      </c>
      <c r="B37" s="18" t="s">
        <v>493</v>
      </c>
      <c r="C37" s="51" t="s">
        <v>241</v>
      </c>
      <c r="D37" s="18">
        <v>2</v>
      </c>
      <c r="E37" s="20">
        <v>140000</v>
      </c>
      <c r="F37" s="20">
        <f t="shared" ref="F37:F40" si="3">E37*D37</f>
        <v>280000</v>
      </c>
      <c r="G37" s="20">
        <f t="shared" ref="G37:G40" si="4">F37*0.1</f>
        <v>28000</v>
      </c>
      <c r="H37" s="49">
        <f t="shared" ref="H37:H40" si="5">G37+F37</f>
        <v>308000</v>
      </c>
      <c r="I37" s="87">
        <f>SUM(F23:F37)</f>
        <v>1948000</v>
      </c>
    </row>
    <row r="38" spans="1:9" x14ac:dyDescent="0.3">
      <c r="A38" s="50" t="s">
        <v>623</v>
      </c>
      <c r="B38" s="18" t="s">
        <v>609</v>
      </c>
      <c r="C38" s="25" t="s">
        <v>519</v>
      </c>
      <c r="D38" s="26">
        <v>2</v>
      </c>
      <c r="E38" s="20">
        <v>60000</v>
      </c>
      <c r="F38" s="21">
        <f t="shared" si="3"/>
        <v>120000</v>
      </c>
      <c r="G38" s="21">
        <f t="shared" si="4"/>
        <v>12000</v>
      </c>
      <c r="H38" s="22">
        <f t="shared" si="5"/>
        <v>132000</v>
      </c>
      <c r="I38" s="86"/>
    </row>
    <row r="39" spans="1:9" x14ac:dyDescent="0.3">
      <c r="A39" s="50"/>
      <c r="B39" s="18" t="s">
        <v>523</v>
      </c>
      <c r="C39" s="51" t="s">
        <v>591</v>
      </c>
      <c r="D39" s="18">
        <v>2</v>
      </c>
      <c r="E39" s="20">
        <v>7000</v>
      </c>
      <c r="F39" s="21">
        <f t="shared" si="3"/>
        <v>14000</v>
      </c>
      <c r="G39" s="21">
        <f t="shared" si="4"/>
        <v>1400</v>
      </c>
      <c r="H39" s="22">
        <f t="shared" si="5"/>
        <v>15400</v>
      </c>
      <c r="I39" s="86"/>
    </row>
    <row r="40" spans="1:9" x14ac:dyDescent="0.3">
      <c r="A40" s="50"/>
      <c r="B40" s="18" t="s">
        <v>624</v>
      </c>
      <c r="C40" s="51"/>
      <c r="D40" s="18">
        <v>2</v>
      </c>
      <c r="E40" s="20">
        <v>20000</v>
      </c>
      <c r="F40" s="21">
        <f t="shared" si="3"/>
        <v>40000</v>
      </c>
      <c r="G40" s="21">
        <f t="shared" si="4"/>
        <v>4000</v>
      </c>
      <c r="H40" s="22">
        <f t="shared" si="5"/>
        <v>44000</v>
      </c>
      <c r="I40" s="87">
        <f>SUM(F38:F40)</f>
        <v>174000</v>
      </c>
    </row>
    <row r="41" spans="1:9" x14ac:dyDescent="0.3">
      <c r="A41" s="50"/>
      <c r="B41" s="18"/>
      <c r="C41" s="51"/>
      <c r="D41" s="18"/>
      <c r="E41" s="20"/>
      <c r="F41" s="20"/>
      <c r="G41" s="20"/>
      <c r="H41" s="49"/>
      <c r="I41" s="86"/>
    </row>
    <row r="42" spans="1:9" x14ac:dyDescent="0.3">
      <c r="A42" s="50"/>
      <c r="B42" s="52" t="s">
        <v>261</v>
      </c>
      <c r="C42" s="53"/>
      <c r="D42" s="52"/>
      <c r="E42" s="54"/>
      <c r="F42" s="71">
        <f>SUM(F12:F41)</f>
        <v>3965000</v>
      </c>
      <c r="G42" s="71">
        <f>SUM(G12:G41)</f>
        <v>396500</v>
      </c>
      <c r="H42" s="56">
        <f>SUM(F42:G42)</f>
        <v>4361500</v>
      </c>
      <c r="I42" s="86"/>
    </row>
    <row r="43" spans="1:9" x14ac:dyDescent="0.3">
      <c r="A43" s="111" t="s">
        <v>607</v>
      </c>
      <c r="B43" s="112"/>
      <c r="C43" s="112"/>
      <c r="D43" s="18"/>
      <c r="E43" s="20"/>
      <c r="F43" s="20"/>
      <c r="G43" s="20"/>
      <c r="H43" s="49">
        <f t="shared" si="2"/>
        <v>0</v>
      </c>
      <c r="I43" s="88"/>
    </row>
    <row r="44" spans="1:9" x14ac:dyDescent="0.3">
      <c r="A44" s="50" t="s">
        <v>608</v>
      </c>
      <c r="B44" s="18" t="s">
        <v>609</v>
      </c>
      <c r="C44" s="25" t="s">
        <v>519</v>
      </c>
      <c r="D44" s="26">
        <v>1</v>
      </c>
      <c r="E44" s="20">
        <v>60000</v>
      </c>
      <c r="F44" s="21">
        <f t="shared" ref="F44:F47" si="6">E44*D44</f>
        <v>60000</v>
      </c>
      <c r="G44" s="21">
        <f t="shared" ref="G44:G47" si="7">F44*0.1</f>
        <v>6000</v>
      </c>
      <c r="H44" s="22">
        <f t="shared" si="2"/>
        <v>66000</v>
      </c>
      <c r="I44" s="87"/>
    </row>
    <row r="45" spans="1:9" x14ac:dyDescent="0.3">
      <c r="A45" s="50"/>
      <c r="B45" s="18" t="s">
        <v>523</v>
      </c>
      <c r="C45" s="51" t="s">
        <v>610</v>
      </c>
      <c r="D45" s="18">
        <v>1</v>
      </c>
      <c r="E45" s="20">
        <v>7000</v>
      </c>
      <c r="F45" s="21">
        <f t="shared" si="6"/>
        <v>7000</v>
      </c>
      <c r="G45" s="21">
        <f t="shared" si="7"/>
        <v>700</v>
      </c>
      <c r="H45" s="22">
        <f t="shared" si="2"/>
        <v>7700</v>
      </c>
      <c r="I45" s="87"/>
    </row>
    <row r="46" spans="1:9" x14ac:dyDescent="0.3">
      <c r="A46" s="50"/>
      <c r="B46" s="18" t="s">
        <v>624</v>
      </c>
      <c r="C46" s="51"/>
      <c r="D46" s="18">
        <v>1</v>
      </c>
      <c r="E46" s="20">
        <v>20000</v>
      </c>
      <c r="F46" s="21">
        <f t="shared" ref="F46" si="8">E46*D46</f>
        <v>20000</v>
      </c>
      <c r="G46" s="21">
        <f t="shared" ref="G46" si="9">F46*0.1</f>
        <v>2000</v>
      </c>
      <c r="H46" s="22">
        <f t="shared" ref="H46" si="10">G46+F46</f>
        <v>22000</v>
      </c>
      <c r="I46" s="87">
        <f>SUM(F44:F46)</f>
        <v>87000</v>
      </c>
    </row>
    <row r="47" spans="1:9" ht="15.95" customHeight="1" x14ac:dyDescent="0.3">
      <c r="A47" s="50"/>
      <c r="B47" s="18"/>
      <c r="C47" s="51"/>
      <c r="D47" s="18"/>
      <c r="E47" s="20"/>
      <c r="F47" s="21">
        <f t="shared" si="6"/>
        <v>0</v>
      </c>
      <c r="G47" s="21">
        <f t="shared" si="7"/>
        <v>0</v>
      </c>
      <c r="H47" s="22">
        <f t="shared" si="2"/>
        <v>0</v>
      </c>
      <c r="I47" s="88"/>
    </row>
    <row r="48" spans="1:9" ht="15.95" customHeight="1" x14ac:dyDescent="0.3">
      <c r="A48" s="75"/>
      <c r="B48" s="52" t="s">
        <v>261</v>
      </c>
      <c r="C48" s="53"/>
      <c r="D48" s="52"/>
      <c r="E48" s="54"/>
      <c r="F48" s="71">
        <f>SUM(F44:F47)</f>
        <v>87000</v>
      </c>
      <c r="G48" s="71">
        <f>SUM(G44:G47)</f>
        <v>8700</v>
      </c>
      <c r="H48" s="56">
        <f>SUM(F48:G48)</f>
        <v>95700</v>
      </c>
      <c r="I48" s="88"/>
    </row>
    <row r="49" spans="1:9" ht="15.95" customHeight="1" x14ac:dyDescent="0.3">
      <c r="A49" s="50"/>
      <c r="B49" s="18"/>
      <c r="C49" s="51"/>
      <c r="D49" s="18"/>
      <c r="E49" s="20"/>
      <c r="F49" s="20">
        <f t="shared" si="0"/>
        <v>0</v>
      </c>
      <c r="G49" s="20">
        <f t="shared" si="1"/>
        <v>0</v>
      </c>
      <c r="H49" s="49">
        <f t="shared" si="2"/>
        <v>0</v>
      </c>
      <c r="I49" s="87"/>
    </row>
    <row r="50" spans="1:9" ht="24.75" customHeight="1" thickBot="1" x14ac:dyDescent="0.35">
      <c r="A50" s="65"/>
      <c r="B50" s="66" t="s">
        <v>271</v>
      </c>
      <c r="C50" s="33"/>
      <c r="D50" s="34"/>
      <c r="E50" s="35"/>
      <c r="F50" s="67">
        <f>F48+F42</f>
        <v>4052000</v>
      </c>
      <c r="G50" s="67">
        <f>G48+G42</f>
        <v>405200</v>
      </c>
      <c r="H50" s="68">
        <f>SUM(F50:G50)</f>
        <v>4457200</v>
      </c>
      <c r="I50" s="12">
        <f>SUM(I11:I49)</f>
        <v>4052000</v>
      </c>
    </row>
    <row r="51" spans="1:9" ht="17.25" thickTop="1" x14ac:dyDescent="0.3">
      <c r="A51"/>
    </row>
    <row r="52" spans="1:9" x14ac:dyDescent="0.3">
      <c r="A52"/>
    </row>
    <row r="61" spans="1:9" x14ac:dyDescent="0.3">
      <c r="A61"/>
      <c r="C61"/>
      <c r="E61"/>
      <c r="F61"/>
      <c r="G61"/>
      <c r="H61"/>
    </row>
    <row r="62" spans="1:9" x14ac:dyDescent="0.3">
      <c r="A62"/>
      <c r="C62"/>
      <c r="E62"/>
      <c r="F62"/>
      <c r="G62"/>
      <c r="H62"/>
    </row>
    <row r="63" spans="1:9" x14ac:dyDescent="0.3">
      <c r="A63"/>
      <c r="C63"/>
      <c r="E63"/>
      <c r="F63"/>
      <c r="G63"/>
      <c r="H63"/>
    </row>
    <row r="64" spans="1:9" x14ac:dyDescent="0.3">
      <c r="A64"/>
      <c r="C64"/>
      <c r="E64"/>
      <c r="F64"/>
      <c r="G64"/>
      <c r="H64"/>
    </row>
    <row r="65" spans="1:8" x14ac:dyDescent="0.3">
      <c r="A65"/>
      <c r="C65"/>
      <c r="E65"/>
      <c r="F65"/>
      <c r="G65"/>
      <c r="H65"/>
    </row>
    <row r="66" spans="1:8" x14ac:dyDescent="0.3">
      <c r="A66"/>
      <c r="C66"/>
      <c r="E66"/>
      <c r="F66"/>
      <c r="G66"/>
      <c r="H66"/>
    </row>
    <row r="67" spans="1:8" x14ac:dyDescent="0.3">
      <c r="A67"/>
      <c r="C67"/>
      <c r="E67"/>
      <c r="F67"/>
      <c r="G67"/>
      <c r="H67"/>
    </row>
    <row r="68" spans="1:8" x14ac:dyDescent="0.3">
      <c r="A68"/>
      <c r="C68"/>
      <c r="E68"/>
      <c r="F68"/>
      <c r="G68"/>
      <c r="H68"/>
    </row>
    <row r="69" spans="1:8" x14ac:dyDescent="0.3">
      <c r="A69"/>
      <c r="C69"/>
      <c r="E69"/>
      <c r="F69"/>
      <c r="G69"/>
      <c r="H69"/>
    </row>
    <row r="70" spans="1:8" x14ac:dyDescent="0.3">
      <c r="A70"/>
      <c r="C70"/>
      <c r="E70"/>
      <c r="F70"/>
      <c r="G70"/>
      <c r="H70"/>
    </row>
    <row r="71" spans="1:8" x14ac:dyDescent="0.3">
      <c r="A71"/>
      <c r="C71"/>
      <c r="E71"/>
      <c r="F71"/>
      <c r="G71"/>
      <c r="H71"/>
    </row>
    <row r="72" spans="1:8" x14ac:dyDescent="0.3">
      <c r="A72"/>
      <c r="C72"/>
      <c r="E72"/>
      <c r="F72"/>
      <c r="G72"/>
      <c r="H72"/>
    </row>
    <row r="73" spans="1:8" x14ac:dyDescent="0.3">
      <c r="A73"/>
      <c r="C73"/>
      <c r="E73"/>
      <c r="F73"/>
      <c r="G73"/>
      <c r="H73"/>
    </row>
    <row r="74" spans="1:8" x14ac:dyDescent="0.3">
      <c r="A74"/>
      <c r="C74"/>
      <c r="E74"/>
      <c r="F74"/>
      <c r="G74"/>
      <c r="H74"/>
    </row>
    <row r="75" spans="1:8" x14ac:dyDescent="0.3">
      <c r="A75"/>
      <c r="C75"/>
      <c r="E75"/>
      <c r="F75"/>
      <c r="G75"/>
      <c r="H75"/>
    </row>
    <row r="76" spans="1:8" x14ac:dyDescent="0.3">
      <c r="A76"/>
      <c r="C76"/>
      <c r="E76"/>
      <c r="F76"/>
      <c r="G76"/>
      <c r="H76"/>
    </row>
    <row r="77" spans="1:8" x14ac:dyDescent="0.3">
      <c r="A77"/>
      <c r="C77"/>
      <c r="E77"/>
      <c r="F77"/>
      <c r="G77"/>
      <c r="H77"/>
    </row>
    <row r="78" spans="1:8" x14ac:dyDescent="0.3">
      <c r="A78"/>
      <c r="C78"/>
      <c r="E78"/>
      <c r="F78"/>
      <c r="G78"/>
      <c r="H78"/>
    </row>
    <row r="79" spans="1:8" x14ac:dyDescent="0.3">
      <c r="A79"/>
      <c r="C79"/>
      <c r="E79"/>
      <c r="F79"/>
      <c r="G79"/>
      <c r="H79"/>
    </row>
    <row r="80" spans="1:8" x14ac:dyDescent="0.3">
      <c r="A80"/>
      <c r="C80"/>
      <c r="E80"/>
      <c r="F80"/>
      <c r="G80"/>
      <c r="H80"/>
    </row>
    <row r="81" spans="1:8" x14ac:dyDescent="0.3">
      <c r="A81"/>
      <c r="C81"/>
      <c r="E81"/>
      <c r="F81"/>
      <c r="G81"/>
      <c r="H81"/>
    </row>
    <row r="82" spans="1:8" x14ac:dyDescent="0.3">
      <c r="A82"/>
      <c r="C82"/>
      <c r="E82"/>
      <c r="F82"/>
      <c r="G82"/>
      <c r="H82"/>
    </row>
    <row r="83" spans="1:8" x14ac:dyDescent="0.3">
      <c r="A83"/>
      <c r="C83"/>
      <c r="E83"/>
      <c r="F83"/>
      <c r="G83"/>
      <c r="H83"/>
    </row>
    <row r="84" spans="1:8" x14ac:dyDescent="0.3">
      <c r="A84"/>
      <c r="C84"/>
      <c r="E84"/>
      <c r="F84"/>
      <c r="G84"/>
      <c r="H84"/>
    </row>
    <row r="85" spans="1:8" x14ac:dyDescent="0.3">
      <c r="A85"/>
      <c r="C85"/>
      <c r="E85"/>
      <c r="F85"/>
      <c r="G85"/>
      <c r="H85"/>
    </row>
    <row r="86" spans="1:8" x14ac:dyDescent="0.3">
      <c r="A86"/>
      <c r="C86"/>
      <c r="E86"/>
      <c r="F86"/>
      <c r="G86"/>
      <c r="H86"/>
    </row>
    <row r="87" spans="1:8" x14ac:dyDescent="0.3">
      <c r="A87"/>
      <c r="C87"/>
      <c r="E87"/>
      <c r="F87"/>
      <c r="G87"/>
      <c r="H87"/>
    </row>
    <row r="88" spans="1:8" x14ac:dyDescent="0.3">
      <c r="A88"/>
      <c r="C88"/>
      <c r="E88"/>
      <c r="F88"/>
      <c r="G88"/>
      <c r="H88"/>
    </row>
    <row r="89" spans="1:8" x14ac:dyDescent="0.3">
      <c r="A89"/>
      <c r="C89"/>
      <c r="E89"/>
      <c r="F89"/>
      <c r="G89"/>
      <c r="H89"/>
    </row>
    <row r="90" spans="1:8" x14ac:dyDescent="0.3">
      <c r="A90"/>
      <c r="C90"/>
      <c r="E90"/>
      <c r="F90"/>
      <c r="G90"/>
      <c r="H90"/>
    </row>
    <row r="91" spans="1:8" x14ac:dyDescent="0.3">
      <c r="A91"/>
      <c r="C91"/>
      <c r="E91"/>
      <c r="F91"/>
      <c r="G91"/>
      <c r="H91"/>
    </row>
    <row r="92" spans="1:8" x14ac:dyDescent="0.3">
      <c r="A92"/>
      <c r="C92"/>
      <c r="E92"/>
      <c r="F92"/>
      <c r="G92"/>
      <c r="H92"/>
    </row>
    <row r="93" spans="1:8" x14ac:dyDescent="0.3">
      <c r="A93"/>
      <c r="C93"/>
      <c r="E93"/>
      <c r="F93"/>
      <c r="G93"/>
      <c r="H93"/>
    </row>
    <row r="94" spans="1:8" x14ac:dyDescent="0.3">
      <c r="A94"/>
      <c r="C94"/>
      <c r="E94"/>
      <c r="F94"/>
      <c r="G94"/>
      <c r="H94"/>
    </row>
    <row r="95" spans="1:8" x14ac:dyDescent="0.3">
      <c r="A95"/>
      <c r="C95"/>
      <c r="E95"/>
      <c r="F95"/>
      <c r="G95"/>
      <c r="H95"/>
    </row>
    <row r="105" spans="1:8" x14ac:dyDescent="0.3">
      <c r="A105"/>
      <c r="C105"/>
      <c r="E105"/>
      <c r="F105"/>
      <c r="G105"/>
      <c r="H105"/>
    </row>
    <row r="106" spans="1:8" x14ac:dyDescent="0.3">
      <c r="A106"/>
      <c r="C106"/>
      <c r="E106"/>
      <c r="F106"/>
      <c r="G106"/>
      <c r="H106"/>
    </row>
    <row r="107" spans="1:8" x14ac:dyDescent="0.3">
      <c r="A107"/>
      <c r="C107"/>
      <c r="E107"/>
      <c r="F107"/>
      <c r="G107"/>
      <c r="H107"/>
    </row>
    <row r="108" spans="1:8" x14ac:dyDescent="0.3">
      <c r="A108"/>
      <c r="C108"/>
      <c r="E108"/>
      <c r="F108"/>
      <c r="G108"/>
      <c r="H108"/>
    </row>
    <row r="109" spans="1:8" x14ac:dyDescent="0.3">
      <c r="A109"/>
      <c r="C109"/>
      <c r="E109"/>
      <c r="F109"/>
      <c r="G109"/>
      <c r="H109"/>
    </row>
    <row r="110" spans="1:8" x14ac:dyDescent="0.3">
      <c r="A110"/>
      <c r="C110"/>
      <c r="E110"/>
      <c r="F110"/>
      <c r="G110"/>
      <c r="H110"/>
    </row>
    <row r="111" spans="1:8" x14ac:dyDescent="0.3">
      <c r="A111"/>
      <c r="C111"/>
      <c r="E111"/>
      <c r="F111"/>
      <c r="G111"/>
      <c r="H111"/>
    </row>
    <row r="112" spans="1:8" x14ac:dyDescent="0.3">
      <c r="A112"/>
      <c r="C112"/>
      <c r="E112"/>
      <c r="F112"/>
      <c r="G112"/>
      <c r="H112"/>
    </row>
    <row r="113" spans="1:8" x14ac:dyDescent="0.3">
      <c r="A113"/>
      <c r="C113"/>
      <c r="E113"/>
      <c r="F113"/>
      <c r="G113"/>
      <c r="H113"/>
    </row>
    <row r="114" spans="1:8" x14ac:dyDescent="0.3">
      <c r="A114"/>
      <c r="C114"/>
      <c r="E114"/>
      <c r="F114"/>
      <c r="G114"/>
      <c r="H114"/>
    </row>
    <row r="115" spans="1:8" x14ac:dyDescent="0.3">
      <c r="A115"/>
      <c r="C115"/>
      <c r="E115"/>
      <c r="F115"/>
      <c r="G115"/>
      <c r="H115"/>
    </row>
    <row r="116" spans="1:8" x14ac:dyDescent="0.3">
      <c r="A116"/>
      <c r="C116"/>
      <c r="E116"/>
      <c r="F116"/>
      <c r="G116"/>
      <c r="H116"/>
    </row>
    <row r="117" spans="1:8" x14ac:dyDescent="0.3">
      <c r="A117"/>
      <c r="C117"/>
      <c r="E117"/>
      <c r="F117"/>
      <c r="G117"/>
      <c r="H117"/>
    </row>
    <row r="118" spans="1:8" x14ac:dyDescent="0.3">
      <c r="A118"/>
      <c r="C118"/>
      <c r="E118"/>
      <c r="F118"/>
      <c r="G118"/>
      <c r="H118"/>
    </row>
    <row r="119" spans="1:8" x14ac:dyDescent="0.3">
      <c r="A119"/>
      <c r="C119"/>
      <c r="E119"/>
      <c r="F119"/>
      <c r="G119"/>
      <c r="H119"/>
    </row>
    <row r="120" spans="1:8" x14ac:dyDescent="0.3">
      <c r="A120"/>
      <c r="C120"/>
      <c r="E120"/>
      <c r="F120"/>
      <c r="G120"/>
      <c r="H120"/>
    </row>
    <row r="121" spans="1:8" x14ac:dyDescent="0.3">
      <c r="A121"/>
      <c r="C121"/>
      <c r="E121"/>
      <c r="F121"/>
      <c r="G121"/>
      <c r="H121"/>
    </row>
    <row r="122" spans="1:8" x14ac:dyDescent="0.3">
      <c r="A122"/>
      <c r="C122"/>
      <c r="E122"/>
      <c r="F122"/>
      <c r="G122"/>
      <c r="H122"/>
    </row>
    <row r="123" spans="1:8" x14ac:dyDescent="0.3">
      <c r="A123"/>
      <c r="C123"/>
      <c r="E123"/>
      <c r="F123"/>
      <c r="G123"/>
      <c r="H123"/>
    </row>
    <row r="124" spans="1:8" x14ac:dyDescent="0.3">
      <c r="A124"/>
      <c r="C124"/>
      <c r="E124"/>
      <c r="F124"/>
      <c r="G124"/>
      <c r="H124"/>
    </row>
    <row r="125" spans="1:8" x14ac:dyDescent="0.3">
      <c r="A125"/>
      <c r="C125"/>
      <c r="E125"/>
      <c r="F125"/>
      <c r="G125"/>
      <c r="H125"/>
    </row>
    <row r="126" spans="1:8" x14ac:dyDescent="0.3">
      <c r="A126"/>
      <c r="C126"/>
      <c r="E126"/>
      <c r="F126"/>
      <c r="G126"/>
      <c r="H126"/>
    </row>
    <row r="127" spans="1:8" x14ac:dyDescent="0.3">
      <c r="A127"/>
      <c r="C127"/>
      <c r="E127"/>
      <c r="F127"/>
      <c r="G127"/>
      <c r="H127"/>
    </row>
    <row r="128" spans="1:8" x14ac:dyDescent="0.3">
      <c r="A128"/>
      <c r="C128"/>
      <c r="E128"/>
      <c r="F128"/>
      <c r="G128"/>
      <c r="H128"/>
    </row>
    <row r="129" spans="1:8" x14ac:dyDescent="0.3">
      <c r="A129"/>
      <c r="C129"/>
      <c r="E129"/>
      <c r="F129"/>
      <c r="G129"/>
      <c r="H129"/>
    </row>
    <row r="130" spans="1:8" x14ac:dyDescent="0.3">
      <c r="A130"/>
      <c r="C130"/>
      <c r="E130"/>
      <c r="F130"/>
      <c r="G130"/>
      <c r="H130"/>
    </row>
    <row r="131" spans="1:8" x14ac:dyDescent="0.3">
      <c r="A131"/>
      <c r="C131"/>
      <c r="E131"/>
      <c r="F131"/>
      <c r="G131"/>
      <c r="H131"/>
    </row>
    <row r="132" spans="1:8" x14ac:dyDescent="0.3">
      <c r="A132"/>
      <c r="C132"/>
      <c r="E132"/>
      <c r="F132"/>
      <c r="G132"/>
      <c r="H132"/>
    </row>
    <row r="133" spans="1:8" x14ac:dyDescent="0.3">
      <c r="A133"/>
      <c r="C133"/>
      <c r="E133"/>
      <c r="F133"/>
      <c r="G133"/>
      <c r="H133"/>
    </row>
    <row r="134" spans="1:8" x14ac:dyDescent="0.3">
      <c r="A134"/>
      <c r="C134"/>
      <c r="E134"/>
      <c r="F134"/>
      <c r="G134"/>
      <c r="H134"/>
    </row>
    <row r="135" spans="1:8" x14ac:dyDescent="0.3">
      <c r="A135"/>
      <c r="C135"/>
      <c r="E135"/>
      <c r="F135"/>
      <c r="G135"/>
      <c r="H135"/>
    </row>
    <row r="136" spans="1:8" x14ac:dyDescent="0.3">
      <c r="A136"/>
      <c r="C136"/>
      <c r="E136"/>
      <c r="F136"/>
      <c r="G136"/>
      <c r="H136"/>
    </row>
    <row r="137" spans="1:8" x14ac:dyDescent="0.3">
      <c r="A137"/>
      <c r="C137"/>
      <c r="E137"/>
      <c r="F137"/>
      <c r="G137"/>
      <c r="H137"/>
    </row>
    <row r="138" spans="1:8" x14ac:dyDescent="0.3">
      <c r="A138"/>
      <c r="C138"/>
      <c r="E138"/>
      <c r="F138"/>
      <c r="G138"/>
      <c r="H138"/>
    </row>
    <row r="139" spans="1:8" x14ac:dyDescent="0.3">
      <c r="A139"/>
      <c r="C139"/>
      <c r="E139"/>
      <c r="F139"/>
      <c r="G139"/>
      <c r="H139"/>
    </row>
    <row r="151" spans="1:8" x14ac:dyDescent="0.3">
      <c r="A151"/>
      <c r="C151"/>
      <c r="E151"/>
      <c r="F151"/>
      <c r="G151"/>
      <c r="H151"/>
    </row>
    <row r="152" spans="1:8" x14ac:dyDescent="0.3">
      <c r="A152"/>
      <c r="C152"/>
      <c r="E152"/>
      <c r="F152"/>
      <c r="G152"/>
      <c r="H152"/>
    </row>
    <row r="153" spans="1:8" x14ac:dyDescent="0.3">
      <c r="A153"/>
      <c r="C153"/>
      <c r="E153"/>
      <c r="F153"/>
      <c r="G153"/>
      <c r="H153"/>
    </row>
    <row r="154" spans="1:8" x14ac:dyDescent="0.3">
      <c r="A154"/>
      <c r="C154"/>
      <c r="E154"/>
      <c r="F154"/>
      <c r="G154"/>
      <c r="H154"/>
    </row>
    <row r="155" spans="1:8" x14ac:dyDescent="0.3">
      <c r="A155"/>
      <c r="C155"/>
      <c r="E155"/>
      <c r="F155"/>
      <c r="G155"/>
      <c r="H155"/>
    </row>
    <row r="156" spans="1:8" x14ac:dyDescent="0.3">
      <c r="A156"/>
      <c r="C156"/>
      <c r="E156"/>
      <c r="F156"/>
      <c r="G156"/>
      <c r="H156"/>
    </row>
    <row r="157" spans="1:8" x14ac:dyDescent="0.3">
      <c r="A157"/>
      <c r="C157"/>
      <c r="E157"/>
      <c r="F157"/>
      <c r="G157"/>
      <c r="H157"/>
    </row>
  </sheetData>
  <mergeCells count="16">
    <mergeCell ref="D6:H6"/>
    <mergeCell ref="A1:H1"/>
    <mergeCell ref="D2:H2"/>
    <mergeCell ref="E3:H3"/>
    <mergeCell ref="E4:F4"/>
    <mergeCell ref="E5:F5"/>
    <mergeCell ref="G8:H8"/>
    <mergeCell ref="A9:B9"/>
    <mergeCell ref="C9:D9"/>
    <mergeCell ref="E9:F9"/>
    <mergeCell ref="G9:H9"/>
    <mergeCell ref="A11:C11"/>
    <mergeCell ref="A43:C43"/>
    <mergeCell ref="A8:B8"/>
    <mergeCell ref="C8:D8"/>
    <mergeCell ref="E8:F8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E30" sqref="E30"/>
    </sheetView>
  </sheetViews>
  <sheetFormatPr defaultRowHeight="16.5" x14ac:dyDescent="0.3"/>
  <cols>
    <col min="1" max="1" width="6.5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1.75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9" ht="33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17.25" thickTop="1" x14ac:dyDescent="0.3">
      <c r="A2" s="1" t="s">
        <v>625</v>
      </c>
      <c r="B2" s="2"/>
      <c r="C2" s="3"/>
      <c r="D2" s="104" t="s">
        <v>1</v>
      </c>
      <c r="E2" s="105"/>
      <c r="F2" s="105"/>
      <c r="G2" s="105"/>
      <c r="H2" s="106"/>
    </row>
    <row r="3" spans="1:9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x14ac:dyDescent="0.3">
      <c r="A5" s="1" t="s">
        <v>626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17.25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18" thickTop="1" thickBot="1" x14ac:dyDescent="0.35">
      <c r="A7" s="10"/>
    </row>
    <row r="8" spans="1:9" ht="18" thickTop="1" thickBot="1" x14ac:dyDescent="0.35">
      <c r="A8" s="93" t="s">
        <v>15</v>
      </c>
      <c r="B8" s="94"/>
      <c r="C8" s="93" t="s">
        <v>15</v>
      </c>
      <c r="D8" s="94"/>
      <c r="E8" s="93" t="s">
        <v>627</v>
      </c>
      <c r="F8" s="94"/>
      <c r="G8" s="93" t="s">
        <v>17</v>
      </c>
      <c r="H8" s="94"/>
    </row>
    <row r="9" spans="1:9" ht="18" thickTop="1" thickBot="1" x14ac:dyDescent="0.35">
      <c r="A9" s="95"/>
      <c r="B9" s="96"/>
      <c r="C9" s="97"/>
      <c r="D9" s="96"/>
      <c r="E9" s="95">
        <f>H26</f>
        <v>823900</v>
      </c>
      <c r="F9" s="98"/>
      <c r="G9" s="99">
        <f>(A9+E9)</f>
        <v>823900</v>
      </c>
      <c r="H9" s="94"/>
    </row>
    <row r="10" spans="1:9" s="11" customFormat="1" ht="17.25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89" t="s">
        <v>30</v>
      </c>
    </row>
    <row r="11" spans="1:9" x14ac:dyDescent="0.3">
      <c r="A11" s="111" t="s">
        <v>438</v>
      </c>
      <c r="B11" s="112"/>
      <c r="C11" s="112"/>
      <c r="D11" s="18"/>
      <c r="E11" s="20"/>
      <c r="F11" s="20"/>
      <c r="G11" s="20"/>
      <c r="H11" s="49"/>
      <c r="I11" s="86"/>
    </row>
    <row r="12" spans="1:9" x14ac:dyDescent="0.3">
      <c r="A12" s="50" t="s">
        <v>628</v>
      </c>
      <c r="B12" s="18" t="s">
        <v>629</v>
      </c>
      <c r="C12" s="51">
        <v>1625</v>
      </c>
      <c r="D12" s="18">
        <v>10</v>
      </c>
      <c r="E12" s="20">
        <v>21000</v>
      </c>
      <c r="F12" s="20">
        <f t="shared" ref="F12:F25" si="0">E12*D12</f>
        <v>210000</v>
      </c>
      <c r="G12" s="20">
        <f t="shared" ref="G12:G25" si="1">F12*0.1</f>
        <v>21000</v>
      </c>
      <c r="H12" s="49">
        <f t="shared" ref="H12:H25" si="2">G12+F12</f>
        <v>231000</v>
      </c>
      <c r="I12" s="86"/>
    </row>
    <row r="13" spans="1:9" x14ac:dyDescent="0.3">
      <c r="A13" s="50"/>
      <c r="B13" s="42" t="s">
        <v>583</v>
      </c>
      <c r="C13" s="51">
        <v>1470</v>
      </c>
      <c r="D13" s="18">
        <v>10</v>
      </c>
      <c r="E13" s="20">
        <v>15000</v>
      </c>
      <c r="F13" s="45">
        <f t="shared" si="0"/>
        <v>150000</v>
      </c>
      <c r="G13" s="45">
        <f t="shared" si="1"/>
        <v>15000</v>
      </c>
      <c r="H13" s="46">
        <f t="shared" si="2"/>
        <v>165000</v>
      </c>
      <c r="I13" s="87"/>
    </row>
    <row r="14" spans="1:9" x14ac:dyDescent="0.3">
      <c r="A14" s="50" t="s">
        <v>631</v>
      </c>
      <c r="B14" s="18" t="s">
        <v>515</v>
      </c>
      <c r="C14" s="51" t="s">
        <v>630</v>
      </c>
      <c r="D14" s="26">
        <v>10</v>
      </c>
      <c r="E14" s="20">
        <v>12000</v>
      </c>
      <c r="F14" s="20">
        <f t="shared" si="0"/>
        <v>120000</v>
      </c>
      <c r="G14" s="45">
        <f t="shared" si="1"/>
        <v>12000</v>
      </c>
      <c r="H14" s="46">
        <f t="shared" si="2"/>
        <v>132000</v>
      </c>
      <c r="I14" s="86"/>
    </row>
    <row r="15" spans="1:9" x14ac:dyDescent="0.3">
      <c r="A15" s="50" t="s">
        <v>632</v>
      </c>
      <c r="B15" s="18" t="s">
        <v>633</v>
      </c>
      <c r="C15" s="51" t="s">
        <v>634</v>
      </c>
      <c r="D15" s="18">
        <v>20</v>
      </c>
      <c r="E15" s="20">
        <v>3000</v>
      </c>
      <c r="F15" s="20">
        <f t="shared" si="0"/>
        <v>60000</v>
      </c>
      <c r="G15" s="20">
        <f t="shared" si="1"/>
        <v>6000</v>
      </c>
      <c r="H15" s="49">
        <f t="shared" si="2"/>
        <v>66000</v>
      </c>
      <c r="I15" s="86"/>
    </row>
    <row r="16" spans="1:9" x14ac:dyDescent="0.3">
      <c r="A16" s="50"/>
      <c r="B16" s="18" t="s">
        <v>635</v>
      </c>
      <c r="C16" s="51" t="s">
        <v>636</v>
      </c>
      <c r="D16" s="18">
        <v>200</v>
      </c>
      <c r="E16" s="20">
        <v>220</v>
      </c>
      <c r="F16" s="45">
        <f t="shared" si="0"/>
        <v>44000</v>
      </c>
      <c r="G16" s="45">
        <f t="shared" si="1"/>
        <v>4400</v>
      </c>
      <c r="H16" s="46">
        <f t="shared" si="2"/>
        <v>48400</v>
      </c>
      <c r="I16" s="86"/>
    </row>
    <row r="17" spans="1:9" x14ac:dyDescent="0.3">
      <c r="A17" s="50"/>
      <c r="B17" s="18" t="s">
        <v>515</v>
      </c>
      <c r="C17" s="51" t="s">
        <v>516</v>
      </c>
      <c r="D17" s="26">
        <v>15</v>
      </c>
      <c r="E17" s="20">
        <v>11000</v>
      </c>
      <c r="F17" s="20">
        <f t="shared" si="0"/>
        <v>165000</v>
      </c>
      <c r="G17" s="45">
        <f t="shared" si="1"/>
        <v>16500</v>
      </c>
      <c r="H17" s="46">
        <f t="shared" si="2"/>
        <v>181500</v>
      </c>
      <c r="I17" s="87">
        <f>SUM(F12:F17)</f>
        <v>749000</v>
      </c>
    </row>
    <row r="18" spans="1:9" x14ac:dyDescent="0.3">
      <c r="A18" s="50"/>
      <c r="B18" s="18"/>
      <c r="C18" s="51"/>
      <c r="D18" s="18"/>
      <c r="E18" s="20"/>
      <c r="F18" s="45">
        <f t="shared" si="0"/>
        <v>0</v>
      </c>
      <c r="G18" s="45">
        <f t="shared" si="1"/>
        <v>0</v>
      </c>
      <c r="H18" s="46">
        <f t="shared" si="2"/>
        <v>0</v>
      </c>
      <c r="I18" s="86"/>
    </row>
    <row r="19" spans="1:9" x14ac:dyDescent="0.3">
      <c r="A19" s="50"/>
      <c r="B19" s="18"/>
      <c r="C19" s="51"/>
      <c r="D19" s="18"/>
      <c r="E19" s="20"/>
      <c r="F19" s="45">
        <f t="shared" si="0"/>
        <v>0</v>
      </c>
      <c r="G19" s="45">
        <f t="shared" si="1"/>
        <v>0</v>
      </c>
      <c r="H19" s="46">
        <f t="shared" si="2"/>
        <v>0</v>
      </c>
      <c r="I19" s="86"/>
    </row>
    <row r="20" spans="1:9" x14ac:dyDescent="0.3">
      <c r="A20" s="50"/>
      <c r="B20" s="18"/>
      <c r="C20" s="51"/>
      <c r="D20" s="18"/>
      <c r="E20" s="20"/>
      <c r="F20" s="45">
        <f t="shared" si="0"/>
        <v>0</v>
      </c>
      <c r="G20" s="45">
        <f t="shared" si="1"/>
        <v>0</v>
      </c>
      <c r="H20" s="46">
        <f t="shared" si="2"/>
        <v>0</v>
      </c>
      <c r="I20" s="86"/>
    </row>
    <row r="21" spans="1:9" x14ac:dyDescent="0.3">
      <c r="A21" s="50"/>
      <c r="B21" s="18"/>
      <c r="C21" s="57"/>
      <c r="D21" s="18"/>
      <c r="E21" s="20"/>
      <c r="F21" s="20">
        <f t="shared" si="0"/>
        <v>0</v>
      </c>
      <c r="G21" s="45">
        <f t="shared" si="1"/>
        <v>0</v>
      </c>
      <c r="H21" s="46">
        <f t="shared" si="2"/>
        <v>0</v>
      </c>
      <c r="I21" s="87"/>
    </row>
    <row r="22" spans="1:9" x14ac:dyDescent="0.3">
      <c r="A22" s="50"/>
      <c r="B22" s="18"/>
      <c r="C22" s="51"/>
      <c r="D22" s="26"/>
      <c r="E22" s="20"/>
      <c r="F22" s="20">
        <f t="shared" si="0"/>
        <v>0</v>
      </c>
      <c r="G22" s="45">
        <f t="shared" si="1"/>
        <v>0</v>
      </c>
      <c r="H22" s="46">
        <f t="shared" si="2"/>
        <v>0</v>
      </c>
      <c r="I22" s="86"/>
    </row>
    <row r="23" spans="1:9" x14ac:dyDescent="0.3">
      <c r="A23" s="50"/>
      <c r="B23" s="18"/>
      <c r="C23" s="25"/>
      <c r="D23" s="26"/>
      <c r="E23" s="20"/>
      <c r="F23" s="21">
        <f t="shared" si="0"/>
        <v>0</v>
      </c>
      <c r="G23" s="21">
        <f t="shared" si="1"/>
        <v>0</v>
      </c>
      <c r="H23" s="22">
        <f t="shared" si="2"/>
        <v>0</v>
      </c>
      <c r="I23" s="86"/>
    </row>
    <row r="24" spans="1:9" x14ac:dyDescent="0.3">
      <c r="A24" s="50"/>
      <c r="B24" s="18"/>
      <c r="C24" s="51"/>
      <c r="D24" s="18"/>
      <c r="E24" s="20"/>
      <c r="F24" s="20">
        <f t="shared" si="0"/>
        <v>0</v>
      </c>
      <c r="G24" s="20">
        <f t="shared" si="1"/>
        <v>0</v>
      </c>
      <c r="H24" s="49">
        <f t="shared" si="2"/>
        <v>0</v>
      </c>
      <c r="I24" s="86"/>
    </row>
    <row r="25" spans="1:9" x14ac:dyDescent="0.3">
      <c r="A25" s="50"/>
      <c r="B25" s="18"/>
      <c r="C25" s="51"/>
      <c r="D25" s="18"/>
      <c r="E25" s="20"/>
      <c r="F25" s="45">
        <f t="shared" si="0"/>
        <v>0</v>
      </c>
      <c r="G25" s="45">
        <f t="shared" si="1"/>
        <v>0</v>
      </c>
      <c r="H25" s="46">
        <f t="shared" si="2"/>
        <v>0</v>
      </c>
      <c r="I25" s="87"/>
    </row>
    <row r="26" spans="1:9" ht="24.75" customHeight="1" thickBot="1" x14ac:dyDescent="0.35">
      <c r="A26" s="65"/>
      <c r="B26" s="66" t="s">
        <v>271</v>
      </c>
      <c r="C26" s="33"/>
      <c r="D26" s="34"/>
      <c r="E26" s="35"/>
      <c r="F26" s="67">
        <f>SUM(F12:F25)</f>
        <v>749000</v>
      </c>
      <c r="G26" s="67">
        <f>SUM(G12:G25)</f>
        <v>74900</v>
      </c>
      <c r="H26" s="68">
        <f>SUM(F26:G26)</f>
        <v>823900</v>
      </c>
      <c r="I26" s="12">
        <f>SUM(I11:I25)</f>
        <v>749000</v>
      </c>
    </row>
    <row r="27" spans="1:9" ht="17.25" thickTop="1" x14ac:dyDescent="0.3">
      <c r="A27"/>
    </row>
    <row r="28" spans="1:9" x14ac:dyDescent="0.3">
      <c r="A28"/>
    </row>
    <row r="37" spans="1:8" x14ac:dyDescent="0.3">
      <c r="A37"/>
      <c r="C37"/>
      <c r="E37"/>
      <c r="F37"/>
      <c r="G37"/>
      <c r="H37"/>
    </row>
    <row r="38" spans="1:8" x14ac:dyDescent="0.3">
      <c r="A38"/>
      <c r="C38"/>
      <c r="E38"/>
      <c r="F38"/>
      <c r="G38"/>
      <c r="H38"/>
    </row>
    <row r="39" spans="1:8" x14ac:dyDescent="0.3">
      <c r="A39"/>
      <c r="C39"/>
      <c r="E39"/>
      <c r="F39"/>
      <c r="G39"/>
      <c r="H39"/>
    </row>
    <row r="40" spans="1:8" x14ac:dyDescent="0.3">
      <c r="A40"/>
      <c r="C40"/>
      <c r="E40"/>
      <c r="F40"/>
      <c r="G40"/>
      <c r="H40"/>
    </row>
    <row r="41" spans="1:8" x14ac:dyDescent="0.3">
      <c r="A41"/>
      <c r="C41"/>
      <c r="E41"/>
      <c r="F41"/>
      <c r="G41"/>
      <c r="H41"/>
    </row>
    <row r="42" spans="1:8" x14ac:dyDescent="0.3">
      <c r="A42"/>
      <c r="C42"/>
      <c r="E42"/>
      <c r="F42"/>
      <c r="G42"/>
      <c r="H42"/>
    </row>
    <row r="43" spans="1:8" x14ac:dyDescent="0.3">
      <c r="A43"/>
      <c r="C43"/>
      <c r="E43"/>
      <c r="F43"/>
      <c r="G43"/>
      <c r="H43"/>
    </row>
    <row r="44" spans="1:8" x14ac:dyDescent="0.3">
      <c r="A44"/>
      <c r="C44"/>
      <c r="E44"/>
      <c r="F44"/>
      <c r="G44"/>
      <c r="H44"/>
    </row>
    <row r="45" spans="1:8" x14ac:dyDescent="0.3">
      <c r="A45"/>
      <c r="C45"/>
      <c r="E45"/>
      <c r="F45"/>
      <c r="G45"/>
      <c r="H45"/>
    </row>
    <row r="46" spans="1:8" x14ac:dyDescent="0.3">
      <c r="A46"/>
      <c r="C46"/>
      <c r="E46"/>
      <c r="F46"/>
      <c r="G46"/>
      <c r="H46"/>
    </row>
    <row r="47" spans="1:8" x14ac:dyDescent="0.3">
      <c r="A47"/>
      <c r="C47"/>
      <c r="E47"/>
      <c r="F47"/>
      <c r="G47"/>
      <c r="H47"/>
    </row>
    <row r="48" spans="1:8" x14ac:dyDescent="0.3">
      <c r="A48"/>
      <c r="C48"/>
      <c r="E48"/>
      <c r="F48"/>
      <c r="G48"/>
      <c r="H48"/>
    </row>
    <row r="49" spans="1:8" x14ac:dyDescent="0.3">
      <c r="A49"/>
      <c r="C49"/>
      <c r="E49"/>
      <c r="F49"/>
      <c r="G49"/>
      <c r="H49"/>
    </row>
    <row r="50" spans="1:8" x14ac:dyDescent="0.3">
      <c r="A50"/>
      <c r="C50"/>
      <c r="E50"/>
      <c r="F50"/>
      <c r="G50"/>
      <c r="H50"/>
    </row>
    <row r="51" spans="1:8" x14ac:dyDescent="0.3">
      <c r="A51"/>
      <c r="C51"/>
      <c r="E51"/>
      <c r="F51"/>
      <c r="G51"/>
      <c r="H51"/>
    </row>
    <row r="52" spans="1:8" x14ac:dyDescent="0.3">
      <c r="A52"/>
      <c r="C52"/>
      <c r="E52"/>
      <c r="F52"/>
      <c r="G52"/>
      <c r="H52"/>
    </row>
    <row r="53" spans="1:8" x14ac:dyDescent="0.3">
      <c r="A53"/>
      <c r="C53"/>
      <c r="E53"/>
      <c r="F53"/>
      <c r="G53"/>
      <c r="H53"/>
    </row>
    <row r="54" spans="1:8" x14ac:dyDescent="0.3">
      <c r="A54"/>
      <c r="C54"/>
      <c r="E54"/>
      <c r="F54"/>
      <c r="G54"/>
      <c r="H54"/>
    </row>
    <row r="55" spans="1:8" x14ac:dyDescent="0.3">
      <c r="A55"/>
      <c r="C55"/>
      <c r="E55"/>
      <c r="F55"/>
      <c r="G55"/>
      <c r="H55"/>
    </row>
    <row r="56" spans="1:8" x14ac:dyDescent="0.3">
      <c r="A56"/>
      <c r="C56"/>
      <c r="E56"/>
      <c r="F56"/>
      <c r="G56"/>
      <c r="H56"/>
    </row>
    <row r="57" spans="1:8" x14ac:dyDescent="0.3">
      <c r="A57"/>
      <c r="C57"/>
      <c r="E57"/>
      <c r="F57"/>
      <c r="G57"/>
      <c r="H57"/>
    </row>
    <row r="58" spans="1:8" x14ac:dyDescent="0.3">
      <c r="A58"/>
      <c r="C58"/>
      <c r="E58"/>
      <c r="F58"/>
      <c r="G58"/>
      <c r="H58"/>
    </row>
    <row r="59" spans="1:8" x14ac:dyDescent="0.3">
      <c r="A59"/>
      <c r="C59"/>
      <c r="E59"/>
      <c r="F59"/>
      <c r="G59"/>
      <c r="H59"/>
    </row>
    <row r="60" spans="1:8" x14ac:dyDescent="0.3">
      <c r="A60"/>
      <c r="C60"/>
      <c r="E60"/>
      <c r="F60"/>
      <c r="G60"/>
      <c r="H60"/>
    </row>
    <row r="61" spans="1:8" x14ac:dyDescent="0.3">
      <c r="A61"/>
      <c r="C61"/>
      <c r="E61"/>
      <c r="F61"/>
      <c r="G61"/>
      <c r="H61"/>
    </row>
    <row r="62" spans="1:8" x14ac:dyDescent="0.3">
      <c r="A62"/>
      <c r="C62"/>
      <c r="E62"/>
      <c r="F62"/>
      <c r="G62"/>
      <c r="H62"/>
    </row>
    <row r="63" spans="1:8" x14ac:dyDescent="0.3">
      <c r="A63"/>
      <c r="C63"/>
      <c r="E63"/>
      <c r="F63"/>
      <c r="G63"/>
      <c r="H63"/>
    </row>
    <row r="64" spans="1:8" x14ac:dyDescent="0.3">
      <c r="A64"/>
      <c r="C64"/>
      <c r="E64"/>
      <c r="F64"/>
      <c r="G64"/>
      <c r="H64"/>
    </row>
    <row r="65" spans="1:8" x14ac:dyDescent="0.3">
      <c r="A65"/>
      <c r="C65"/>
      <c r="E65"/>
      <c r="F65"/>
      <c r="G65"/>
      <c r="H65"/>
    </row>
    <row r="66" spans="1:8" x14ac:dyDescent="0.3">
      <c r="A66"/>
      <c r="C66"/>
      <c r="E66"/>
      <c r="F66"/>
      <c r="G66"/>
      <c r="H66"/>
    </row>
    <row r="67" spans="1:8" x14ac:dyDescent="0.3">
      <c r="A67"/>
      <c r="C67"/>
      <c r="E67"/>
      <c r="F67"/>
      <c r="G67"/>
      <c r="H67"/>
    </row>
    <row r="68" spans="1:8" x14ac:dyDescent="0.3">
      <c r="A68"/>
      <c r="C68"/>
      <c r="E68"/>
      <c r="F68"/>
      <c r="G68"/>
      <c r="H68"/>
    </row>
    <row r="69" spans="1:8" x14ac:dyDescent="0.3">
      <c r="A69"/>
      <c r="C69"/>
      <c r="E69"/>
      <c r="F69"/>
      <c r="G69"/>
      <c r="H69"/>
    </row>
    <row r="70" spans="1:8" x14ac:dyDescent="0.3">
      <c r="A70"/>
      <c r="C70"/>
      <c r="E70"/>
      <c r="F70"/>
      <c r="G70"/>
      <c r="H70"/>
    </row>
    <row r="71" spans="1:8" x14ac:dyDescent="0.3">
      <c r="A71"/>
      <c r="C71"/>
      <c r="E71"/>
      <c r="F71"/>
      <c r="G71"/>
      <c r="H71"/>
    </row>
    <row r="81" spans="1:8" x14ac:dyDescent="0.3">
      <c r="A81"/>
      <c r="C81"/>
      <c r="E81"/>
      <c r="F81"/>
      <c r="G81"/>
      <c r="H81"/>
    </row>
    <row r="82" spans="1:8" x14ac:dyDescent="0.3">
      <c r="A82"/>
      <c r="C82"/>
      <c r="E82"/>
      <c r="F82"/>
      <c r="G82"/>
      <c r="H82"/>
    </row>
    <row r="83" spans="1:8" x14ac:dyDescent="0.3">
      <c r="A83"/>
      <c r="C83"/>
      <c r="E83"/>
      <c r="F83"/>
      <c r="G83"/>
      <c r="H83"/>
    </row>
    <row r="84" spans="1:8" x14ac:dyDescent="0.3">
      <c r="A84"/>
      <c r="C84"/>
      <c r="E84"/>
      <c r="F84"/>
      <c r="G84"/>
      <c r="H84"/>
    </row>
    <row r="85" spans="1:8" x14ac:dyDescent="0.3">
      <c r="A85"/>
      <c r="C85"/>
      <c r="E85"/>
      <c r="F85"/>
      <c r="G85"/>
      <c r="H85"/>
    </row>
    <row r="86" spans="1:8" x14ac:dyDescent="0.3">
      <c r="A86"/>
      <c r="C86"/>
      <c r="E86"/>
      <c r="F86"/>
      <c r="G86"/>
      <c r="H86"/>
    </row>
    <row r="87" spans="1:8" x14ac:dyDescent="0.3">
      <c r="A87"/>
      <c r="C87"/>
      <c r="E87"/>
      <c r="F87"/>
      <c r="G87"/>
      <c r="H87"/>
    </row>
    <row r="88" spans="1:8" x14ac:dyDescent="0.3">
      <c r="A88"/>
      <c r="C88"/>
      <c r="E88"/>
      <c r="F88"/>
      <c r="G88"/>
      <c r="H88"/>
    </row>
    <row r="89" spans="1:8" x14ac:dyDescent="0.3">
      <c r="A89"/>
      <c r="C89"/>
      <c r="E89"/>
      <c r="F89"/>
      <c r="G89"/>
      <c r="H89"/>
    </row>
    <row r="90" spans="1:8" x14ac:dyDescent="0.3">
      <c r="A90"/>
      <c r="C90"/>
      <c r="E90"/>
      <c r="F90"/>
      <c r="G90"/>
      <c r="H90"/>
    </row>
    <row r="91" spans="1:8" x14ac:dyDescent="0.3">
      <c r="A91"/>
      <c r="C91"/>
      <c r="E91"/>
      <c r="F91"/>
      <c r="G91"/>
      <c r="H91"/>
    </row>
    <row r="92" spans="1:8" x14ac:dyDescent="0.3">
      <c r="A92"/>
      <c r="C92"/>
      <c r="E92"/>
      <c r="F92"/>
      <c r="G92"/>
      <c r="H92"/>
    </row>
    <row r="93" spans="1:8" x14ac:dyDescent="0.3">
      <c r="A93"/>
      <c r="C93"/>
      <c r="E93"/>
      <c r="F93"/>
      <c r="G93"/>
      <c r="H93"/>
    </row>
    <row r="94" spans="1:8" x14ac:dyDescent="0.3">
      <c r="A94"/>
      <c r="C94"/>
      <c r="E94"/>
      <c r="F94"/>
      <c r="G94"/>
      <c r="H94"/>
    </row>
    <row r="95" spans="1:8" x14ac:dyDescent="0.3">
      <c r="A95"/>
      <c r="C95"/>
      <c r="E95"/>
      <c r="F95"/>
      <c r="G95"/>
      <c r="H95"/>
    </row>
    <row r="96" spans="1:8" x14ac:dyDescent="0.3">
      <c r="A96"/>
      <c r="C96"/>
      <c r="E96"/>
      <c r="F96"/>
      <c r="G96"/>
      <c r="H96"/>
    </row>
    <row r="97" spans="1:8" x14ac:dyDescent="0.3">
      <c r="A97"/>
      <c r="C97"/>
      <c r="E97"/>
      <c r="F97"/>
      <c r="G97"/>
      <c r="H97"/>
    </row>
    <row r="98" spans="1:8" x14ac:dyDescent="0.3">
      <c r="A98"/>
      <c r="C98"/>
      <c r="E98"/>
      <c r="F98"/>
      <c r="G98"/>
      <c r="H98"/>
    </row>
    <row r="99" spans="1:8" x14ac:dyDescent="0.3">
      <c r="A99"/>
      <c r="C99"/>
      <c r="E99"/>
      <c r="F99"/>
      <c r="G99"/>
      <c r="H99"/>
    </row>
    <row r="100" spans="1:8" x14ac:dyDescent="0.3">
      <c r="A100"/>
      <c r="C100"/>
      <c r="E100"/>
      <c r="F100"/>
      <c r="G100"/>
      <c r="H100"/>
    </row>
    <row r="101" spans="1:8" x14ac:dyDescent="0.3">
      <c r="A101"/>
      <c r="C101"/>
      <c r="E101"/>
      <c r="F101"/>
      <c r="G101"/>
      <c r="H101"/>
    </row>
    <row r="102" spans="1:8" x14ac:dyDescent="0.3">
      <c r="A102"/>
      <c r="C102"/>
      <c r="E102"/>
      <c r="F102"/>
      <c r="G102"/>
      <c r="H102"/>
    </row>
    <row r="103" spans="1:8" x14ac:dyDescent="0.3">
      <c r="A103"/>
      <c r="C103"/>
      <c r="E103"/>
      <c r="F103"/>
      <c r="G103"/>
      <c r="H103"/>
    </row>
    <row r="104" spans="1:8" x14ac:dyDescent="0.3">
      <c r="A104"/>
      <c r="C104"/>
      <c r="E104"/>
      <c r="F104"/>
      <c r="G104"/>
      <c r="H104"/>
    </row>
    <row r="105" spans="1:8" x14ac:dyDescent="0.3">
      <c r="A105"/>
      <c r="C105"/>
      <c r="E105"/>
      <c r="F105"/>
      <c r="G105"/>
      <c r="H105"/>
    </row>
    <row r="106" spans="1:8" x14ac:dyDescent="0.3">
      <c r="A106"/>
      <c r="C106"/>
      <c r="E106"/>
      <c r="F106"/>
      <c r="G106"/>
      <c r="H106"/>
    </row>
    <row r="107" spans="1:8" x14ac:dyDescent="0.3">
      <c r="A107"/>
      <c r="C107"/>
      <c r="E107"/>
      <c r="F107"/>
      <c r="G107"/>
      <c r="H107"/>
    </row>
    <row r="108" spans="1:8" x14ac:dyDescent="0.3">
      <c r="A108"/>
      <c r="C108"/>
      <c r="E108"/>
      <c r="F108"/>
      <c r="G108"/>
      <c r="H108"/>
    </row>
    <row r="109" spans="1:8" x14ac:dyDescent="0.3">
      <c r="A109"/>
      <c r="C109"/>
      <c r="E109"/>
      <c r="F109"/>
      <c r="G109"/>
      <c r="H109"/>
    </row>
    <row r="110" spans="1:8" x14ac:dyDescent="0.3">
      <c r="A110"/>
      <c r="C110"/>
      <c r="E110"/>
      <c r="F110"/>
      <c r="G110"/>
      <c r="H110"/>
    </row>
    <row r="111" spans="1:8" x14ac:dyDescent="0.3">
      <c r="A111"/>
      <c r="C111"/>
      <c r="E111"/>
      <c r="F111"/>
      <c r="G111"/>
      <c r="H111"/>
    </row>
    <row r="112" spans="1:8" x14ac:dyDescent="0.3">
      <c r="A112"/>
      <c r="C112"/>
      <c r="E112"/>
      <c r="F112"/>
      <c r="G112"/>
      <c r="H112"/>
    </row>
    <row r="113" spans="1:8" x14ac:dyDescent="0.3">
      <c r="A113"/>
      <c r="C113"/>
      <c r="E113"/>
      <c r="F113"/>
      <c r="G113"/>
      <c r="H113"/>
    </row>
    <row r="114" spans="1:8" x14ac:dyDescent="0.3">
      <c r="A114"/>
      <c r="C114"/>
      <c r="E114"/>
      <c r="F114"/>
      <c r="G114"/>
      <c r="H114"/>
    </row>
    <row r="115" spans="1:8" x14ac:dyDescent="0.3">
      <c r="A115"/>
      <c r="C115"/>
      <c r="E115"/>
      <c r="F115"/>
      <c r="G115"/>
      <c r="H115"/>
    </row>
    <row r="127" spans="1:8" x14ac:dyDescent="0.3">
      <c r="A127"/>
      <c r="C127"/>
      <c r="E127"/>
      <c r="F127"/>
      <c r="G127"/>
      <c r="H127"/>
    </row>
    <row r="128" spans="1:8" x14ac:dyDescent="0.3">
      <c r="A128"/>
      <c r="C128"/>
      <c r="E128"/>
      <c r="F128"/>
      <c r="G128"/>
      <c r="H128"/>
    </row>
    <row r="129" spans="1:8" x14ac:dyDescent="0.3">
      <c r="A129"/>
      <c r="C129"/>
      <c r="E129"/>
      <c r="F129"/>
      <c r="G129"/>
      <c r="H129"/>
    </row>
    <row r="130" spans="1:8" x14ac:dyDescent="0.3">
      <c r="A130"/>
      <c r="C130"/>
      <c r="E130"/>
      <c r="F130"/>
      <c r="G130"/>
      <c r="H130"/>
    </row>
    <row r="131" spans="1:8" x14ac:dyDescent="0.3">
      <c r="A131"/>
      <c r="C131"/>
      <c r="E131"/>
      <c r="F131"/>
      <c r="G131"/>
      <c r="H131"/>
    </row>
    <row r="132" spans="1:8" x14ac:dyDescent="0.3">
      <c r="A132"/>
      <c r="C132"/>
      <c r="E132"/>
      <c r="F132"/>
      <c r="G132"/>
      <c r="H132"/>
    </row>
    <row r="133" spans="1:8" x14ac:dyDescent="0.3">
      <c r="A133"/>
      <c r="C133"/>
      <c r="E133"/>
      <c r="F133"/>
      <c r="G133"/>
      <c r="H133"/>
    </row>
  </sheetData>
  <mergeCells count="15">
    <mergeCell ref="D6:H6"/>
    <mergeCell ref="A1:H1"/>
    <mergeCell ref="D2:H2"/>
    <mergeCell ref="E3:H3"/>
    <mergeCell ref="E4:F4"/>
    <mergeCell ref="E5:F5"/>
    <mergeCell ref="A11:C11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activeCell="F31" sqref="F31"/>
    </sheetView>
  </sheetViews>
  <sheetFormatPr defaultRowHeight="16.5" x14ac:dyDescent="0.3"/>
  <cols>
    <col min="1" max="1" width="6.5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1.75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9" ht="33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17.25" thickTop="1" x14ac:dyDescent="0.3">
      <c r="A2" s="1" t="s">
        <v>639</v>
      </c>
      <c r="B2" s="2"/>
      <c r="C2" s="3"/>
      <c r="D2" s="104" t="s">
        <v>1</v>
      </c>
      <c r="E2" s="105"/>
      <c r="F2" s="105"/>
      <c r="G2" s="105"/>
      <c r="H2" s="106"/>
    </row>
    <row r="3" spans="1:9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x14ac:dyDescent="0.3">
      <c r="A5" s="1" t="s">
        <v>637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17.25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18" thickTop="1" thickBot="1" x14ac:dyDescent="0.35">
      <c r="A7" s="10"/>
    </row>
    <row r="8" spans="1:9" ht="18" thickTop="1" thickBot="1" x14ac:dyDescent="0.35">
      <c r="A8" s="93" t="s">
        <v>15</v>
      </c>
      <c r="B8" s="94"/>
      <c r="C8" s="93" t="s">
        <v>15</v>
      </c>
      <c r="D8" s="94"/>
      <c r="E8" s="93" t="s">
        <v>638</v>
      </c>
      <c r="F8" s="94"/>
      <c r="G8" s="93" t="s">
        <v>17</v>
      </c>
      <c r="H8" s="94"/>
    </row>
    <row r="9" spans="1:9" ht="18" thickTop="1" thickBot="1" x14ac:dyDescent="0.35">
      <c r="A9" s="95"/>
      <c r="B9" s="96"/>
      <c r="C9" s="97"/>
      <c r="D9" s="96"/>
      <c r="E9" s="95">
        <f>H26</f>
        <v>126500</v>
      </c>
      <c r="F9" s="98"/>
      <c r="G9" s="99">
        <f>(A9+E9)</f>
        <v>126500</v>
      </c>
      <c r="H9" s="94"/>
    </row>
    <row r="10" spans="1:9" s="11" customFormat="1" ht="17.25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89" t="s">
        <v>30</v>
      </c>
    </row>
    <row r="11" spans="1:9" x14ac:dyDescent="0.3">
      <c r="A11" s="111" t="s">
        <v>266</v>
      </c>
      <c r="B11" s="112"/>
      <c r="C11" s="112"/>
      <c r="D11" s="18"/>
      <c r="E11" s="20"/>
      <c r="F11" s="20"/>
      <c r="G11" s="20"/>
      <c r="H11" s="49"/>
      <c r="I11" s="86"/>
    </row>
    <row r="12" spans="1:9" x14ac:dyDescent="0.3">
      <c r="A12" s="50" t="s">
        <v>640</v>
      </c>
      <c r="B12" s="18" t="s">
        <v>642</v>
      </c>
      <c r="C12" s="51" t="s">
        <v>646</v>
      </c>
      <c r="D12" s="18">
        <v>10</v>
      </c>
      <c r="E12" s="20">
        <v>6000</v>
      </c>
      <c r="F12" s="20">
        <f t="shared" ref="F12:F25" si="0">E12*D12</f>
        <v>60000</v>
      </c>
      <c r="G12" s="20">
        <f t="shared" ref="G12:G25" si="1">F12*0.1</f>
        <v>6000</v>
      </c>
      <c r="H12" s="49">
        <f t="shared" ref="H12:H25" si="2">G12+F12</f>
        <v>66000</v>
      </c>
      <c r="I12" s="86"/>
    </row>
    <row r="13" spans="1:9" x14ac:dyDescent="0.3">
      <c r="A13" s="50"/>
      <c r="B13" s="42" t="s">
        <v>643</v>
      </c>
      <c r="C13" s="51" t="s">
        <v>647</v>
      </c>
      <c r="D13" s="18">
        <v>2</v>
      </c>
      <c r="E13" s="20">
        <v>20000</v>
      </c>
      <c r="F13" s="45">
        <f t="shared" si="0"/>
        <v>40000</v>
      </c>
      <c r="G13" s="45">
        <f t="shared" si="1"/>
        <v>4000</v>
      </c>
      <c r="H13" s="46">
        <f t="shared" si="2"/>
        <v>44000</v>
      </c>
      <c r="I13" s="87"/>
    </row>
    <row r="14" spans="1:9" x14ac:dyDescent="0.3">
      <c r="A14" s="50" t="s">
        <v>641</v>
      </c>
      <c r="B14" s="18" t="s">
        <v>644</v>
      </c>
      <c r="C14" s="51" t="s">
        <v>648</v>
      </c>
      <c r="D14" s="26">
        <v>5</v>
      </c>
      <c r="E14" s="20">
        <v>3000</v>
      </c>
      <c r="F14" s="20">
        <f t="shared" si="0"/>
        <v>15000</v>
      </c>
      <c r="G14" s="45">
        <f t="shared" si="1"/>
        <v>1500</v>
      </c>
      <c r="H14" s="46">
        <f t="shared" si="2"/>
        <v>16500</v>
      </c>
      <c r="I14" s="86"/>
    </row>
    <row r="15" spans="1:9" x14ac:dyDescent="0.3">
      <c r="A15" s="50" t="s">
        <v>641</v>
      </c>
      <c r="B15" s="18" t="s">
        <v>645</v>
      </c>
      <c r="C15" s="51" t="s">
        <v>645</v>
      </c>
      <c r="D15" s="18"/>
      <c r="E15" s="20"/>
      <c r="F15" s="20">
        <f t="shared" si="0"/>
        <v>0</v>
      </c>
      <c r="G15" s="20">
        <f t="shared" si="1"/>
        <v>0</v>
      </c>
      <c r="H15" s="49">
        <f t="shared" si="2"/>
        <v>0</v>
      </c>
      <c r="I15" s="86"/>
    </row>
    <row r="16" spans="1:9" x14ac:dyDescent="0.3">
      <c r="A16" s="50"/>
      <c r="B16" s="18" t="s">
        <v>641</v>
      </c>
      <c r="C16" s="51" t="s">
        <v>641</v>
      </c>
      <c r="D16" s="18"/>
      <c r="E16" s="20"/>
      <c r="F16" s="45">
        <f t="shared" si="0"/>
        <v>0</v>
      </c>
      <c r="G16" s="45">
        <f t="shared" si="1"/>
        <v>0</v>
      </c>
      <c r="H16" s="46">
        <f t="shared" si="2"/>
        <v>0</v>
      </c>
      <c r="I16" s="86"/>
    </row>
    <row r="17" spans="1:9" x14ac:dyDescent="0.3">
      <c r="A17" s="50"/>
      <c r="B17" s="18" t="s">
        <v>641</v>
      </c>
      <c r="C17" s="51" t="s">
        <v>641</v>
      </c>
      <c r="D17" s="26"/>
      <c r="E17" s="20"/>
      <c r="F17" s="20">
        <f t="shared" si="0"/>
        <v>0</v>
      </c>
      <c r="G17" s="45">
        <f t="shared" si="1"/>
        <v>0</v>
      </c>
      <c r="H17" s="46">
        <f t="shared" si="2"/>
        <v>0</v>
      </c>
      <c r="I17" s="87">
        <f>SUM(F12:F17)</f>
        <v>115000</v>
      </c>
    </row>
    <row r="18" spans="1:9" x14ac:dyDescent="0.3">
      <c r="A18" s="50"/>
      <c r="B18" s="18"/>
      <c r="C18" s="51"/>
      <c r="D18" s="18"/>
      <c r="E18" s="20"/>
      <c r="F18" s="45">
        <f t="shared" si="0"/>
        <v>0</v>
      </c>
      <c r="G18" s="45">
        <f t="shared" si="1"/>
        <v>0</v>
      </c>
      <c r="H18" s="46">
        <f t="shared" si="2"/>
        <v>0</v>
      </c>
      <c r="I18" s="86"/>
    </row>
    <row r="19" spans="1:9" x14ac:dyDescent="0.3">
      <c r="A19" s="50"/>
      <c r="B19" s="18"/>
      <c r="C19" s="51"/>
      <c r="D19" s="18"/>
      <c r="E19" s="20"/>
      <c r="F19" s="45">
        <f t="shared" si="0"/>
        <v>0</v>
      </c>
      <c r="G19" s="45">
        <f t="shared" si="1"/>
        <v>0</v>
      </c>
      <c r="H19" s="46">
        <f t="shared" si="2"/>
        <v>0</v>
      </c>
      <c r="I19" s="86"/>
    </row>
    <row r="20" spans="1:9" x14ac:dyDescent="0.3">
      <c r="A20" s="50"/>
      <c r="B20" s="18"/>
      <c r="C20" s="51"/>
      <c r="D20" s="18"/>
      <c r="E20" s="20"/>
      <c r="F20" s="45">
        <f t="shared" si="0"/>
        <v>0</v>
      </c>
      <c r="G20" s="45">
        <f t="shared" si="1"/>
        <v>0</v>
      </c>
      <c r="H20" s="46">
        <f t="shared" si="2"/>
        <v>0</v>
      </c>
      <c r="I20" s="86"/>
    </row>
    <row r="21" spans="1:9" x14ac:dyDescent="0.3">
      <c r="A21" s="50"/>
      <c r="B21" s="18"/>
      <c r="C21" s="57"/>
      <c r="D21" s="18"/>
      <c r="E21" s="20"/>
      <c r="F21" s="20">
        <f t="shared" si="0"/>
        <v>0</v>
      </c>
      <c r="G21" s="45">
        <f t="shared" si="1"/>
        <v>0</v>
      </c>
      <c r="H21" s="46">
        <f t="shared" si="2"/>
        <v>0</v>
      </c>
      <c r="I21" s="87"/>
    </row>
    <row r="22" spans="1:9" x14ac:dyDescent="0.3">
      <c r="A22" s="50"/>
      <c r="B22" s="18"/>
      <c r="C22" s="51"/>
      <c r="D22" s="26"/>
      <c r="E22" s="20"/>
      <c r="F22" s="20">
        <f t="shared" si="0"/>
        <v>0</v>
      </c>
      <c r="G22" s="45">
        <f t="shared" si="1"/>
        <v>0</v>
      </c>
      <c r="H22" s="46">
        <f t="shared" si="2"/>
        <v>0</v>
      </c>
      <c r="I22" s="86"/>
    </row>
    <row r="23" spans="1:9" x14ac:dyDescent="0.3">
      <c r="A23" s="50"/>
      <c r="B23" s="18"/>
      <c r="C23" s="25"/>
      <c r="D23" s="26"/>
      <c r="E23" s="20"/>
      <c r="F23" s="21">
        <f t="shared" si="0"/>
        <v>0</v>
      </c>
      <c r="G23" s="21">
        <f t="shared" si="1"/>
        <v>0</v>
      </c>
      <c r="H23" s="22">
        <f t="shared" si="2"/>
        <v>0</v>
      </c>
      <c r="I23" s="86"/>
    </row>
    <row r="24" spans="1:9" x14ac:dyDescent="0.3">
      <c r="A24" s="50"/>
      <c r="B24" s="18"/>
      <c r="C24" s="51"/>
      <c r="D24" s="18"/>
      <c r="E24" s="20"/>
      <c r="F24" s="20">
        <f t="shared" si="0"/>
        <v>0</v>
      </c>
      <c r="G24" s="20">
        <f t="shared" si="1"/>
        <v>0</v>
      </c>
      <c r="H24" s="49">
        <f t="shared" si="2"/>
        <v>0</v>
      </c>
      <c r="I24" s="86"/>
    </row>
    <row r="25" spans="1:9" x14ac:dyDescent="0.3">
      <c r="A25" s="50"/>
      <c r="B25" s="18"/>
      <c r="C25" s="51"/>
      <c r="D25" s="18"/>
      <c r="E25" s="20"/>
      <c r="F25" s="45">
        <f t="shared" si="0"/>
        <v>0</v>
      </c>
      <c r="G25" s="45">
        <f t="shared" si="1"/>
        <v>0</v>
      </c>
      <c r="H25" s="46">
        <f t="shared" si="2"/>
        <v>0</v>
      </c>
      <c r="I25" s="87"/>
    </row>
    <row r="26" spans="1:9" ht="24.75" customHeight="1" thickBot="1" x14ac:dyDescent="0.35">
      <c r="A26" s="65"/>
      <c r="B26" s="66" t="s">
        <v>271</v>
      </c>
      <c r="C26" s="33"/>
      <c r="D26" s="34"/>
      <c r="E26" s="35"/>
      <c r="F26" s="67">
        <f>SUM(F12:F25)</f>
        <v>115000</v>
      </c>
      <c r="G26" s="67">
        <f>SUM(G12:G25)</f>
        <v>11500</v>
      </c>
      <c r="H26" s="68">
        <f>SUM(F26:G26)</f>
        <v>126500</v>
      </c>
      <c r="I26" s="12">
        <f>SUM(I11:I25)</f>
        <v>115000</v>
      </c>
    </row>
    <row r="27" spans="1:9" ht="17.25" thickTop="1" x14ac:dyDescent="0.3">
      <c r="A27"/>
    </row>
    <row r="28" spans="1:9" x14ac:dyDescent="0.3">
      <c r="A28"/>
    </row>
    <row r="37" spans="1:8" x14ac:dyDescent="0.3">
      <c r="A37"/>
      <c r="C37"/>
      <c r="E37"/>
      <c r="F37"/>
      <c r="G37"/>
      <c r="H37"/>
    </row>
    <row r="38" spans="1:8" x14ac:dyDescent="0.3">
      <c r="A38"/>
      <c r="C38"/>
      <c r="E38"/>
      <c r="F38"/>
      <c r="G38"/>
      <c r="H38"/>
    </row>
    <row r="39" spans="1:8" x14ac:dyDescent="0.3">
      <c r="A39"/>
      <c r="C39"/>
      <c r="E39"/>
      <c r="F39"/>
      <c r="G39"/>
      <c r="H39"/>
    </row>
    <row r="40" spans="1:8" x14ac:dyDescent="0.3">
      <c r="A40"/>
      <c r="C40"/>
      <c r="E40"/>
      <c r="F40"/>
      <c r="G40"/>
      <c r="H40"/>
    </row>
    <row r="41" spans="1:8" x14ac:dyDescent="0.3">
      <c r="A41"/>
      <c r="C41"/>
      <c r="E41"/>
      <c r="F41"/>
      <c r="G41"/>
      <c r="H41"/>
    </row>
    <row r="42" spans="1:8" x14ac:dyDescent="0.3">
      <c r="A42"/>
      <c r="C42"/>
      <c r="E42"/>
      <c r="F42"/>
      <c r="G42"/>
      <c r="H42"/>
    </row>
    <row r="43" spans="1:8" x14ac:dyDescent="0.3">
      <c r="A43"/>
      <c r="C43"/>
      <c r="E43"/>
      <c r="F43"/>
      <c r="G43"/>
      <c r="H43"/>
    </row>
    <row r="44" spans="1:8" x14ac:dyDescent="0.3">
      <c r="A44"/>
      <c r="C44"/>
      <c r="E44"/>
      <c r="F44"/>
      <c r="G44"/>
      <c r="H44"/>
    </row>
    <row r="45" spans="1:8" x14ac:dyDescent="0.3">
      <c r="A45"/>
      <c r="C45"/>
      <c r="E45"/>
      <c r="F45"/>
      <c r="G45"/>
      <c r="H45"/>
    </row>
    <row r="46" spans="1:8" x14ac:dyDescent="0.3">
      <c r="A46"/>
      <c r="C46"/>
      <c r="E46"/>
      <c r="F46"/>
      <c r="G46"/>
      <c r="H46"/>
    </row>
    <row r="47" spans="1:8" x14ac:dyDescent="0.3">
      <c r="A47"/>
      <c r="C47"/>
      <c r="E47"/>
      <c r="F47"/>
      <c r="G47"/>
      <c r="H47"/>
    </row>
    <row r="48" spans="1:8" x14ac:dyDescent="0.3">
      <c r="A48"/>
      <c r="C48"/>
      <c r="E48"/>
      <c r="F48"/>
      <c r="G48"/>
      <c r="H48"/>
    </row>
    <row r="49" spans="1:8" x14ac:dyDescent="0.3">
      <c r="A49"/>
      <c r="C49"/>
      <c r="E49"/>
      <c r="F49"/>
      <c r="G49"/>
      <c r="H49"/>
    </row>
    <row r="50" spans="1:8" x14ac:dyDescent="0.3">
      <c r="A50"/>
      <c r="C50"/>
      <c r="E50"/>
      <c r="F50"/>
      <c r="G50"/>
      <c r="H50"/>
    </row>
    <row r="51" spans="1:8" x14ac:dyDescent="0.3">
      <c r="A51"/>
      <c r="C51"/>
      <c r="E51"/>
      <c r="F51"/>
      <c r="G51"/>
      <c r="H51"/>
    </row>
    <row r="52" spans="1:8" x14ac:dyDescent="0.3">
      <c r="A52"/>
      <c r="C52"/>
      <c r="E52"/>
      <c r="F52"/>
      <c r="G52"/>
      <c r="H52"/>
    </row>
    <row r="53" spans="1:8" x14ac:dyDescent="0.3">
      <c r="A53"/>
      <c r="C53"/>
      <c r="E53"/>
      <c r="F53"/>
      <c r="G53"/>
      <c r="H53"/>
    </row>
    <row r="54" spans="1:8" x14ac:dyDescent="0.3">
      <c r="A54"/>
      <c r="C54"/>
      <c r="E54"/>
      <c r="F54"/>
      <c r="G54"/>
      <c r="H54"/>
    </row>
    <row r="55" spans="1:8" x14ac:dyDescent="0.3">
      <c r="A55"/>
      <c r="C55"/>
      <c r="E55"/>
      <c r="F55"/>
      <c r="G55"/>
      <c r="H55"/>
    </row>
    <row r="56" spans="1:8" x14ac:dyDescent="0.3">
      <c r="A56"/>
      <c r="C56"/>
      <c r="E56"/>
      <c r="F56"/>
      <c r="G56"/>
      <c r="H56"/>
    </row>
    <row r="57" spans="1:8" x14ac:dyDescent="0.3">
      <c r="A57"/>
      <c r="C57"/>
      <c r="E57"/>
      <c r="F57"/>
      <c r="G57"/>
      <c r="H57"/>
    </row>
    <row r="58" spans="1:8" x14ac:dyDescent="0.3">
      <c r="A58"/>
      <c r="C58"/>
      <c r="E58"/>
      <c r="F58"/>
      <c r="G58"/>
      <c r="H58"/>
    </row>
    <row r="59" spans="1:8" x14ac:dyDescent="0.3">
      <c r="A59"/>
      <c r="C59"/>
      <c r="E59"/>
      <c r="F59"/>
      <c r="G59"/>
      <c r="H59"/>
    </row>
    <row r="60" spans="1:8" x14ac:dyDescent="0.3">
      <c r="A60"/>
      <c r="C60"/>
      <c r="E60"/>
      <c r="F60"/>
      <c r="G60"/>
      <c r="H60"/>
    </row>
    <row r="61" spans="1:8" x14ac:dyDescent="0.3">
      <c r="A61"/>
      <c r="C61"/>
      <c r="E61"/>
      <c r="F61"/>
      <c r="G61"/>
      <c r="H61"/>
    </row>
    <row r="62" spans="1:8" x14ac:dyDescent="0.3">
      <c r="A62"/>
      <c r="C62"/>
      <c r="E62"/>
      <c r="F62"/>
      <c r="G62"/>
      <c r="H62"/>
    </row>
    <row r="63" spans="1:8" x14ac:dyDescent="0.3">
      <c r="A63"/>
      <c r="C63"/>
      <c r="E63"/>
      <c r="F63"/>
      <c r="G63"/>
      <c r="H63"/>
    </row>
    <row r="64" spans="1:8" x14ac:dyDescent="0.3">
      <c r="A64"/>
      <c r="C64"/>
      <c r="E64"/>
      <c r="F64"/>
      <c r="G64"/>
      <c r="H64"/>
    </row>
    <row r="65" spans="1:8" x14ac:dyDescent="0.3">
      <c r="A65"/>
      <c r="C65"/>
      <c r="E65"/>
      <c r="F65"/>
      <c r="G65"/>
      <c r="H65"/>
    </row>
    <row r="66" spans="1:8" x14ac:dyDescent="0.3">
      <c r="A66"/>
      <c r="C66"/>
      <c r="E66"/>
      <c r="F66"/>
      <c r="G66"/>
      <c r="H66"/>
    </row>
    <row r="67" spans="1:8" x14ac:dyDescent="0.3">
      <c r="A67"/>
      <c r="C67"/>
      <c r="E67"/>
      <c r="F67"/>
      <c r="G67"/>
      <c r="H67"/>
    </row>
    <row r="68" spans="1:8" x14ac:dyDescent="0.3">
      <c r="A68"/>
      <c r="C68"/>
      <c r="E68"/>
      <c r="F68"/>
      <c r="G68"/>
      <c r="H68"/>
    </row>
    <row r="69" spans="1:8" x14ac:dyDescent="0.3">
      <c r="A69"/>
      <c r="C69"/>
      <c r="E69"/>
      <c r="F69"/>
      <c r="G69"/>
      <c r="H69"/>
    </row>
    <row r="70" spans="1:8" x14ac:dyDescent="0.3">
      <c r="A70"/>
      <c r="C70"/>
      <c r="E70"/>
      <c r="F70"/>
      <c r="G70"/>
      <c r="H70"/>
    </row>
    <row r="71" spans="1:8" x14ac:dyDescent="0.3">
      <c r="A71"/>
      <c r="C71"/>
      <c r="E71"/>
      <c r="F71"/>
      <c r="G71"/>
      <c r="H71"/>
    </row>
    <row r="81" spans="1:8" x14ac:dyDescent="0.3">
      <c r="A81"/>
      <c r="C81"/>
      <c r="E81"/>
      <c r="F81"/>
      <c r="G81"/>
      <c r="H81"/>
    </row>
    <row r="82" spans="1:8" x14ac:dyDescent="0.3">
      <c r="A82"/>
      <c r="C82"/>
      <c r="E82"/>
      <c r="F82"/>
      <c r="G82"/>
      <c r="H82"/>
    </row>
    <row r="83" spans="1:8" x14ac:dyDescent="0.3">
      <c r="A83"/>
      <c r="C83"/>
      <c r="E83"/>
      <c r="F83"/>
      <c r="G83"/>
      <c r="H83"/>
    </row>
    <row r="84" spans="1:8" x14ac:dyDescent="0.3">
      <c r="A84"/>
      <c r="C84"/>
      <c r="E84"/>
      <c r="F84"/>
      <c r="G84"/>
      <c r="H84"/>
    </row>
    <row r="85" spans="1:8" x14ac:dyDescent="0.3">
      <c r="A85"/>
      <c r="C85"/>
      <c r="E85"/>
      <c r="F85"/>
      <c r="G85"/>
      <c r="H85"/>
    </row>
    <row r="86" spans="1:8" x14ac:dyDescent="0.3">
      <c r="A86"/>
      <c r="C86"/>
      <c r="E86"/>
      <c r="F86"/>
      <c r="G86"/>
      <c r="H86"/>
    </row>
    <row r="87" spans="1:8" x14ac:dyDescent="0.3">
      <c r="A87"/>
      <c r="C87"/>
      <c r="E87"/>
      <c r="F87"/>
      <c r="G87"/>
      <c r="H87"/>
    </row>
    <row r="88" spans="1:8" x14ac:dyDescent="0.3">
      <c r="A88"/>
      <c r="C88"/>
      <c r="E88"/>
      <c r="F88"/>
      <c r="G88"/>
      <c r="H88"/>
    </row>
    <row r="89" spans="1:8" x14ac:dyDescent="0.3">
      <c r="A89"/>
      <c r="C89"/>
      <c r="E89"/>
      <c r="F89"/>
      <c r="G89"/>
      <c r="H89"/>
    </row>
    <row r="90" spans="1:8" x14ac:dyDescent="0.3">
      <c r="A90"/>
      <c r="C90"/>
      <c r="E90"/>
      <c r="F90"/>
      <c r="G90"/>
      <c r="H90"/>
    </row>
    <row r="91" spans="1:8" x14ac:dyDescent="0.3">
      <c r="A91"/>
      <c r="C91"/>
      <c r="E91"/>
      <c r="F91"/>
      <c r="G91"/>
      <c r="H91"/>
    </row>
    <row r="92" spans="1:8" x14ac:dyDescent="0.3">
      <c r="A92"/>
      <c r="C92"/>
      <c r="E92"/>
      <c r="F92"/>
      <c r="G92"/>
      <c r="H92"/>
    </row>
    <row r="93" spans="1:8" x14ac:dyDescent="0.3">
      <c r="A93"/>
      <c r="C93"/>
      <c r="E93"/>
      <c r="F93"/>
      <c r="G93"/>
      <c r="H93"/>
    </row>
    <row r="94" spans="1:8" x14ac:dyDescent="0.3">
      <c r="A94"/>
      <c r="C94"/>
      <c r="E94"/>
      <c r="F94"/>
      <c r="G94"/>
      <c r="H94"/>
    </row>
    <row r="95" spans="1:8" x14ac:dyDescent="0.3">
      <c r="A95"/>
      <c r="C95"/>
      <c r="E95"/>
      <c r="F95"/>
      <c r="G95"/>
      <c r="H95"/>
    </row>
    <row r="96" spans="1:8" x14ac:dyDescent="0.3">
      <c r="A96"/>
      <c r="C96"/>
      <c r="E96"/>
      <c r="F96"/>
      <c r="G96"/>
      <c r="H96"/>
    </row>
    <row r="97" spans="1:8" x14ac:dyDescent="0.3">
      <c r="A97"/>
      <c r="C97"/>
      <c r="E97"/>
      <c r="F97"/>
      <c r="G97"/>
      <c r="H97"/>
    </row>
    <row r="98" spans="1:8" x14ac:dyDescent="0.3">
      <c r="A98"/>
      <c r="C98"/>
      <c r="E98"/>
      <c r="F98"/>
      <c r="G98"/>
      <c r="H98"/>
    </row>
    <row r="99" spans="1:8" x14ac:dyDescent="0.3">
      <c r="A99"/>
      <c r="C99"/>
      <c r="E99"/>
      <c r="F99"/>
      <c r="G99"/>
      <c r="H99"/>
    </row>
    <row r="100" spans="1:8" x14ac:dyDescent="0.3">
      <c r="A100"/>
      <c r="C100"/>
      <c r="E100"/>
      <c r="F100"/>
      <c r="G100"/>
      <c r="H100"/>
    </row>
    <row r="101" spans="1:8" x14ac:dyDescent="0.3">
      <c r="A101"/>
      <c r="C101"/>
      <c r="E101"/>
      <c r="F101"/>
      <c r="G101"/>
      <c r="H101"/>
    </row>
    <row r="102" spans="1:8" x14ac:dyDescent="0.3">
      <c r="A102"/>
      <c r="C102"/>
      <c r="E102"/>
      <c r="F102"/>
      <c r="G102"/>
      <c r="H102"/>
    </row>
    <row r="103" spans="1:8" x14ac:dyDescent="0.3">
      <c r="A103"/>
      <c r="C103"/>
      <c r="E103"/>
      <c r="F103"/>
      <c r="G103"/>
      <c r="H103"/>
    </row>
    <row r="104" spans="1:8" x14ac:dyDescent="0.3">
      <c r="A104"/>
      <c r="C104"/>
      <c r="E104"/>
      <c r="F104"/>
      <c r="G104"/>
      <c r="H104"/>
    </row>
    <row r="105" spans="1:8" x14ac:dyDescent="0.3">
      <c r="A105"/>
      <c r="C105"/>
      <c r="E105"/>
      <c r="F105"/>
      <c r="G105"/>
      <c r="H105"/>
    </row>
    <row r="106" spans="1:8" x14ac:dyDescent="0.3">
      <c r="A106"/>
      <c r="C106"/>
      <c r="E106"/>
      <c r="F106"/>
      <c r="G106"/>
      <c r="H106"/>
    </row>
    <row r="107" spans="1:8" x14ac:dyDescent="0.3">
      <c r="A107"/>
      <c r="C107"/>
      <c r="E107"/>
      <c r="F107"/>
      <c r="G107"/>
      <c r="H107"/>
    </row>
    <row r="108" spans="1:8" x14ac:dyDescent="0.3">
      <c r="A108"/>
      <c r="C108"/>
      <c r="E108"/>
      <c r="F108"/>
      <c r="G108"/>
      <c r="H108"/>
    </row>
    <row r="109" spans="1:8" x14ac:dyDescent="0.3">
      <c r="A109"/>
      <c r="C109"/>
      <c r="E109"/>
      <c r="F109"/>
      <c r="G109"/>
      <c r="H109"/>
    </row>
    <row r="110" spans="1:8" x14ac:dyDescent="0.3">
      <c r="A110"/>
      <c r="C110"/>
      <c r="E110"/>
      <c r="F110"/>
      <c r="G110"/>
      <c r="H110"/>
    </row>
    <row r="111" spans="1:8" x14ac:dyDescent="0.3">
      <c r="A111"/>
      <c r="C111"/>
      <c r="E111"/>
      <c r="F111"/>
      <c r="G111"/>
      <c r="H111"/>
    </row>
    <row r="112" spans="1:8" x14ac:dyDescent="0.3">
      <c r="A112"/>
      <c r="C112"/>
      <c r="E112"/>
      <c r="F112"/>
      <c r="G112"/>
      <c r="H112"/>
    </row>
    <row r="113" spans="1:8" x14ac:dyDescent="0.3">
      <c r="A113"/>
      <c r="C113"/>
      <c r="E113"/>
      <c r="F113"/>
      <c r="G113"/>
      <c r="H113"/>
    </row>
    <row r="114" spans="1:8" x14ac:dyDescent="0.3">
      <c r="A114"/>
      <c r="C114"/>
      <c r="E114"/>
      <c r="F114"/>
      <c r="G114"/>
      <c r="H114"/>
    </row>
    <row r="115" spans="1:8" x14ac:dyDescent="0.3">
      <c r="A115"/>
      <c r="C115"/>
      <c r="E115"/>
      <c r="F115"/>
      <c r="G115"/>
      <c r="H115"/>
    </row>
    <row r="127" spans="1:8" x14ac:dyDescent="0.3">
      <c r="A127"/>
      <c r="C127"/>
      <c r="E127"/>
      <c r="F127"/>
      <c r="G127"/>
      <c r="H127"/>
    </row>
    <row r="128" spans="1:8" x14ac:dyDescent="0.3">
      <c r="A128"/>
      <c r="C128"/>
      <c r="E128"/>
      <c r="F128"/>
      <c r="G128"/>
      <c r="H128"/>
    </row>
    <row r="129" spans="1:8" x14ac:dyDescent="0.3">
      <c r="A129"/>
      <c r="C129"/>
      <c r="E129"/>
      <c r="F129"/>
      <c r="G129"/>
      <c r="H129"/>
    </row>
    <row r="130" spans="1:8" x14ac:dyDescent="0.3">
      <c r="A130"/>
      <c r="C130"/>
      <c r="E130"/>
      <c r="F130"/>
      <c r="G130"/>
      <c r="H130"/>
    </row>
    <row r="131" spans="1:8" x14ac:dyDescent="0.3">
      <c r="A131"/>
      <c r="C131"/>
      <c r="E131"/>
      <c r="F131"/>
      <c r="G131"/>
      <c r="H131"/>
    </row>
    <row r="132" spans="1:8" x14ac:dyDescent="0.3">
      <c r="A132"/>
      <c r="C132"/>
      <c r="E132"/>
      <c r="F132"/>
      <c r="G132"/>
      <c r="H132"/>
    </row>
    <row r="133" spans="1:8" x14ac:dyDescent="0.3">
      <c r="A133"/>
      <c r="C133"/>
      <c r="E133"/>
      <c r="F133"/>
      <c r="G133"/>
      <c r="H133"/>
    </row>
  </sheetData>
  <mergeCells count="15">
    <mergeCell ref="D6:H6"/>
    <mergeCell ref="A1:H1"/>
    <mergeCell ref="D2:H2"/>
    <mergeCell ref="E3:H3"/>
    <mergeCell ref="E4:F4"/>
    <mergeCell ref="E5:F5"/>
    <mergeCell ref="A11:C11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selection sqref="A1:XFD1048576"/>
    </sheetView>
  </sheetViews>
  <sheetFormatPr defaultRowHeight="16.5" x14ac:dyDescent="0.3"/>
  <cols>
    <col min="1" max="1" width="6.5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1.75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9" ht="33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17.25" thickTop="1" x14ac:dyDescent="0.3">
      <c r="A2" s="1" t="s">
        <v>649</v>
      </c>
      <c r="B2" s="2"/>
      <c r="C2" s="3"/>
      <c r="D2" s="104" t="s">
        <v>1</v>
      </c>
      <c r="E2" s="105"/>
      <c r="F2" s="105"/>
      <c r="G2" s="105"/>
      <c r="H2" s="106"/>
    </row>
    <row r="3" spans="1:9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x14ac:dyDescent="0.3">
      <c r="A5" s="1" t="s">
        <v>650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17.25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18" thickTop="1" thickBot="1" x14ac:dyDescent="0.35">
      <c r="A7" s="10"/>
    </row>
    <row r="8" spans="1:9" ht="18" thickTop="1" thickBot="1" x14ac:dyDescent="0.35">
      <c r="A8" s="93" t="s">
        <v>15</v>
      </c>
      <c r="B8" s="94"/>
      <c r="C8" s="93" t="s">
        <v>15</v>
      </c>
      <c r="D8" s="94"/>
      <c r="E8" s="93" t="s">
        <v>651</v>
      </c>
      <c r="F8" s="94"/>
      <c r="G8" s="93" t="s">
        <v>17</v>
      </c>
      <c r="H8" s="94"/>
    </row>
    <row r="9" spans="1:9" ht="18" thickTop="1" thickBot="1" x14ac:dyDescent="0.35">
      <c r="A9" s="95"/>
      <c r="B9" s="96"/>
      <c r="C9" s="97"/>
      <c r="D9" s="96"/>
      <c r="E9" s="95">
        <f>H26</f>
        <v>178200</v>
      </c>
      <c r="F9" s="98"/>
      <c r="G9" s="99">
        <f>(A9+E9)</f>
        <v>178200</v>
      </c>
      <c r="H9" s="94"/>
    </row>
    <row r="10" spans="1:9" s="11" customFormat="1" ht="17.25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89" t="s">
        <v>30</v>
      </c>
    </row>
    <row r="11" spans="1:9" x14ac:dyDescent="0.3">
      <c r="A11" s="111" t="s">
        <v>266</v>
      </c>
      <c r="B11" s="112"/>
      <c r="C11" s="112"/>
      <c r="D11" s="18"/>
      <c r="E11" s="20"/>
      <c r="F11" s="20"/>
      <c r="G11" s="20"/>
      <c r="H11" s="49"/>
      <c r="I11" s="86"/>
    </row>
    <row r="12" spans="1:9" x14ac:dyDescent="0.3">
      <c r="A12" s="50" t="s">
        <v>652</v>
      </c>
      <c r="B12" s="18" t="s">
        <v>493</v>
      </c>
      <c r="C12" s="51" t="s">
        <v>241</v>
      </c>
      <c r="D12" s="18">
        <v>1</v>
      </c>
      <c r="E12" s="20">
        <v>140000</v>
      </c>
      <c r="F12" s="20">
        <f t="shared" ref="F12" si="0">E12*D12</f>
        <v>140000</v>
      </c>
      <c r="G12" s="20">
        <f t="shared" ref="G12" si="1">F12*0.1</f>
        <v>14000</v>
      </c>
      <c r="H12" s="49">
        <f t="shared" ref="H12" si="2">G12+F12</f>
        <v>154000</v>
      </c>
      <c r="I12" s="86"/>
    </row>
    <row r="13" spans="1:9" x14ac:dyDescent="0.3">
      <c r="A13" s="50"/>
      <c r="B13" s="42" t="s">
        <v>653</v>
      </c>
      <c r="C13" s="51" t="s">
        <v>654</v>
      </c>
      <c r="D13" s="18">
        <v>100</v>
      </c>
      <c r="E13" s="20">
        <v>220</v>
      </c>
      <c r="F13" s="45">
        <f t="shared" ref="F13:F25" si="3">E13*D13</f>
        <v>22000</v>
      </c>
      <c r="G13" s="45">
        <f t="shared" ref="G13:G25" si="4">F13*0.1</f>
        <v>2200</v>
      </c>
      <c r="H13" s="46">
        <f t="shared" ref="H13:H25" si="5">G13+F13</f>
        <v>24200</v>
      </c>
      <c r="I13" s="87"/>
    </row>
    <row r="14" spans="1:9" x14ac:dyDescent="0.3">
      <c r="A14" s="50" t="s">
        <v>641</v>
      </c>
      <c r="B14" s="18"/>
      <c r="C14" s="51"/>
      <c r="D14" s="26"/>
      <c r="E14" s="20"/>
      <c r="F14" s="20">
        <f t="shared" si="3"/>
        <v>0</v>
      </c>
      <c r="G14" s="45">
        <f t="shared" si="4"/>
        <v>0</v>
      </c>
      <c r="H14" s="46">
        <f t="shared" si="5"/>
        <v>0</v>
      </c>
      <c r="I14" s="86"/>
    </row>
    <row r="15" spans="1:9" x14ac:dyDescent="0.3">
      <c r="A15" s="50" t="s">
        <v>641</v>
      </c>
      <c r="B15" s="18" t="s">
        <v>641</v>
      </c>
      <c r="C15" s="51" t="s">
        <v>641</v>
      </c>
      <c r="D15" s="18"/>
      <c r="E15" s="20"/>
      <c r="F15" s="20">
        <f t="shared" si="3"/>
        <v>0</v>
      </c>
      <c r="G15" s="20">
        <f t="shared" si="4"/>
        <v>0</v>
      </c>
      <c r="H15" s="49">
        <f t="shared" si="5"/>
        <v>0</v>
      </c>
      <c r="I15" s="86"/>
    </row>
    <row r="16" spans="1:9" x14ac:dyDescent="0.3">
      <c r="A16" s="50"/>
      <c r="B16" s="18" t="s">
        <v>641</v>
      </c>
      <c r="C16" s="51" t="s">
        <v>641</v>
      </c>
      <c r="D16" s="18"/>
      <c r="E16" s="20"/>
      <c r="F16" s="45">
        <f t="shared" si="3"/>
        <v>0</v>
      </c>
      <c r="G16" s="45">
        <f t="shared" si="4"/>
        <v>0</v>
      </c>
      <c r="H16" s="46">
        <f t="shared" si="5"/>
        <v>0</v>
      </c>
      <c r="I16" s="86"/>
    </row>
    <row r="17" spans="1:9" x14ac:dyDescent="0.3">
      <c r="A17" s="50"/>
      <c r="B17" s="18" t="s">
        <v>641</v>
      </c>
      <c r="C17" s="51" t="s">
        <v>641</v>
      </c>
      <c r="D17" s="26"/>
      <c r="E17" s="20"/>
      <c r="F17" s="20">
        <f t="shared" si="3"/>
        <v>0</v>
      </c>
      <c r="G17" s="45">
        <f t="shared" si="4"/>
        <v>0</v>
      </c>
      <c r="H17" s="46">
        <f t="shared" si="5"/>
        <v>0</v>
      </c>
      <c r="I17" s="87">
        <f>SUM(F12:F17)</f>
        <v>162000</v>
      </c>
    </row>
    <row r="18" spans="1:9" x14ac:dyDescent="0.3">
      <c r="A18" s="50"/>
      <c r="B18" s="18"/>
      <c r="C18" s="51"/>
      <c r="D18" s="18"/>
      <c r="E18" s="20"/>
      <c r="F18" s="45">
        <f t="shared" si="3"/>
        <v>0</v>
      </c>
      <c r="G18" s="45">
        <f t="shared" si="4"/>
        <v>0</v>
      </c>
      <c r="H18" s="46">
        <f t="shared" si="5"/>
        <v>0</v>
      </c>
      <c r="I18" s="86"/>
    </row>
    <row r="19" spans="1:9" x14ac:dyDescent="0.3">
      <c r="A19" s="50"/>
      <c r="B19" s="18"/>
      <c r="C19" s="51"/>
      <c r="D19" s="18"/>
      <c r="E19" s="20"/>
      <c r="F19" s="45">
        <f t="shared" si="3"/>
        <v>0</v>
      </c>
      <c r="G19" s="45">
        <f t="shared" si="4"/>
        <v>0</v>
      </c>
      <c r="H19" s="46">
        <f t="shared" si="5"/>
        <v>0</v>
      </c>
      <c r="I19" s="86"/>
    </row>
    <row r="20" spans="1:9" x14ac:dyDescent="0.3">
      <c r="A20" s="50"/>
      <c r="B20" s="18"/>
      <c r="C20" s="51"/>
      <c r="D20" s="18"/>
      <c r="E20" s="20"/>
      <c r="F20" s="45">
        <f t="shared" si="3"/>
        <v>0</v>
      </c>
      <c r="G20" s="45">
        <f t="shared" si="4"/>
        <v>0</v>
      </c>
      <c r="H20" s="46">
        <f t="shared" si="5"/>
        <v>0</v>
      </c>
      <c r="I20" s="86"/>
    </row>
    <row r="21" spans="1:9" x14ac:dyDescent="0.3">
      <c r="A21" s="50"/>
      <c r="B21" s="18"/>
      <c r="C21" s="57"/>
      <c r="D21" s="18"/>
      <c r="E21" s="20"/>
      <c r="F21" s="20">
        <f t="shared" si="3"/>
        <v>0</v>
      </c>
      <c r="G21" s="45">
        <f t="shared" si="4"/>
        <v>0</v>
      </c>
      <c r="H21" s="46">
        <f t="shared" si="5"/>
        <v>0</v>
      </c>
      <c r="I21" s="87"/>
    </row>
    <row r="22" spans="1:9" x14ac:dyDescent="0.3">
      <c r="A22" s="50"/>
      <c r="B22" s="18"/>
      <c r="C22" s="51"/>
      <c r="D22" s="26"/>
      <c r="E22" s="20"/>
      <c r="F22" s="20">
        <f t="shared" si="3"/>
        <v>0</v>
      </c>
      <c r="G22" s="45">
        <f t="shared" si="4"/>
        <v>0</v>
      </c>
      <c r="H22" s="46">
        <f t="shared" si="5"/>
        <v>0</v>
      </c>
      <c r="I22" s="86"/>
    </row>
    <row r="23" spans="1:9" x14ac:dyDescent="0.3">
      <c r="A23" s="50"/>
      <c r="B23" s="18"/>
      <c r="C23" s="25"/>
      <c r="D23" s="26"/>
      <c r="E23" s="20"/>
      <c r="F23" s="21">
        <f t="shared" si="3"/>
        <v>0</v>
      </c>
      <c r="G23" s="21">
        <f t="shared" si="4"/>
        <v>0</v>
      </c>
      <c r="H23" s="22">
        <f t="shared" si="5"/>
        <v>0</v>
      </c>
      <c r="I23" s="86"/>
    </row>
    <row r="24" spans="1:9" x14ac:dyDescent="0.3">
      <c r="A24" s="50"/>
      <c r="B24" s="18"/>
      <c r="C24" s="51"/>
      <c r="D24" s="18"/>
      <c r="E24" s="20"/>
      <c r="F24" s="20">
        <f t="shared" si="3"/>
        <v>0</v>
      </c>
      <c r="G24" s="20">
        <f t="shared" si="4"/>
        <v>0</v>
      </c>
      <c r="H24" s="49">
        <f t="shared" si="5"/>
        <v>0</v>
      </c>
      <c r="I24" s="86"/>
    </row>
    <row r="25" spans="1:9" x14ac:dyDescent="0.3">
      <c r="A25" s="50"/>
      <c r="B25" s="18"/>
      <c r="C25" s="51"/>
      <c r="D25" s="18"/>
      <c r="E25" s="20"/>
      <c r="F25" s="45">
        <f t="shared" si="3"/>
        <v>0</v>
      </c>
      <c r="G25" s="45">
        <f t="shared" si="4"/>
        <v>0</v>
      </c>
      <c r="H25" s="46">
        <f t="shared" si="5"/>
        <v>0</v>
      </c>
      <c r="I25" s="87"/>
    </row>
    <row r="26" spans="1:9" ht="24.75" customHeight="1" thickBot="1" x14ac:dyDescent="0.35">
      <c r="A26" s="65"/>
      <c r="B26" s="66" t="s">
        <v>271</v>
      </c>
      <c r="C26" s="33"/>
      <c r="D26" s="34"/>
      <c r="E26" s="35"/>
      <c r="F26" s="67">
        <f>SUM(F12:F25)</f>
        <v>162000</v>
      </c>
      <c r="G26" s="67">
        <f>SUM(G12:G25)</f>
        <v>16200</v>
      </c>
      <c r="H26" s="68">
        <f>SUM(F26:G26)</f>
        <v>178200</v>
      </c>
      <c r="I26" s="12">
        <f>SUM(I11:I25)</f>
        <v>162000</v>
      </c>
    </row>
    <row r="27" spans="1:9" ht="17.25" thickTop="1" x14ac:dyDescent="0.3">
      <c r="A27"/>
    </row>
    <row r="28" spans="1:9" x14ac:dyDescent="0.3">
      <c r="A28"/>
    </row>
    <row r="37" spans="1:8" x14ac:dyDescent="0.3">
      <c r="A37"/>
      <c r="C37"/>
      <c r="E37"/>
      <c r="F37"/>
      <c r="G37"/>
      <c r="H37"/>
    </row>
    <row r="38" spans="1:8" x14ac:dyDescent="0.3">
      <c r="A38"/>
      <c r="C38"/>
      <c r="E38"/>
      <c r="F38"/>
      <c r="G38"/>
      <c r="H38"/>
    </row>
    <row r="39" spans="1:8" x14ac:dyDescent="0.3">
      <c r="A39"/>
      <c r="C39"/>
      <c r="E39"/>
      <c r="F39"/>
      <c r="G39"/>
      <c r="H39"/>
    </row>
    <row r="40" spans="1:8" x14ac:dyDescent="0.3">
      <c r="A40"/>
      <c r="C40"/>
      <c r="E40"/>
      <c r="F40"/>
      <c r="G40"/>
      <c r="H40"/>
    </row>
    <row r="41" spans="1:8" x14ac:dyDescent="0.3">
      <c r="A41"/>
      <c r="C41"/>
      <c r="E41"/>
      <c r="F41"/>
      <c r="G41"/>
      <c r="H41"/>
    </row>
    <row r="42" spans="1:8" x14ac:dyDescent="0.3">
      <c r="A42"/>
      <c r="C42"/>
      <c r="E42"/>
      <c r="F42"/>
      <c r="G42"/>
      <c r="H42"/>
    </row>
    <row r="43" spans="1:8" x14ac:dyDescent="0.3">
      <c r="A43"/>
      <c r="C43"/>
      <c r="E43"/>
      <c r="F43"/>
      <c r="G43"/>
      <c r="H43"/>
    </row>
    <row r="44" spans="1:8" x14ac:dyDescent="0.3">
      <c r="A44"/>
      <c r="C44"/>
      <c r="E44"/>
      <c r="F44"/>
      <c r="G44"/>
      <c r="H44"/>
    </row>
    <row r="45" spans="1:8" x14ac:dyDescent="0.3">
      <c r="A45"/>
      <c r="C45"/>
      <c r="E45"/>
      <c r="F45"/>
      <c r="G45"/>
      <c r="H45"/>
    </row>
    <row r="46" spans="1:8" x14ac:dyDescent="0.3">
      <c r="A46"/>
      <c r="C46"/>
      <c r="E46"/>
      <c r="F46"/>
      <c r="G46"/>
      <c r="H46"/>
    </row>
    <row r="47" spans="1:8" x14ac:dyDescent="0.3">
      <c r="A47"/>
      <c r="C47"/>
      <c r="E47"/>
      <c r="F47"/>
      <c r="G47"/>
      <c r="H47"/>
    </row>
    <row r="48" spans="1:8" x14ac:dyDescent="0.3">
      <c r="A48"/>
      <c r="C48"/>
      <c r="E48"/>
      <c r="F48"/>
      <c r="G48"/>
      <c r="H48"/>
    </row>
    <row r="49" spans="1:8" x14ac:dyDescent="0.3">
      <c r="A49"/>
      <c r="C49"/>
      <c r="E49"/>
      <c r="F49"/>
      <c r="G49"/>
      <c r="H49"/>
    </row>
    <row r="50" spans="1:8" x14ac:dyDescent="0.3">
      <c r="A50"/>
      <c r="C50"/>
      <c r="E50"/>
      <c r="F50"/>
      <c r="G50"/>
      <c r="H50"/>
    </row>
    <row r="51" spans="1:8" x14ac:dyDescent="0.3">
      <c r="A51"/>
      <c r="C51"/>
      <c r="E51"/>
      <c r="F51"/>
      <c r="G51"/>
      <c r="H51"/>
    </row>
    <row r="52" spans="1:8" x14ac:dyDescent="0.3">
      <c r="A52"/>
      <c r="C52"/>
      <c r="E52"/>
      <c r="F52"/>
      <c r="G52"/>
      <c r="H52"/>
    </row>
    <row r="53" spans="1:8" x14ac:dyDescent="0.3">
      <c r="A53"/>
      <c r="C53"/>
      <c r="E53"/>
      <c r="F53"/>
      <c r="G53"/>
      <c r="H53"/>
    </row>
    <row r="54" spans="1:8" x14ac:dyDescent="0.3">
      <c r="A54"/>
      <c r="C54"/>
      <c r="E54"/>
      <c r="F54"/>
      <c r="G54"/>
      <c r="H54"/>
    </row>
    <row r="55" spans="1:8" x14ac:dyDescent="0.3">
      <c r="A55"/>
      <c r="C55"/>
      <c r="E55"/>
      <c r="F55"/>
      <c r="G55"/>
      <c r="H55"/>
    </row>
    <row r="56" spans="1:8" x14ac:dyDescent="0.3">
      <c r="A56"/>
      <c r="C56"/>
      <c r="E56"/>
      <c r="F56"/>
      <c r="G56"/>
      <c r="H56"/>
    </row>
    <row r="57" spans="1:8" x14ac:dyDescent="0.3">
      <c r="A57"/>
      <c r="C57"/>
      <c r="E57"/>
      <c r="F57"/>
      <c r="G57"/>
      <c r="H57"/>
    </row>
    <row r="58" spans="1:8" x14ac:dyDescent="0.3">
      <c r="A58"/>
      <c r="C58"/>
      <c r="E58"/>
      <c r="F58"/>
      <c r="G58"/>
      <c r="H58"/>
    </row>
    <row r="59" spans="1:8" x14ac:dyDescent="0.3">
      <c r="A59"/>
      <c r="C59"/>
      <c r="E59"/>
      <c r="F59"/>
      <c r="G59"/>
      <c r="H59"/>
    </row>
    <row r="60" spans="1:8" x14ac:dyDescent="0.3">
      <c r="A60"/>
      <c r="C60"/>
      <c r="E60"/>
      <c r="F60"/>
      <c r="G60"/>
      <c r="H60"/>
    </row>
    <row r="61" spans="1:8" x14ac:dyDescent="0.3">
      <c r="A61"/>
      <c r="C61"/>
      <c r="E61"/>
      <c r="F61"/>
      <c r="G61"/>
      <c r="H61"/>
    </row>
    <row r="62" spans="1:8" x14ac:dyDescent="0.3">
      <c r="A62"/>
      <c r="C62"/>
      <c r="E62"/>
      <c r="F62"/>
      <c r="G62"/>
      <c r="H62"/>
    </row>
    <row r="63" spans="1:8" x14ac:dyDescent="0.3">
      <c r="A63"/>
      <c r="C63"/>
      <c r="E63"/>
      <c r="F63"/>
      <c r="G63"/>
      <c r="H63"/>
    </row>
    <row r="64" spans="1:8" x14ac:dyDescent="0.3">
      <c r="A64"/>
      <c r="C64"/>
      <c r="E64"/>
      <c r="F64"/>
      <c r="G64"/>
      <c r="H64"/>
    </row>
    <row r="65" spans="1:8" x14ac:dyDescent="0.3">
      <c r="A65"/>
      <c r="C65"/>
      <c r="E65"/>
      <c r="F65"/>
      <c r="G65"/>
      <c r="H65"/>
    </row>
    <row r="66" spans="1:8" x14ac:dyDescent="0.3">
      <c r="A66"/>
      <c r="C66"/>
      <c r="E66"/>
      <c r="F66"/>
      <c r="G66"/>
      <c r="H66"/>
    </row>
    <row r="67" spans="1:8" x14ac:dyDescent="0.3">
      <c r="A67"/>
      <c r="C67"/>
      <c r="E67"/>
      <c r="F67"/>
      <c r="G67"/>
      <c r="H67"/>
    </row>
    <row r="68" spans="1:8" x14ac:dyDescent="0.3">
      <c r="A68"/>
      <c r="C68"/>
      <c r="E68"/>
      <c r="F68"/>
      <c r="G68"/>
      <c r="H68"/>
    </row>
    <row r="69" spans="1:8" x14ac:dyDescent="0.3">
      <c r="A69"/>
      <c r="C69"/>
      <c r="E69"/>
      <c r="F69"/>
      <c r="G69"/>
      <c r="H69"/>
    </row>
    <row r="70" spans="1:8" x14ac:dyDescent="0.3">
      <c r="A70"/>
      <c r="C70"/>
      <c r="E70"/>
      <c r="F70"/>
      <c r="G70"/>
      <c r="H70"/>
    </row>
    <row r="71" spans="1:8" x14ac:dyDescent="0.3">
      <c r="A71"/>
      <c r="C71"/>
      <c r="E71"/>
      <c r="F71"/>
      <c r="G71"/>
      <c r="H71"/>
    </row>
    <row r="81" spans="1:8" x14ac:dyDescent="0.3">
      <c r="A81"/>
      <c r="C81"/>
      <c r="E81"/>
      <c r="F81"/>
      <c r="G81"/>
      <c r="H81"/>
    </row>
    <row r="82" spans="1:8" x14ac:dyDescent="0.3">
      <c r="A82"/>
      <c r="C82"/>
      <c r="E82"/>
      <c r="F82"/>
      <c r="G82"/>
      <c r="H82"/>
    </row>
    <row r="83" spans="1:8" x14ac:dyDescent="0.3">
      <c r="A83"/>
      <c r="C83"/>
      <c r="E83"/>
      <c r="F83"/>
      <c r="G83"/>
      <c r="H83"/>
    </row>
    <row r="84" spans="1:8" x14ac:dyDescent="0.3">
      <c r="A84"/>
      <c r="C84"/>
      <c r="E84"/>
      <c r="F84"/>
      <c r="G84"/>
      <c r="H84"/>
    </row>
    <row r="85" spans="1:8" x14ac:dyDescent="0.3">
      <c r="A85"/>
      <c r="C85"/>
      <c r="E85"/>
      <c r="F85"/>
      <c r="G85"/>
      <c r="H85"/>
    </row>
    <row r="86" spans="1:8" x14ac:dyDescent="0.3">
      <c r="A86"/>
      <c r="C86"/>
      <c r="E86"/>
      <c r="F86"/>
      <c r="G86"/>
      <c r="H86"/>
    </row>
    <row r="87" spans="1:8" x14ac:dyDescent="0.3">
      <c r="A87"/>
      <c r="C87"/>
      <c r="E87"/>
      <c r="F87"/>
      <c r="G87"/>
      <c r="H87"/>
    </row>
    <row r="88" spans="1:8" x14ac:dyDescent="0.3">
      <c r="A88"/>
      <c r="C88"/>
      <c r="E88"/>
      <c r="F88"/>
      <c r="G88"/>
      <c r="H88"/>
    </row>
    <row r="89" spans="1:8" x14ac:dyDescent="0.3">
      <c r="A89"/>
      <c r="C89"/>
      <c r="E89"/>
      <c r="F89"/>
      <c r="G89"/>
      <c r="H89"/>
    </row>
    <row r="90" spans="1:8" x14ac:dyDescent="0.3">
      <c r="A90"/>
      <c r="C90"/>
      <c r="E90"/>
      <c r="F90"/>
      <c r="G90"/>
      <c r="H90"/>
    </row>
    <row r="91" spans="1:8" x14ac:dyDescent="0.3">
      <c r="A91"/>
      <c r="C91"/>
      <c r="E91"/>
      <c r="F91"/>
      <c r="G91"/>
      <c r="H91"/>
    </row>
    <row r="92" spans="1:8" x14ac:dyDescent="0.3">
      <c r="A92"/>
      <c r="C92"/>
      <c r="E92"/>
      <c r="F92"/>
      <c r="G92"/>
      <c r="H92"/>
    </row>
    <row r="93" spans="1:8" x14ac:dyDescent="0.3">
      <c r="A93"/>
      <c r="C93"/>
      <c r="E93"/>
      <c r="F93"/>
      <c r="G93"/>
      <c r="H93"/>
    </row>
    <row r="94" spans="1:8" x14ac:dyDescent="0.3">
      <c r="A94"/>
      <c r="C94"/>
      <c r="E94"/>
      <c r="F94"/>
      <c r="G94"/>
      <c r="H94"/>
    </row>
    <row r="95" spans="1:8" x14ac:dyDescent="0.3">
      <c r="A95"/>
      <c r="C95"/>
      <c r="E95"/>
      <c r="F95"/>
      <c r="G95"/>
      <c r="H95"/>
    </row>
    <row r="96" spans="1:8" x14ac:dyDescent="0.3">
      <c r="A96"/>
      <c r="C96"/>
      <c r="E96"/>
      <c r="F96"/>
      <c r="G96"/>
      <c r="H96"/>
    </row>
    <row r="97" spans="1:8" x14ac:dyDescent="0.3">
      <c r="A97"/>
      <c r="C97"/>
      <c r="E97"/>
      <c r="F97"/>
      <c r="G97"/>
      <c r="H97"/>
    </row>
    <row r="98" spans="1:8" x14ac:dyDescent="0.3">
      <c r="A98"/>
      <c r="C98"/>
      <c r="E98"/>
      <c r="F98"/>
      <c r="G98"/>
      <c r="H98"/>
    </row>
    <row r="99" spans="1:8" x14ac:dyDescent="0.3">
      <c r="A99"/>
      <c r="C99"/>
      <c r="E99"/>
      <c r="F99"/>
      <c r="G99"/>
      <c r="H99"/>
    </row>
    <row r="100" spans="1:8" x14ac:dyDescent="0.3">
      <c r="A100"/>
      <c r="C100"/>
      <c r="E100"/>
      <c r="F100"/>
      <c r="G100"/>
      <c r="H100"/>
    </row>
    <row r="101" spans="1:8" x14ac:dyDescent="0.3">
      <c r="A101"/>
      <c r="C101"/>
      <c r="E101"/>
      <c r="F101"/>
      <c r="G101"/>
      <c r="H101"/>
    </row>
    <row r="102" spans="1:8" x14ac:dyDescent="0.3">
      <c r="A102"/>
      <c r="C102"/>
      <c r="E102"/>
      <c r="F102"/>
      <c r="G102"/>
      <c r="H102"/>
    </row>
    <row r="103" spans="1:8" x14ac:dyDescent="0.3">
      <c r="A103"/>
      <c r="C103"/>
      <c r="E103"/>
      <c r="F103"/>
      <c r="G103"/>
      <c r="H103"/>
    </row>
    <row r="104" spans="1:8" x14ac:dyDescent="0.3">
      <c r="A104"/>
      <c r="C104"/>
      <c r="E104"/>
      <c r="F104"/>
      <c r="G104"/>
      <c r="H104"/>
    </row>
    <row r="105" spans="1:8" x14ac:dyDescent="0.3">
      <c r="A105"/>
      <c r="C105"/>
      <c r="E105"/>
      <c r="F105"/>
      <c r="G105"/>
      <c r="H105"/>
    </row>
    <row r="106" spans="1:8" x14ac:dyDescent="0.3">
      <c r="A106"/>
      <c r="C106"/>
      <c r="E106"/>
      <c r="F106"/>
      <c r="G106"/>
      <c r="H106"/>
    </row>
    <row r="107" spans="1:8" x14ac:dyDescent="0.3">
      <c r="A107"/>
      <c r="C107"/>
      <c r="E107"/>
      <c r="F107"/>
      <c r="G107"/>
      <c r="H107"/>
    </row>
    <row r="108" spans="1:8" x14ac:dyDescent="0.3">
      <c r="A108"/>
      <c r="C108"/>
      <c r="E108"/>
      <c r="F108"/>
      <c r="G108"/>
      <c r="H108"/>
    </row>
    <row r="109" spans="1:8" x14ac:dyDescent="0.3">
      <c r="A109"/>
      <c r="C109"/>
      <c r="E109"/>
      <c r="F109"/>
      <c r="G109"/>
      <c r="H109"/>
    </row>
    <row r="110" spans="1:8" x14ac:dyDescent="0.3">
      <c r="A110"/>
      <c r="C110"/>
      <c r="E110"/>
      <c r="F110"/>
      <c r="G110"/>
      <c r="H110"/>
    </row>
    <row r="111" spans="1:8" x14ac:dyDescent="0.3">
      <c r="A111"/>
      <c r="C111"/>
      <c r="E111"/>
      <c r="F111"/>
      <c r="G111"/>
      <c r="H111"/>
    </row>
    <row r="112" spans="1:8" x14ac:dyDescent="0.3">
      <c r="A112"/>
      <c r="C112"/>
      <c r="E112"/>
      <c r="F112"/>
      <c r="G112"/>
      <c r="H112"/>
    </row>
    <row r="113" spans="1:8" x14ac:dyDescent="0.3">
      <c r="A113"/>
      <c r="C113"/>
      <c r="E113"/>
      <c r="F113"/>
      <c r="G113"/>
      <c r="H113"/>
    </row>
    <row r="114" spans="1:8" x14ac:dyDescent="0.3">
      <c r="A114"/>
      <c r="C114"/>
      <c r="E114"/>
      <c r="F114"/>
      <c r="G114"/>
      <c r="H114"/>
    </row>
    <row r="115" spans="1:8" x14ac:dyDescent="0.3">
      <c r="A115"/>
      <c r="C115"/>
      <c r="E115"/>
      <c r="F115"/>
      <c r="G115"/>
      <c r="H115"/>
    </row>
    <row r="127" spans="1:8" x14ac:dyDescent="0.3">
      <c r="A127"/>
      <c r="C127"/>
      <c r="E127"/>
      <c r="F127"/>
      <c r="G127"/>
      <c r="H127"/>
    </row>
    <row r="128" spans="1:8" x14ac:dyDescent="0.3">
      <c r="A128"/>
      <c r="C128"/>
      <c r="E128"/>
      <c r="F128"/>
      <c r="G128"/>
      <c r="H128"/>
    </row>
    <row r="129" spans="1:8" x14ac:dyDescent="0.3">
      <c r="A129"/>
      <c r="C129"/>
      <c r="E129"/>
      <c r="F129"/>
      <c r="G129"/>
      <c r="H129"/>
    </row>
    <row r="130" spans="1:8" x14ac:dyDescent="0.3">
      <c r="A130"/>
      <c r="C130"/>
      <c r="E130"/>
      <c r="F130"/>
      <c r="G130"/>
      <c r="H130"/>
    </row>
    <row r="131" spans="1:8" x14ac:dyDescent="0.3">
      <c r="A131"/>
      <c r="C131"/>
      <c r="E131"/>
      <c r="F131"/>
      <c r="G131"/>
      <c r="H131"/>
    </row>
    <row r="132" spans="1:8" x14ac:dyDescent="0.3">
      <c r="A132"/>
      <c r="C132"/>
      <c r="E132"/>
      <c r="F132"/>
      <c r="G132"/>
      <c r="H132"/>
    </row>
    <row r="133" spans="1:8" x14ac:dyDescent="0.3">
      <c r="A133"/>
      <c r="C133"/>
      <c r="E133"/>
      <c r="F133"/>
      <c r="G133"/>
      <c r="H133"/>
    </row>
  </sheetData>
  <mergeCells count="15">
    <mergeCell ref="A11:C11"/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workbookViewId="0">
      <selection activeCell="J27" sqref="J27"/>
    </sheetView>
  </sheetViews>
  <sheetFormatPr defaultRowHeight="16.5" x14ac:dyDescent="0.3"/>
  <cols>
    <col min="1" max="1" width="6.5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1.75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9" ht="33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17.25" thickTop="1" x14ac:dyDescent="0.3">
      <c r="A2" s="1" t="s">
        <v>655</v>
      </c>
      <c r="B2" s="2"/>
      <c r="C2" s="3"/>
      <c r="D2" s="104" t="s">
        <v>1</v>
      </c>
      <c r="E2" s="105"/>
      <c r="F2" s="105"/>
      <c r="G2" s="105"/>
      <c r="H2" s="106"/>
    </row>
    <row r="3" spans="1:9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x14ac:dyDescent="0.3">
      <c r="A5" s="1" t="s">
        <v>656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17.25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18" thickTop="1" thickBot="1" x14ac:dyDescent="0.35">
      <c r="A7" s="10"/>
    </row>
    <row r="8" spans="1:9" ht="18" thickTop="1" thickBot="1" x14ac:dyDescent="0.35">
      <c r="A8" s="93" t="s">
        <v>15</v>
      </c>
      <c r="B8" s="94"/>
      <c r="C8" s="93" t="s">
        <v>15</v>
      </c>
      <c r="D8" s="94"/>
      <c r="E8" s="93" t="s">
        <v>657</v>
      </c>
      <c r="F8" s="94"/>
      <c r="G8" s="93" t="s">
        <v>17</v>
      </c>
      <c r="H8" s="94"/>
    </row>
    <row r="9" spans="1:9" ht="18" thickTop="1" thickBot="1" x14ac:dyDescent="0.35">
      <c r="A9" s="95"/>
      <c r="B9" s="96"/>
      <c r="C9" s="97"/>
      <c r="D9" s="96"/>
      <c r="E9" s="95">
        <f>H26</f>
        <v>332200</v>
      </c>
      <c r="F9" s="98"/>
      <c r="G9" s="99">
        <f>(A9+E9)</f>
        <v>332200</v>
      </c>
      <c r="H9" s="94"/>
    </row>
    <row r="10" spans="1:9" s="11" customFormat="1" ht="17.25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89" t="s">
        <v>30</v>
      </c>
    </row>
    <row r="11" spans="1:9" x14ac:dyDescent="0.3">
      <c r="A11" s="111" t="s">
        <v>266</v>
      </c>
      <c r="B11" s="112"/>
      <c r="C11" s="112"/>
      <c r="D11" s="18"/>
      <c r="E11" s="20"/>
      <c r="F11" s="20"/>
      <c r="G11" s="20"/>
      <c r="H11" s="49"/>
      <c r="I11" s="86"/>
    </row>
    <row r="12" spans="1:9" x14ac:dyDescent="0.3">
      <c r="A12" s="50" t="s">
        <v>658</v>
      </c>
      <c r="B12" s="18" t="s">
        <v>659</v>
      </c>
      <c r="C12" s="51" t="s">
        <v>674</v>
      </c>
      <c r="D12" s="18">
        <v>20</v>
      </c>
      <c r="E12" s="20">
        <v>800</v>
      </c>
      <c r="F12" s="20">
        <f t="shared" ref="F12:F25" si="0">E12*D12</f>
        <v>16000</v>
      </c>
      <c r="G12" s="20">
        <f t="shared" ref="G12:G25" si="1">F12*0.1</f>
        <v>1600</v>
      </c>
      <c r="H12" s="49">
        <f t="shared" ref="H12:H25" si="2">G12+F12</f>
        <v>17600</v>
      </c>
      <c r="I12" s="86"/>
    </row>
    <row r="13" spans="1:9" x14ac:dyDescent="0.3">
      <c r="A13" s="50"/>
      <c r="B13" s="42" t="s">
        <v>660</v>
      </c>
      <c r="C13" s="51" t="s">
        <v>661</v>
      </c>
      <c r="D13" s="18">
        <v>2</v>
      </c>
      <c r="E13" s="20">
        <v>4000</v>
      </c>
      <c r="F13" s="45">
        <f t="shared" si="0"/>
        <v>8000</v>
      </c>
      <c r="G13" s="45">
        <f t="shared" si="1"/>
        <v>800</v>
      </c>
      <c r="H13" s="46">
        <f t="shared" si="2"/>
        <v>8800</v>
      </c>
      <c r="I13" s="87"/>
    </row>
    <row r="14" spans="1:9" x14ac:dyDescent="0.3">
      <c r="A14" s="50" t="s">
        <v>641</v>
      </c>
      <c r="B14" s="18" t="s">
        <v>662</v>
      </c>
      <c r="C14" s="51" t="s">
        <v>663</v>
      </c>
      <c r="D14" s="26">
        <v>1</v>
      </c>
      <c r="E14" s="20">
        <v>7000</v>
      </c>
      <c r="F14" s="20">
        <f t="shared" si="0"/>
        <v>7000</v>
      </c>
      <c r="G14" s="45">
        <f t="shared" si="1"/>
        <v>700</v>
      </c>
      <c r="H14" s="46">
        <f t="shared" si="2"/>
        <v>7700</v>
      </c>
      <c r="I14" s="86"/>
    </row>
    <row r="15" spans="1:9" x14ac:dyDescent="0.3">
      <c r="A15" s="50" t="s">
        <v>641</v>
      </c>
      <c r="B15" s="18" t="s">
        <v>440</v>
      </c>
      <c r="C15" s="51" t="s">
        <v>664</v>
      </c>
      <c r="D15" s="18">
        <v>200</v>
      </c>
      <c r="E15" s="20">
        <v>220</v>
      </c>
      <c r="F15" s="20">
        <f t="shared" si="0"/>
        <v>44000</v>
      </c>
      <c r="G15" s="20">
        <f t="shared" si="1"/>
        <v>4400</v>
      </c>
      <c r="H15" s="49">
        <f t="shared" si="2"/>
        <v>48400</v>
      </c>
      <c r="I15" s="86"/>
    </row>
    <row r="16" spans="1:9" x14ac:dyDescent="0.3">
      <c r="A16" s="50"/>
      <c r="B16" s="18" t="s">
        <v>440</v>
      </c>
      <c r="C16" s="51" t="s">
        <v>442</v>
      </c>
      <c r="D16" s="18">
        <v>100</v>
      </c>
      <c r="E16" s="20">
        <v>220</v>
      </c>
      <c r="F16" s="45">
        <f t="shared" si="0"/>
        <v>22000</v>
      </c>
      <c r="G16" s="45">
        <f t="shared" si="1"/>
        <v>2200</v>
      </c>
      <c r="H16" s="46">
        <f t="shared" si="2"/>
        <v>24200</v>
      </c>
      <c r="I16" s="86"/>
    </row>
    <row r="17" spans="1:9" x14ac:dyDescent="0.3">
      <c r="A17" s="50"/>
      <c r="B17" s="18" t="s">
        <v>665</v>
      </c>
      <c r="C17" s="51" t="s">
        <v>596</v>
      </c>
      <c r="D17" s="26">
        <v>10</v>
      </c>
      <c r="E17" s="20">
        <v>6000</v>
      </c>
      <c r="F17" s="20">
        <f t="shared" si="0"/>
        <v>60000</v>
      </c>
      <c r="G17" s="45">
        <f t="shared" si="1"/>
        <v>6000</v>
      </c>
      <c r="H17" s="46">
        <f t="shared" si="2"/>
        <v>66000</v>
      </c>
      <c r="I17" s="87"/>
    </row>
    <row r="18" spans="1:9" x14ac:dyDescent="0.3">
      <c r="A18" s="50"/>
      <c r="B18" s="18" t="s">
        <v>666</v>
      </c>
      <c r="C18" s="51"/>
      <c r="D18" s="18">
        <v>1</v>
      </c>
      <c r="E18" s="20">
        <v>10000</v>
      </c>
      <c r="F18" s="45">
        <f t="shared" si="0"/>
        <v>10000</v>
      </c>
      <c r="G18" s="45">
        <f t="shared" si="1"/>
        <v>1000</v>
      </c>
      <c r="H18" s="46">
        <f t="shared" si="2"/>
        <v>11000</v>
      </c>
      <c r="I18" s="86"/>
    </row>
    <row r="19" spans="1:9" x14ac:dyDescent="0.3">
      <c r="A19" s="50"/>
      <c r="B19" s="18" t="s">
        <v>667</v>
      </c>
      <c r="C19" s="51"/>
      <c r="D19" s="18">
        <v>1</v>
      </c>
      <c r="E19" s="20">
        <v>4000</v>
      </c>
      <c r="F19" s="45">
        <f t="shared" si="0"/>
        <v>4000</v>
      </c>
      <c r="G19" s="45">
        <f t="shared" si="1"/>
        <v>400</v>
      </c>
      <c r="H19" s="46">
        <f t="shared" si="2"/>
        <v>4400</v>
      </c>
      <c r="I19" s="86"/>
    </row>
    <row r="20" spans="1:9" x14ac:dyDescent="0.3">
      <c r="A20" s="50"/>
      <c r="B20" s="18" t="s">
        <v>668</v>
      </c>
      <c r="C20" s="51" t="s">
        <v>669</v>
      </c>
      <c r="D20" s="18">
        <v>1</v>
      </c>
      <c r="E20" s="20">
        <v>88000</v>
      </c>
      <c r="F20" s="45">
        <f t="shared" si="0"/>
        <v>88000</v>
      </c>
      <c r="G20" s="45">
        <f t="shared" si="1"/>
        <v>8800</v>
      </c>
      <c r="H20" s="46">
        <f t="shared" si="2"/>
        <v>96800</v>
      </c>
      <c r="I20" s="86"/>
    </row>
    <row r="21" spans="1:9" x14ac:dyDescent="0.3">
      <c r="A21" s="50"/>
      <c r="B21" s="18" t="s">
        <v>670</v>
      </c>
      <c r="C21" s="57"/>
      <c r="D21" s="18">
        <v>1</v>
      </c>
      <c r="E21" s="20">
        <v>5000</v>
      </c>
      <c r="F21" s="20">
        <f t="shared" si="0"/>
        <v>5000</v>
      </c>
      <c r="G21" s="45">
        <f t="shared" si="1"/>
        <v>500</v>
      </c>
      <c r="H21" s="46">
        <f t="shared" si="2"/>
        <v>5500</v>
      </c>
      <c r="I21" s="87"/>
    </row>
    <row r="22" spans="1:9" x14ac:dyDescent="0.3">
      <c r="A22" s="50"/>
      <c r="B22" s="18" t="s">
        <v>671</v>
      </c>
      <c r="C22" s="51"/>
      <c r="D22" s="26">
        <v>1</v>
      </c>
      <c r="E22" s="20">
        <v>16000</v>
      </c>
      <c r="F22" s="20">
        <f t="shared" si="0"/>
        <v>16000</v>
      </c>
      <c r="G22" s="45">
        <f t="shared" si="1"/>
        <v>1600</v>
      </c>
      <c r="H22" s="46">
        <f t="shared" si="2"/>
        <v>17600</v>
      </c>
      <c r="I22" s="86"/>
    </row>
    <row r="23" spans="1:9" x14ac:dyDescent="0.3">
      <c r="A23" s="50"/>
      <c r="B23" s="18" t="s">
        <v>672</v>
      </c>
      <c r="C23" s="25" t="s">
        <v>673</v>
      </c>
      <c r="D23" s="26">
        <v>1</v>
      </c>
      <c r="E23" s="20">
        <v>22000</v>
      </c>
      <c r="F23" s="21">
        <f t="shared" si="0"/>
        <v>22000</v>
      </c>
      <c r="G23" s="21">
        <f t="shared" si="1"/>
        <v>2200</v>
      </c>
      <c r="H23" s="22">
        <f t="shared" si="2"/>
        <v>24200</v>
      </c>
      <c r="I23" s="87">
        <f>SUM(F12:F23)</f>
        <v>302000</v>
      </c>
    </row>
    <row r="24" spans="1:9" x14ac:dyDescent="0.3">
      <c r="A24" s="50"/>
      <c r="B24" s="18"/>
      <c r="C24" s="51"/>
      <c r="D24" s="18"/>
      <c r="E24" s="20"/>
      <c r="F24" s="20">
        <f t="shared" si="0"/>
        <v>0</v>
      </c>
      <c r="G24" s="20">
        <f t="shared" si="1"/>
        <v>0</v>
      </c>
      <c r="H24" s="49">
        <f t="shared" si="2"/>
        <v>0</v>
      </c>
      <c r="I24" s="86"/>
    </row>
    <row r="25" spans="1:9" x14ac:dyDescent="0.3">
      <c r="A25" s="50"/>
      <c r="B25" s="18"/>
      <c r="C25" s="51"/>
      <c r="D25" s="18"/>
      <c r="E25" s="20"/>
      <c r="F25" s="45">
        <f t="shared" si="0"/>
        <v>0</v>
      </c>
      <c r="G25" s="45">
        <f t="shared" si="1"/>
        <v>0</v>
      </c>
      <c r="H25" s="46">
        <f t="shared" si="2"/>
        <v>0</v>
      </c>
      <c r="I25" s="87"/>
    </row>
    <row r="26" spans="1:9" ht="24.75" customHeight="1" thickBot="1" x14ac:dyDescent="0.35">
      <c r="A26" s="65"/>
      <c r="B26" s="66" t="s">
        <v>271</v>
      </c>
      <c r="C26" s="33"/>
      <c r="D26" s="34"/>
      <c r="E26" s="35"/>
      <c r="F26" s="67">
        <f>SUM(F12:F25)</f>
        <v>302000</v>
      </c>
      <c r="G26" s="67">
        <f>SUM(G12:G25)</f>
        <v>30200</v>
      </c>
      <c r="H26" s="68">
        <f>SUM(F26:G26)</f>
        <v>332200</v>
      </c>
      <c r="I26" s="12">
        <f>SUM(I11:I25)</f>
        <v>302000</v>
      </c>
    </row>
    <row r="27" spans="1:9" ht="17.25" thickTop="1" x14ac:dyDescent="0.3">
      <c r="A27"/>
    </row>
    <row r="28" spans="1:9" x14ac:dyDescent="0.3">
      <c r="A28"/>
    </row>
    <row r="37" spans="1:8" x14ac:dyDescent="0.3">
      <c r="A37"/>
      <c r="C37"/>
      <c r="E37"/>
      <c r="F37"/>
      <c r="G37"/>
      <c r="H37"/>
    </row>
    <row r="38" spans="1:8" x14ac:dyDescent="0.3">
      <c r="A38"/>
      <c r="C38"/>
      <c r="E38"/>
      <c r="F38"/>
      <c r="G38"/>
      <c r="H38"/>
    </row>
    <row r="39" spans="1:8" x14ac:dyDescent="0.3">
      <c r="A39"/>
      <c r="C39"/>
      <c r="E39"/>
      <c r="F39"/>
      <c r="G39"/>
      <c r="H39"/>
    </row>
    <row r="40" spans="1:8" x14ac:dyDescent="0.3">
      <c r="A40"/>
      <c r="C40"/>
      <c r="E40"/>
      <c r="F40"/>
      <c r="G40"/>
      <c r="H40"/>
    </row>
    <row r="41" spans="1:8" x14ac:dyDescent="0.3">
      <c r="A41"/>
      <c r="C41"/>
      <c r="E41"/>
      <c r="F41"/>
      <c r="G41"/>
      <c r="H41"/>
    </row>
    <row r="42" spans="1:8" x14ac:dyDescent="0.3">
      <c r="A42"/>
      <c r="C42"/>
      <c r="E42"/>
      <c r="F42"/>
      <c r="G42"/>
      <c r="H42"/>
    </row>
    <row r="43" spans="1:8" x14ac:dyDescent="0.3">
      <c r="A43"/>
      <c r="C43"/>
      <c r="E43"/>
      <c r="F43"/>
      <c r="G43"/>
      <c r="H43"/>
    </row>
    <row r="44" spans="1:8" x14ac:dyDescent="0.3">
      <c r="A44"/>
      <c r="C44"/>
      <c r="E44"/>
      <c r="F44"/>
      <c r="G44"/>
      <c r="H44"/>
    </row>
    <row r="45" spans="1:8" x14ac:dyDescent="0.3">
      <c r="A45"/>
      <c r="C45"/>
      <c r="E45"/>
      <c r="F45"/>
      <c r="G45"/>
      <c r="H45"/>
    </row>
    <row r="46" spans="1:8" x14ac:dyDescent="0.3">
      <c r="A46"/>
      <c r="C46"/>
      <c r="E46"/>
      <c r="F46"/>
      <c r="G46"/>
      <c r="H46"/>
    </row>
    <row r="47" spans="1:8" x14ac:dyDescent="0.3">
      <c r="A47"/>
      <c r="C47"/>
      <c r="E47"/>
      <c r="F47"/>
      <c r="G47"/>
      <c r="H47"/>
    </row>
    <row r="48" spans="1:8" x14ac:dyDescent="0.3">
      <c r="A48"/>
      <c r="C48"/>
      <c r="E48"/>
      <c r="F48"/>
      <c r="G48"/>
      <c r="H48"/>
    </row>
    <row r="49" spans="1:8" x14ac:dyDescent="0.3">
      <c r="A49"/>
      <c r="C49"/>
      <c r="E49"/>
      <c r="F49"/>
      <c r="G49"/>
      <c r="H49"/>
    </row>
    <row r="50" spans="1:8" x14ac:dyDescent="0.3">
      <c r="A50"/>
      <c r="C50"/>
      <c r="E50"/>
      <c r="F50"/>
      <c r="G50"/>
      <c r="H50"/>
    </row>
    <row r="51" spans="1:8" x14ac:dyDescent="0.3">
      <c r="A51"/>
      <c r="C51"/>
      <c r="E51"/>
      <c r="F51"/>
      <c r="G51"/>
      <c r="H51"/>
    </row>
    <row r="52" spans="1:8" x14ac:dyDescent="0.3">
      <c r="A52"/>
      <c r="C52"/>
      <c r="E52"/>
      <c r="F52"/>
      <c r="G52"/>
      <c r="H52"/>
    </row>
    <row r="53" spans="1:8" x14ac:dyDescent="0.3">
      <c r="A53"/>
      <c r="C53"/>
      <c r="E53"/>
      <c r="F53"/>
      <c r="G53"/>
      <c r="H53"/>
    </row>
    <row r="54" spans="1:8" x14ac:dyDescent="0.3">
      <c r="A54"/>
      <c r="C54"/>
      <c r="E54"/>
      <c r="F54"/>
      <c r="G54"/>
      <c r="H54"/>
    </row>
    <row r="55" spans="1:8" x14ac:dyDescent="0.3">
      <c r="A55"/>
      <c r="C55"/>
      <c r="E55"/>
      <c r="F55"/>
      <c r="G55"/>
      <c r="H55"/>
    </row>
    <row r="56" spans="1:8" x14ac:dyDescent="0.3">
      <c r="A56"/>
      <c r="C56"/>
      <c r="E56"/>
      <c r="F56"/>
      <c r="G56"/>
      <c r="H56"/>
    </row>
    <row r="57" spans="1:8" x14ac:dyDescent="0.3">
      <c r="A57"/>
      <c r="C57"/>
      <c r="E57"/>
      <c r="F57"/>
      <c r="G57"/>
      <c r="H57"/>
    </row>
    <row r="58" spans="1:8" x14ac:dyDescent="0.3">
      <c r="A58"/>
      <c r="C58"/>
      <c r="E58"/>
      <c r="F58"/>
      <c r="G58"/>
      <c r="H58"/>
    </row>
    <row r="59" spans="1:8" x14ac:dyDescent="0.3">
      <c r="A59"/>
      <c r="C59"/>
      <c r="E59"/>
      <c r="F59"/>
      <c r="G59"/>
      <c r="H59"/>
    </row>
    <row r="60" spans="1:8" x14ac:dyDescent="0.3">
      <c r="A60"/>
      <c r="C60"/>
      <c r="E60"/>
      <c r="F60"/>
      <c r="G60"/>
      <c r="H60"/>
    </row>
    <row r="61" spans="1:8" x14ac:dyDescent="0.3">
      <c r="A61"/>
      <c r="C61"/>
      <c r="E61"/>
      <c r="F61"/>
      <c r="G61"/>
      <c r="H61"/>
    </row>
    <row r="62" spans="1:8" x14ac:dyDescent="0.3">
      <c r="A62"/>
      <c r="C62"/>
      <c r="E62"/>
      <c r="F62"/>
      <c r="G62"/>
      <c r="H62"/>
    </row>
    <row r="63" spans="1:8" x14ac:dyDescent="0.3">
      <c r="A63"/>
      <c r="C63"/>
      <c r="E63"/>
      <c r="F63"/>
      <c r="G63"/>
      <c r="H63"/>
    </row>
    <row r="64" spans="1:8" x14ac:dyDescent="0.3">
      <c r="A64"/>
      <c r="C64"/>
      <c r="E64"/>
      <c r="F64"/>
      <c r="G64"/>
      <c r="H64"/>
    </row>
    <row r="65" spans="1:8" x14ac:dyDescent="0.3">
      <c r="A65"/>
      <c r="C65"/>
      <c r="E65"/>
      <c r="F65"/>
      <c r="G65"/>
      <c r="H65"/>
    </row>
    <row r="66" spans="1:8" x14ac:dyDescent="0.3">
      <c r="A66"/>
      <c r="C66"/>
      <c r="E66"/>
      <c r="F66"/>
      <c r="G66"/>
      <c r="H66"/>
    </row>
    <row r="67" spans="1:8" x14ac:dyDescent="0.3">
      <c r="A67"/>
      <c r="C67"/>
      <c r="E67"/>
      <c r="F67"/>
      <c r="G67"/>
      <c r="H67"/>
    </row>
    <row r="68" spans="1:8" x14ac:dyDescent="0.3">
      <c r="A68"/>
      <c r="C68"/>
      <c r="E68"/>
      <c r="F68"/>
      <c r="G68"/>
      <c r="H68"/>
    </row>
    <row r="69" spans="1:8" x14ac:dyDescent="0.3">
      <c r="A69"/>
      <c r="C69"/>
      <c r="E69"/>
      <c r="F69"/>
      <c r="G69"/>
      <c r="H69"/>
    </row>
    <row r="70" spans="1:8" x14ac:dyDescent="0.3">
      <c r="A70"/>
      <c r="C70"/>
      <c r="E70"/>
      <c r="F70"/>
      <c r="G70"/>
      <c r="H70"/>
    </row>
    <row r="71" spans="1:8" x14ac:dyDescent="0.3">
      <c r="A71"/>
      <c r="C71"/>
      <c r="E71"/>
      <c r="F71"/>
      <c r="G71"/>
      <c r="H71"/>
    </row>
    <row r="81" spans="1:8" x14ac:dyDescent="0.3">
      <c r="A81"/>
      <c r="C81"/>
      <c r="E81"/>
      <c r="F81"/>
      <c r="G81"/>
      <c r="H81"/>
    </row>
    <row r="82" spans="1:8" x14ac:dyDescent="0.3">
      <c r="A82"/>
      <c r="C82"/>
      <c r="E82"/>
      <c r="F82"/>
      <c r="G82"/>
      <c r="H82"/>
    </row>
    <row r="83" spans="1:8" x14ac:dyDescent="0.3">
      <c r="A83"/>
      <c r="C83"/>
      <c r="E83"/>
      <c r="F83"/>
      <c r="G83"/>
      <c r="H83"/>
    </row>
    <row r="84" spans="1:8" x14ac:dyDescent="0.3">
      <c r="A84"/>
      <c r="C84"/>
      <c r="E84"/>
      <c r="F84"/>
      <c r="G84"/>
      <c r="H84"/>
    </row>
    <row r="85" spans="1:8" x14ac:dyDescent="0.3">
      <c r="A85"/>
      <c r="C85"/>
      <c r="E85"/>
      <c r="F85"/>
      <c r="G85"/>
      <c r="H85"/>
    </row>
    <row r="86" spans="1:8" x14ac:dyDescent="0.3">
      <c r="A86"/>
      <c r="C86"/>
      <c r="E86"/>
      <c r="F86"/>
      <c r="G86"/>
      <c r="H86"/>
    </row>
    <row r="87" spans="1:8" x14ac:dyDescent="0.3">
      <c r="A87"/>
      <c r="C87"/>
      <c r="E87"/>
      <c r="F87"/>
      <c r="G87"/>
      <c r="H87"/>
    </row>
    <row r="88" spans="1:8" x14ac:dyDescent="0.3">
      <c r="A88"/>
      <c r="C88"/>
      <c r="E88"/>
      <c r="F88"/>
      <c r="G88"/>
      <c r="H88"/>
    </row>
    <row r="89" spans="1:8" x14ac:dyDescent="0.3">
      <c r="A89"/>
      <c r="C89"/>
      <c r="E89"/>
      <c r="F89"/>
      <c r="G89"/>
      <c r="H89"/>
    </row>
    <row r="90" spans="1:8" x14ac:dyDescent="0.3">
      <c r="A90"/>
      <c r="C90"/>
      <c r="E90"/>
      <c r="F90"/>
      <c r="G90"/>
      <c r="H90"/>
    </row>
    <row r="91" spans="1:8" x14ac:dyDescent="0.3">
      <c r="A91"/>
      <c r="C91"/>
      <c r="E91"/>
      <c r="F91"/>
      <c r="G91"/>
      <c r="H91"/>
    </row>
    <row r="92" spans="1:8" x14ac:dyDescent="0.3">
      <c r="A92"/>
      <c r="C92"/>
      <c r="E92"/>
      <c r="F92"/>
      <c r="G92"/>
      <c r="H92"/>
    </row>
    <row r="93" spans="1:8" x14ac:dyDescent="0.3">
      <c r="A93"/>
      <c r="C93"/>
      <c r="E93"/>
      <c r="F93"/>
      <c r="G93"/>
      <c r="H93"/>
    </row>
    <row r="94" spans="1:8" x14ac:dyDescent="0.3">
      <c r="A94"/>
      <c r="C94"/>
      <c r="E94"/>
      <c r="F94"/>
      <c r="G94"/>
      <c r="H94"/>
    </row>
    <row r="95" spans="1:8" x14ac:dyDescent="0.3">
      <c r="A95"/>
      <c r="C95"/>
      <c r="E95"/>
      <c r="F95"/>
      <c r="G95"/>
      <c r="H95"/>
    </row>
    <row r="96" spans="1:8" x14ac:dyDescent="0.3">
      <c r="A96"/>
      <c r="C96"/>
      <c r="E96"/>
      <c r="F96"/>
      <c r="G96"/>
      <c r="H96"/>
    </row>
    <row r="97" spans="1:8" x14ac:dyDescent="0.3">
      <c r="A97"/>
      <c r="C97"/>
      <c r="E97"/>
      <c r="F97"/>
      <c r="G97"/>
      <c r="H97"/>
    </row>
    <row r="98" spans="1:8" x14ac:dyDescent="0.3">
      <c r="A98"/>
      <c r="C98"/>
      <c r="E98"/>
      <c r="F98"/>
      <c r="G98"/>
      <c r="H98"/>
    </row>
    <row r="99" spans="1:8" x14ac:dyDescent="0.3">
      <c r="A99"/>
      <c r="C99"/>
      <c r="E99"/>
      <c r="F99"/>
      <c r="G99"/>
      <c r="H99"/>
    </row>
    <row r="100" spans="1:8" x14ac:dyDescent="0.3">
      <c r="A100"/>
      <c r="C100"/>
      <c r="E100"/>
      <c r="F100"/>
      <c r="G100"/>
      <c r="H100"/>
    </row>
    <row r="101" spans="1:8" x14ac:dyDescent="0.3">
      <c r="A101"/>
      <c r="C101"/>
      <c r="E101"/>
      <c r="F101"/>
      <c r="G101"/>
      <c r="H101"/>
    </row>
    <row r="102" spans="1:8" x14ac:dyDescent="0.3">
      <c r="A102"/>
      <c r="C102"/>
      <c r="E102"/>
      <c r="F102"/>
      <c r="G102"/>
      <c r="H102"/>
    </row>
    <row r="103" spans="1:8" x14ac:dyDescent="0.3">
      <c r="A103"/>
      <c r="C103"/>
      <c r="E103"/>
      <c r="F103"/>
      <c r="G103"/>
      <c r="H103"/>
    </row>
    <row r="104" spans="1:8" x14ac:dyDescent="0.3">
      <c r="A104"/>
      <c r="C104"/>
      <c r="E104"/>
      <c r="F104"/>
      <c r="G104"/>
      <c r="H104"/>
    </row>
    <row r="105" spans="1:8" x14ac:dyDescent="0.3">
      <c r="A105"/>
      <c r="C105"/>
      <c r="E105"/>
      <c r="F105"/>
      <c r="G105"/>
      <c r="H105"/>
    </row>
    <row r="106" spans="1:8" x14ac:dyDescent="0.3">
      <c r="A106"/>
      <c r="C106"/>
      <c r="E106"/>
      <c r="F106"/>
      <c r="G106"/>
      <c r="H106"/>
    </row>
    <row r="107" spans="1:8" x14ac:dyDescent="0.3">
      <c r="A107"/>
      <c r="C107"/>
      <c r="E107"/>
      <c r="F107"/>
      <c r="G107"/>
      <c r="H107"/>
    </row>
    <row r="108" spans="1:8" x14ac:dyDescent="0.3">
      <c r="A108"/>
      <c r="C108"/>
      <c r="E108"/>
      <c r="F108"/>
      <c r="G108"/>
      <c r="H108"/>
    </row>
    <row r="109" spans="1:8" x14ac:dyDescent="0.3">
      <c r="A109"/>
      <c r="C109"/>
      <c r="E109"/>
      <c r="F109"/>
      <c r="G109"/>
      <c r="H109"/>
    </row>
    <row r="110" spans="1:8" x14ac:dyDescent="0.3">
      <c r="A110"/>
      <c r="C110"/>
      <c r="E110"/>
      <c r="F110"/>
      <c r="G110"/>
      <c r="H110"/>
    </row>
    <row r="111" spans="1:8" x14ac:dyDescent="0.3">
      <c r="A111"/>
      <c r="C111"/>
      <c r="E111"/>
      <c r="F111"/>
      <c r="G111"/>
      <c r="H111"/>
    </row>
    <row r="112" spans="1:8" x14ac:dyDescent="0.3">
      <c r="A112"/>
      <c r="C112"/>
      <c r="E112"/>
      <c r="F112"/>
      <c r="G112"/>
      <c r="H112"/>
    </row>
    <row r="113" spans="1:8" x14ac:dyDescent="0.3">
      <c r="A113"/>
      <c r="C113"/>
      <c r="E113"/>
      <c r="F113"/>
      <c r="G113"/>
      <c r="H113"/>
    </row>
    <row r="114" spans="1:8" x14ac:dyDescent="0.3">
      <c r="A114"/>
      <c r="C114"/>
      <c r="E114"/>
      <c r="F114"/>
      <c r="G114"/>
      <c r="H114"/>
    </row>
    <row r="115" spans="1:8" x14ac:dyDescent="0.3">
      <c r="A115"/>
      <c r="C115"/>
      <c r="E115"/>
      <c r="F115"/>
      <c r="G115"/>
      <c r="H115"/>
    </row>
    <row r="127" spans="1:8" x14ac:dyDescent="0.3">
      <c r="A127"/>
      <c r="C127"/>
      <c r="E127"/>
      <c r="F127"/>
      <c r="G127"/>
      <c r="H127"/>
    </row>
    <row r="128" spans="1:8" x14ac:dyDescent="0.3">
      <c r="A128"/>
      <c r="C128"/>
      <c r="E128"/>
      <c r="F128"/>
      <c r="G128"/>
      <c r="H128"/>
    </row>
    <row r="129" spans="1:8" x14ac:dyDescent="0.3">
      <c r="A129"/>
      <c r="C129"/>
      <c r="E129"/>
      <c r="F129"/>
      <c r="G129"/>
      <c r="H129"/>
    </row>
    <row r="130" spans="1:8" x14ac:dyDescent="0.3">
      <c r="A130"/>
      <c r="C130"/>
      <c r="E130"/>
      <c r="F130"/>
      <c r="G130"/>
      <c r="H130"/>
    </row>
    <row r="131" spans="1:8" x14ac:dyDescent="0.3">
      <c r="A131"/>
      <c r="C131"/>
      <c r="E131"/>
      <c r="F131"/>
      <c r="G131"/>
      <c r="H131"/>
    </row>
    <row r="132" spans="1:8" x14ac:dyDescent="0.3">
      <c r="A132"/>
      <c r="C132"/>
      <c r="E132"/>
      <c r="F132"/>
      <c r="G132"/>
      <c r="H132"/>
    </row>
    <row r="133" spans="1:8" x14ac:dyDescent="0.3">
      <c r="A133"/>
      <c r="C133"/>
      <c r="E133"/>
      <c r="F133"/>
      <c r="G133"/>
      <c r="H133"/>
    </row>
  </sheetData>
  <mergeCells count="15">
    <mergeCell ref="D6:H6"/>
    <mergeCell ref="A1:H1"/>
    <mergeCell ref="D2:H2"/>
    <mergeCell ref="E3:H3"/>
    <mergeCell ref="E4:F4"/>
    <mergeCell ref="E5:F5"/>
    <mergeCell ref="A11:C11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L20" sqref="L2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7"/>
  <sheetViews>
    <sheetView topLeftCell="A19" workbookViewId="0">
      <selection activeCell="K20" sqref="K20"/>
    </sheetView>
  </sheetViews>
  <sheetFormatPr defaultRowHeight="16.5" x14ac:dyDescent="0.3"/>
  <cols>
    <col min="1" max="1" width="16.625" customWidth="1"/>
    <col min="2" max="2" width="12.25" customWidth="1"/>
    <col min="3" max="3" width="10.125" customWidth="1"/>
    <col min="4" max="4" width="12.5" customWidth="1"/>
    <col min="5" max="5" width="10.875" customWidth="1"/>
    <col min="6" max="6" width="12.125" customWidth="1"/>
    <col min="7" max="7" width="9.375" customWidth="1"/>
  </cols>
  <sheetData>
    <row r="1" spans="1:8" x14ac:dyDescent="0.3">
      <c r="A1" s="11" t="s">
        <v>427</v>
      </c>
      <c r="B1" s="11" t="s">
        <v>428</v>
      </c>
      <c r="C1" s="11" t="s">
        <v>429</v>
      </c>
      <c r="D1" s="11" t="s">
        <v>430</v>
      </c>
      <c r="E1" s="11" t="s">
        <v>431</v>
      </c>
      <c r="F1" s="11" t="s">
        <v>432</v>
      </c>
      <c r="G1" s="11" t="s">
        <v>433</v>
      </c>
    </row>
    <row r="2" spans="1:8" x14ac:dyDescent="0.3">
      <c r="A2" s="42" t="s">
        <v>305</v>
      </c>
      <c r="B2" s="76" t="s">
        <v>241</v>
      </c>
      <c r="C2" s="42">
        <v>1</v>
      </c>
      <c r="D2" s="30">
        <v>140000</v>
      </c>
      <c r="E2" s="30">
        <f t="shared" ref="E2:E65" si="0">D2*C2</f>
        <v>140000</v>
      </c>
      <c r="F2" s="30">
        <f t="shared" ref="F2:F65" si="1">E2*0.1</f>
        <v>14000</v>
      </c>
      <c r="G2" s="77">
        <f t="shared" ref="G2:G65" si="2">F2+E2</f>
        <v>154000</v>
      </c>
      <c r="H2" t="s">
        <v>435</v>
      </c>
    </row>
    <row r="3" spans="1:8" x14ac:dyDescent="0.3">
      <c r="A3" s="18" t="s">
        <v>79</v>
      </c>
      <c r="B3" s="19" t="s">
        <v>80</v>
      </c>
      <c r="C3" s="26">
        <v>3</v>
      </c>
      <c r="D3" s="20">
        <v>20000</v>
      </c>
      <c r="E3" s="45">
        <f t="shared" si="0"/>
        <v>60000</v>
      </c>
      <c r="F3" s="45">
        <f t="shared" si="1"/>
        <v>6000</v>
      </c>
      <c r="G3" s="46">
        <f t="shared" si="2"/>
        <v>66000</v>
      </c>
    </row>
    <row r="4" spans="1:8" x14ac:dyDescent="0.3">
      <c r="A4" s="18" t="s">
        <v>376</v>
      </c>
      <c r="B4" s="51" t="s">
        <v>377</v>
      </c>
      <c r="C4" s="18">
        <v>2</v>
      </c>
      <c r="D4" s="20">
        <v>40000</v>
      </c>
      <c r="E4" s="20">
        <f t="shared" si="0"/>
        <v>80000</v>
      </c>
      <c r="F4" s="20">
        <f t="shared" si="1"/>
        <v>8000</v>
      </c>
      <c r="G4" s="49">
        <f t="shared" si="2"/>
        <v>88000</v>
      </c>
    </row>
    <row r="5" spans="1:8" x14ac:dyDescent="0.3">
      <c r="A5" s="18" t="s">
        <v>376</v>
      </c>
      <c r="B5" s="51" t="s">
        <v>378</v>
      </c>
      <c r="C5" s="18">
        <v>2</v>
      </c>
      <c r="D5" s="20">
        <v>60000</v>
      </c>
      <c r="E5" s="20">
        <f t="shared" si="0"/>
        <v>120000</v>
      </c>
      <c r="F5" s="20">
        <f t="shared" si="1"/>
        <v>12000</v>
      </c>
      <c r="G5" s="49">
        <f t="shared" si="2"/>
        <v>132000</v>
      </c>
    </row>
    <row r="6" spans="1:8" x14ac:dyDescent="0.3">
      <c r="A6" s="18" t="s">
        <v>35</v>
      </c>
      <c r="B6" s="19" t="s">
        <v>36</v>
      </c>
      <c r="C6" s="26">
        <v>2</v>
      </c>
      <c r="D6" s="20">
        <v>180000</v>
      </c>
      <c r="E6" s="21">
        <f t="shared" si="0"/>
        <v>360000</v>
      </c>
      <c r="F6" s="21">
        <f t="shared" si="1"/>
        <v>36000</v>
      </c>
      <c r="G6" s="22">
        <f t="shared" si="2"/>
        <v>396000</v>
      </c>
    </row>
    <row r="7" spans="1:8" x14ac:dyDescent="0.3">
      <c r="A7" s="18" t="s">
        <v>76</v>
      </c>
      <c r="B7" s="57" t="s">
        <v>248</v>
      </c>
      <c r="C7" s="18">
        <v>5</v>
      </c>
      <c r="D7" s="20">
        <v>800</v>
      </c>
      <c r="E7" s="20">
        <f t="shared" si="0"/>
        <v>4000</v>
      </c>
      <c r="F7" s="20">
        <f t="shared" si="1"/>
        <v>400</v>
      </c>
      <c r="G7" s="49">
        <f t="shared" si="2"/>
        <v>4400</v>
      </c>
    </row>
    <row r="8" spans="1:8" x14ac:dyDescent="0.3">
      <c r="A8" s="18" t="s">
        <v>76</v>
      </c>
      <c r="B8" s="19" t="s">
        <v>77</v>
      </c>
      <c r="C8" s="26">
        <v>9</v>
      </c>
      <c r="D8" s="20">
        <v>6800</v>
      </c>
      <c r="E8" s="21">
        <f t="shared" si="0"/>
        <v>61200</v>
      </c>
      <c r="F8" s="21">
        <f t="shared" si="1"/>
        <v>6120</v>
      </c>
      <c r="G8" s="22">
        <f t="shared" si="2"/>
        <v>67320</v>
      </c>
    </row>
    <row r="9" spans="1:8" x14ac:dyDescent="0.3">
      <c r="A9" s="18" t="s">
        <v>76</v>
      </c>
      <c r="B9" s="19" t="s">
        <v>78</v>
      </c>
      <c r="C9" s="26">
        <v>10</v>
      </c>
      <c r="D9" s="20">
        <v>7400</v>
      </c>
      <c r="E9" s="21">
        <f t="shared" si="0"/>
        <v>74000</v>
      </c>
      <c r="F9" s="21">
        <f t="shared" si="1"/>
        <v>7400</v>
      </c>
      <c r="G9" s="22">
        <f t="shared" si="2"/>
        <v>81400</v>
      </c>
    </row>
    <row r="10" spans="1:8" x14ac:dyDescent="0.3">
      <c r="A10" s="18" t="s">
        <v>415</v>
      </c>
      <c r="B10" s="51" t="s">
        <v>416</v>
      </c>
      <c r="C10" s="18">
        <v>1</v>
      </c>
      <c r="D10" s="20">
        <v>55000</v>
      </c>
      <c r="E10" s="20">
        <f t="shared" si="0"/>
        <v>55000</v>
      </c>
      <c r="F10" s="20">
        <f t="shared" si="1"/>
        <v>5500</v>
      </c>
      <c r="G10" s="49">
        <f t="shared" si="2"/>
        <v>60500</v>
      </c>
    </row>
    <row r="11" spans="1:8" x14ac:dyDescent="0.3">
      <c r="A11" s="42" t="s">
        <v>138</v>
      </c>
      <c r="B11" s="43" t="s">
        <v>139</v>
      </c>
      <c r="C11" s="44">
        <v>1</v>
      </c>
      <c r="D11" s="30">
        <v>60000</v>
      </c>
      <c r="E11" s="45">
        <f t="shared" si="0"/>
        <v>60000</v>
      </c>
      <c r="F11" s="45">
        <f t="shared" si="1"/>
        <v>6000</v>
      </c>
      <c r="G11" s="46">
        <f t="shared" si="2"/>
        <v>66000</v>
      </c>
    </row>
    <row r="12" spans="1:8" x14ac:dyDescent="0.3">
      <c r="A12" s="18" t="s">
        <v>343</v>
      </c>
      <c r="B12" s="51" t="s">
        <v>355</v>
      </c>
      <c r="C12" s="18">
        <v>2</v>
      </c>
      <c r="D12" s="20">
        <v>60000</v>
      </c>
      <c r="E12" s="30">
        <f t="shared" si="0"/>
        <v>120000</v>
      </c>
      <c r="F12" s="30">
        <f t="shared" si="1"/>
        <v>12000</v>
      </c>
      <c r="G12" s="77">
        <f t="shared" si="2"/>
        <v>132000</v>
      </c>
    </row>
    <row r="13" spans="1:8" x14ac:dyDescent="0.3">
      <c r="A13" s="18" t="s">
        <v>367</v>
      </c>
      <c r="B13" s="51" t="s">
        <v>368</v>
      </c>
      <c r="C13" s="18">
        <v>1</v>
      </c>
      <c r="D13" s="20">
        <v>260000</v>
      </c>
      <c r="E13" s="20">
        <f t="shared" si="0"/>
        <v>260000</v>
      </c>
      <c r="F13" s="20">
        <f t="shared" si="1"/>
        <v>26000</v>
      </c>
      <c r="G13" s="49">
        <f t="shared" si="2"/>
        <v>286000</v>
      </c>
    </row>
    <row r="14" spans="1:8" x14ac:dyDescent="0.3">
      <c r="A14" s="18" t="s">
        <v>369</v>
      </c>
      <c r="B14" s="51" t="s">
        <v>370</v>
      </c>
      <c r="C14" s="18">
        <v>10</v>
      </c>
      <c r="D14" s="20">
        <v>4500</v>
      </c>
      <c r="E14" s="20">
        <f t="shared" si="0"/>
        <v>45000</v>
      </c>
      <c r="F14" s="20">
        <f t="shared" si="1"/>
        <v>4500</v>
      </c>
      <c r="G14" s="49">
        <f t="shared" si="2"/>
        <v>49500</v>
      </c>
    </row>
    <row r="15" spans="1:8" x14ac:dyDescent="0.3">
      <c r="A15" s="18" t="s">
        <v>239</v>
      </c>
      <c r="B15" s="57" t="s">
        <v>238</v>
      </c>
      <c r="C15" s="18">
        <v>5</v>
      </c>
      <c r="D15" s="20">
        <v>10000</v>
      </c>
      <c r="E15" s="20">
        <f t="shared" si="0"/>
        <v>50000</v>
      </c>
      <c r="F15" s="20">
        <f t="shared" si="1"/>
        <v>5000</v>
      </c>
      <c r="G15" s="49">
        <f t="shared" si="2"/>
        <v>55000</v>
      </c>
    </row>
    <row r="16" spans="1:8" x14ac:dyDescent="0.3">
      <c r="A16" s="18" t="s">
        <v>240</v>
      </c>
      <c r="B16" s="57" t="s">
        <v>241</v>
      </c>
      <c r="C16" s="18">
        <v>1</v>
      </c>
      <c r="D16" s="20">
        <v>130000</v>
      </c>
      <c r="E16" s="20">
        <f t="shared" si="0"/>
        <v>130000</v>
      </c>
      <c r="F16" s="20">
        <f t="shared" si="1"/>
        <v>13000</v>
      </c>
      <c r="G16" s="49">
        <f t="shared" si="2"/>
        <v>143000</v>
      </c>
      <c r="H16" t="s">
        <v>434</v>
      </c>
    </row>
    <row r="17" spans="1:7" x14ac:dyDescent="0.3">
      <c r="A17" s="18" t="s">
        <v>180</v>
      </c>
      <c r="B17" s="51" t="s">
        <v>181</v>
      </c>
      <c r="C17" s="18">
        <v>20</v>
      </c>
      <c r="D17" s="20">
        <v>12000</v>
      </c>
      <c r="E17" s="20">
        <f t="shared" si="0"/>
        <v>240000</v>
      </c>
      <c r="F17" s="20">
        <f t="shared" si="1"/>
        <v>24000</v>
      </c>
      <c r="G17" s="49">
        <f t="shared" si="2"/>
        <v>264000</v>
      </c>
    </row>
    <row r="18" spans="1:7" x14ac:dyDescent="0.3">
      <c r="A18" s="18" t="s">
        <v>276</v>
      </c>
      <c r="B18" s="51" t="s">
        <v>293</v>
      </c>
      <c r="C18" s="18">
        <v>10</v>
      </c>
      <c r="D18" s="20">
        <v>12000</v>
      </c>
      <c r="E18" s="20">
        <f t="shared" si="0"/>
        <v>120000</v>
      </c>
      <c r="F18" s="20">
        <f t="shared" si="1"/>
        <v>12000</v>
      </c>
      <c r="G18" s="49">
        <f t="shared" si="2"/>
        <v>132000</v>
      </c>
    </row>
    <row r="19" spans="1:7" x14ac:dyDescent="0.3">
      <c r="A19" s="18" t="s">
        <v>276</v>
      </c>
      <c r="B19" s="51" t="s">
        <v>299</v>
      </c>
      <c r="C19" s="18">
        <v>15</v>
      </c>
      <c r="D19" s="20">
        <v>11000</v>
      </c>
      <c r="E19" s="20">
        <f t="shared" si="0"/>
        <v>165000</v>
      </c>
      <c r="F19" s="20">
        <f t="shared" si="1"/>
        <v>16500</v>
      </c>
      <c r="G19" s="49">
        <f t="shared" si="2"/>
        <v>181500</v>
      </c>
    </row>
    <row r="20" spans="1:7" x14ac:dyDescent="0.3">
      <c r="A20" s="18" t="s">
        <v>276</v>
      </c>
      <c r="B20" s="51" t="s">
        <v>293</v>
      </c>
      <c r="C20" s="18">
        <v>40</v>
      </c>
      <c r="D20" s="20">
        <v>12000</v>
      </c>
      <c r="E20" s="20">
        <f t="shared" si="0"/>
        <v>480000</v>
      </c>
      <c r="F20" s="20">
        <f t="shared" si="1"/>
        <v>48000</v>
      </c>
      <c r="G20" s="49">
        <f t="shared" si="2"/>
        <v>528000</v>
      </c>
    </row>
    <row r="21" spans="1:7" x14ac:dyDescent="0.3">
      <c r="A21" s="18" t="s">
        <v>63</v>
      </c>
      <c r="B21" s="51" t="s">
        <v>414</v>
      </c>
      <c r="C21" s="18">
        <v>1</v>
      </c>
      <c r="D21" s="20">
        <v>15000</v>
      </c>
      <c r="E21" s="20">
        <f t="shared" si="0"/>
        <v>15000</v>
      </c>
      <c r="F21" s="20">
        <f t="shared" si="1"/>
        <v>1500</v>
      </c>
      <c r="G21" s="49">
        <f t="shared" si="2"/>
        <v>16500</v>
      </c>
    </row>
    <row r="22" spans="1:7" x14ac:dyDescent="0.3">
      <c r="A22" s="18" t="s">
        <v>309</v>
      </c>
      <c r="B22" s="51" t="s">
        <v>307</v>
      </c>
      <c r="C22" s="18">
        <v>1</v>
      </c>
      <c r="D22" s="20">
        <v>10000</v>
      </c>
      <c r="E22" s="20">
        <f t="shared" si="0"/>
        <v>10000</v>
      </c>
      <c r="F22" s="20">
        <f t="shared" si="1"/>
        <v>1000</v>
      </c>
      <c r="G22" s="49">
        <f t="shared" si="2"/>
        <v>11000</v>
      </c>
    </row>
    <row r="23" spans="1:7" x14ac:dyDescent="0.3">
      <c r="A23" s="18" t="s">
        <v>63</v>
      </c>
      <c r="B23" s="19" t="s">
        <v>64</v>
      </c>
      <c r="C23" s="26">
        <v>1</v>
      </c>
      <c r="D23" s="20">
        <v>6000</v>
      </c>
      <c r="E23" s="21">
        <f t="shared" si="0"/>
        <v>6000</v>
      </c>
      <c r="F23" s="21">
        <f t="shared" si="1"/>
        <v>600</v>
      </c>
      <c r="G23" s="22">
        <f t="shared" si="2"/>
        <v>6600</v>
      </c>
    </row>
    <row r="24" spans="1:7" x14ac:dyDescent="0.3">
      <c r="A24" s="18" t="s">
        <v>63</v>
      </c>
      <c r="B24" s="19" t="s">
        <v>65</v>
      </c>
      <c r="C24" s="26">
        <v>1</v>
      </c>
      <c r="D24" s="20">
        <v>7000</v>
      </c>
      <c r="E24" s="21">
        <f t="shared" si="0"/>
        <v>7000</v>
      </c>
      <c r="F24" s="21">
        <f t="shared" si="1"/>
        <v>700</v>
      </c>
      <c r="G24" s="22">
        <f t="shared" si="2"/>
        <v>7700</v>
      </c>
    </row>
    <row r="25" spans="1:7" x14ac:dyDescent="0.3">
      <c r="A25" s="18" t="s">
        <v>308</v>
      </c>
      <c r="B25" s="51" t="s">
        <v>310</v>
      </c>
      <c r="C25" s="18">
        <v>1</v>
      </c>
      <c r="D25" s="20">
        <v>45000</v>
      </c>
      <c r="E25" s="20">
        <f t="shared" si="0"/>
        <v>45000</v>
      </c>
      <c r="F25" s="20">
        <f t="shared" si="1"/>
        <v>4500</v>
      </c>
      <c r="G25" s="49">
        <f t="shared" si="2"/>
        <v>49500</v>
      </c>
    </row>
    <row r="26" spans="1:7" x14ac:dyDescent="0.3">
      <c r="A26" s="18" t="s">
        <v>81</v>
      </c>
      <c r="B26" s="19" t="s">
        <v>82</v>
      </c>
      <c r="C26" s="26">
        <v>2</v>
      </c>
      <c r="D26" s="20">
        <v>1500</v>
      </c>
      <c r="E26" s="21">
        <f t="shared" si="0"/>
        <v>3000</v>
      </c>
      <c r="F26" s="21">
        <f t="shared" si="1"/>
        <v>300</v>
      </c>
      <c r="G26" s="22">
        <f t="shared" si="2"/>
        <v>3300</v>
      </c>
    </row>
    <row r="27" spans="1:7" x14ac:dyDescent="0.3">
      <c r="A27" s="18" t="s">
        <v>348</v>
      </c>
      <c r="B27" s="51" t="s">
        <v>349</v>
      </c>
      <c r="C27" s="18">
        <v>1</v>
      </c>
      <c r="D27" s="20">
        <v>58000</v>
      </c>
      <c r="E27" s="20">
        <f t="shared" si="0"/>
        <v>58000</v>
      </c>
      <c r="F27" s="20">
        <f t="shared" si="1"/>
        <v>5800</v>
      </c>
      <c r="G27" s="49">
        <f t="shared" si="2"/>
        <v>63800</v>
      </c>
    </row>
    <row r="28" spans="1:7" x14ac:dyDescent="0.3">
      <c r="A28" s="18" t="s">
        <v>405</v>
      </c>
      <c r="B28" s="51" t="s">
        <v>399</v>
      </c>
      <c r="C28" s="18">
        <v>1</v>
      </c>
      <c r="D28" s="20">
        <v>58000</v>
      </c>
      <c r="E28" s="20">
        <f t="shared" si="0"/>
        <v>58000</v>
      </c>
      <c r="F28" s="20">
        <f t="shared" si="1"/>
        <v>5800</v>
      </c>
      <c r="G28" s="49">
        <f t="shared" si="2"/>
        <v>63800</v>
      </c>
    </row>
    <row r="29" spans="1:7" x14ac:dyDescent="0.3">
      <c r="A29" s="18" t="s">
        <v>295</v>
      </c>
      <c r="B29" s="51" t="s">
        <v>296</v>
      </c>
      <c r="C29" s="18">
        <v>1</v>
      </c>
      <c r="D29" s="20">
        <v>700000</v>
      </c>
      <c r="E29" s="20">
        <f t="shared" si="0"/>
        <v>700000</v>
      </c>
      <c r="F29" s="20">
        <f t="shared" si="1"/>
        <v>70000</v>
      </c>
      <c r="G29" s="49">
        <f t="shared" si="2"/>
        <v>770000</v>
      </c>
    </row>
    <row r="30" spans="1:7" x14ac:dyDescent="0.3">
      <c r="A30" s="18" t="s">
        <v>297</v>
      </c>
      <c r="B30" s="51">
        <v>1470</v>
      </c>
      <c r="C30" s="18">
        <v>10</v>
      </c>
      <c r="D30" s="20">
        <v>15000</v>
      </c>
      <c r="E30" s="21">
        <f t="shared" si="0"/>
        <v>150000</v>
      </c>
      <c r="F30" s="21">
        <f t="shared" si="1"/>
        <v>15000</v>
      </c>
      <c r="G30" s="22">
        <f t="shared" si="2"/>
        <v>165000</v>
      </c>
    </row>
    <row r="31" spans="1:7" x14ac:dyDescent="0.3">
      <c r="A31" s="18" t="s">
        <v>297</v>
      </c>
      <c r="B31" s="51" t="s">
        <v>47</v>
      </c>
      <c r="C31" s="18">
        <v>10</v>
      </c>
      <c r="D31" s="20">
        <v>15000</v>
      </c>
      <c r="E31" s="20">
        <f t="shared" si="0"/>
        <v>150000</v>
      </c>
      <c r="F31" s="20">
        <f t="shared" si="1"/>
        <v>15000</v>
      </c>
      <c r="G31" s="49">
        <f t="shared" si="2"/>
        <v>165000</v>
      </c>
    </row>
    <row r="32" spans="1:7" x14ac:dyDescent="0.3">
      <c r="A32" s="18" t="s">
        <v>48</v>
      </c>
      <c r="B32" s="19" t="s">
        <v>47</v>
      </c>
      <c r="C32" s="26">
        <v>3</v>
      </c>
      <c r="D32" s="20">
        <v>58000</v>
      </c>
      <c r="E32" s="21">
        <f t="shared" si="0"/>
        <v>174000</v>
      </c>
      <c r="F32" s="21">
        <f t="shared" si="1"/>
        <v>17400</v>
      </c>
      <c r="G32" s="22">
        <f t="shared" si="2"/>
        <v>191400</v>
      </c>
    </row>
    <row r="33" spans="1:7" x14ac:dyDescent="0.3">
      <c r="A33" s="18" t="s">
        <v>116</v>
      </c>
      <c r="B33" s="19" t="s">
        <v>117</v>
      </c>
      <c r="C33" s="26">
        <v>1</v>
      </c>
      <c r="D33" s="20">
        <v>5000</v>
      </c>
      <c r="E33" s="21">
        <f t="shared" si="0"/>
        <v>5000</v>
      </c>
      <c r="F33" s="21">
        <f t="shared" si="1"/>
        <v>500</v>
      </c>
      <c r="G33" s="22">
        <f t="shared" si="2"/>
        <v>5500</v>
      </c>
    </row>
    <row r="34" spans="1:7" x14ac:dyDescent="0.3">
      <c r="A34" s="18" t="s">
        <v>142</v>
      </c>
      <c r="B34" s="19" t="s">
        <v>143</v>
      </c>
      <c r="C34" s="26">
        <v>1</v>
      </c>
      <c r="D34" s="20">
        <v>7000</v>
      </c>
      <c r="E34" s="21">
        <f t="shared" si="0"/>
        <v>7000</v>
      </c>
      <c r="F34" s="21">
        <f t="shared" si="1"/>
        <v>700</v>
      </c>
      <c r="G34" s="22">
        <f t="shared" si="2"/>
        <v>7700</v>
      </c>
    </row>
    <row r="35" spans="1:7" x14ac:dyDescent="0.3">
      <c r="A35" s="18" t="s">
        <v>72</v>
      </c>
      <c r="B35" s="51" t="s">
        <v>337</v>
      </c>
      <c r="C35" s="18">
        <v>1</v>
      </c>
      <c r="D35" s="20">
        <v>4500</v>
      </c>
      <c r="E35" s="20">
        <f t="shared" si="0"/>
        <v>4500</v>
      </c>
      <c r="F35" s="20">
        <f t="shared" si="1"/>
        <v>450</v>
      </c>
      <c r="G35" s="49">
        <f t="shared" si="2"/>
        <v>4950</v>
      </c>
    </row>
    <row r="36" spans="1:7" x14ac:dyDescent="0.3">
      <c r="A36" s="42" t="s">
        <v>72</v>
      </c>
      <c r="B36" s="43" t="s">
        <v>73</v>
      </c>
      <c r="C36" s="44">
        <v>2</v>
      </c>
      <c r="D36" s="30">
        <v>5000</v>
      </c>
      <c r="E36" s="45">
        <f t="shared" si="0"/>
        <v>10000</v>
      </c>
      <c r="F36" s="45">
        <f t="shared" si="1"/>
        <v>1000</v>
      </c>
      <c r="G36" s="46">
        <f t="shared" si="2"/>
        <v>11000</v>
      </c>
    </row>
    <row r="37" spans="1:7" x14ac:dyDescent="0.3">
      <c r="A37" s="18" t="s">
        <v>390</v>
      </c>
      <c r="B37" s="51" t="s">
        <v>391</v>
      </c>
      <c r="C37" s="18">
        <v>2</v>
      </c>
      <c r="D37" s="20">
        <v>200000</v>
      </c>
      <c r="E37" s="20">
        <f t="shared" si="0"/>
        <v>400000</v>
      </c>
      <c r="F37" s="20">
        <f t="shared" si="1"/>
        <v>40000</v>
      </c>
      <c r="G37" s="49">
        <f t="shared" si="2"/>
        <v>440000</v>
      </c>
    </row>
    <row r="38" spans="1:7" x14ac:dyDescent="0.3">
      <c r="A38" s="18" t="s">
        <v>402</v>
      </c>
      <c r="B38" s="51" t="s">
        <v>399</v>
      </c>
      <c r="C38" s="18">
        <v>1</v>
      </c>
      <c r="D38" s="20">
        <v>15000</v>
      </c>
      <c r="E38" s="20">
        <f t="shared" si="0"/>
        <v>15000</v>
      </c>
      <c r="F38" s="20">
        <f t="shared" si="1"/>
        <v>1500</v>
      </c>
      <c r="G38" s="49">
        <f t="shared" si="2"/>
        <v>16500</v>
      </c>
    </row>
    <row r="39" spans="1:7" x14ac:dyDescent="0.3">
      <c r="A39" s="18" t="s">
        <v>379</v>
      </c>
      <c r="B39" s="51" t="s">
        <v>380</v>
      </c>
      <c r="C39" s="18">
        <v>1</v>
      </c>
      <c r="D39" s="20">
        <v>13000</v>
      </c>
      <c r="E39" s="20">
        <f t="shared" si="0"/>
        <v>13000</v>
      </c>
      <c r="F39" s="20">
        <f t="shared" si="1"/>
        <v>1300</v>
      </c>
      <c r="G39" s="49">
        <f t="shared" si="2"/>
        <v>14300</v>
      </c>
    </row>
    <row r="40" spans="1:7" x14ac:dyDescent="0.3">
      <c r="A40" s="18" t="s">
        <v>66</v>
      </c>
      <c r="B40" s="19" t="s">
        <v>67</v>
      </c>
      <c r="C40" s="26">
        <v>1</v>
      </c>
      <c r="D40" s="20">
        <v>5000</v>
      </c>
      <c r="E40" s="21">
        <f t="shared" si="0"/>
        <v>5000</v>
      </c>
      <c r="F40" s="21">
        <f t="shared" si="1"/>
        <v>500</v>
      </c>
      <c r="G40" s="22">
        <f t="shared" si="2"/>
        <v>5500</v>
      </c>
    </row>
    <row r="41" spans="1:7" x14ac:dyDescent="0.3">
      <c r="A41" s="18" t="s">
        <v>352</v>
      </c>
      <c r="B41" s="51" t="s">
        <v>77</v>
      </c>
      <c r="C41" s="18">
        <v>300</v>
      </c>
      <c r="D41" s="20">
        <v>150</v>
      </c>
      <c r="E41" s="20">
        <f t="shared" si="0"/>
        <v>45000</v>
      </c>
      <c r="F41" s="20">
        <f t="shared" si="1"/>
        <v>4500</v>
      </c>
      <c r="G41" s="49">
        <f t="shared" si="2"/>
        <v>49500</v>
      </c>
    </row>
    <row r="42" spans="1:7" x14ac:dyDescent="0.3">
      <c r="A42" s="18" t="s">
        <v>352</v>
      </c>
      <c r="B42" s="51" t="s">
        <v>362</v>
      </c>
      <c r="C42" s="18">
        <v>200</v>
      </c>
      <c r="D42" s="20">
        <v>150</v>
      </c>
      <c r="E42" s="20">
        <f t="shared" si="0"/>
        <v>30000</v>
      </c>
      <c r="F42" s="20">
        <f t="shared" si="1"/>
        <v>3000</v>
      </c>
      <c r="G42" s="49">
        <f t="shared" si="2"/>
        <v>33000</v>
      </c>
    </row>
    <row r="43" spans="1:7" x14ac:dyDescent="0.3">
      <c r="A43" s="18" t="s">
        <v>352</v>
      </c>
      <c r="B43" s="51" t="s">
        <v>418</v>
      </c>
      <c r="C43" s="18">
        <v>300</v>
      </c>
      <c r="D43" s="20">
        <v>150</v>
      </c>
      <c r="E43" s="20">
        <f t="shared" si="0"/>
        <v>45000</v>
      </c>
      <c r="F43" s="20">
        <f t="shared" si="1"/>
        <v>4500</v>
      </c>
      <c r="G43" s="49">
        <f t="shared" si="2"/>
        <v>49500</v>
      </c>
    </row>
    <row r="44" spans="1:7" x14ac:dyDescent="0.3">
      <c r="A44" s="18" t="s">
        <v>352</v>
      </c>
      <c r="B44" s="51" t="s">
        <v>77</v>
      </c>
      <c r="C44" s="18">
        <v>100</v>
      </c>
      <c r="D44" s="20">
        <v>150</v>
      </c>
      <c r="E44" s="20">
        <f t="shared" si="0"/>
        <v>15000</v>
      </c>
      <c r="F44" s="20">
        <f t="shared" si="1"/>
        <v>1500</v>
      </c>
      <c r="G44" s="49">
        <f t="shared" si="2"/>
        <v>16500</v>
      </c>
    </row>
    <row r="45" spans="1:7" x14ac:dyDescent="0.3">
      <c r="A45" s="18" t="s">
        <v>269</v>
      </c>
      <c r="B45" s="51" t="s">
        <v>270</v>
      </c>
      <c r="C45" s="18">
        <v>300</v>
      </c>
      <c r="D45" s="20">
        <v>150</v>
      </c>
      <c r="E45" s="20">
        <f t="shared" si="0"/>
        <v>45000</v>
      </c>
      <c r="F45" s="20">
        <f t="shared" si="1"/>
        <v>4500</v>
      </c>
      <c r="G45" s="49">
        <f t="shared" si="2"/>
        <v>49500</v>
      </c>
    </row>
    <row r="46" spans="1:7" x14ac:dyDescent="0.3">
      <c r="A46" s="18" t="s">
        <v>259</v>
      </c>
      <c r="B46" s="70" t="s">
        <v>234</v>
      </c>
      <c r="C46" s="18">
        <v>100</v>
      </c>
      <c r="D46" s="20">
        <v>350</v>
      </c>
      <c r="E46" s="20">
        <f t="shared" si="0"/>
        <v>35000</v>
      </c>
      <c r="F46" s="20">
        <f t="shared" si="1"/>
        <v>3500</v>
      </c>
      <c r="G46" s="49">
        <f t="shared" si="2"/>
        <v>38500</v>
      </c>
    </row>
    <row r="47" spans="1:7" x14ac:dyDescent="0.3">
      <c r="A47" s="18" t="s">
        <v>259</v>
      </c>
      <c r="B47" s="57" t="s">
        <v>232</v>
      </c>
      <c r="C47" s="18">
        <v>400</v>
      </c>
      <c r="D47" s="20">
        <v>150</v>
      </c>
      <c r="E47" s="20">
        <f t="shared" si="0"/>
        <v>60000</v>
      </c>
      <c r="F47" s="20">
        <f t="shared" si="1"/>
        <v>6000</v>
      </c>
      <c r="G47" s="49">
        <f t="shared" si="2"/>
        <v>66000</v>
      </c>
    </row>
    <row r="48" spans="1:7" x14ac:dyDescent="0.3">
      <c r="A48" s="18" t="s">
        <v>259</v>
      </c>
      <c r="B48" s="70" t="s">
        <v>246</v>
      </c>
      <c r="C48" s="18">
        <v>200</v>
      </c>
      <c r="D48" s="20">
        <v>150</v>
      </c>
      <c r="E48" s="20">
        <f t="shared" si="0"/>
        <v>30000</v>
      </c>
      <c r="F48" s="20">
        <f t="shared" si="1"/>
        <v>3000</v>
      </c>
      <c r="G48" s="49">
        <f t="shared" si="2"/>
        <v>33000</v>
      </c>
    </row>
    <row r="49" spans="1:7" x14ac:dyDescent="0.3">
      <c r="A49" s="18" t="s">
        <v>49</v>
      </c>
      <c r="B49" s="51" t="s">
        <v>52</v>
      </c>
      <c r="C49" s="18">
        <v>2</v>
      </c>
      <c r="D49" s="20">
        <v>16000</v>
      </c>
      <c r="E49" s="20">
        <f t="shared" si="0"/>
        <v>32000</v>
      </c>
      <c r="F49" s="20">
        <f t="shared" si="1"/>
        <v>3200</v>
      </c>
      <c r="G49" s="49">
        <f t="shared" si="2"/>
        <v>35200</v>
      </c>
    </row>
    <row r="50" spans="1:7" x14ac:dyDescent="0.3">
      <c r="A50" s="18" t="s">
        <v>49</v>
      </c>
      <c r="B50" s="51" t="s">
        <v>50</v>
      </c>
      <c r="C50" s="18">
        <v>1</v>
      </c>
      <c r="D50" s="20">
        <v>30000</v>
      </c>
      <c r="E50" s="20">
        <f t="shared" si="0"/>
        <v>30000</v>
      </c>
      <c r="F50" s="20">
        <f t="shared" si="1"/>
        <v>3000</v>
      </c>
      <c r="G50" s="49">
        <f t="shared" si="2"/>
        <v>33000</v>
      </c>
    </row>
    <row r="51" spans="1:7" x14ac:dyDescent="0.3">
      <c r="A51" s="18" t="s">
        <v>300</v>
      </c>
      <c r="B51" s="51" t="s">
        <v>301</v>
      </c>
      <c r="C51" s="18">
        <v>1</v>
      </c>
      <c r="D51" s="20">
        <v>30000</v>
      </c>
      <c r="E51" s="20">
        <f t="shared" si="0"/>
        <v>30000</v>
      </c>
      <c r="F51" s="20">
        <f t="shared" si="1"/>
        <v>3000</v>
      </c>
      <c r="G51" s="49">
        <f t="shared" si="2"/>
        <v>33000</v>
      </c>
    </row>
    <row r="52" spans="1:7" x14ac:dyDescent="0.3">
      <c r="A52" s="18" t="s">
        <v>184</v>
      </c>
      <c r="B52" s="51" t="s">
        <v>185</v>
      </c>
      <c r="C52" s="18">
        <v>1</v>
      </c>
      <c r="D52" s="20">
        <v>40000</v>
      </c>
      <c r="E52" s="20">
        <f t="shared" si="0"/>
        <v>40000</v>
      </c>
      <c r="F52" s="20">
        <f t="shared" si="1"/>
        <v>4000</v>
      </c>
      <c r="G52" s="49">
        <f t="shared" si="2"/>
        <v>44000</v>
      </c>
    </row>
    <row r="53" spans="1:7" x14ac:dyDescent="0.3">
      <c r="A53" s="42" t="s">
        <v>49</v>
      </c>
      <c r="B53" s="43" t="s">
        <v>50</v>
      </c>
      <c r="C53" s="44">
        <v>1</v>
      </c>
      <c r="D53" s="45">
        <v>30000</v>
      </c>
      <c r="E53" s="45">
        <f t="shared" si="0"/>
        <v>30000</v>
      </c>
      <c r="F53" s="45">
        <f t="shared" si="1"/>
        <v>3000</v>
      </c>
      <c r="G53" s="46">
        <f t="shared" si="2"/>
        <v>33000</v>
      </c>
    </row>
    <row r="54" spans="1:7" x14ac:dyDescent="0.3">
      <c r="A54" s="18" t="s">
        <v>49</v>
      </c>
      <c r="B54" s="29" t="s">
        <v>51</v>
      </c>
      <c r="C54" s="26">
        <v>1</v>
      </c>
      <c r="D54" s="20">
        <v>26000</v>
      </c>
      <c r="E54" s="21">
        <f t="shared" si="0"/>
        <v>26000</v>
      </c>
      <c r="F54" s="21">
        <f t="shared" si="1"/>
        <v>2600</v>
      </c>
      <c r="G54" s="22">
        <f t="shared" si="2"/>
        <v>28600</v>
      </c>
    </row>
    <row r="55" spans="1:7" x14ac:dyDescent="0.3">
      <c r="A55" s="18" t="s">
        <v>49</v>
      </c>
      <c r="B55" s="19" t="s">
        <v>52</v>
      </c>
      <c r="C55" s="26">
        <v>4</v>
      </c>
      <c r="D55" s="20">
        <v>16000</v>
      </c>
      <c r="E55" s="21">
        <f t="shared" si="0"/>
        <v>64000</v>
      </c>
      <c r="F55" s="21">
        <f t="shared" si="1"/>
        <v>6400</v>
      </c>
      <c r="G55" s="22">
        <f t="shared" si="2"/>
        <v>70400</v>
      </c>
    </row>
    <row r="56" spans="1:7" x14ac:dyDescent="0.3">
      <c r="A56" s="18" t="s">
        <v>105</v>
      </c>
      <c r="B56" s="19" t="s">
        <v>360</v>
      </c>
      <c r="C56" s="26">
        <v>1</v>
      </c>
      <c r="D56" s="20">
        <v>200000</v>
      </c>
      <c r="E56" s="21">
        <f t="shared" si="0"/>
        <v>200000</v>
      </c>
      <c r="F56" s="21">
        <f t="shared" si="1"/>
        <v>20000</v>
      </c>
      <c r="G56" s="22">
        <f t="shared" si="2"/>
        <v>220000</v>
      </c>
    </row>
    <row r="57" spans="1:7" x14ac:dyDescent="0.3">
      <c r="A57" s="18" t="s">
        <v>105</v>
      </c>
      <c r="B57" s="19" t="s">
        <v>106</v>
      </c>
      <c r="C57" s="26">
        <v>1</v>
      </c>
      <c r="D57" s="20">
        <v>200000</v>
      </c>
      <c r="E57" s="21">
        <f t="shared" si="0"/>
        <v>200000</v>
      </c>
      <c r="F57" s="21">
        <f t="shared" si="1"/>
        <v>20000</v>
      </c>
      <c r="G57" s="22">
        <f t="shared" si="2"/>
        <v>220000</v>
      </c>
    </row>
    <row r="58" spans="1:7" x14ac:dyDescent="0.3">
      <c r="A58" s="18" t="s">
        <v>282</v>
      </c>
      <c r="B58" s="51">
        <v>1625</v>
      </c>
      <c r="C58" s="18">
        <v>10</v>
      </c>
      <c r="D58" s="20">
        <v>21000</v>
      </c>
      <c r="E58" s="20">
        <f t="shared" si="0"/>
        <v>210000</v>
      </c>
      <c r="F58" s="20">
        <f t="shared" si="1"/>
        <v>21000</v>
      </c>
      <c r="G58" s="49">
        <f t="shared" si="2"/>
        <v>231000</v>
      </c>
    </row>
    <row r="59" spans="1:7" x14ac:dyDescent="0.3">
      <c r="A59" s="18" t="s">
        <v>413</v>
      </c>
      <c r="B59" s="19">
        <v>1625</v>
      </c>
      <c r="C59" s="26">
        <v>10</v>
      </c>
      <c r="D59" s="20">
        <v>21000</v>
      </c>
      <c r="E59" s="21">
        <f t="shared" si="0"/>
        <v>210000</v>
      </c>
      <c r="F59" s="21">
        <f t="shared" si="1"/>
        <v>21000</v>
      </c>
      <c r="G59" s="22">
        <f t="shared" si="2"/>
        <v>231000</v>
      </c>
    </row>
    <row r="60" spans="1:7" x14ac:dyDescent="0.3">
      <c r="A60" s="18" t="s">
        <v>282</v>
      </c>
      <c r="B60" s="51">
        <v>1625</v>
      </c>
      <c r="C60" s="18">
        <v>10</v>
      </c>
      <c r="D60" s="20">
        <v>21000</v>
      </c>
      <c r="E60" s="20">
        <f t="shared" si="0"/>
        <v>210000</v>
      </c>
      <c r="F60" s="20">
        <f t="shared" si="1"/>
        <v>21000</v>
      </c>
      <c r="G60" s="49">
        <f t="shared" si="2"/>
        <v>231000</v>
      </c>
    </row>
    <row r="61" spans="1:7" x14ac:dyDescent="0.3">
      <c r="A61" s="18" t="s">
        <v>282</v>
      </c>
      <c r="B61" s="51">
        <v>1625</v>
      </c>
      <c r="C61" s="18">
        <v>10</v>
      </c>
      <c r="D61" s="20">
        <v>21000</v>
      </c>
      <c r="E61" s="21">
        <f t="shared" si="0"/>
        <v>210000</v>
      </c>
      <c r="F61" s="21">
        <f t="shared" si="1"/>
        <v>21000</v>
      </c>
      <c r="G61" s="22">
        <f t="shared" si="2"/>
        <v>231000</v>
      </c>
    </row>
    <row r="62" spans="1:7" x14ac:dyDescent="0.3">
      <c r="A62" s="18" t="s">
        <v>256</v>
      </c>
      <c r="B62" s="57" t="s">
        <v>255</v>
      </c>
      <c r="C62" s="18">
        <v>20</v>
      </c>
      <c r="D62" s="20">
        <v>400</v>
      </c>
      <c r="E62" s="20">
        <f t="shared" si="0"/>
        <v>8000</v>
      </c>
      <c r="F62" s="20">
        <f t="shared" si="1"/>
        <v>800</v>
      </c>
      <c r="G62" s="49">
        <f t="shared" si="2"/>
        <v>8800</v>
      </c>
    </row>
    <row r="63" spans="1:7" x14ac:dyDescent="0.3">
      <c r="A63" s="18" t="s">
        <v>254</v>
      </c>
      <c r="B63" s="57" t="s">
        <v>255</v>
      </c>
      <c r="C63" s="18">
        <v>20</v>
      </c>
      <c r="D63" s="20">
        <v>200</v>
      </c>
      <c r="E63" s="20">
        <f t="shared" si="0"/>
        <v>4000</v>
      </c>
      <c r="F63" s="20">
        <f t="shared" si="1"/>
        <v>400</v>
      </c>
      <c r="G63" s="49">
        <f t="shared" si="2"/>
        <v>4400</v>
      </c>
    </row>
    <row r="64" spans="1:7" x14ac:dyDescent="0.3">
      <c r="A64" s="18" t="s">
        <v>324</v>
      </c>
      <c r="B64" s="51" t="s">
        <v>117</v>
      </c>
      <c r="C64" s="18">
        <v>1</v>
      </c>
      <c r="D64" s="20">
        <v>6000</v>
      </c>
      <c r="E64" s="20">
        <f t="shared" si="0"/>
        <v>6000</v>
      </c>
      <c r="F64" s="20">
        <f t="shared" si="1"/>
        <v>600</v>
      </c>
      <c r="G64" s="49">
        <f t="shared" si="2"/>
        <v>6600</v>
      </c>
    </row>
    <row r="65" spans="1:7" x14ac:dyDescent="0.3">
      <c r="A65" s="18" t="s">
        <v>363</v>
      </c>
      <c r="B65" s="51" t="s">
        <v>364</v>
      </c>
      <c r="C65" s="18">
        <v>1</v>
      </c>
      <c r="D65" s="20">
        <v>1000</v>
      </c>
      <c r="E65" s="20">
        <f t="shared" si="0"/>
        <v>1000</v>
      </c>
      <c r="F65" s="20">
        <f t="shared" si="1"/>
        <v>100</v>
      </c>
      <c r="G65" s="49">
        <f t="shared" si="2"/>
        <v>1100</v>
      </c>
    </row>
    <row r="66" spans="1:7" x14ac:dyDescent="0.3">
      <c r="A66" s="18" t="s">
        <v>114</v>
      </c>
      <c r="B66" s="19" t="s">
        <v>115</v>
      </c>
      <c r="C66" s="26">
        <v>1</v>
      </c>
      <c r="D66" s="20">
        <v>1000</v>
      </c>
      <c r="E66" s="21">
        <f t="shared" ref="E66:E129" si="3">D66*C66</f>
        <v>1000</v>
      </c>
      <c r="F66" s="21">
        <f t="shared" ref="F66:F129" si="4">E66*0.1</f>
        <v>100</v>
      </c>
      <c r="G66" s="22">
        <f t="shared" ref="G66:G129" si="5">F66+E66</f>
        <v>1100</v>
      </c>
    </row>
    <row r="67" spans="1:7" x14ac:dyDescent="0.3">
      <c r="A67" s="18" t="s">
        <v>365</v>
      </c>
      <c r="B67" s="51"/>
      <c r="C67" s="18">
        <v>1</v>
      </c>
      <c r="D67" s="20">
        <v>7000</v>
      </c>
      <c r="E67" s="20">
        <f t="shared" si="3"/>
        <v>7000</v>
      </c>
      <c r="F67" s="20">
        <f t="shared" si="4"/>
        <v>700</v>
      </c>
      <c r="G67" s="49">
        <f t="shared" si="5"/>
        <v>7700</v>
      </c>
    </row>
    <row r="68" spans="1:7" x14ac:dyDescent="0.3">
      <c r="A68" s="18" t="s">
        <v>113</v>
      </c>
      <c r="B68" s="19"/>
      <c r="C68" s="26">
        <v>1</v>
      </c>
      <c r="D68" s="20">
        <v>7000</v>
      </c>
      <c r="E68" s="21">
        <f t="shared" si="3"/>
        <v>7000</v>
      </c>
      <c r="F68" s="21">
        <f t="shared" si="4"/>
        <v>700</v>
      </c>
      <c r="G68" s="22">
        <f t="shared" si="5"/>
        <v>7700</v>
      </c>
    </row>
    <row r="69" spans="1:7" x14ac:dyDescent="0.3">
      <c r="A69" s="18" t="s">
        <v>333</v>
      </c>
      <c r="B69" s="51" t="s">
        <v>149</v>
      </c>
      <c r="C69" s="18">
        <v>1</v>
      </c>
      <c r="D69" s="20">
        <v>20000</v>
      </c>
      <c r="E69" s="20">
        <f t="shared" si="3"/>
        <v>20000</v>
      </c>
      <c r="F69" s="20">
        <f t="shared" si="4"/>
        <v>2000</v>
      </c>
      <c r="G69" s="49">
        <f t="shared" si="5"/>
        <v>22000</v>
      </c>
    </row>
    <row r="70" spans="1:7" x14ac:dyDescent="0.3">
      <c r="A70" s="18" t="s">
        <v>55</v>
      </c>
      <c r="B70" s="19" t="s">
        <v>56</v>
      </c>
      <c r="C70" s="26">
        <v>2</v>
      </c>
      <c r="D70" s="20">
        <v>10000</v>
      </c>
      <c r="E70" s="21">
        <f t="shared" si="3"/>
        <v>20000</v>
      </c>
      <c r="F70" s="21">
        <f t="shared" si="4"/>
        <v>2000</v>
      </c>
      <c r="G70" s="22">
        <f t="shared" si="5"/>
        <v>22000</v>
      </c>
    </row>
    <row r="71" spans="1:7" x14ac:dyDescent="0.3">
      <c r="A71" s="18" t="s">
        <v>57</v>
      </c>
      <c r="B71" s="19" t="s">
        <v>58</v>
      </c>
      <c r="C71" s="26">
        <v>2</v>
      </c>
      <c r="D71" s="20">
        <v>7000</v>
      </c>
      <c r="E71" s="21">
        <f t="shared" si="3"/>
        <v>14000</v>
      </c>
      <c r="F71" s="21">
        <f t="shared" si="4"/>
        <v>1400</v>
      </c>
      <c r="G71" s="22">
        <f t="shared" si="5"/>
        <v>15400</v>
      </c>
    </row>
    <row r="72" spans="1:7" x14ac:dyDescent="0.3">
      <c r="A72" s="18" t="s">
        <v>211</v>
      </c>
      <c r="B72" s="57" t="s">
        <v>212</v>
      </c>
      <c r="C72" s="18">
        <v>1</v>
      </c>
      <c r="D72" s="20">
        <v>4500</v>
      </c>
      <c r="E72" s="20">
        <f t="shared" si="3"/>
        <v>4500</v>
      </c>
      <c r="F72" s="20">
        <f t="shared" si="4"/>
        <v>450</v>
      </c>
      <c r="G72" s="49">
        <f t="shared" si="5"/>
        <v>4950</v>
      </c>
    </row>
    <row r="73" spans="1:7" x14ac:dyDescent="0.3">
      <c r="A73" s="18" t="s">
        <v>85</v>
      </c>
      <c r="B73" s="19" t="s">
        <v>86</v>
      </c>
      <c r="C73" s="26">
        <v>100</v>
      </c>
      <c r="D73" s="20">
        <v>60</v>
      </c>
      <c r="E73" s="21">
        <f t="shared" si="3"/>
        <v>6000</v>
      </c>
      <c r="F73" s="21">
        <f t="shared" si="4"/>
        <v>600</v>
      </c>
      <c r="G73" s="22">
        <f t="shared" si="5"/>
        <v>6600</v>
      </c>
    </row>
    <row r="74" spans="1:7" x14ac:dyDescent="0.3">
      <c r="A74" s="18" t="s">
        <v>59</v>
      </c>
      <c r="B74" s="51" t="s">
        <v>332</v>
      </c>
      <c r="C74" s="18">
        <v>1</v>
      </c>
      <c r="D74" s="20">
        <v>10000</v>
      </c>
      <c r="E74" s="20">
        <f t="shared" si="3"/>
        <v>10000</v>
      </c>
      <c r="F74" s="20">
        <f t="shared" si="4"/>
        <v>1000</v>
      </c>
      <c r="G74" s="49">
        <f t="shared" si="5"/>
        <v>11000</v>
      </c>
    </row>
    <row r="75" spans="1:7" x14ac:dyDescent="0.3">
      <c r="A75" s="18" t="s">
        <v>354</v>
      </c>
      <c r="B75" s="51" t="s">
        <v>228</v>
      </c>
      <c r="C75" s="18">
        <v>1</v>
      </c>
      <c r="D75" s="20">
        <v>8000</v>
      </c>
      <c r="E75" s="20">
        <f t="shared" si="3"/>
        <v>8000</v>
      </c>
      <c r="F75" s="20">
        <f t="shared" si="4"/>
        <v>800</v>
      </c>
      <c r="G75" s="49">
        <f t="shared" si="5"/>
        <v>8800</v>
      </c>
    </row>
    <row r="76" spans="1:7" x14ac:dyDescent="0.3">
      <c r="A76" s="18" t="s">
        <v>59</v>
      </c>
      <c r="B76" s="57" t="s">
        <v>228</v>
      </c>
      <c r="C76" s="18">
        <v>1</v>
      </c>
      <c r="D76" s="20">
        <v>8000</v>
      </c>
      <c r="E76" s="20">
        <f t="shared" si="3"/>
        <v>8000</v>
      </c>
      <c r="F76" s="20">
        <f t="shared" si="4"/>
        <v>800</v>
      </c>
      <c r="G76" s="49">
        <f t="shared" si="5"/>
        <v>8800</v>
      </c>
    </row>
    <row r="77" spans="1:7" x14ac:dyDescent="0.3">
      <c r="A77" s="18" t="s">
        <v>59</v>
      </c>
      <c r="B77" s="57" t="s">
        <v>229</v>
      </c>
      <c r="C77" s="18">
        <v>1</v>
      </c>
      <c r="D77" s="20">
        <v>12000</v>
      </c>
      <c r="E77" s="20">
        <f t="shared" si="3"/>
        <v>12000</v>
      </c>
      <c r="F77" s="20">
        <f t="shared" si="4"/>
        <v>1200</v>
      </c>
      <c r="G77" s="49">
        <f t="shared" si="5"/>
        <v>13200</v>
      </c>
    </row>
    <row r="78" spans="1:7" x14ac:dyDescent="0.3">
      <c r="A78" s="18" t="s">
        <v>59</v>
      </c>
      <c r="B78" s="57" t="s">
        <v>227</v>
      </c>
      <c r="C78" s="18">
        <v>1</v>
      </c>
      <c r="D78" s="20">
        <v>10000</v>
      </c>
      <c r="E78" s="20">
        <f t="shared" si="3"/>
        <v>10000</v>
      </c>
      <c r="F78" s="20">
        <f t="shared" si="4"/>
        <v>1000</v>
      </c>
      <c r="G78" s="49">
        <f t="shared" si="5"/>
        <v>11000</v>
      </c>
    </row>
    <row r="79" spans="1:7" x14ac:dyDescent="0.3">
      <c r="A79" s="18" t="s">
        <v>59</v>
      </c>
      <c r="B79" s="57" t="s">
        <v>230</v>
      </c>
      <c r="C79" s="18">
        <v>1</v>
      </c>
      <c r="D79" s="20">
        <v>10000</v>
      </c>
      <c r="E79" s="20">
        <f t="shared" si="3"/>
        <v>10000</v>
      </c>
      <c r="F79" s="20">
        <f t="shared" si="4"/>
        <v>1000</v>
      </c>
      <c r="G79" s="49">
        <f t="shared" si="5"/>
        <v>11000</v>
      </c>
    </row>
    <row r="80" spans="1:7" x14ac:dyDescent="0.3">
      <c r="A80" s="18" t="s">
        <v>59</v>
      </c>
      <c r="B80" s="19" t="s">
        <v>60</v>
      </c>
      <c r="C80" s="26">
        <v>1</v>
      </c>
      <c r="D80" s="20">
        <v>8000</v>
      </c>
      <c r="E80" s="21">
        <f t="shared" si="3"/>
        <v>8000</v>
      </c>
      <c r="F80" s="21">
        <f t="shared" si="4"/>
        <v>800</v>
      </c>
      <c r="G80" s="22">
        <f t="shared" si="5"/>
        <v>8800</v>
      </c>
    </row>
    <row r="81" spans="1:7" x14ac:dyDescent="0.3">
      <c r="A81" s="18" t="s">
        <v>59</v>
      </c>
      <c r="B81" s="19" t="s">
        <v>61</v>
      </c>
      <c r="C81" s="26">
        <v>1</v>
      </c>
      <c r="D81" s="20">
        <v>9000</v>
      </c>
      <c r="E81" s="21">
        <f t="shared" si="3"/>
        <v>9000</v>
      </c>
      <c r="F81" s="21">
        <f t="shared" si="4"/>
        <v>900</v>
      </c>
      <c r="G81" s="22">
        <f t="shared" si="5"/>
        <v>9900</v>
      </c>
    </row>
    <row r="82" spans="1:7" x14ac:dyDescent="0.3">
      <c r="A82" s="18" t="s">
        <v>59</v>
      </c>
      <c r="B82" s="19" t="s">
        <v>62</v>
      </c>
      <c r="C82" s="26">
        <v>2</v>
      </c>
      <c r="D82" s="20">
        <v>10000</v>
      </c>
      <c r="E82" s="21">
        <f t="shared" si="3"/>
        <v>20000</v>
      </c>
      <c r="F82" s="21">
        <f t="shared" si="4"/>
        <v>2000</v>
      </c>
      <c r="G82" s="22">
        <f t="shared" si="5"/>
        <v>22000</v>
      </c>
    </row>
    <row r="83" spans="1:7" x14ac:dyDescent="0.3">
      <c r="A83" s="18" t="s">
        <v>392</v>
      </c>
      <c r="B83" s="51" t="s">
        <v>393</v>
      </c>
      <c r="C83" s="18">
        <v>2</v>
      </c>
      <c r="D83" s="20">
        <v>40000</v>
      </c>
      <c r="E83" s="20">
        <f t="shared" si="3"/>
        <v>80000</v>
      </c>
      <c r="F83" s="20">
        <f t="shared" si="4"/>
        <v>8000</v>
      </c>
      <c r="G83" s="49">
        <f t="shared" si="5"/>
        <v>88000</v>
      </c>
    </row>
    <row r="84" spans="1:7" x14ac:dyDescent="0.3">
      <c r="A84" s="18" t="s">
        <v>108</v>
      </c>
      <c r="B84" s="19" t="s">
        <v>107</v>
      </c>
      <c r="C84" s="26">
        <v>1</v>
      </c>
      <c r="D84" s="20">
        <v>30000</v>
      </c>
      <c r="E84" s="21">
        <f t="shared" si="3"/>
        <v>30000</v>
      </c>
      <c r="F84" s="21">
        <f t="shared" si="4"/>
        <v>3000</v>
      </c>
      <c r="G84" s="22">
        <f t="shared" si="5"/>
        <v>33000</v>
      </c>
    </row>
    <row r="85" spans="1:7" x14ac:dyDescent="0.3">
      <c r="A85" s="18" t="s">
        <v>74</v>
      </c>
      <c r="B85" s="19" t="s">
        <v>75</v>
      </c>
      <c r="C85" s="26">
        <v>1</v>
      </c>
      <c r="D85" s="20">
        <v>7000</v>
      </c>
      <c r="E85" s="21">
        <f t="shared" si="3"/>
        <v>7000</v>
      </c>
      <c r="F85" s="21">
        <f t="shared" si="4"/>
        <v>700</v>
      </c>
      <c r="G85" s="22">
        <f t="shared" si="5"/>
        <v>7700</v>
      </c>
    </row>
    <row r="86" spans="1:7" x14ac:dyDescent="0.3">
      <c r="A86" s="18" t="s">
        <v>188</v>
      </c>
      <c r="B86" s="51" t="s">
        <v>189</v>
      </c>
      <c r="C86" s="18">
        <v>10</v>
      </c>
      <c r="D86" s="20">
        <v>1000</v>
      </c>
      <c r="E86" s="20">
        <f t="shared" si="3"/>
        <v>10000</v>
      </c>
      <c r="F86" s="20">
        <f t="shared" si="4"/>
        <v>1000</v>
      </c>
      <c r="G86" s="49">
        <f t="shared" si="5"/>
        <v>11000</v>
      </c>
    </row>
    <row r="87" spans="1:7" x14ac:dyDescent="0.3">
      <c r="A87" s="18" t="s">
        <v>206</v>
      </c>
      <c r="B87" s="57" t="s">
        <v>207</v>
      </c>
      <c r="C87" s="18">
        <v>6</v>
      </c>
      <c r="D87" s="20">
        <v>1000</v>
      </c>
      <c r="E87" s="20">
        <f t="shared" si="3"/>
        <v>6000</v>
      </c>
      <c r="F87" s="20">
        <f t="shared" si="4"/>
        <v>600</v>
      </c>
      <c r="G87" s="49">
        <f t="shared" si="5"/>
        <v>6600</v>
      </c>
    </row>
    <row r="88" spans="1:7" x14ac:dyDescent="0.3">
      <c r="A88" s="18" t="s">
        <v>97</v>
      </c>
      <c r="B88" s="19" t="s">
        <v>98</v>
      </c>
      <c r="C88" s="26">
        <v>10</v>
      </c>
      <c r="D88" s="20">
        <v>1000</v>
      </c>
      <c r="E88" s="21">
        <f t="shared" si="3"/>
        <v>10000</v>
      </c>
      <c r="F88" s="21">
        <f t="shared" si="4"/>
        <v>1000</v>
      </c>
      <c r="G88" s="22">
        <f t="shared" si="5"/>
        <v>11000</v>
      </c>
    </row>
    <row r="89" spans="1:7" x14ac:dyDescent="0.3">
      <c r="A89" s="18" t="s">
        <v>126</v>
      </c>
      <c r="B89" s="19" t="s">
        <v>127</v>
      </c>
      <c r="C89" s="26">
        <v>1</v>
      </c>
      <c r="D89" s="20">
        <v>15000</v>
      </c>
      <c r="E89" s="21">
        <f t="shared" si="3"/>
        <v>15000</v>
      </c>
      <c r="F89" s="21">
        <f t="shared" si="4"/>
        <v>1500</v>
      </c>
      <c r="G89" s="22">
        <f t="shared" si="5"/>
        <v>16500</v>
      </c>
    </row>
    <row r="90" spans="1:7" x14ac:dyDescent="0.3">
      <c r="A90" s="18" t="s">
        <v>70</v>
      </c>
      <c r="B90" s="19" t="s">
        <v>69</v>
      </c>
      <c r="C90" s="26">
        <v>2</v>
      </c>
      <c r="D90" s="20">
        <v>14000</v>
      </c>
      <c r="E90" s="21">
        <f t="shared" si="3"/>
        <v>28000</v>
      </c>
      <c r="F90" s="21">
        <f t="shared" si="4"/>
        <v>2800</v>
      </c>
      <c r="G90" s="22">
        <f t="shared" si="5"/>
        <v>30800</v>
      </c>
    </row>
    <row r="91" spans="1:7" x14ac:dyDescent="0.3">
      <c r="A91" s="18" t="s">
        <v>71</v>
      </c>
      <c r="B91" s="19" t="s">
        <v>68</v>
      </c>
      <c r="C91" s="26">
        <v>3</v>
      </c>
      <c r="D91" s="20">
        <v>4000</v>
      </c>
      <c r="E91" s="21">
        <f t="shared" si="3"/>
        <v>12000</v>
      </c>
      <c r="F91" s="21">
        <f t="shared" si="4"/>
        <v>1200</v>
      </c>
      <c r="G91" s="22">
        <f t="shared" si="5"/>
        <v>13200</v>
      </c>
    </row>
    <row r="92" spans="1:7" x14ac:dyDescent="0.3">
      <c r="A92" s="18" t="s">
        <v>257</v>
      </c>
      <c r="B92" s="57" t="s">
        <v>258</v>
      </c>
      <c r="C92" s="18">
        <v>50</v>
      </c>
      <c r="D92" s="20">
        <v>500</v>
      </c>
      <c r="E92" s="20">
        <f t="shared" si="3"/>
        <v>25000</v>
      </c>
      <c r="F92" s="20">
        <f t="shared" si="4"/>
        <v>2500</v>
      </c>
      <c r="G92" s="49">
        <f t="shared" si="5"/>
        <v>27500</v>
      </c>
    </row>
    <row r="93" spans="1:7" x14ac:dyDescent="0.3">
      <c r="A93" s="18" t="s">
        <v>53</v>
      </c>
      <c r="B93" s="51" t="s">
        <v>54</v>
      </c>
      <c r="C93" s="18">
        <v>1</v>
      </c>
      <c r="D93" s="20">
        <v>4000</v>
      </c>
      <c r="E93" s="20">
        <f t="shared" si="3"/>
        <v>4000</v>
      </c>
      <c r="F93" s="20">
        <f t="shared" si="4"/>
        <v>400</v>
      </c>
      <c r="G93" s="49">
        <f t="shared" si="5"/>
        <v>4400</v>
      </c>
    </row>
    <row r="94" spans="1:7" x14ac:dyDescent="0.3">
      <c r="A94" s="18" t="s">
        <v>302</v>
      </c>
      <c r="B94" s="51" t="s">
        <v>303</v>
      </c>
      <c r="C94" s="18">
        <v>1</v>
      </c>
      <c r="D94" s="20">
        <v>4000</v>
      </c>
      <c r="E94" s="20">
        <f t="shared" si="3"/>
        <v>4000</v>
      </c>
      <c r="F94" s="20">
        <f t="shared" si="4"/>
        <v>400</v>
      </c>
      <c r="G94" s="49">
        <f t="shared" si="5"/>
        <v>4400</v>
      </c>
    </row>
    <row r="95" spans="1:7" x14ac:dyDescent="0.3">
      <c r="A95" s="18" t="s">
        <v>53</v>
      </c>
      <c r="B95" s="51" t="s">
        <v>187</v>
      </c>
      <c r="C95" s="18">
        <v>1</v>
      </c>
      <c r="D95" s="20">
        <v>9000</v>
      </c>
      <c r="E95" s="20">
        <f t="shared" si="3"/>
        <v>9000</v>
      </c>
      <c r="F95" s="20">
        <f t="shared" si="4"/>
        <v>900</v>
      </c>
      <c r="G95" s="49">
        <f t="shared" si="5"/>
        <v>9900</v>
      </c>
    </row>
    <row r="96" spans="1:7" x14ac:dyDescent="0.3">
      <c r="A96" s="18" t="s">
        <v>53</v>
      </c>
      <c r="B96" s="19" t="s">
        <v>54</v>
      </c>
      <c r="C96" s="26">
        <v>2</v>
      </c>
      <c r="D96" s="20">
        <v>4000</v>
      </c>
      <c r="E96" s="21">
        <f t="shared" si="3"/>
        <v>8000</v>
      </c>
      <c r="F96" s="21">
        <f t="shared" si="4"/>
        <v>800</v>
      </c>
      <c r="G96" s="22">
        <f t="shared" si="5"/>
        <v>8800</v>
      </c>
    </row>
    <row r="97" spans="1:7" x14ac:dyDescent="0.3">
      <c r="A97" s="18" t="s">
        <v>144</v>
      </c>
      <c r="B97" s="19" t="s">
        <v>145</v>
      </c>
      <c r="C97" s="26">
        <v>2</v>
      </c>
      <c r="D97" s="20">
        <v>2400</v>
      </c>
      <c r="E97" s="21">
        <f t="shared" si="3"/>
        <v>4800</v>
      </c>
      <c r="F97" s="21">
        <f t="shared" si="4"/>
        <v>480</v>
      </c>
      <c r="G97" s="22">
        <f t="shared" si="5"/>
        <v>5280</v>
      </c>
    </row>
    <row r="98" spans="1:7" x14ac:dyDescent="0.3">
      <c r="A98" s="18" t="s">
        <v>144</v>
      </c>
      <c r="B98" s="19" t="s">
        <v>146</v>
      </c>
      <c r="C98" s="26">
        <v>2</v>
      </c>
      <c r="D98" s="20">
        <v>2700</v>
      </c>
      <c r="E98" s="21">
        <f t="shared" si="3"/>
        <v>5400</v>
      </c>
      <c r="F98" s="21">
        <f t="shared" si="4"/>
        <v>540</v>
      </c>
      <c r="G98" s="22">
        <f t="shared" si="5"/>
        <v>5940</v>
      </c>
    </row>
    <row r="99" spans="1:7" x14ac:dyDescent="0.3">
      <c r="A99" s="18" t="s">
        <v>144</v>
      </c>
      <c r="B99" s="19" t="s">
        <v>147</v>
      </c>
      <c r="C99" s="26">
        <v>2</v>
      </c>
      <c r="D99" s="20">
        <v>9000</v>
      </c>
      <c r="E99" s="21">
        <f t="shared" si="3"/>
        <v>18000</v>
      </c>
      <c r="F99" s="21">
        <f t="shared" si="4"/>
        <v>1800</v>
      </c>
      <c r="G99" s="22">
        <f t="shared" si="5"/>
        <v>19800</v>
      </c>
    </row>
    <row r="100" spans="1:7" x14ac:dyDescent="0.3">
      <c r="A100" s="18" t="s">
        <v>124</v>
      </c>
      <c r="B100" s="51" t="s">
        <v>285</v>
      </c>
      <c r="C100" s="18">
        <v>2</v>
      </c>
      <c r="D100" s="20">
        <v>35000</v>
      </c>
      <c r="E100" s="20">
        <f t="shared" si="3"/>
        <v>70000</v>
      </c>
      <c r="F100" s="20">
        <f t="shared" si="4"/>
        <v>7000</v>
      </c>
      <c r="G100" s="49">
        <f t="shared" si="5"/>
        <v>77000</v>
      </c>
    </row>
    <row r="101" spans="1:7" x14ac:dyDescent="0.3">
      <c r="A101" s="18" t="s">
        <v>213</v>
      </c>
      <c r="B101" s="57" t="s">
        <v>125</v>
      </c>
      <c r="C101" s="18">
        <v>1</v>
      </c>
      <c r="D101" s="20">
        <v>35000</v>
      </c>
      <c r="E101" s="20">
        <f t="shared" si="3"/>
        <v>35000</v>
      </c>
      <c r="F101" s="20">
        <f t="shared" si="4"/>
        <v>3500</v>
      </c>
      <c r="G101" s="49">
        <f t="shared" si="5"/>
        <v>38500</v>
      </c>
    </row>
    <row r="102" spans="1:7" x14ac:dyDescent="0.3">
      <c r="A102" s="18" t="s">
        <v>124</v>
      </c>
      <c r="B102" s="19" t="s">
        <v>125</v>
      </c>
      <c r="C102" s="26">
        <v>1</v>
      </c>
      <c r="D102" s="20">
        <v>35000</v>
      </c>
      <c r="E102" s="21">
        <f t="shared" si="3"/>
        <v>35000</v>
      </c>
      <c r="F102" s="21">
        <f t="shared" si="4"/>
        <v>3500</v>
      </c>
      <c r="G102" s="22">
        <f t="shared" si="5"/>
        <v>38500</v>
      </c>
    </row>
    <row r="103" spans="1:7" x14ac:dyDescent="0.3">
      <c r="A103" s="18" t="s">
        <v>122</v>
      </c>
      <c r="B103" s="19" t="s">
        <v>123</v>
      </c>
      <c r="C103" s="26">
        <v>3</v>
      </c>
      <c r="D103" s="20">
        <v>2500</v>
      </c>
      <c r="E103" s="21">
        <f t="shared" si="3"/>
        <v>7500</v>
      </c>
      <c r="F103" s="21">
        <f t="shared" si="4"/>
        <v>750</v>
      </c>
      <c r="G103" s="22">
        <f t="shared" si="5"/>
        <v>8250</v>
      </c>
    </row>
    <row r="104" spans="1:7" x14ac:dyDescent="0.3">
      <c r="A104" s="18" t="s">
        <v>103</v>
      </c>
      <c r="B104" s="19" t="s">
        <v>102</v>
      </c>
      <c r="C104" s="26">
        <v>3</v>
      </c>
      <c r="D104" s="20">
        <v>1500</v>
      </c>
      <c r="E104" s="21">
        <f t="shared" si="3"/>
        <v>4500</v>
      </c>
      <c r="F104" s="21">
        <f t="shared" si="4"/>
        <v>450</v>
      </c>
      <c r="G104" s="22">
        <f t="shared" si="5"/>
        <v>4950</v>
      </c>
    </row>
    <row r="105" spans="1:7" x14ac:dyDescent="0.3">
      <c r="A105" s="18" t="s">
        <v>101</v>
      </c>
      <c r="B105" s="19" t="s">
        <v>102</v>
      </c>
      <c r="C105" s="26">
        <v>5</v>
      </c>
      <c r="D105" s="20">
        <v>1000</v>
      </c>
      <c r="E105" s="21">
        <f t="shared" si="3"/>
        <v>5000</v>
      </c>
      <c r="F105" s="21">
        <f t="shared" si="4"/>
        <v>500</v>
      </c>
      <c r="G105" s="22">
        <f t="shared" si="5"/>
        <v>5500</v>
      </c>
    </row>
    <row r="106" spans="1:7" x14ac:dyDescent="0.3">
      <c r="A106" s="18" t="s">
        <v>202</v>
      </c>
      <c r="B106" s="57" t="s">
        <v>203</v>
      </c>
      <c r="C106" s="18">
        <v>5</v>
      </c>
      <c r="D106" s="20">
        <v>3000</v>
      </c>
      <c r="E106" s="20">
        <f t="shared" si="3"/>
        <v>15000</v>
      </c>
      <c r="F106" s="20">
        <f t="shared" si="4"/>
        <v>1500</v>
      </c>
      <c r="G106" s="49">
        <f t="shared" si="5"/>
        <v>16500</v>
      </c>
    </row>
    <row r="107" spans="1:7" x14ac:dyDescent="0.3">
      <c r="A107" s="18" t="s">
        <v>99</v>
      </c>
      <c r="B107" s="19" t="s">
        <v>100</v>
      </c>
      <c r="C107" s="26">
        <v>7</v>
      </c>
      <c r="D107" s="20">
        <v>3000</v>
      </c>
      <c r="E107" s="21">
        <f t="shared" si="3"/>
        <v>21000</v>
      </c>
      <c r="F107" s="21">
        <f t="shared" si="4"/>
        <v>2100</v>
      </c>
      <c r="G107" s="22">
        <f t="shared" si="5"/>
        <v>23100</v>
      </c>
    </row>
    <row r="108" spans="1:7" x14ac:dyDescent="0.3">
      <c r="A108" s="18" t="s">
        <v>33</v>
      </c>
      <c r="B108" s="25" t="s">
        <v>34</v>
      </c>
      <c r="C108" s="26">
        <v>1</v>
      </c>
      <c r="D108" s="20">
        <v>820000</v>
      </c>
      <c r="E108" s="21">
        <f t="shared" si="3"/>
        <v>820000</v>
      </c>
      <c r="F108" s="21">
        <f t="shared" si="4"/>
        <v>82000</v>
      </c>
      <c r="G108" s="22">
        <f t="shared" si="5"/>
        <v>902000</v>
      </c>
    </row>
    <row r="109" spans="1:7" x14ac:dyDescent="0.3">
      <c r="A109" s="18" t="s">
        <v>33</v>
      </c>
      <c r="B109" s="25" t="s">
        <v>34</v>
      </c>
      <c r="C109" s="26">
        <v>2</v>
      </c>
      <c r="D109" s="20">
        <v>820000</v>
      </c>
      <c r="E109" s="21">
        <f t="shared" si="3"/>
        <v>1640000</v>
      </c>
      <c r="F109" s="21">
        <f t="shared" si="4"/>
        <v>164000</v>
      </c>
      <c r="G109" s="22">
        <f t="shared" si="5"/>
        <v>1804000</v>
      </c>
    </row>
    <row r="110" spans="1:7" x14ac:dyDescent="0.3">
      <c r="A110" s="18" t="s">
        <v>192</v>
      </c>
      <c r="B110" s="51" t="s">
        <v>193</v>
      </c>
      <c r="C110" s="18">
        <v>20</v>
      </c>
      <c r="D110" s="20">
        <v>6000</v>
      </c>
      <c r="E110" s="20">
        <f t="shared" si="3"/>
        <v>120000</v>
      </c>
      <c r="F110" s="20">
        <f t="shared" si="4"/>
        <v>12000</v>
      </c>
      <c r="G110" s="49">
        <f t="shared" si="5"/>
        <v>132000</v>
      </c>
    </row>
    <row r="111" spans="1:7" x14ac:dyDescent="0.3">
      <c r="A111" s="18" t="s">
        <v>169</v>
      </c>
      <c r="B111" s="57" t="s">
        <v>250</v>
      </c>
      <c r="C111" s="18">
        <v>20</v>
      </c>
      <c r="D111" s="20">
        <v>6000</v>
      </c>
      <c r="E111" s="20">
        <f t="shared" si="3"/>
        <v>120000</v>
      </c>
      <c r="F111" s="20">
        <f t="shared" si="4"/>
        <v>12000</v>
      </c>
      <c r="G111" s="49">
        <f t="shared" si="5"/>
        <v>132000</v>
      </c>
    </row>
    <row r="112" spans="1:7" x14ac:dyDescent="0.3">
      <c r="A112" s="18" t="s">
        <v>169</v>
      </c>
      <c r="B112" s="19" t="s">
        <v>170</v>
      </c>
      <c r="C112" s="26">
        <v>20</v>
      </c>
      <c r="D112" s="20">
        <v>6000</v>
      </c>
      <c r="E112" s="21">
        <f t="shared" si="3"/>
        <v>120000</v>
      </c>
      <c r="F112" s="21">
        <f t="shared" si="4"/>
        <v>12000</v>
      </c>
      <c r="G112" s="22">
        <f t="shared" si="5"/>
        <v>132000</v>
      </c>
    </row>
    <row r="113" spans="1:7" x14ac:dyDescent="0.3">
      <c r="A113" s="18" t="s">
        <v>140</v>
      </c>
      <c r="B113" s="19"/>
      <c r="C113" s="26">
        <v>20</v>
      </c>
      <c r="D113" s="20">
        <v>5000</v>
      </c>
      <c r="E113" s="21">
        <f t="shared" si="3"/>
        <v>100000</v>
      </c>
      <c r="F113" s="21">
        <f t="shared" si="4"/>
        <v>10000</v>
      </c>
      <c r="G113" s="22">
        <f t="shared" si="5"/>
        <v>110000</v>
      </c>
    </row>
    <row r="114" spans="1:7" x14ac:dyDescent="0.3">
      <c r="A114" s="18" t="s">
        <v>388</v>
      </c>
      <c r="B114" s="51"/>
      <c r="C114" s="18">
        <v>10</v>
      </c>
      <c r="D114" s="20">
        <v>1500</v>
      </c>
      <c r="E114" s="20">
        <f t="shared" si="3"/>
        <v>15000</v>
      </c>
      <c r="F114" s="20">
        <f t="shared" si="4"/>
        <v>1500</v>
      </c>
      <c r="G114" s="49">
        <f t="shared" si="5"/>
        <v>16500</v>
      </c>
    </row>
    <row r="115" spans="1:7" x14ac:dyDescent="0.3">
      <c r="A115" s="18" t="s">
        <v>198</v>
      </c>
      <c r="B115" s="57" t="s">
        <v>199</v>
      </c>
      <c r="C115" s="18">
        <v>5</v>
      </c>
      <c r="D115" s="20">
        <v>1500</v>
      </c>
      <c r="E115" s="20">
        <f t="shared" si="3"/>
        <v>7500</v>
      </c>
      <c r="F115" s="20">
        <f t="shared" si="4"/>
        <v>750</v>
      </c>
      <c r="G115" s="49">
        <f t="shared" si="5"/>
        <v>8250</v>
      </c>
    </row>
    <row r="116" spans="1:7" x14ac:dyDescent="0.3">
      <c r="A116" s="18" t="s">
        <v>190</v>
      </c>
      <c r="B116" s="51" t="s">
        <v>93</v>
      </c>
      <c r="C116" s="18">
        <v>2</v>
      </c>
      <c r="D116" s="20">
        <v>1500</v>
      </c>
      <c r="E116" s="20">
        <f t="shared" si="3"/>
        <v>3000</v>
      </c>
      <c r="F116" s="20">
        <f t="shared" si="4"/>
        <v>300</v>
      </c>
      <c r="G116" s="49">
        <f t="shared" si="5"/>
        <v>3300</v>
      </c>
    </row>
    <row r="117" spans="1:7" x14ac:dyDescent="0.3">
      <c r="A117" s="18" t="s">
        <v>200</v>
      </c>
      <c r="B117" s="57" t="s">
        <v>201</v>
      </c>
      <c r="C117" s="18">
        <v>5</v>
      </c>
      <c r="D117" s="20">
        <v>700</v>
      </c>
      <c r="E117" s="20">
        <f t="shared" si="3"/>
        <v>3500</v>
      </c>
      <c r="F117" s="20">
        <f t="shared" si="4"/>
        <v>350</v>
      </c>
      <c r="G117" s="49">
        <f t="shared" si="5"/>
        <v>3850</v>
      </c>
    </row>
    <row r="118" spans="1:7" x14ac:dyDescent="0.3">
      <c r="A118" s="18" t="s">
        <v>286</v>
      </c>
      <c r="B118" s="51" t="s">
        <v>287</v>
      </c>
      <c r="C118" s="18">
        <v>2</v>
      </c>
      <c r="D118" s="20">
        <v>20000</v>
      </c>
      <c r="E118" s="20">
        <f t="shared" si="3"/>
        <v>40000</v>
      </c>
      <c r="F118" s="20">
        <f t="shared" si="4"/>
        <v>4000</v>
      </c>
      <c r="G118" s="49">
        <f t="shared" si="5"/>
        <v>44000</v>
      </c>
    </row>
    <row r="119" spans="1:7" x14ac:dyDescent="0.3">
      <c r="A119" s="18" t="s">
        <v>341</v>
      </c>
      <c r="B119" s="51" t="s">
        <v>342</v>
      </c>
      <c r="C119" s="18">
        <v>2</v>
      </c>
      <c r="D119" s="20">
        <v>3000</v>
      </c>
      <c r="E119" s="20">
        <f t="shared" si="3"/>
        <v>6000</v>
      </c>
      <c r="F119" s="20">
        <f t="shared" si="4"/>
        <v>600</v>
      </c>
      <c r="G119" s="49">
        <f t="shared" si="5"/>
        <v>6600</v>
      </c>
    </row>
    <row r="120" spans="1:7" x14ac:dyDescent="0.3">
      <c r="A120" s="18" t="s">
        <v>39</v>
      </c>
      <c r="B120" s="19" t="s">
        <v>40</v>
      </c>
      <c r="C120" s="26">
        <v>3</v>
      </c>
      <c r="D120" s="20">
        <v>3000</v>
      </c>
      <c r="E120" s="21">
        <f t="shared" si="3"/>
        <v>9000</v>
      </c>
      <c r="F120" s="21">
        <f t="shared" si="4"/>
        <v>900</v>
      </c>
      <c r="G120" s="22">
        <f t="shared" si="5"/>
        <v>9900</v>
      </c>
    </row>
    <row r="121" spans="1:7" x14ac:dyDescent="0.3">
      <c r="A121" s="18" t="s">
        <v>335</v>
      </c>
      <c r="B121" s="51"/>
      <c r="C121" s="18">
        <v>20</v>
      </c>
      <c r="D121" s="20">
        <v>200</v>
      </c>
      <c r="E121" s="20">
        <f t="shared" si="3"/>
        <v>4000</v>
      </c>
      <c r="F121" s="20">
        <f t="shared" si="4"/>
        <v>400</v>
      </c>
      <c r="G121" s="49">
        <f t="shared" si="5"/>
        <v>4400</v>
      </c>
    </row>
    <row r="122" spans="1:7" x14ac:dyDescent="0.3">
      <c r="A122" s="18" t="s">
        <v>268</v>
      </c>
      <c r="B122" s="51"/>
      <c r="C122" s="18">
        <v>1</v>
      </c>
      <c r="D122" s="20">
        <v>20000</v>
      </c>
      <c r="E122" s="20">
        <f t="shared" si="3"/>
        <v>20000</v>
      </c>
      <c r="F122" s="20">
        <f t="shared" si="4"/>
        <v>2000</v>
      </c>
      <c r="G122" s="49">
        <f t="shared" si="5"/>
        <v>22000</v>
      </c>
    </row>
    <row r="123" spans="1:7" x14ac:dyDescent="0.3">
      <c r="A123" s="18" t="s">
        <v>178</v>
      </c>
      <c r="B123" s="51" t="s">
        <v>179</v>
      </c>
      <c r="C123" s="18">
        <v>20</v>
      </c>
      <c r="D123" s="20">
        <v>3200</v>
      </c>
      <c r="E123" s="20">
        <f t="shared" si="3"/>
        <v>64000</v>
      </c>
      <c r="F123" s="20">
        <f t="shared" si="4"/>
        <v>6400</v>
      </c>
      <c r="G123" s="49">
        <f t="shared" si="5"/>
        <v>70400</v>
      </c>
    </row>
    <row r="124" spans="1:7" x14ac:dyDescent="0.3">
      <c r="A124" s="18" t="s">
        <v>345</v>
      </c>
      <c r="B124" s="51" t="s">
        <v>346</v>
      </c>
      <c r="C124" s="18">
        <v>20</v>
      </c>
      <c r="D124" s="20">
        <v>3200</v>
      </c>
      <c r="E124" s="20">
        <f t="shared" si="3"/>
        <v>64000</v>
      </c>
      <c r="F124" s="20">
        <f t="shared" si="4"/>
        <v>6400</v>
      </c>
      <c r="G124" s="49">
        <f t="shared" si="5"/>
        <v>70400</v>
      </c>
    </row>
    <row r="125" spans="1:7" x14ac:dyDescent="0.3">
      <c r="A125" s="18" t="s">
        <v>345</v>
      </c>
      <c r="B125" s="51" t="s">
        <v>347</v>
      </c>
      <c r="C125" s="18">
        <v>20</v>
      </c>
      <c r="D125" s="20">
        <v>3300</v>
      </c>
      <c r="E125" s="20">
        <f t="shared" si="3"/>
        <v>66000</v>
      </c>
      <c r="F125" s="20">
        <f t="shared" si="4"/>
        <v>6600</v>
      </c>
      <c r="G125" s="49">
        <f t="shared" si="5"/>
        <v>72600</v>
      </c>
    </row>
    <row r="126" spans="1:7" x14ac:dyDescent="0.3">
      <c r="A126" s="18" t="s">
        <v>104</v>
      </c>
      <c r="B126" s="19" t="s">
        <v>102</v>
      </c>
      <c r="C126" s="26">
        <v>20</v>
      </c>
      <c r="D126" s="20">
        <v>3200</v>
      </c>
      <c r="E126" s="21">
        <f t="shared" si="3"/>
        <v>64000</v>
      </c>
      <c r="F126" s="21">
        <f t="shared" si="4"/>
        <v>6400</v>
      </c>
      <c r="G126" s="22">
        <f t="shared" si="5"/>
        <v>70400</v>
      </c>
    </row>
    <row r="127" spans="1:7" x14ac:dyDescent="0.3">
      <c r="A127" s="18" t="s">
        <v>350</v>
      </c>
      <c r="B127" s="51" t="s">
        <v>351</v>
      </c>
      <c r="C127" s="18">
        <v>2</v>
      </c>
      <c r="D127" s="20">
        <v>28000</v>
      </c>
      <c r="E127" s="20">
        <f t="shared" si="3"/>
        <v>56000</v>
      </c>
      <c r="F127" s="20">
        <f t="shared" si="4"/>
        <v>5600</v>
      </c>
      <c r="G127" s="49">
        <f t="shared" si="5"/>
        <v>61600</v>
      </c>
    </row>
    <row r="128" spans="1:7" x14ac:dyDescent="0.3">
      <c r="A128" s="18" t="s">
        <v>43</v>
      </c>
      <c r="B128" s="19" t="s">
        <v>44</v>
      </c>
      <c r="C128" s="26">
        <v>10</v>
      </c>
      <c r="D128" s="20">
        <v>3500</v>
      </c>
      <c r="E128" s="21">
        <f t="shared" si="3"/>
        <v>35000</v>
      </c>
      <c r="F128" s="21">
        <f t="shared" si="4"/>
        <v>3500</v>
      </c>
      <c r="G128" s="22">
        <f t="shared" si="5"/>
        <v>38500</v>
      </c>
    </row>
    <row r="129" spans="1:7" x14ac:dyDescent="0.3">
      <c r="A129" s="18" t="s">
        <v>42</v>
      </c>
      <c r="B129" s="51" t="s">
        <v>340</v>
      </c>
      <c r="C129" s="18">
        <v>2</v>
      </c>
      <c r="D129" s="20">
        <v>10000</v>
      </c>
      <c r="E129" s="20">
        <f t="shared" si="3"/>
        <v>20000</v>
      </c>
      <c r="F129" s="20">
        <f t="shared" si="4"/>
        <v>2000</v>
      </c>
      <c r="G129" s="49">
        <f t="shared" si="5"/>
        <v>22000</v>
      </c>
    </row>
    <row r="130" spans="1:7" x14ac:dyDescent="0.3">
      <c r="A130" s="18" t="s">
        <v>42</v>
      </c>
      <c r="B130" s="19" t="s">
        <v>34</v>
      </c>
      <c r="C130" s="26">
        <v>3</v>
      </c>
      <c r="D130" s="20">
        <v>10000</v>
      </c>
      <c r="E130" s="21">
        <f t="shared" ref="E130:E193" si="6">D130*C130</f>
        <v>30000</v>
      </c>
      <c r="F130" s="21">
        <f t="shared" ref="F130:F193" si="7">E130*0.1</f>
        <v>3000</v>
      </c>
      <c r="G130" s="22">
        <f t="shared" ref="G130:G193" si="8">F130+E130</f>
        <v>33000</v>
      </c>
    </row>
    <row r="131" spans="1:7" x14ac:dyDescent="0.3">
      <c r="A131" s="18" t="s">
        <v>120</v>
      </c>
      <c r="B131" s="19" t="s">
        <v>121</v>
      </c>
      <c r="C131" s="26">
        <v>1</v>
      </c>
      <c r="D131" s="20">
        <v>60000</v>
      </c>
      <c r="E131" s="21">
        <f t="shared" si="6"/>
        <v>60000</v>
      </c>
      <c r="F131" s="21">
        <f t="shared" si="7"/>
        <v>6000</v>
      </c>
      <c r="G131" s="22">
        <f t="shared" si="8"/>
        <v>66000</v>
      </c>
    </row>
    <row r="132" spans="1:7" x14ac:dyDescent="0.3">
      <c r="A132" s="18" t="s">
        <v>153</v>
      </c>
      <c r="B132" s="19" t="s">
        <v>155</v>
      </c>
      <c r="C132" s="26">
        <v>1</v>
      </c>
      <c r="D132" s="20">
        <v>1160000</v>
      </c>
      <c r="E132" s="21">
        <f t="shared" si="6"/>
        <v>1160000</v>
      </c>
      <c r="F132" s="21">
        <f t="shared" si="7"/>
        <v>116000</v>
      </c>
      <c r="G132" s="22">
        <f t="shared" si="8"/>
        <v>1276000</v>
      </c>
    </row>
    <row r="133" spans="1:7" x14ac:dyDescent="0.3">
      <c r="A133" s="18" t="s">
        <v>153</v>
      </c>
      <c r="B133" s="19" t="s">
        <v>155</v>
      </c>
      <c r="C133" s="26">
        <v>1</v>
      </c>
      <c r="D133" s="20">
        <v>1160000</v>
      </c>
      <c r="E133" s="21">
        <f t="shared" si="6"/>
        <v>1160000</v>
      </c>
      <c r="F133" s="21">
        <f t="shared" si="7"/>
        <v>116000</v>
      </c>
      <c r="G133" s="22">
        <f t="shared" si="8"/>
        <v>1276000</v>
      </c>
    </row>
    <row r="134" spans="1:7" x14ac:dyDescent="0.3">
      <c r="A134" s="18" t="s">
        <v>152</v>
      </c>
      <c r="B134" s="19" t="s">
        <v>154</v>
      </c>
      <c r="C134" s="26">
        <v>1</v>
      </c>
      <c r="D134" s="20">
        <v>640000</v>
      </c>
      <c r="E134" s="21">
        <f t="shared" si="6"/>
        <v>640000</v>
      </c>
      <c r="F134" s="21">
        <f t="shared" si="7"/>
        <v>64000</v>
      </c>
      <c r="G134" s="22">
        <f t="shared" si="8"/>
        <v>704000</v>
      </c>
    </row>
    <row r="135" spans="1:7" x14ac:dyDescent="0.3">
      <c r="A135" s="18" t="s">
        <v>152</v>
      </c>
      <c r="B135" s="19" t="s">
        <v>154</v>
      </c>
      <c r="C135" s="26">
        <v>1</v>
      </c>
      <c r="D135" s="20">
        <v>640000</v>
      </c>
      <c r="E135" s="21">
        <f t="shared" si="6"/>
        <v>640000</v>
      </c>
      <c r="F135" s="21">
        <f t="shared" si="7"/>
        <v>64000</v>
      </c>
      <c r="G135" s="22">
        <f t="shared" si="8"/>
        <v>704000</v>
      </c>
    </row>
    <row r="136" spans="1:7" x14ac:dyDescent="0.3">
      <c r="A136" s="18" t="s">
        <v>167</v>
      </c>
      <c r="B136" s="19" t="s">
        <v>164</v>
      </c>
      <c r="C136" s="26">
        <v>1</v>
      </c>
      <c r="D136" s="20">
        <v>55000</v>
      </c>
      <c r="E136" s="21">
        <f t="shared" si="6"/>
        <v>55000</v>
      </c>
      <c r="F136" s="21">
        <f t="shared" si="7"/>
        <v>5500</v>
      </c>
      <c r="G136" s="22">
        <f t="shared" si="8"/>
        <v>60500</v>
      </c>
    </row>
    <row r="137" spans="1:7" x14ac:dyDescent="0.3">
      <c r="A137" s="18" t="s">
        <v>167</v>
      </c>
      <c r="B137" s="19" t="s">
        <v>165</v>
      </c>
      <c r="C137" s="26">
        <v>1</v>
      </c>
      <c r="D137" s="20">
        <v>55000</v>
      </c>
      <c r="E137" s="21">
        <f t="shared" si="6"/>
        <v>55000</v>
      </c>
      <c r="F137" s="21">
        <f t="shared" si="7"/>
        <v>5500</v>
      </c>
      <c r="G137" s="22">
        <f t="shared" si="8"/>
        <v>60500</v>
      </c>
    </row>
    <row r="138" spans="1:7" x14ac:dyDescent="0.3">
      <c r="A138" s="18" t="s">
        <v>163</v>
      </c>
      <c r="B138" s="19" t="s">
        <v>164</v>
      </c>
      <c r="C138" s="18">
        <v>2</v>
      </c>
      <c r="D138" s="20">
        <v>33000</v>
      </c>
      <c r="E138" s="21">
        <f t="shared" si="6"/>
        <v>66000</v>
      </c>
      <c r="F138" s="21">
        <f t="shared" si="7"/>
        <v>6600</v>
      </c>
      <c r="G138" s="22">
        <f t="shared" si="8"/>
        <v>72600</v>
      </c>
    </row>
    <row r="139" spans="1:7" x14ac:dyDescent="0.3">
      <c r="A139" s="18" t="s">
        <v>163</v>
      </c>
      <c r="B139" s="25" t="s">
        <v>165</v>
      </c>
      <c r="C139" s="26">
        <v>2</v>
      </c>
      <c r="D139" s="20">
        <v>33000</v>
      </c>
      <c r="E139" s="21">
        <f t="shared" si="6"/>
        <v>66000</v>
      </c>
      <c r="F139" s="21">
        <f t="shared" si="7"/>
        <v>6600</v>
      </c>
      <c r="G139" s="22">
        <f t="shared" si="8"/>
        <v>72600</v>
      </c>
    </row>
    <row r="140" spans="1:7" x14ac:dyDescent="0.3">
      <c r="A140" s="18" t="s">
        <v>220</v>
      </c>
      <c r="B140" s="57" t="s">
        <v>221</v>
      </c>
      <c r="C140" s="18">
        <v>1</v>
      </c>
      <c r="D140" s="20">
        <v>10000</v>
      </c>
      <c r="E140" s="20">
        <f t="shared" si="6"/>
        <v>10000</v>
      </c>
      <c r="F140" s="20">
        <f t="shared" si="7"/>
        <v>1000</v>
      </c>
      <c r="G140" s="49">
        <f t="shared" si="8"/>
        <v>11000</v>
      </c>
    </row>
    <row r="141" spans="1:7" x14ac:dyDescent="0.3">
      <c r="A141" s="18" t="s">
        <v>222</v>
      </c>
      <c r="B141" s="57" t="s">
        <v>221</v>
      </c>
      <c r="C141" s="18">
        <v>1</v>
      </c>
      <c r="D141" s="20">
        <v>10000</v>
      </c>
      <c r="E141" s="20">
        <f t="shared" si="6"/>
        <v>10000</v>
      </c>
      <c r="F141" s="20">
        <f t="shared" si="7"/>
        <v>1000</v>
      </c>
      <c r="G141" s="49">
        <f t="shared" si="8"/>
        <v>11000</v>
      </c>
    </row>
    <row r="142" spans="1:7" x14ac:dyDescent="0.3">
      <c r="A142" s="18" t="s">
        <v>323</v>
      </c>
      <c r="B142" s="51" t="s">
        <v>253</v>
      </c>
      <c r="C142" s="18">
        <v>1</v>
      </c>
      <c r="D142" s="20">
        <v>15000</v>
      </c>
      <c r="E142" s="20">
        <f t="shared" si="6"/>
        <v>15000</v>
      </c>
      <c r="F142" s="20">
        <f t="shared" si="7"/>
        <v>1500</v>
      </c>
      <c r="G142" s="49">
        <f t="shared" si="8"/>
        <v>16500</v>
      </c>
    </row>
    <row r="143" spans="1:7" x14ac:dyDescent="0.3">
      <c r="A143" s="18" t="s">
        <v>410</v>
      </c>
      <c r="B143" s="51" t="s">
        <v>411</v>
      </c>
      <c r="C143" s="18">
        <v>6</v>
      </c>
      <c r="D143" s="20">
        <v>3000</v>
      </c>
      <c r="E143" s="20">
        <f t="shared" si="6"/>
        <v>18000</v>
      </c>
      <c r="F143" s="20">
        <f t="shared" si="7"/>
        <v>1800</v>
      </c>
      <c r="G143" s="49">
        <f t="shared" si="8"/>
        <v>19800</v>
      </c>
    </row>
    <row r="144" spans="1:7" x14ac:dyDescent="0.3">
      <c r="A144" s="18" t="s">
        <v>400</v>
      </c>
      <c r="B144" s="51" t="s">
        <v>401</v>
      </c>
      <c r="C144" s="18">
        <v>2</v>
      </c>
      <c r="D144" s="20">
        <v>3000</v>
      </c>
      <c r="E144" s="20">
        <f t="shared" si="6"/>
        <v>6000</v>
      </c>
      <c r="F144" s="20">
        <f t="shared" si="7"/>
        <v>600</v>
      </c>
      <c r="G144" s="49">
        <f t="shared" si="8"/>
        <v>6600</v>
      </c>
    </row>
    <row r="145" spans="1:7" x14ac:dyDescent="0.3">
      <c r="A145" s="18" t="s">
        <v>216</v>
      </c>
      <c r="B145" s="57"/>
      <c r="C145" s="18">
        <v>1</v>
      </c>
      <c r="D145" s="20">
        <v>12000</v>
      </c>
      <c r="E145" s="20">
        <f t="shared" si="6"/>
        <v>12000</v>
      </c>
      <c r="F145" s="20">
        <f t="shared" si="7"/>
        <v>1200</v>
      </c>
      <c r="G145" s="49">
        <f t="shared" si="8"/>
        <v>13200</v>
      </c>
    </row>
    <row r="146" spans="1:7" x14ac:dyDescent="0.3">
      <c r="A146" s="18" t="s">
        <v>320</v>
      </c>
      <c r="B146" s="51" t="s">
        <v>321</v>
      </c>
      <c r="C146" s="18">
        <v>2</v>
      </c>
      <c r="D146" s="20">
        <v>12000</v>
      </c>
      <c r="E146" s="20">
        <f t="shared" si="6"/>
        <v>24000</v>
      </c>
      <c r="F146" s="20">
        <f t="shared" si="7"/>
        <v>2400</v>
      </c>
      <c r="G146" s="49">
        <f t="shared" si="8"/>
        <v>26400</v>
      </c>
    </row>
    <row r="147" spans="1:7" x14ac:dyDescent="0.3">
      <c r="A147" s="18" t="s">
        <v>320</v>
      </c>
      <c r="B147" s="51" t="s">
        <v>322</v>
      </c>
      <c r="C147" s="18">
        <v>1</v>
      </c>
      <c r="D147" s="20">
        <v>15000</v>
      </c>
      <c r="E147" s="20">
        <f t="shared" si="6"/>
        <v>15000</v>
      </c>
      <c r="F147" s="20">
        <f t="shared" si="7"/>
        <v>1500</v>
      </c>
      <c r="G147" s="49">
        <f t="shared" si="8"/>
        <v>16500</v>
      </c>
    </row>
    <row r="148" spans="1:7" x14ac:dyDescent="0.3">
      <c r="A148" s="18" t="s">
        <v>251</v>
      </c>
      <c r="B148" s="57" t="s">
        <v>252</v>
      </c>
      <c r="C148" s="18">
        <v>2</v>
      </c>
      <c r="D148" s="30">
        <v>12000</v>
      </c>
      <c r="E148" s="20">
        <f t="shared" si="6"/>
        <v>24000</v>
      </c>
      <c r="F148" s="20">
        <f t="shared" si="7"/>
        <v>2400</v>
      </c>
      <c r="G148" s="49">
        <f t="shared" si="8"/>
        <v>26400</v>
      </c>
    </row>
    <row r="149" spans="1:7" x14ac:dyDescent="0.3">
      <c r="A149" s="18" t="s">
        <v>251</v>
      </c>
      <c r="B149" s="57" t="s">
        <v>253</v>
      </c>
      <c r="C149" s="18">
        <v>1</v>
      </c>
      <c r="D149" s="30">
        <v>20000</v>
      </c>
      <c r="E149" s="20">
        <f t="shared" si="6"/>
        <v>20000</v>
      </c>
      <c r="F149" s="20">
        <f t="shared" si="7"/>
        <v>2000</v>
      </c>
      <c r="G149" s="49">
        <f t="shared" si="8"/>
        <v>22000</v>
      </c>
    </row>
    <row r="150" spans="1:7" x14ac:dyDescent="0.3">
      <c r="A150" s="18" t="s">
        <v>387</v>
      </c>
      <c r="B150" s="51" t="s">
        <v>331</v>
      </c>
      <c r="C150" s="18">
        <v>100</v>
      </c>
      <c r="D150" s="30">
        <v>220</v>
      </c>
      <c r="E150" s="20">
        <f t="shared" si="6"/>
        <v>22000</v>
      </c>
      <c r="F150" s="20">
        <f t="shared" si="7"/>
        <v>2200</v>
      </c>
      <c r="G150" s="49">
        <f t="shared" si="8"/>
        <v>24200</v>
      </c>
    </row>
    <row r="151" spans="1:7" x14ac:dyDescent="0.3">
      <c r="A151" s="18" t="s">
        <v>88</v>
      </c>
      <c r="B151" s="51" t="s">
        <v>331</v>
      </c>
      <c r="C151" s="18">
        <v>100</v>
      </c>
      <c r="D151" s="30">
        <v>220</v>
      </c>
      <c r="E151" s="20">
        <f t="shared" si="6"/>
        <v>22000</v>
      </c>
      <c r="F151" s="20">
        <f t="shared" si="7"/>
        <v>2200</v>
      </c>
      <c r="G151" s="49">
        <f t="shared" si="8"/>
        <v>24200</v>
      </c>
    </row>
    <row r="152" spans="1:7" x14ac:dyDescent="0.3">
      <c r="A152" s="18" t="s">
        <v>88</v>
      </c>
      <c r="B152" s="51" t="s">
        <v>89</v>
      </c>
      <c r="C152" s="18">
        <v>100</v>
      </c>
      <c r="D152" s="30">
        <v>220</v>
      </c>
      <c r="E152" s="20">
        <f t="shared" si="6"/>
        <v>22000</v>
      </c>
      <c r="F152" s="20">
        <f t="shared" si="7"/>
        <v>2200</v>
      </c>
      <c r="G152" s="49">
        <f t="shared" si="8"/>
        <v>24200</v>
      </c>
    </row>
    <row r="153" spans="1:7" x14ac:dyDescent="0.3">
      <c r="A153" s="18" t="s">
        <v>88</v>
      </c>
      <c r="B153" s="51" t="s">
        <v>90</v>
      </c>
      <c r="C153" s="18">
        <v>100</v>
      </c>
      <c r="D153" s="30">
        <v>240</v>
      </c>
      <c r="E153" s="20">
        <f t="shared" si="6"/>
        <v>24000</v>
      </c>
      <c r="F153" s="20">
        <f t="shared" si="7"/>
        <v>2400</v>
      </c>
      <c r="G153" s="49">
        <f t="shared" si="8"/>
        <v>26400</v>
      </c>
    </row>
    <row r="154" spans="1:7" x14ac:dyDescent="0.3">
      <c r="A154" s="18" t="s">
        <v>88</v>
      </c>
      <c r="B154" s="57" t="s">
        <v>90</v>
      </c>
      <c r="C154" s="18">
        <v>200</v>
      </c>
      <c r="D154" s="30">
        <v>220</v>
      </c>
      <c r="E154" s="20">
        <f t="shared" si="6"/>
        <v>44000</v>
      </c>
      <c r="F154" s="20">
        <f t="shared" si="7"/>
        <v>4400</v>
      </c>
      <c r="G154" s="49">
        <f t="shared" si="8"/>
        <v>48400</v>
      </c>
    </row>
    <row r="155" spans="1:7" x14ac:dyDescent="0.3">
      <c r="A155" s="18" t="s">
        <v>88</v>
      </c>
      <c r="B155" s="57" t="s">
        <v>89</v>
      </c>
      <c r="C155" s="18">
        <v>200</v>
      </c>
      <c r="D155" s="30">
        <v>220</v>
      </c>
      <c r="E155" s="20">
        <f t="shared" si="6"/>
        <v>44000</v>
      </c>
      <c r="F155" s="20">
        <f t="shared" si="7"/>
        <v>4400</v>
      </c>
      <c r="G155" s="49">
        <f t="shared" si="8"/>
        <v>48400</v>
      </c>
    </row>
    <row r="156" spans="1:7" x14ac:dyDescent="0.3">
      <c r="A156" s="18" t="s">
        <v>88</v>
      </c>
      <c r="B156" s="19" t="s">
        <v>89</v>
      </c>
      <c r="C156" s="26">
        <v>100</v>
      </c>
      <c r="D156" s="30">
        <v>220</v>
      </c>
      <c r="E156" s="21">
        <f t="shared" si="6"/>
        <v>22000</v>
      </c>
      <c r="F156" s="21">
        <f t="shared" si="7"/>
        <v>2200</v>
      </c>
      <c r="G156" s="22">
        <f t="shared" si="8"/>
        <v>24200</v>
      </c>
    </row>
    <row r="157" spans="1:7" x14ac:dyDescent="0.3">
      <c r="A157" s="18" t="s">
        <v>88</v>
      </c>
      <c r="B157" s="19" t="s">
        <v>90</v>
      </c>
      <c r="C157" s="26">
        <v>100</v>
      </c>
      <c r="D157" s="30">
        <v>220</v>
      </c>
      <c r="E157" s="21">
        <f t="shared" si="6"/>
        <v>22000</v>
      </c>
      <c r="F157" s="21">
        <f t="shared" si="7"/>
        <v>2200</v>
      </c>
      <c r="G157" s="22">
        <f t="shared" si="8"/>
        <v>24200</v>
      </c>
    </row>
    <row r="158" spans="1:7" x14ac:dyDescent="0.3">
      <c r="A158" s="18" t="s">
        <v>205</v>
      </c>
      <c r="B158" s="57"/>
      <c r="C158" s="18">
        <v>2</v>
      </c>
      <c r="D158" s="30">
        <v>600</v>
      </c>
      <c r="E158" s="20">
        <f t="shared" si="6"/>
        <v>1200</v>
      </c>
      <c r="F158" s="20">
        <f t="shared" si="7"/>
        <v>120</v>
      </c>
      <c r="G158" s="49">
        <f t="shared" si="8"/>
        <v>1320</v>
      </c>
    </row>
    <row r="159" spans="1:7" x14ac:dyDescent="0.3">
      <c r="A159" s="18" t="s">
        <v>134</v>
      </c>
      <c r="B159" s="19" t="s">
        <v>135</v>
      </c>
      <c r="C159" s="26">
        <v>270</v>
      </c>
      <c r="D159" s="30">
        <v>1100</v>
      </c>
      <c r="E159" s="21">
        <f t="shared" si="6"/>
        <v>297000</v>
      </c>
      <c r="F159" s="21">
        <f t="shared" si="7"/>
        <v>29700</v>
      </c>
      <c r="G159" s="22">
        <f t="shared" si="8"/>
        <v>326700</v>
      </c>
    </row>
    <row r="160" spans="1:7" x14ac:dyDescent="0.3">
      <c r="A160" s="18" t="s">
        <v>420</v>
      </c>
      <c r="B160" s="51" t="s">
        <v>421</v>
      </c>
      <c r="C160" s="18">
        <v>1</v>
      </c>
      <c r="D160" s="30">
        <v>600000</v>
      </c>
      <c r="E160" s="21">
        <f t="shared" si="6"/>
        <v>600000</v>
      </c>
      <c r="F160" s="21">
        <f t="shared" si="7"/>
        <v>60000</v>
      </c>
      <c r="G160" s="22">
        <f t="shared" si="8"/>
        <v>660000</v>
      </c>
    </row>
    <row r="161" spans="1:7" x14ac:dyDescent="0.3">
      <c r="A161" s="18" t="s">
        <v>277</v>
      </c>
      <c r="B161" s="51" t="s">
        <v>278</v>
      </c>
      <c r="C161" s="18">
        <v>1</v>
      </c>
      <c r="D161" s="30">
        <v>7000</v>
      </c>
      <c r="E161" s="20">
        <f t="shared" si="6"/>
        <v>7000</v>
      </c>
      <c r="F161" s="20">
        <f t="shared" si="7"/>
        <v>700</v>
      </c>
      <c r="G161" s="49">
        <f t="shared" si="8"/>
        <v>7700</v>
      </c>
    </row>
    <row r="162" spans="1:7" x14ac:dyDescent="0.3">
      <c r="A162" s="18" t="s">
        <v>87</v>
      </c>
      <c r="B162" s="19"/>
      <c r="C162" s="26">
        <v>3</v>
      </c>
      <c r="D162" s="30">
        <v>7000</v>
      </c>
      <c r="E162" s="21">
        <f t="shared" si="6"/>
        <v>21000</v>
      </c>
      <c r="F162" s="21">
        <f t="shared" si="7"/>
        <v>2100</v>
      </c>
      <c r="G162" s="22">
        <f t="shared" si="8"/>
        <v>23100</v>
      </c>
    </row>
    <row r="163" spans="1:7" x14ac:dyDescent="0.3">
      <c r="A163" s="42" t="s">
        <v>334</v>
      </c>
      <c r="B163" s="76" t="s">
        <v>131</v>
      </c>
      <c r="C163" s="42">
        <v>10</v>
      </c>
      <c r="D163" s="30">
        <v>2500</v>
      </c>
      <c r="E163" s="30">
        <f t="shared" si="6"/>
        <v>25000</v>
      </c>
      <c r="F163" s="30">
        <f t="shared" si="7"/>
        <v>2500</v>
      </c>
      <c r="G163" s="77">
        <f t="shared" si="8"/>
        <v>27500</v>
      </c>
    </row>
    <row r="164" spans="1:7" x14ac:dyDescent="0.3">
      <c r="A164" s="42" t="s">
        <v>208</v>
      </c>
      <c r="B164" s="92" t="s">
        <v>209</v>
      </c>
      <c r="C164" s="42">
        <v>1</v>
      </c>
      <c r="D164" s="30">
        <v>2500</v>
      </c>
      <c r="E164" s="30">
        <f t="shared" si="6"/>
        <v>2500</v>
      </c>
      <c r="F164" s="30">
        <f t="shared" si="7"/>
        <v>250</v>
      </c>
      <c r="G164" s="77">
        <f t="shared" si="8"/>
        <v>2750</v>
      </c>
    </row>
    <row r="165" spans="1:7" x14ac:dyDescent="0.3">
      <c r="A165" s="42" t="s">
        <v>130</v>
      </c>
      <c r="B165" s="43" t="s">
        <v>131</v>
      </c>
      <c r="C165" s="44">
        <v>10</v>
      </c>
      <c r="D165" s="30">
        <v>2500</v>
      </c>
      <c r="E165" s="45">
        <f t="shared" si="6"/>
        <v>25000</v>
      </c>
      <c r="F165" s="45">
        <f t="shared" si="7"/>
        <v>2500</v>
      </c>
      <c r="G165" s="46">
        <f t="shared" si="8"/>
        <v>27500</v>
      </c>
    </row>
    <row r="166" spans="1:7" x14ac:dyDescent="0.3">
      <c r="A166" s="42" t="s">
        <v>132</v>
      </c>
      <c r="B166" s="76"/>
      <c r="C166" s="42">
        <v>10</v>
      </c>
      <c r="D166" s="30">
        <v>1000</v>
      </c>
      <c r="E166" s="30">
        <f t="shared" si="6"/>
        <v>10000</v>
      </c>
      <c r="F166" s="30">
        <f t="shared" si="7"/>
        <v>1000</v>
      </c>
      <c r="G166" s="77">
        <f t="shared" si="8"/>
        <v>11000</v>
      </c>
    </row>
    <row r="167" spans="1:7" x14ac:dyDescent="0.3">
      <c r="A167" s="42" t="s">
        <v>210</v>
      </c>
      <c r="B167" s="92"/>
      <c r="C167" s="42">
        <v>3</v>
      </c>
      <c r="D167" s="30">
        <v>1000</v>
      </c>
      <c r="E167" s="30">
        <f t="shared" si="6"/>
        <v>3000</v>
      </c>
      <c r="F167" s="30">
        <f t="shared" si="7"/>
        <v>300</v>
      </c>
      <c r="G167" s="77">
        <f t="shared" si="8"/>
        <v>3300</v>
      </c>
    </row>
    <row r="168" spans="1:7" x14ac:dyDescent="0.3">
      <c r="A168" s="42" t="s">
        <v>132</v>
      </c>
      <c r="B168" s="43"/>
      <c r="C168" s="44">
        <v>10</v>
      </c>
      <c r="D168" s="30">
        <v>1000</v>
      </c>
      <c r="E168" s="45">
        <f t="shared" si="6"/>
        <v>10000</v>
      </c>
      <c r="F168" s="45">
        <f t="shared" si="7"/>
        <v>1000</v>
      </c>
      <c r="G168" s="46">
        <f t="shared" si="8"/>
        <v>11000</v>
      </c>
    </row>
    <row r="169" spans="1:7" x14ac:dyDescent="0.3">
      <c r="A169" s="42" t="s">
        <v>231</v>
      </c>
      <c r="B169" s="92"/>
      <c r="C169" s="42">
        <v>2</v>
      </c>
      <c r="D169" s="30">
        <v>6000</v>
      </c>
      <c r="E169" s="30">
        <f t="shared" si="6"/>
        <v>12000</v>
      </c>
      <c r="F169" s="30">
        <f t="shared" si="7"/>
        <v>1200</v>
      </c>
      <c r="G169" s="77">
        <f t="shared" si="8"/>
        <v>13200</v>
      </c>
    </row>
    <row r="170" spans="1:7" x14ac:dyDescent="0.3">
      <c r="A170" s="42" t="s">
        <v>384</v>
      </c>
      <c r="B170" s="76" t="s">
        <v>385</v>
      </c>
      <c r="C170" s="42">
        <v>1</v>
      </c>
      <c r="D170" s="30">
        <v>45000</v>
      </c>
      <c r="E170" s="30">
        <f t="shared" si="6"/>
        <v>45000</v>
      </c>
      <c r="F170" s="30">
        <f t="shared" si="7"/>
        <v>4500</v>
      </c>
      <c r="G170" s="77">
        <f t="shared" si="8"/>
        <v>49500</v>
      </c>
    </row>
    <row r="171" spans="1:7" x14ac:dyDescent="0.3">
      <c r="A171" s="42" t="s">
        <v>118</v>
      </c>
      <c r="B171" s="43" t="s">
        <v>119</v>
      </c>
      <c r="C171" s="44">
        <v>1</v>
      </c>
      <c r="D171" s="30">
        <v>40000</v>
      </c>
      <c r="E171" s="45">
        <f t="shared" si="6"/>
        <v>40000</v>
      </c>
      <c r="F171" s="45">
        <f t="shared" si="7"/>
        <v>4000</v>
      </c>
      <c r="G171" s="46">
        <f t="shared" si="8"/>
        <v>44000</v>
      </c>
    </row>
    <row r="172" spans="1:7" x14ac:dyDescent="0.3">
      <c r="A172" s="42" t="s">
        <v>279</v>
      </c>
      <c r="B172" s="76" t="s">
        <v>280</v>
      </c>
      <c r="C172" s="42">
        <v>1</v>
      </c>
      <c r="D172" s="30">
        <v>35000</v>
      </c>
      <c r="E172" s="30">
        <f t="shared" si="6"/>
        <v>35000</v>
      </c>
      <c r="F172" s="30">
        <f t="shared" si="7"/>
        <v>3500</v>
      </c>
      <c r="G172" s="77">
        <f t="shared" si="8"/>
        <v>38500</v>
      </c>
    </row>
    <row r="173" spans="1:7" x14ac:dyDescent="0.3">
      <c r="A173" s="42" t="s">
        <v>311</v>
      </c>
      <c r="B173" s="76" t="s">
        <v>241</v>
      </c>
      <c r="C173" s="42">
        <v>1</v>
      </c>
      <c r="D173" s="30">
        <v>50000</v>
      </c>
      <c r="E173" s="30">
        <f t="shared" si="6"/>
        <v>50000</v>
      </c>
      <c r="F173" s="30">
        <f t="shared" si="7"/>
        <v>5000</v>
      </c>
      <c r="G173" s="77">
        <f t="shared" si="8"/>
        <v>55000</v>
      </c>
    </row>
    <row r="174" spans="1:7" x14ac:dyDescent="0.3">
      <c r="A174" s="42" t="s">
        <v>182</v>
      </c>
      <c r="B174" s="76" t="s">
        <v>183</v>
      </c>
      <c r="C174" s="42">
        <v>10</v>
      </c>
      <c r="D174" s="30">
        <v>1000</v>
      </c>
      <c r="E174" s="30">
        <f t="shared" si="6"/>
        <v>10000</v>
      </c>
      <c r="F174" s="30">
        <f t="shared" si="7"/>
        <v>1000</v>
      </c>
      <c r="G174" s="77">
        <f t="shared" si="8"/>
        <v>11000</v>
      </c>
    </row>
    <row r="175" spans="1:7" x14ac:dyDescent="0.3">
      <c r="A175" s="42" t="s">
        <v>242</v>
      </c>
      <c r="B175" s="92" t="s">
        <v>241</v>
      </c>
      <c r="C175" s="42">
        <v>1</v>
      </c>
      <c r="D175" s="30">
        <v>50000</v>
      </c>
      <c r="E175" s="30">
        <f t="shared" si="6"/>
        <v>50000</v>
      </c>
      <c r="F175" s="30">
        <f t="shared" si="7"/>
        <v>5000</v>
      </c>
      <c r="G175" s="77">
        <f t="shared" si="8"/>
        <v>55000</v>
      </c>
    </row>
    <row r="176" spans="1:7" x14ac:dyDescent="0.3">
      <c r="A176" s="42" t="s">
        <v>338</v>
      </c>
      <c r="B176" s="76" t="s">
        <v>339</v>
      </c>
      <c r="C176" s="42">
        <v>1</v>
      </c>
      <c r="D176" s="30">
        <v>4000</v>
      </c>
      <c r="E176" s="30">
        <f t="shared" si="6"/>
        <v>4000</v>
      </c>
      <c r="F176" s="30">
        <f t="shared" si="7"/>
        <v>400</v>
      </c>
      <c r="G176" s="77">
        <f t="shared" si="8"/>
        <v>4400</v>
      </c>
    </row>
    <row r="177" spans="1:7" x14ac:dyDescent="0.3">
      <c r="A177" s="42" t="s">
        <v>395</v>
      </c>
      <c r="B177" s="76" t="s">
        <v>396</v>
      </c>
      <c r="C177" s="42">
        <v>1</v>
      </c>
      <c r="D177" s="30">
        <v>170000</v>
      </c>
      <c r="E177" s="30">
        <f t="shared" si="6"/>
        <v>170000</v>
      </c>
      <c r="F177" s="30">
        <f t="shared" si="7"/>
        <v>17000</v>
      </c>
      <c r="G177" s="77">
        <f t="shared" si="8"/>
        <v>187000</v>
      </c>
    </row>
    <row r="178" spans="1:7" x14ac:dyDescent="0.3">
      <c r="A178" s="42" t="s">
        <v>397</v>
      </c>
      <c r="B178" s="76" t="s">
        <v>398</v>
      </c>
      <c r="C178" s="42">
        <v>5</v>
      </c>
      <c r="D178" s="30">
        <v>4000</v>
      </c>
      <c r="E178" s="30">
        <f t="shared" si="6"/>
        <v>20000</v>
      </c>
      <c r="F178" s="30">
        <f t="shared" si="7"/>
        <v>2000</v>
      </c>
      <c r="G178" s="77">
        <f t="shared" si="8"/>
        <v>22000</v>
      </c>
    </row>
    <row r="179" spans="1:7" x14ac:dyDescent="0.3">
      <c r="A179" s="42" t="s">
        <v>133</v>
      </c>
      <c r="B179" s="43" t="s">
        <v>131</v>
      </c>
      <c r="C179" s="44">
        <v>5</v>
      </c>
      <c r="D179" s="30">
        <v>2500</v>
      </c>
      <c r="E179" s="45">
        <f t="shared" si="6"/>
        <v>12500</v>
      </c>
      <c r="F179" s="45">
        <f t="shared" si="7"/>
        <v>1250</v>
      </c>
      <c r="G179" s="46">
        <f t="shared" si="8"/>
        <v>13750</v>
      </c>
    </row>
    <row r="180" spans="1:7" x14ac:dyDescent="0.3">
      <c r="A180" s="42" t="s">
        <v>327</v>
      </c>
      <c r="B180" s="76" t="s">
        <v>328</v>
      </c>
      <c r="C180" s="42">
        <v>1</v>
      </c>
      <c r="D180" s="30">
        <v>10000</v>
      </c>
      <c r="E180" s="30">
        <f t="shared" si="6"/>
        <v>10000</v>
      </c>
      <c r="F180" s="30">
        <f t="shared" si="7"/>
        <v>1000</v>
      </c>
      <c r="G180" s="77">
        <f t="shared" si="8"/>
        <v>11000</v>
      </c>
    </row>
    <row r="181" spans="1:7" x14ac:dyDescent="0.3">
      <c r="A181" s="42" t="s">
        <v>31</v>
      </c>
      <c r="B181" s="43" t="s">
        <v>32</v>
      </c>
      <c r="C181" s="42">
        <v>1</v>
      </c>
      <c r="D181" s="30">
        <v>550000</v>
      </c>
      <c r="E181" s="45">
        <f t="shared" si="6"/>
        <v>550000</v>
      </c>
      <c r="F181" s="45">
        <f t="shared" si="7"/>
        <v>55000</v>
      </c>
      <c r="G181" s="46">
        <f t="shared" si="8"/>
        <v>605000</v>
      </c>
    </row>
    <row r="182" spans="1:7" x14ac:dyDescent="0.3">
      <c r="A182" s="42" t="s">
        <v>194</v>
      </c>
      <c r="B182" s="76" t="s">
        <v>195</v>
      </c>
      <c r="C182" s="42">
        <v>1</v>
      </c>
      <c r="D182" s="30">
        <v>80000</v>
      </c>
      <c r="E182" s="30">
        <f t="shared" si="6"/>
        <v>80000</v>
      </c>
      <c r="F182" s="30">
        <f t="shared" si="7"/>
        <v>8000</v>
      </c>
      <c r="G182" s="77">
        <f t="shared" si="8"/>
        <v>88000</v>
      </c>
    </row>
    <row r="183" spans="1:7" x14ac:dyDescent="0.3">
      <c r="A183" s="42" t="s">
        <v>291</v>
      </c>
      <c r="B183" s="76" t="s">
        <v>292</v>
      </c>
      <c r="C183" s="42">
        <v>1</v>
      </c>
      <c r="D183" s="30">
        <v>80000</v>
      </c>
      <c r="E183" s="30">
        <f t="shared" si="6"/>
        <v>80000</v>
      </c>
      <c r="F183" s="30">
        <f t="shared" si="7"/>
        <v>8000</v>
      </c>
      <c r="G183" s="77">
        <f t="shared" si="8"/>
        <v>88000</v>
      </c>
    </row>
    <row r="184" spans="1:7" x14ac:dyDescent="0.3">
      <c r="A184" s="42" t="s">
        <v>128</v>
      </c>
      <c r="B184" s="43" t="s">
        <v>129</v>
      </c>
      <c r="C184" s="44">
        <v>10</v>
      </c>
      <c r="D184" s="30">
        <v>250</v>
      </c>
      <c r="E184" s="45">
        <f t="shared" si="6"/>
        <v>2500</v>
      </c>
      <c r="F184" s="45">
        <f t="shared" si="7"/>
        <v>250</v>
      </c>
      <c r="G184" s="46">
        <f t="shared" si="8"/>
        <v>2750</v>
      </c>
    </row>
    <row r="185" spans="1:7" x14ac:dyDescent="0.3">
      <c r="A185" s="42" t="s">
        <v>318</v>
      </c>
      <c r="B185" s="76" t="s">
        <v>93</v>
      </c>
      <c r="C185" s="42">
        <v>20</v>
      </c>
      <c r="D185" s="30">
        <v>3000</v>
      </c>
      <c r="E185" s="30">
        <f t="shared" si="6"/>
        <v>60000</v>
      </c>
      <c r="F185" s="30">
        <f t="shared" si="7"/>
        <v>6000</v>
      </c>
      <c r="G185" s="77">
        <f t="shared" si="8"/>
        <v>66000</v>
      </c>
    </row>
    <row r="186" spans="1:7" x14ac:dyDescent="0.3">
      <c r="A186" s="42" t="s">
        <v>91</v>
      </c>
      <c r="B186" s="76" t="s">
        <v>93</v>
      </c>
      <c r="C186" s="42">
        <v>10</v>
      </c>
      <c r="D186" s="30">
        <v>3500</v>
      </c>
      <c r="E186" s="30">
        <f t="shared" si="6"/>
        <v>35000</v>
      </c>
      <c r="F186" s="30">
        <f t="shared" si="7"/>
        <v>3500</v>
      </c>
      <c r="G186" s="77">
        <f t="shared" si="8"/>
        <v>38500</v>
      </c>
    </row>
    <row r="187" spans="1:7" x14ac:dyDescent="0.3">
      <c r="A187" s="42" t="s">
        <v>204</v>
      </c>
      <c r="B187" s="92" t="s">
        <v>201</v>
      </c>
      <c r="C187" s="42">
        <v>7</v>
      </c>
      <c r="D187" s="30">
        <v>2500</v>
      </c>
      <c r="E187" s="30">
        <f t="shared" si="6"/>
        <v>17500</v>
      </c>
      <c r="F187" s="30">
        <f t="shared" si="7"/>
        <v>1750</v>
      </c>
      <c r="G187" s="77">
        <f t="shared" si="8"/>
        <v>19250</v>
      </c>
    </row>
    <row r="188" spans="1:7" x14ac:dyDescent="0.3">
      <c r="A188" s="42" t="s">
        <v>91</v>
      </c>
      <c r="B188" s="43" t="s">
        <v>92</v>
      </c>
      <c r="C188" s="44">
        <v>20</v>
      </c>
      <c r="D188" s="30">
        <v>2500</v>
      </c>
      <c r="E188" s="45">
        <f t="shared" si="6"/>
        <v>50000</v>
      </c>
      <c r="F188" s="45">
        <f t="shared" si="7"/>
        <v>5000</v>
      </c>
      <c r="G188" s="46">
        <f t="shared" si="8"/>
        <v>55000</v>
      </c>
    </row>
    <row r="189" spans="1:7" x14ac:dyDescent="0.3">
      <c r="A189" s="42" t="s">
        <v>94</v>
      </c>
      <c r="B189" s="43" t="s">
        <v>93</v>
      </c>
      <c r="C189" s="44">
        <v>7</v>
      </c>
      <c r="D189" s="30">
        <v>3000</v>
      </c>
      <c r="E189" s="45">
        <f t="shared" si="6"/>
        <v>21000</v>
      </c>
      <c r="F189" s="45">
        <f t="shared" si="7"/>
        <v>2100</v>
      </c>
      <c r="G189" s="46">
        <f t="shared" si="8"/>
        <v>23100</v>
      </c>
    </row>
    <row r="190" spans="1:7" x14ac:dyDescent="0.3">
      <c r="A190" s="42" t="s">
        <v>344</v>
      </c>
      <c r="B190" s="76"/>
      <c r="C190" s="42">
        <v>1</v>
      </c>
      <c r="D190" s="30">
        <v>20000</v>
      </c>
      <c r="E190" s="30">
        <f t="shared" si="6"/>
        <v>20000</v>
      </c>
      <c r="F190" s="30">
        <f t="shared" si="7"/>
        <v>2000</v>
      </c>
      <c r="G190" s="77">
        <f t="shared" si="8"/>
        <v>22000</v>
      </c>
    </row>
    <row r="191" spans="1:7" x14ac:dyDescent="0.3">
      <c r="A191" s="42" t="s">
        <v>344</v>
      </c>
      <c r="B191" s="76"/>
      <c r="C191" s="42">
        <v>1</v>
      </c>
      <c r="D191" s="30">
        <v>20000</v>
      </c>
      <c r="E191" s="30">
        <f t="shared" si="6"/>
        <v>20000</v>
      </c>
      <c r="F191" s="30">
        <f t="shared" si="7"/>
        <v>2000</v>
      </c>
      <c r="G191" s="77">
        <f t="shared" si="8"/>
        <v>22000</v>
      </c>
    </row>
    <row r="192" spans="1:7" x14ac:dyDescent="0.3">
      <c r="A192" s="42" t="s">
        <v>218</v>
      </c>
      <c r="B192" s="92" t="s">
        <v>219</v>
      </c>
      <c r="C192" s="42">
        <v>1</v>
      </c>
      <c r="D192" s="30">
        <v>420000</v>
      </c>
      <c r="E192" s="30">
        <f t="shared" si="6"/>
        <v>420000</v>
      </c>
      <c r="F192" s="30">
        <f t="shared" si="7"/>
        <v>42000</v>
      </c>
      <c r="G192" s="77">
        <f t="shared" si="8"/>
        <v>462000</v>
      </c>
    </row>
    <row r="193" spans="1:7" x14ac:dyDescent="0.3">
      <c r="A193" s="42" t="s">
        <v>109</v>
      </c>
      <c r="B193" s="43" t="s">
        <v>110</v>
      </c>
      <c r="C193" s="44">
        <v>2</v>
      </c>
      <c r="D193" s="30">
        <v>30000</v>
      </c>
      <c r="E193" s="45">
        <f t="shared" si="6"/>
        <v>60000</v>
      </c>
      <c r="F193" s="45">
        <f t="shared" si="7"/>
        <v>6000</v>
      </c>
      <c r="G193" s="46">
        <f t="shared" si="8"/>
        <v>66000</v>
      </c>
    </row>
    <row r="194" spans="1:7" x14ac:dyDescent="0.3">
      <c r="A194" s="42" t="s">
        <v>148</v>
      </c>
      <c r="B194" s="43" t="s">
        <v>149</v>
      </c>
      <c r="C194" s="44">
        <v>1</v>
      </c>
      <c r="D194" s="30">
        <v>18000</v>
      </c>
      <c r="E194" s="45">
        <f t="shared" ref="E194:E207" si="9">D194*C194</f>
        <v>18000</v>
      </c>
      <c r="F194" s="45">
        <f t="shared" ref="F194:F207" si="10">E194*0.1</f>
        <v>1800</v>
      </c>
      <c r="G194" s="46">
        <f t="shared" ref="G194:G207" si="11">F194+E194</f>
        <v>19800</v>
      </c>
    </row>
    <row r="195" spans="1:7" x14ac:dyDescent="0.3">
      <c r="A195" s="42" t="s">
        <v>148</v>
      </c>
      <c r="B195" s="43" t="s">
        <v>150</v>
      </c>
      <c r="C195" s="44">
        <v>1</v>
      </c>
      <c r="D195" s="30">
        <v>22000</v>
      </c>
      <c r="E195" s="45">
        <f t="shared" si="9"/>
        <v>22000</v>
      </c>
      <c r="F195" s="45">
        <f t="shared" si="10"/>
        <v>2200</v>
      </c>
      <c r="G195" s="46">
        <f t="shared" si="11"/>
        <v>24200</v>
      </c>
    </row>
    <row r="196" spans="1:7" x14ac:dyDescent="0.3">
      <c r="A196" s="42" t="s">
        <v>136</v>
      </c>
      <c r="B196" s="43" t="s">
        <v>137</v>
      </c>
      <c r="C196" s="44">
        <v>1</v>
      </c>
      <c r="D196" s="30">
        <v>1500</v>
      </c>
      <c r="E196" s="45">
        <f t="shared" si="9"/>
        <v>1500</v>
      </c>
      <c r="F196" s="45">
        <f t="shared" si="10"/>
        <v>150</v>
      </c>
      <c r="G196" s="46">
        <f t="shared" si="11"/>
        <v>1650</v>
      </c>
    </row>
    <row r="197" spans="1:7" x14ac:dyDescent="0.3">
      <c r="A197" s="42" t="s">
        <v>382</v>
      </c>
      <c r="B197" s="76" t="s">
        <v>383</v>
      </c>
      <c r="C197" s="42">
        <v>1</v>
      </c>
      <c r="D197" s="30">
        <v>180000</v>
      </c>
      <c r="E197" s="30">
        <f t="shared" si="9"/>
        <v>180000</v>
      </c>
      <c r="F197" s="30">
        <f t="shared" si="10"/>
        <v>18000</v>
      </c>
      <c r="G197" s="77">
        <f t="shared" si="11"/>
        <v>198000</v>
      </c>
    </row>
    <row r="198" spans="1:7" x14ac:dyDescent="0.3">
      <c r="A198" s="80" t="s">
        <v>111</v>
      </c>
      <c r="B198" s="81" t="s">
        <v>112</v>
      </c>
      <c r="C198" s="80">
        <v>1</v>
      </c>
      <c r="D198" s="82">
        <v>180000</v>
      </c>
      <c r="E198" s="82">
        <f t="shared" si="9"/>
        <v>180000</v>
      </c>
      <c r="F198" s="82">
        <f t="shared" si="10"/>
        <v>18000</v>
      </c>
      <c r="G198" s="83">
        <f t="shared" si="11"/>
        <v>198000</v>
      </c>
    </row>
    <row r="199" spans="1:7" x14ac:dyDescent="0.3">
      <c r="A199" s="42" t="s">
        <v>329</v>
      </c>
      <c r="B199" s="76" t="s">
        <v>330</v>
      </c>
      <c r="C199" s="42">
        <v>2</v>
      </c>
      <c r="D199" s="30">
        <v>8000</v>
      </c>
      <c r="E199" s="30">
        <f t="shared" si="9"/>
        <v>16000</v>
      </c>
      <c r="F199" s="30">
        <f t="shared" si="10"/>
        <v>1600</v>
      </c>
      <c r="G199" s="77">
        <f t="shared" si="11"/>
        <v>17600</v>
      </c>
    </row>
    <row r="200" spans="1:7" x14ac:dyDescent="0.3">
      <c r="A200" s="47" t="s">
        <v>95</v>
      </c>
      <c r="B200" s="43" t="s">
        <v>96</v>
      </c>
      <c r="C200" s="44">
        <v>3</v>
      </c>
      <c r="D200" s="30">
        <v>20000</v>
      </c>
      <c r="E200" s="45">
        <f t="shared" si="9"/>
        <v>60000</v>
      </c>
      <c r="F200" s="45">
        <f t="shared" si="10"/>
        <v>6000</v>
      </c>
      <c r="G200" s="46">
        <f t="shared" si="11"/>
        <v>66000</v>
      </c>
    </row>
    <row r="201" spans="1:7" x14ac:dyDescent="0.3">
      <c r="A201" s="42" t="s">
        <v>235</v>
      </c>
      <c r="B201" s="92" t="s">
        <v>236</v>
      </c>
      <c r="C201" s="42">
        <v>1</v>
      </c>
      <c r="D201" s="30">
        <v>16000</v>
      </c>
      <c r="E201" s="30">
        <f t="shared" si="9"/>
        <v>16000</v>
      </c>
      <c r="F201" s="30">
        <f t="shared" si="10"/>
        <v>1600</v>
      </c>
      <c r="G201" s="77">
        <f t="shared" si="11"/>
        <v>17600</v>
      </c>
    </row>
    <row r="202" spans="1:7" x14ac:dyDescent="0.3">
      <c r="A202" s="42" t="s">
        <v>45</v>
      </c>
      <c r="B202" s="92" t="s">
        <v>225</v>
      </c>
      <c r="C202" s="42">
        <v>1</v>
      </c>
      <c r="D202" s="30">
        <v>220000</v>
      </c>
      <c r="E202" s="30">
        <f t="shared" si="9"/>
        <v>220000</v>
      </c>
      <c r="F202" s="30">
        <f t="shared" si="10"/>
        <v>22000</v>
      </c>
      <c r="G202" s="77">
        <f t="shared" si="11"/>
        <v>242000</v>
      </c>
    </row>
    <row r="203" spans="1:7" x14ac:dyDescent="0.3">
      <c r="A203" s="42" t="s">
        <v>45</v>
      </c>
      <c r="B203" s="43" t="s">
        <v>46</v>
      </c>
      <c r="C203" s="44">
        <v>1</v>
      </c>
      <c r="D203" s="30">
        <v>220000</v>
      </c>
      <c r="E203" s="45">
        <f t="shared" si="9"/>
        <v>220000</v>
      </c>
      <c r="F203" s="45">
        <f t="shared" si="10"/>
        <v>22000</v>
      </c>
      <c r="G203" s="46">
        <f t="shared" si="11"/>
        <v>242000</v>
      </c>
    </row>
    <row r="204" spans="1:7" x14ac:dyDescent="0.3">
      <c r="A204" s="42" t="s">
        <v>38</v>
      </c>
      <c r="B204" s="43" t="s">
        <v>37</v>
      </c>
      <c r="C204" s="44">
        <v>1</v>
      </c>
      <c r="D204" s="30">
        <v>250000</v>
      </c>
      <c r="E204" s="45">
        <f t="shared" si="9"/>
        <v>250000</v>
      </c>
      <c r="F204" s="45">
        <f t="shared" si="10"/>
        <v>25000</v>
      </c>
      <c r="G204" s="46">
        <f t="shared" si="11"/>
        <v>275000</v>
      </c>
    </row>
    <row r="205" spans="1:7" x14ac:dyDescent="0.3">
      <c r="A205" s="42" t="s">
        <v>214</v>
      </c>
      <c r="B205" s="92" t="s">
        <v>215</v>
      </c>
      <c r="C205" s="42">
        <v>5</v>
      </c>
      <c r="D205" s="30">
        <v>20000</v>
      </c>
      <c r="E205" s="30">
        <f t="shared" si="9"/>
        <v>100000</v>
      </c>
      <c r="F205" s="30">
        <f t="shared" si="10"/>
        <v>10000</v>
      </c>
      <c r="G205" s="77">
        <f t="shared" si="11"/>
        <v>110000</v>
      </c>
    </row>
    <row r="206" spans="1:7" x14ac:dyDescent="0.3">
      <c r="A206" s="42" t="s">
        <v>83</v>
      </c>
      <c r="B206" s="76" t="s">
        <v>84</v>
      </c>
      <c r="C206" s="42">
        <v>10</v>
      </c>
      <c r="D206" s="30">
        <v>1000</v>
      </c>
      <c r="E206" s="30">
        <f t="shared" si="9"/>
        <v>10000</v>
      </c>
      <c r="F206" s="30">
        <f t="shared" si="10"/>
        <v>1000</v>
      </c>
      <c r="G206" s="77">
        <f t="shared" si="11"/>
        <v>11000</v>
      </c>
    </row>
    <row r="207" spans="1:7" x14ac:dyDescent="0.3">
      <c r="A207" s="42" t="s">
        <v>83</v>
      </c>
      <c r="B207" s="43" t="s">
        <v>84</v>
      </c>
      <c r="C207" s="44">
        <v>10</v>
      </c>
      <c r="D207" s="30">
        <v>1500</v>
      </c>
      <c r="E207" s="45">
        <f t="shared" si="9"/>
        <v>15000</v>
      </c>
      <c r="F207" s="45">
        <f t="shared" si="10"/>
        <v>1500</v>
      </c>
      <c r="G207" s="46">
        <f t="shared" si="11"/>
        <v>16500</v>
      </c>
    </row>
  </sheetData>
  <sortState ref="A2:H227">
    <sortCondition ref="A1"/>
  </sortState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5" sqref="K2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7" sqref="D7"/>
    </sheetView>
  </sheetViews>
  <sheetFormatPr defaultRowHeight="50.1" customHeight="1" x14ac:dyDescent="0.3"/>
  <sheetData>
    <row r="1" spans="1:12" s="90" customFormat="1" ht="50.1" customHeight="1" x14ac:dyDescent="0.3">
      <c r="A1" s="90" t="s">
        <v>426</v>
      </c>
    </row>
    <row r="2" spans="1:12" s="90" customFormat="1" ht="50.1" customHeight="1" x14ac:dyDescent="0.3">
      <c r="A2" s="90" t="s">
        <v>424</v>
      </c>
    </row>
    <row r="3" spans="1:12" s="91" customFormat="1" ht="40.5" customHeight="1" x14ac:dyDescent="0.3"/>
    <row r="4" spans="1:12" s="91" customFormat="1" ht="50.1" customHeight="1" x14ac:dyDescent="0.3">
      <c r="A4" s="90" t="s">
        <v>426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12" s="91" customFormat="1" ht="50.1" customHeight="1" x14ac:dyDescent="0.3">
      <c r="A5" s="90" t="s">
        <v>425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</row>
    <row r="6" spans="1:12" s="91" customFormat="1" ht="36.75" customHeight="1" x14ac:dyDescent="0.3"/>
    <row r="7" spans="1:12" s="91" customFormat="1" ht="50.1" customHeight="1" x14ac:dyDescent="0.3">
      <c r="A7" s="90" t="s">
        <v>426</v>
      </c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1:12" s="91" customFormat="1" ht="50.1" customHeight="1" x14ac:dyDescent="0.3">
      <c r="A8" s="90" t="s">
        <v>425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</row>
    <row r="9" spans="1:12" s="91" customFormat="1" ht="50.1" customHeight="1" x14ac:dyDescent="0.3"/>
    <row r="10" spans="1:12" s="91" customFormat="1" ht="50.1" customHeight="1" x14ac:dyDescent="0.3">
      <c r="A10" s="90" t="s">
        <v>426</v>
      </c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</row>
    <row r="11" spans="1:12" s="91" customFormat="1" ht="50.1" customHeight="1" x14ac:dyDescent="0.3">
      <c r="A11" s="90" t="s">
        <v>425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</row>
    <row r="12" spans="1:12" s="91" customFormat="1" ht="50.1" customHeight="1" x14ac:dyDescent="0.3"/>
  </sheetData>
  <phoneticPr fontId="1" type="noConversion"/>
  <pageMargins left="0" right="0" top="0" bottom="0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4" workbookViewId="0">
      <selection activeCell="C32" sqref="C32"/>
    </sheetView>
  </sheetViews>
  <sheetFormatPr defaultRowHeight="16.5" x14ac:dyDescent="0.3"/>
  <cols>
    <col min="1" max="1" width="6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9" ht="31.5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21.95" customHeight="1" thickTop="1" x14ac:dyDescent="0.3">
      <c r="A2" s="1" t="s">
        <v>171</v>
      </c>
      <c r="B2" s="2"/>
      <c r="C2" s="3"/>
      <c r="D2" s="104" t="s">
        <v>1</v>
      </c>
      <c r="E2" s="105"/>
      <c r="F2" s="105"/>
      <c r="G2" s="105"/>
      <c r="H2" s="106"/>
    </row>
    <row r="3" spans="1:9" ht="21.95" customHeight="1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ht="21.95" customHeight="1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ht="21.95" customHeight="1" x14ac:dyDescent="0.3">
      <c r="A5" s="1" t="s">
        <v>160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21.95" customHeight="1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6" customHeight="1" thickTop="1" thickBot="1" x14ac:dyDescent="0.35">
      <c r="A7" s="10"/>
    </row>
    <row r="8" spans="1:9" ht="20.25" customHeight="1" thickTop="1" thickBot="1" x14ac:dyDescent="0.35">
      <c r="A8" s="93" t="s">
        <v>15</v>
      </c>
      <c r="B8" s="94"/>
      <c r="C8" s="93" t="s">
        <v>15</v>
      </c>
      <c r="D8" s="94"/>
      <c r="E8" s="93" t="s">
        <v>161</v>
      </c>
      <c r="F8" s="94"/>
      <c r="G8" s="93" t="s">
        <v>17</v>
      </c>
      <c r="H8" s="94"/>
    </row>
    <row r="9" spans="1:9" ht="19.5" customHeight="1" thickTop="1" thickBot="1" x14ac:dyDescent="0.35">
      <c r="A9" s="95"/>
      <c r="B9" s="96"/>
      <c r="C9" s="97"/>
      <c r="D9" s="96"/>
      <c r="E9" s="95">
        <f>H27</f>
        <v>398200</v>
      </c>
      <c r="F9" s="98"/>
      <c r="G9" s="99">
        <f>(A9+E9)</f>
        <v>398200</v>
      </c>
      <c r="H9" s="94"/>
    </row>
    <row r="10" spans="1:9" s="11" customFormat="1" ht="16.5" customHeight="1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</row>
    <row r="11" spans="1:9" ht="15.95" customHeight="1" x14ac:dyDescent="0.3">
      <c r="A11" s="17" t="s">
        <v>162</v>
      </c>
      <c r="B11" s="18" t="s">
        <v>163</v>
      </c>
      <c r="C11" s="19" t="s">
        <v>164</v>
      </c>
      <c r="D11" s="18">
        <v>2</v>
      </c>
      <c r="E11" s="20">
        <v>33000</v>
      </c>
      <c r="F11" s="21">
        <f t="shared" ref="F11:F26" si="0">E11*D11</f>
        <v>66000</v>
      </c>
      <c r="G11" s="21">
        <f t="shared" ref="G11:G26" si="1">F11*0.1</f>
        <v>6600</v>
      </c>
      <c r="H11" s="22">
        <f t="shared" ref="H11:H26" si="2">G11+F11</f>
        <v>72600</v>
      </c>
      <c r="I11" s="24"/>
    </row>
    <row r="12" spans="1:9" ht="15.95" customHeight="1" x14ac:dyDescent="0.3">
      <c r="A12" s="17"/>
      <c r="B12" s="18" t="s">
        <v>163</v>
      </c>
      <c r="C12" s="25" t="s">
        <v>165</v>
      </c>
      <c r="D12" s="26">
        <v>2</v>
      </c>
      <c r="E12" s="20">
        <v>33000</v>
      </c>
      <c r="F12" s="21">
        <f t="shared" si="0"/>
        <v>66000</v>
      </c>
      <c r="G12" s="21">
        <f t="shared" si="1"/>
        <v>6600</v>
      </c>
      <c r="H12" s="22">
        <f t="shared" si="2"/>
        <v>72600</v>
      </c>
      <c r="I12" s="24"/>
    </row>
    <row r="13" spans="1:9" ht="15.95" customHeight="1" x14ac:dyDescent="0.3">
      <c r="A13" s="17" t="s">
        <v>166</v>
      </c>
      <c r="B13" s="18" t="s">
        <v>167</v>
      </c>
      <c r="C13" s="19" t="s">
        <v>168</v>
      </c>
      <c r="D13" s="26">
        <v>1</v>
      </c>
      <c r="E13" s="20">
        <v>55000</v>
      </c>
      <c r="F13" s="21">
        <f t="shared" si="0"/>
        <v>55000</v>
      </c>
      <c r="G13" s="21">
        <f t="shared" si="1"/>
        <v>5500</v>
      </c>
      <c r="H13" s="22">
        <f t="shared" si="2"/>
        <v>60500</v>
      </c>
    </row>
    <row r="14" spans="1:9" ht="15.95" customHeight="1" x14ac:dyDescent="0.3">
      <c r="A14" s="17"/>
      <c r="B14" s="18" t="s">
        <v>167</v>
      </c>
      <c r="C14" s="19" t="s">
        <v>165</v>
      </c>
      <c r="D14" s="26">
        <v>1</v>
      </c>
      <c r="E14" s="20">
        <v>55000</v>
      </c>
      <c r="F14" s="21">
        <f t="shared" si="0"/>
        <v>55000</v>
      </c>
      <c r="G14" s="21">
        <f t="shared" si="1"/>
        <v>5500</v>
      </c>
      <c r="H14" s="22">
        <f t="shared" si="2"/>
        <v>60500</v>
      </c>
    </row>
    <row r="15" spans="1:9" ht="15.95" customHeight="1" x14ac:dyDescent="0.3">
      <c r="A15" s="17"/>
      <c r="B15" s="18" t="s">
        <v>169</v>
      </c>
      <c r="C15" s="19" t="s">
        <v>170</v>
      </c>
      <c r="D15" s="26">
        <v>20</v>
      </c>
      <c r="E15" s="20">
        <v>6000</v>
      </c>
      <c r="F15" s="21">
        <f t="shared" si="0"/>
        <v>120000</v>
      </c>
      <c r="G15" s="21">
        <f t="shared" si="1"/>
        <v>12000</v>
      </c>
      <c r="H15" s="22">
        <f t="shared" si="2"/>
        <v>132000</v>
      </c>
    </row>
    <row r="16" spans="1:9" ht="15.95" customHeight="1" x14ac:dyDescent="0.3">
      <c r="A16" s="17"/>
      <c r="B16" s="18"/>
      <c r="C16" s="19"/>
      <c r="D16" s="26"/>
      <c r="E16" s="20"/>
      <c r="F16" s="21">
        <f t="shared" si="0"/>
        <v>0</v>
      </c>
      <c r="G16" s="21">
        <f t="shared" si="1"/>
        <v>0</v>
      </c>
      <c r="H16" s="22">
        <f t="shared" si="2"/>
        <v>0</v>
      </c>
    </row>
    <row r="17" spans="1:8" x14ac:dyDescent="0.3">
      <c r="A17" s="27"/>
      <c r="B17" s="18"/>
      <c r="C17" s="19"/>
      <c r="D17" s="26"/>
      <c r="E17" s="20"/>
      <c r="F17" s="21">
        <f t="shared" si="0"/>
        <v>0</v>
      </c>
      <c r="G17" s="21">
        <f t="shared" si="1"/>
        <v>0</v>
      </c>
      <c r="H17" s="22">
        <f t="shared" si="2"/>
        <v>0</v>
      </c>
    </row>
    <row r="18" spans="1:8" x14ac:dyDescent="0.3">
      <c r="A18" s="27"/>
      <c r="B18" s="18"/>
      <c r="C18" s="19"/>
      <c r="D18" s="26"/>
      <c r="E18" s="20"/>
      <c r="F18" s="21">
        <f t="shared" si="0"/>
        <v>0</v>
      </c>
      <c r="G18" s="21">
        <f t="shared" si="1"/>
        <v>0</v>
      </c>
      <c r="H18" s="22">
        <f t="shared" si="2"/>
        <v>0</v>
      </c>
    </row>
    <row r="19" spans="1:8" x14ac:dyDescent="0.3">
      <c r="A19" s="27"/>
      <c r="B19" s="18"/>
      <c r="C19" s="19"/>
      <c r="D19" s="26"/>
      <c r="E19" s="20"/>
      <c r="F19" s="21">
        <f t="shared" si="0"/>
        <v>0</v>
      </c>
      <c r="G19" s="21">
        <f t="shared" si="1"/>
        <v>0</v>
      </c>
      <c r="H19" s="22">
        <f t="shared" si="2"/>
        <v>0</v>
      </c>
    </row>
    <row r="20" spans="1:8" x14ac:dyDescent="0.3">
      <c r="A20" s="17"/>
      <c r="B20" s="18"/>
      <c r="C20" s="19"/>
      <c r="D20" s="26"/>
      <c r="E20" s="21"/>
      <c r="F20" s="21">
        <f t="shared" si="0"/>
        <v>0</v>
      </c>
      <c r="G20" s="21">
        <f t="shared" si="1"/>
        <v>0</v>
      </c>
      <c r="H20" s="22">
        <f t="shared" si="2"/>
        <v>0</v>
      </c>
    </row>
    <row r="21" spans="1:8" x14ac:dyDescent="0.3">
      <c r="A21" s="17"/>
      <c r="B21" s="18"/>
      <c r="C21" s="19"/>
      <c r="D21" s="26"/>
      <c r="E21" s="30"/>
      <c r="F21" s="21">
        <f t="shared" si="0"/>
        <v>0</v>
      </c>
      <c r="G21" s="21">
        <f t="shared" si="1"/>
        <v>0</v>
      </c>
      <c r="H21" s="22">
        <f t="shared" si="2"/>
        <v>0</v>
      </c>
    </row>
    <row r="22" spans="1:8" x14ac:dyDescent="0.3">
      <c r="A22" s="17"/>
      <c r="B22" s="18"/>
      <c r="C22" s="19"/>
      <c r="D22" s="26"/>
      <c r="E22" s="30"/>
      <c r="F22" s="21">
        <f t="shared" si="0"/>
        <v>0</v>
      </c>
      <c r="G22" s="21">
        <f t="shared" si="1"/>
        <v>0</v>
      </c>
      <c r="H22" s="22">
        <f t="shared" si="2"/>
        <v>0</v>
      </c>
    </row>
    <row r="23" spans="1:8" x14ac:dyDescent="0.3">
      <c r="A23" s="17"/>
      <c r="B23" s="18"/>
      <c r="C23" s="19"/>
      <c r="D23" s="26"/>
      <c r="E23" s="30"/>
      <c r="F23" s="21">
        <f t="shared" si="0"/>
        <v>0</v>
      </c>
      <c r="G23" s="21">
        <f t="shared" si="1"/>
        <v>0</v>
      </c>
      <c r="H23" s="22">
        <f t="shared" si="2"/>
        <v>0</v>
      </c>
    </row>
    <row r="24" spans="1:8" x14ac:dyDescent="0.3">
      <c r="A24" s="17"/>
      <c r="B24" s="18"/>
      <c r="C24" s="19"/>
      <c r="D24" s="26"/>
      <c r="E24" s="30"/>
      <c r="F24" s="21">
        <f t="shared" si="0"/>
        <v>0</v>
      </c>
      <c r="G24" s="21">
        <f t="shared" si="1"/>
        <v>0</v>
      </c>
      <c r="H24" s="22">
        <f t="shared" si="2"/>
        <v>0</v>
      </c>
    </row>
    <row r="25" spans="1:8" x14ac:dyDescent="0.3">
      <c r="A25" s="41"/>
      <c r="B25" s="42"/>
      <c r="C25" s="43"/>
      <c r="D25" s="44"/>
      <c r="E25" s="30"/>
      <c r="F25" s="45">
        <f t="shared" si="0"/>
        <v>0</v>
      </c>
      <c r="G25" s="45">
        <f t="shared" si="1"/>
        <v>0</v>
      </c>
      <c r="H25" s="46">
        <f t="shared" si="2"/>
        <v>0</v>
      </c>
    </row>
    <row r="26" spans="1:8" x14ac:dyDescent="0.3">
      <c r="A26" s="41"/>
      <c r="B26" s="42"/>
      <c r="C26" s="43"/>
      <c r="D26" s="44"/>
      <c r="E26" s="30"/>
      <c r="F26" s="45">
        <f t="shared" si="0"/>
        <v>0</v>
      </c>
      <c r="G26" s="45">
        <f t="shared" si="1"/>
        <v>0</v>
      </c>
      <c r="H26" s="46">
        <f t="shared" si="2"/>
        <v>0</v>
      </c>
    </row>
    <row r="27" spans="1:8" ht="17.25" thickBot="1" x14ac:dyDescent="0.35">
      <c r="A27" s="32"/>
      <c r="B27" s="33" t="s">
        <v>26</v>
      </c>
      <c r="C27" s="33"/>
      <c r="D27" s="34"/>
      <c r="E27" s="35"/>
      <c r="F27" s="36">
        <f>SUM(F11:F26)</f>
        <v>362000</v>
      </c>
      <c r="G27" s="36">
        <f>SUM(G11:G26)</f>
        <v>36200</v>
      </c>
      <c r="H27" s="37">
        <f>SUM(F27:G27)</f>
        <v>398200</v>
      </c>
    </row>
    <row r="28" spans="1:8" ht="17.25" thickTop="1" x14ac:dyDescent="0.3"/>
    <row r="29" spans="1:8" x14ac:dyDescent="0.3">
      <c r="C29" s="38"/>
    </row>
    <row r="30" spans="1:8" x14ac:dyDescent="0.3">
      <c r="D30" s="39"/>
    </row>
  </sheetData>
  <mergeCells count="14"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M6" sqref="M6"/>
    </sheetView>
  </sheetViews>
  <sheetFormatPr defaultRowHeight="16.5" x14ac:dyDescent="0.3"/>
  <cols>
    <col min="1" max="16384" width="9" style="74"/>
  </cols>
  <sheetData>
    <row r="1" spans="1:11" ht="49.5" customHeight="1" x14ac:dyDescent="0.3">
      <c r="A1" s="79" t="s">
        <v>357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49.5" customHeight="1" x14ac:dyDescent="0.3">
      <c r="A2" s="79"/>
      <c r="B2" s="79"/>
      <c r="C2" s="79"/>
      <c r="D2" s="79" t="s">
        <v>358</v>
      </c>
      <c r="E2" s="79"/>
      <c r="F2" s="79"/>
      <c r="G2" s="79"/>
      <c r="H2" s="79"/>
      <c r="I2" s="79"/>
      <c r="J2" s="79"/>
      <c r="K2" s="79"/>
    </row>
    <row r="3" spans="1:11" ht="49.5" customHeight="1" x14ac:dyDescent="0.3">
      <c r="A3" s="79" t="s">
        <v>356</v>
      </c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1" ht="37.5" customHeight="1" x14ac:dyDescent="0.3"/>
    <row r="5" spans="1:11" ht="49.5" customHeight="1" x14ac:dyDescent="0.3">
      <c r="A5" s="79" t="s">
        <v>357</v>
      </c>
      <c r="B5" s="79"/>
      <c r="C5" s="79"/>
      <c r="D5" s="79"/>
      <c r="E5" s="79"/>
      <c r="F5" s="79"/>
      <c r="G5" s="79"/>
      <c r="H5" s="79"/>
    </row>
    <row r="6" spans="1:11" ht="49.5" customHeight="1" x14ac:dyDescent="0.3">
      <c r="A6" s="79"/>
      <c r="B6" s="79"/>
      <c r="C6" s="79"/>
      <c r="D6" s="79" t="s">
        <v>358</v>
      </c>
      <c r="E6" s="79"/>
      <c r="F6" s="79"/>
      <c r="G6" s="79"/>
      <c r="H6" s="79"/>
    </row>
    <row r="7" spans="1:11" ht="45" customHeight="1" x14ac:dyDescent="0.3">
      <c r="A7" s="79" t="s">
        <v>356</v>
      </c>
      <c r="B7" s="79"/>
      <c r="C7" s="79"/>
      <c r="D7" s="79"/>
      <c r="E7" s="79"/>
      <c r="F7" s="79"/>
      <c r="G7" s="79"/>
      <c r="H7" s="79"/>
    </row>
    <row r="8" spans="1:11" ht="49.5" customHeight="1" x14ac:dyDescent="0.3"/>
    <row r="9" spans="1:11" ht="33.75" x14ac:dyDescent="0.3">
      <c r="A9" s="79" t="s">
        <v>357</v>
      </c>
      <c r="B9" s="79"/>
      <c r="C9" s="79"/>
      <c r="D9" s="79"/>
      <c r="E9" s="79"/>
      <c r="F9" s="79"/>
      <c r="G9" s="79"/>
      <c r="H9" s="79"/>
    </row>
    <row r="10" spans="1:11" ht="33.75" x14ac:dyDescent="0.3">
      <c r="A10" s="79"/>
      <c r="B10" s="79"/>
      <c r="C10" s="79"/>
      <c r="D10" s="79" t="s">
        <v>358</v>
      </c>
      <c r="E10" s="79"/>
      <c r="F10" s="79"/>
      <c r="G10" s="79"/>
      <c r="H10" s="79"/>
    </row>
    <row r="11" spans="1:11" ht="33.75" x14ac:dyDescent="0.3">
      <c r="A11" s="79" t="s">
        <v>356</v>
      </c>
      <c r="B11" s="79"/>
      <c r="C11" s="79"/>
      <c r="D11" s="79"/>
      <c r="E11" s="79"/>
      <c r="F11" s="79"/>
      <c r="G11" s="79"/>
      <c r="H11" s="79"/>
    </row>
    <row r="12" spans="1:11" ht="49.5" customHeight="1" x14ac:dyDescent="0.3"/>
    <row r="13" spans="1:11" ht="33.75" x14ac:dyDescent="0.3">
      <c r="A13" s="79" t="s">
        <v>357</v>
      </c>
      <c r="B13" s="79"/>
      <c r="C13" s="79"/>
      <c r="D13" s="79"/>
      <c r="E13" s="79"/>
      <c r="F13" s="79"/>
      <c r="G13" s="79"/>
      <c r="H13" s="79"/>
    </row>
    <row r="14" spans="1:11" ht="33.75" x14ac:dyDescent="0.3">
      <c r="A14" s="79"/>
      <c r="B14" s="79"/>
      <c r="C14" s="79"/>
      <c r="D14" s="79" t="s">
        <v>358</v>
      </c>
      <c r="E14" s="79"/>
      <c r="F14" s="79"/>
      <c r="G14" s="79"/>
      <c r="H14" s="79"/>
    </row>
    <row r="15" spans="1:11" ht="33.75" x14ac:dyDescent="0.3">
      <c r="A15" s="79" t="s">
        <v>356</v>
      </c>
      <c r="B15" s="79"/>
      <c r="C15" s="79"/>
      <c r="D15" s="79"/>
      <c r="E15" s="79"/>
      <c r="F15" s="79"/>
      <c r="G15" s="79"/>
      <c r="H15" s="79"/>
    </row>
    <row r="16" spans="1:11" ht="49.5" customHeight="1" x14ac:dyDescent="0.3"/>
    <row r="17" spans="1:8" ht="33.75" x14ac:dyDescent="0.3">
      <c r="A17" s="79" t="s">
        <v>357</v>
      </c>
      <c r="B17" s="79"/>
      <c r="C17" s="79"/>
      <c r="D17" s="79"/>
      <c r="E17" s="79"/>
      <c r="F17" s="79"/>
      <c r="G17" s="79"/>
      <c r="H17" s="79"/>
    </row>
    <row r="18" spans="1:8" ht="33.75" x14ac:dyDescent="0.3">
      <c r="A18" s="79"/>
      <c r="B18" s="79"/>
      <c r="C18" s="79"/>
      <c r="D18" s="79" t="s">
        <v>358</v>
      </c>
      <c r="E18" s="79"/>
      <c r="F18" s="79"/>
      <c r="G18" s="79"/>
      <c r="H18" s="79"/>
    </row>
    <row r="19" spans="1:8" ht="33.75" x14ac:dyDescent="0.3">
      <c r="A19" s="79" t="s">
        <v>356</v>
      </c>
      <c r="B19" s="79"/>
      <c r="C19" s="79"/>
      <c r="D19" s="79"/>
      <c r="E19" s="79"/>
      <c r="F19" s="79"/>
      <c r="G19" s="79"/>
      <c r="H19" s="79"/>
    </row>
  </sheetData>
  <phoneticPr fontId="1" type="noConversion"/>
  <pageMargins left="0" right="0" top="0" bottom="0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7" workbookViewId="0">
      <selection activeCell="E58" sqref="E58"/>
    </sheetView>
  </sheetViews>
  <sheetFormatPr defaultRowHeight="16.5" x14ac:dyDescent="0.3"/>
  <cols>
    <col min="1" max="1" width="6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5.5" customWidth="1"/>
    <col min="257" max="257" width="6" customWidth="1"/>
    <col min="258" max="258" width="15.125" customWidth="1"/>
    <col min="259" max="259" width="14.75" customWidth="1"/>
    <col min="260" max="260" width="11.5" customWidth="1"/>
    <col min="261" max="261" width="10.5" customWidth="1"/>
    <col min="262" max="262" width="13.5" customWidth="1"/>
    <col min="263" max="263" width="12.125" customWidth="1"/>
    <col min="264" max="264" width="15.125" customWidth="1"/>
    <col min="265" max="265" width="11.125" bestFit="1" customWidth="1"/>
    <col min="513" max="513" width="6" customWidth="1"/>
    <col min="514" max="514" width="15.125" customWidth="1"/>
    <col min="515" max="515" width="14.75" customWidth="1"/>
    <col min="516" max="516" width="11.5" customWidth="1"/>
    <col min="517" max="517" width="10.5" customWidth="1"/>
    <col min="518" max="518" width="13.5" customWidth="1"/>
    <col min="519" max="519" width="12.125" customWidth="1"/>
    <col min="520" max="520" width="15.125" customWidth="1"/>
    <col min="521" max="521" width="11.125" bestFit="1" customWidth="1"/>
    <col min="769" max="769" width="6" customWidth="1"/>
    <col min="770" max="770" width="15.125" customWidth="1"/>
    <col min="771" max="771" width="14.75" customWidth="1"/>
    <col min="772" max="772" width="11.5" customWidth="1"/>
    <col min="773" max="773" width="10.5" customWidth="1"/>
    <col min="774" max="774" width="13.5" customWidth="1"/>
    <col min="775" max="775" width="12.125" customWidth="1"/>
    <col min="776" max="776" width="15.125" customWidth="1"/>
    <col min="777" max="777" width="11.125" bestFit="1" customWidth="1"/>
    <col min="1025" max="1025" width="6" customWidth="1"/>
    <col min="1026" max="1026" width="15.125" customWidth="1"/>
    <col min="1027" max="1027" width="14.75" customWidth="1"/>
    <col min="1028" max="1028" width="11.5" customWidth="1"/>
    <col min="1029" max="1029" width="10.5" customWidth="1"/>
    <col min="1030" max="1030" width="13.5" customWidth="1"/>
    <col min="1031" max="1031" width="12.125" customWidth="1"/>
    <col min="1032" max="1032" width="15.125" customWidth="1"/>
    <col min="1033" max="1033" width="11.125" bestFit="1" customWidth="1"/>
    <col min="1281" max="1281" width="6" customWidth="1"/>
    <col min="1282" max="1282" width="15.125" customWidth="1"/>
    <col min="1283" max="1283" width="14.75" customWidth="1"/>
    <col min="1284" max="1284" width="11.5" customWidth="1"/>
    <col min="1285" max="1285" width="10.5" customWidth="1"/>
    <col min="1286" max="1286" width="13.5" customWidth="1"/>
    <col min="1287" max="1287" width="12.125" customWidth="1"/>
    <col min="1288" max="1288" width="15.125" customWidth="1"/>
    <col min="1289" max="1289" width="11.125" bestFit="1" customWidth="1"/>
    <col min="1537" max="1537" width="6" customWidth="1"/>
    <col min="1538" max="1538" width="15.125" customWidth="1"/>
    <col min="1539" max="1539" width="14.75" customWidth="1"/>
    <col min="1540" max="1540" width="11.5" customWidth="1"/>
    <col min="1541" max="1541" width="10.5" customWidth="1"/>
    <col min="1542" max="1542" width="13.5" customWidth="1"/>
    <col min="1543" max="1543" width="12.125" customWidth="1"/>
    <col min="1544" max="1544" width="15.125" customWidth="1"/>
    <col min="1545" max="1545" width="11.125" bestFit="1" customWidth="1"/>
    <col min="1793" max="1793" width="6" customWidth="1"/>
    <col min="1794" max="1794" width="15.125" customWidth="1"/>
    <col min="1795" max="1795" width="14.75" customWidth="1"/>
    <col min="1796" max="1796" width="11.5" customWidth="1"/>
    <col min="1797" max="1797" width="10.5" customWidth="1"/>
    <col min="1798" max="1798" width="13.5" customWidth="1"/>
    <col min="1799" max="1799" width="12.125" customWidth="1"/>
    <col min="1800" max="1800" width="15.125" customWidth="1"/>
    <col min="1801" max="1801" width="11.125" bestFit="1" customWidth="1"/>
    <col min="2049" max="2049" width="6" customWidth="1"/>
    <col min="2050" max="2050" width="15.125" customWidth="1"/>
    <col min="2051" max="2051" width="14.75" customWidth="1"/>
    <col min="2052" max="2052" width="11.5" customWidth="1"/>
    <col min="2053" max="2053" width="10.5" customWidth="1"/>
    <col min="2054" max="2054" width="13.5" customWidth="1"/>
    <col min="2055" max="2055" width="12.125" customWidth="1"/>
    <col min="2056" max="2056" width="15.125" customWidth="1"/>
    <col min="2057" max="2057" width="11.125" bestFit="1" customWidth="1"/>
    <col min="2305" max="2305" width="6" customWidth="1"/>
    <col min="2306" max="2306" width="15.125" customWidth="1"/>
    <col min="2307" max="2307" width="14.75" customWidth="1"/>
    <col min="2308" max="2308" width="11.5" customWidth="1"/>
    <col min="2309" max="2309" width="10.5" customWidth="1"/>
    <col min="2310" max="2310" width="13.5" customWidth="1"/>
    <col min="2311" max="2311" width="12.125" customWidth="1"/>
    <col min="2312" max="2312" width="15.125" customWidth="1"/>
    <col min="2313" max="2313" width="11.125" bestFit="1" customWidth="1"/>
    <col min="2561" max="2561" width="6" customWidth="1"/>
    <col min="2562" max="2562" width="15.125" customWidth="1"/>
    <col min="2563" max="2563" width="14.75" customWidth="1"/>
    <col min="2564" max="2564" width="11.5" customWidth="1"/>
    <col min="2565" max="2565" width="10.5" customWidth="1"/>
    <col min="2566" max="2566" width="13.5" customWidth="1"/>
    <col min="2567" max="2567" width="12.125" customWidth="1"/>
    <col min="2568" max="2568" width="15.125" customWidth="1"/>
    <col min="2569" max="2569" width="11.125" bestFit="1" customWidth="1"/>
    <col min="2817" max="2817" width="6" customWidth="1"/>
    <col min="2818" max="2818" width="15.125" customWidth="1"/>
    <col min="2819" max="2819" width="14.75" customWidth="1"/>
    <col min="2820" max="2820" width="11.5" customWidth="1"/>
    <col min="2821" max="2821" width="10.5" customWidth="1"/>
    <col min="2822" max="2822" width="13.5" customWidth="1"/>
    <col min="2823" max="2823" width="12.125" customWidth="1"/>
    <col min="2824" max="2824" width="15.125" customWidth="1"/>
    <col min="2825" max="2825" width="11.125" bestFit="1" customWidth="1"/>
    <col min="3073" max="3073" width="6" customWidth="1"/>
    <col min="3074" max="3074" width="15.125" customWidth="1"/>
    <col min="3075" max="3075" width="14.75" customWidth="1"/>
    <col min="3076" max="3076" width="11.5" customWidth="1"/>
    <col min="3077" max="3077" width="10.5" customWidth="1"/>
    <col min="3078" max="3078" width="13.5" customWidth="1"/>
    <col min="3079" max="3079" width="12.125" customWidth="1"/>
    <col min="3080" max="3080" width="15.125" customWidth="1"/>
    <col min="3081" max="3081" width="11.125" bestFit="1" customWidth="1"/>
    <col min="3329" max="3329" width="6" customWidth="1"/>
    <col min="3330" max="3330" width="15.125" customWidth="1"/>
    <col min="3331" max="3331" width="14.75" customWidth="1"/>
    <col min="3332" max="3332" width="11.5" customWidth="1"/>
    <col min="3333" max="3333" width="10.5" customWidth="1"/>
    <col min="3334" max="3334" width="13.5" customWidth="1"/>
    <col min="3335" max="3335" width="12.125" customWidth="1"/>
    <col min="3336" max="3336" width="15.125" customWidth="1"/>
    <col min="3337" max="3337" width="11.125" bestFit="1" customWidth="1"/>
    <col min="3585" max="3585" width="6" customWidth="1"/>
    <col min="3586" max="3586" width="15.125" customWidth="1"/>
    <col min="3587" max="3587" width="14.75" customWidth="1"/>
    <col min="3588" max="3588" width="11.5" customWidth="1"/>
    <col min="3589" max="3589" width="10.5" customWidth="1"/>
    <col min="3590" max="3590" width="13.5" customWidth="1"/>
    <col min="3591" max="3591" width="12.125" customWidth="1"/>
    <col min="3592" max="3592" width="15.125" customWidth="1"/>
    <col min="3593" max="3593" width="11.125" bestFit="1" customWidth="1"/>
    <col min="3841" max="3841" width="6" customWidth="1"/>
    <col min="3842" max="3842" width="15.125" customWidth="1"/>
    <col min="3843" max="3843" width="14.75" customWidth="1"/>
    <col min="3844" max="3844" width="11.5" customWidth="1"/>
    <col min="3845" max="3845" width="10.5" customWidth="1"/>
    <col min="3846" max="3846" width="13.5" customWidth="1"/>
    <col min="3847" max="3847" width="12.125" customWidth="1"/>
    <col min="3848" max="3848" width="15.125" customWidth="1"/>
    <col min="3849" max="3849" width="11.125" bestFit="1" customWidth="1"/>
    <col min="4097" max="4097" width="6" customWidth="1"/>
    <col min="4098" max="4098" width="15.125" customWidth="1"/>
    <col min="4099" max="4099" width="14.75" customWidth="1"/>
    <col min="4100" max="4100" width="11.5" customWidth="1"/>
    <col min="4101" max="4101" width="10.5" customWidth="1"/>
    <col min="4102" max="4102" width="13.5" customWidth="1"/>
    <col min="4103" max="4103" width="12.125" customWidth="1"/>
    <col min="4104" max="4104" width="15.125" customWidth="1"/>
    <col min="4105" max="4105" width="11.125" bestFit="1" customWidth="1"/>
    <col min="4353" max="4353" width="6" customWidth="1"/>
    <col min="4354" max="4354" width="15.125" customWidth="1"/>
    <col min="4355" max="4355" width="14.75" customWidth="1"/>
    <col min="4356" max="4356" width="11.5" customWidth="1"/>
    <col min="4357" max="4357" width="10.5" customWidth="1"/>
    <col min="4358" max="4358" width="13.5" customWidth="1"/>
    <col min="4359" max="4359" width="12.125" customWidth="1"/>
    <col min="4360" max="4360" width="15.125" customWidth="1"/>
    <col min="4361" max="4361" width="11.125" bestFit="1" customWidth="1"/>
    <col min="4609" max="4609" width="6" customWidth="1"/>
    <col min="4610" max="4610" width="15.125" customWidth="1"/>
    <col min="4611" max="4611" width="14.75" customWidth="1"/>
    <col min="4612" max="4612" width="11.5" customWidth="1"/>
    <col min="4613" max="4613" width="10.5" customWidth="1"/>
    <col min="4614" max="4614" width="13.5" customWidth="1"/>
    <col min="4615" max="4615" width="12.125" customWidth="1"/>
    <col min="4616" max="4616" width="15.125" customWidth="1"/>
    <col min="4617" max="4617" width="11.125" bestFit="1" customWidth="1"/>
    <col min="4865" max="4865" width="6" customWidth="1"/>
    <col min="4866" max="4866" width="15.125" customWidth="1"/>
    <col min="4867" max="4867" width="14.75" customWidth="1"/>
    <col min="4868" max="4868" width="11.5" customWidth="1"/>
    <col min="4869" max="4869" width="10.5" customWidth="1"/>
    <col min="4870" max="4870" width="13.5" customWidth="1"/>
    <col min="4871" max="4871" width="12.125" customWidth="1"/>
    <col min="4872" max="4872" width="15.125" customWidth="1"/>
    <col min="4873" max="4873" width="11.125" bestFit="1" customWidth="1"/>
    <col min="5121" max="5121" width="6" customWidth="1"/>
    <col min="5122" max="5122" width="15.125" customWidth="1"/>
    <col min="5123" max="5123" width="14.75" customWidth="1"/>
    <col min="5124" max="5124" width="11.5" customWidth="1"/>
    <col min="5125" max="5125" width="10.5" customWidth="1"/>
    <col min="5126" max="5126" width="13.5" customWidth="1"/>
    <col min="5127" max="5127" width="12.125" customWidth="1"/>
    <col min="5128" max="5128" width="15.125" customWidth="1"/>
    <col min="5129" max="5129" width="11.125" bestFit="1" customWidth="1"/>
    <col min="5377" max="5377" width="6" customWidth="1"/>
    <col min="5378" max="5378" width="15.125" customWidth="1"/>
    <col min="5379" max="5379" width="14.75" customWidth="1"/>
    <col min="5380" max="5380" width="11.5" customWidth="1"/>
    <col min="5381" max="5381" width="10.5" customWidth="1"/>
    <col min="5382" max="5382" width="13.5" customWidth="1"/>
    <col min="5383" max="5383" width="12.125" customWidth="1"/>
    <col min="5384" max="5384" width="15.125" customWidth="1"/>
    <col min="5385" max="5385" width="11.125" bestFit="1" customWidth="1"/>
    <col min="5633" max="5633" width="6" customWidth="1"/>
    <col min="5634" max="5634" width="15.125" customWidth="1"/>
    <col min="5635" max="5635" width="14.75" customWidth="1"/>
    <col min="5636" max="5636" width="11.5" customWidth="1"/>
    <col min="5637" max="5637" width="10.5" customWidth="1"/>
    <col min="5638" max="5638" width="13.5" customWidth="1"/>
    <col min="5639" max="5639" width="12.125" customWidth="1"/>
    <col min="5640" max="5640" width="15.125" customWidth="1"/>
    <col min="5641" max="5641" width="11.125" bestFit="1" customWidth="1"/>
    <col min="5889" max="5889" width="6" customWidth="1"/>
    <col min="5890" max="5890" width="15.125" customWidth="1"/>
    <col min="5891" max="5891" width="14.75" customWidth="1"/>
    <col min="5892" max="5892" width="11.5" customWidth="1"/>
    <col min="5893" max="5893" width="10.5" customWidth="1"/>
    <col min="5894" max="5894" width="13.5" customWidth="1"/>
    <col min="5895" max="5895" width="12.125" customWidth="1"/>
    <col min="5896" max="5896" width="15.125" customWidth="1"/>
    <col min="5897" max="5897" width="11.125" bestFit="1" customWidth="1"/>
    <col min="6145" max="6145" width="6" customWidth="1"/>
    <col min="6146" max="6146" width="15.125" customWidth="1"/>
    <col min="6147" max="6147" width="14.75" customWidth="1"/>
    <col min="6148" max="6148" width="11.5" customWidth="1"/>
    <col min="6149" max="6149" width="10.5" customWidth="1"/>
    <col min="6150" max="6150" width="13.5" customWidth="1"/>
    <col min="6151" max="6151" width="12.125" customWidth="1"/>
    <col min="6152" max="6152" width="15.125" customWidth="1"/>
    <col min="6153" max="6153" width="11.125" bestFit="1" customWidth="1"/>
    <col min="6401" max="6401" width="6" customWidth="1"/>
    <col min="6402" max="6402" width="15.125" customWidth="1"/>
    <col min="6403" max="6403" width="14.75" customWidth="1"/>
    <col min="6404" max="6404" width="11.5" customWidth="1"/>
    <col min="6405" max="6405" width="10.5" customWidth="1"/>
    <col min="6406" max="6406" width="13.5" customWidth="1"/>
    <col min="6407" max="6407" width="12.125" customWidth="1"/>
    <col min="6408" max="6408" width="15.125" customWidth="1"/>
    <col min="6409" max="6409" width="11.125" bestFit="1" customWidth="1"/>
    <col min="6657" max="6657" width="6" customWidth="1"/>
    <col min="6658" max="6658" width="15.125" customWidth="1"/>
    <col min="6659" max="6659" width="14.75" customWidth="1"/>
    <col min="6660" max="6660" width="11.5" customWidth="1"/>
    <col min="6661" max="6661" width="10.5" customWidth="1"/>
    <col min="6662" max="6662" width="13.5" customWidth="1"/>
    <col min="6663" max="6663" width="12.125" customWidth="1"/>
    <col min="6664" max="6664" width="15.125" customWidth="1"/>
    <col min="6665" max="6665" width="11.125" bestFit="1" customWidth="1"/>
    <col min="6913" max="6913" width="6" customWidth="1"/>
    <col min="6914" max="6914" width="15.125" customWidth="1"/>
    <col min="6915" max="6915" width="14.75" customWidth="1"/>
    <col min="6916" max="6916" width="11.5" customWidth="1"/>
    <col min="6917" max="6917" width="10.5" customWidth="1"/>
    <col min="6918" max="6918" width="13.5" customWidth="1"/>
    <col min="6919" max="6919" width="12.125" customWidth="1"/>
    <col min="6920" max="6920" width="15.125" customWidth="1"/>
    <col min="6921" max="6921" width="11.125" bestFit="1" customWidth="1"/>
    <col min="7169" max="7169" width="6" customWidth="1"/>
    <col min="7170" max="7170" width="15.125" customWidth="1"/>
    <col min="7171" max="7171" width="14.75" customWidth="1"/>
    <col min="7172" max="7172" width="11.5" customWidth="1"/>
    <col min="7173" max="7173" width="10.5" customWidth="1"/>
    <col min="7174" max="7174" width="13.5" customWidth="1"/>
    <col min="7175" max="7175" width="12.125" customWidth="1"/>
    <col min="7176" max="7176" width="15.125" customWidth="1"/>
    <col min="7177" max="7177" width="11.125" bestFit="1" customWidth="1"/>
    <col min="7425" max="7425" width="6" customWidth="1"/>
    <col min="7426" max="7426" width="15.125" customWidth="1"/>
    <col min="7427" max="7427" width="14.75" customWidth="1"/>
    <col min="7428" max="7428" width="11.5" customWidth="1"/>
    <col min="7429" max="7429" width="10.5" customWidth="1"/>
    <col min="7430" max="7430" width="13.5" customWidth="1"/>
    <col min="7431" max="7431" width="12.125" customWidth="1"/>
    <col min="7432" max="7432" width="15.125" customWidth="1"/>
    <col min="7433" max="7433" width="11.125" bestFit="1" customWidth="1"/>
    <col min="7681" max="7681" width="6" customWidth="1"/>
    <col min="7682" max="7682" width="15.125" customWidth="1"/>
    <col min="7683" max="7683" width="14.75" customWidth="1"/>
    <col min="7684" max="7684" width="11.5" customWidth="1"/>
    <col min="7685" max="7685" width="10.5" customWidth="1"/>
    <col min="7686" max="7686" width="13.5" customWidth="1"/>
    <col min="7687" max="7687" width="12.125" customWidth="1"/>
    <col min="7688" max="7688" width="15.125" customWidth="1"/>
    <col min="7689" max="7689" width="11.125" bestFit="1" customWidth="1"/>
    <col min="7937" max="7937" width="6" customWidth="1"/>
    <col min="7938" max="7938" width="15.125" customWidth="1"/>
    <col min="7939" max="7939" width="14.75" customWidth="1"/>
    <col min="7940" max="7940" width="11.5" customWidth="1"/>
    <col min="7941" max="7941" width="10.5" customWidth="1"/>
    <col min="7942" max="7942" width="13.5" customWidth="1"/>
    <col min="7943" max="7943" width="12.125" customWidth="1"/>
    <col min="7944" max="7944" width="15.125" customWidth="1"/>
    <col min="7945" max="7945" width="11.125" bestFit="1" customWidth="1"/>
    <col min="8193" max="8193" width="6" customWidth="1"/>
    <col min="8194" max="8194" width="15.125" customWidth="1"/>
    <col min="8195" max="8195" width="14.75" customWidth="1"/>
    <col min="8196" max="8196" width="11.5" customWidth="1"/>
    <col min="8197" max="8197" width="10.5" customWidth="1"/>
    <col min="8198" max="8198" width="13.5" customWidth="1"/>
    <col min="8199" max="8199" width="12.125" customWidth="1"/>
    <col min="8200" max="8200" width="15.125" customWidth="1"/>
    <col min="8201" max="8201" width="11.125" bestFit="1" customWidth="1"/>
    <col min="8449" max="8449" width="6" customWidth="1"/>
    <col min="8450" max="8450" width="15.125" customWidth="1"/>
    <col min="8451" max="8451" width="14.75" customWidth="1"/>
    <col min="8452" max="8452" width="11.5" customWidth="1"/>
    <col min="8453" max="8453" width="10.5" customWidth="1"/>
    <col min="8454" max="8454" width="13.5" customWidth="1"/>
    <col min="8455" max="8455" width="12.125" customWidth="1"/>
    <col min="8456" max="8456" width="15.125" customWidth="1"/>
    <col min="8457" max="8457" width="11.125" bestFit="1" customWidth="1"/>
    <col min="8705" max="8705" width="6" customWidth="1"/>
    <col min="8706" max="8706" width="15.125" customWidth="1"/>
    <col min="8707" max="8707" width="14.75" customWidth="1"/>
    <col min="8708" max="8708" width="11.5" customWidth="1"/>
    <col min="8709" max="8709" width="10.5" customWidth="1"/>
    <col min="8710" max="8710" width="13.5" customWidth="1"/>
    <col min="8711" max="8711" width="12.125" customWidth="1"/>
    <col min="8712" max="8712" width="15.125" customWidth="1"/>
    <col min="8713" max="8713" width="11.125" bestFit="1" customWidth="1"/>
    <col min="8961" max="8961" width="6" customWidth="1"/>
    <col min="8962" max="8962" width="15.125" customWidth="1"/>
    <col min="8963" max="8963" width="14.75" customWidth="1"/>
    <col min="8964" max="8964" width="11.5" customWidth="1"/>
    <col min="8965" max="8965" width="10.5" customWidth="1"/>
    <col min="8966" max="8966" width="13.5" customWidth="1"/>
    <col min="8967" max="8967" width="12.125" customWidth="1"/>
    <col min="8968" max="8968" width="15.125" customWidth="1"/>
    <col min="8969" max="8969" width="11.125" bestFit="1" customWidth="1"/>
    <col min="9217" max="9217" width="6" customWidth="1"/>
    <col min="9218" max="9218" width="15.125" customWidth="1"/>
    <col min="9219" max="9219" width="14.75" customWidth="1"/>
    <col min="9220" max="9220" width="11.5" customWidth="1"/>
    <col min="9221" max="9221" width="10.5" customWidth="1"/>
    <col min="9222" max="9222" width="13.5" customWidth="1"/>
    <col min="9223" max="9223" width="12.125" customWidth="1"/>
    <col min="9224" max="9224" width="15.125" customWidth="1"/>
    <col min="9225" max="9225" width="11.125" bestFit="1" customWidth="1"/>
    <col min="9473" max="9473" width="6" customWidth="1"/>
    <col min="9474" max="9474" width="15.125" customWidth="1"/>
    <col min="9475" max="9475" width="14.75" customWidth="1"/>
    <col min="9476" max="9476" width="11.5" customWidth="1"/>
    <col min="9477" max="9477" width="10.5" customWidth="1"/>
    <col min="9478" max="9478" width="13.5" customWidth="1"/>
    <col min="9479" max="9479" width="12.125" customWidth="1"/>
    <col min="9480" max="9480" width="15.125" customWidth="1"/>
    <col min="9481" max="9481" width="11.125" bestFit="1" customWidth="1"/>
    <col min="9729" max="9729" width="6" customWidth="1"/>
    <col min="9730" max="9730" width="15.125" customWidth="1"/>
    <col min="9731" max="9731" width="14.75" customWidth="1"/>
    <col min="9732" max="9732" width="11.5" customWidth="1"/>
    <col min="9733" max="9733" width="10.5" customWidth="1"/>
    <col min="9734" max="9734" width="13.5" customWidth="1"/>
    <col min="9735" max="9735" width="12.125" customWidth="1"/>
    <col min="9736" max="9736" width="15.125" customWidth="1"/>
    <col min="9737" max="9737" width="11.125" bestFit="1" customWidth="1"/>
    <col min="9985" max="9985" width="6" customWidth="1"/>
    <col min="9986" max="9986" width="15.125" customWidth="1"/>
    <col min="9987" max="9987" width="14.75" customWidth="1"/>
    <col min="9988" max="9988" width="11.5" customWidth="1"/>
    <col min="9989" max="9989" width="10.5" customWidth="1"/>
    <col min="9990" max="9990" width="13.5" customWidth="1"/>
    <col min="9991" max="9991" width="12.125" customWidth="1"/>
    <col min="9992" max="9992" width="15.125" customWidth="1"/>
    <col min="9993" max="9993" width="11.125" bestFit="1" customWidth="1"/>
    <col min="10241" max="10241" width="6" customWidth="1"/>
    <col min="10242" max="10242" width="15.125" customWidth="1"/>
    <col min="10243" max="10243" width="14.75" customWidth="1"/>
    <col min="10244" max="10244" width="11.5" customWidth="1"/>
    <col min="10245" max="10245" width="10.5" customWidth="1"/>
    <col min="10246" max="10246" width="13.5" customWidth="1"/>
    <col min="10247" max="10247" width="12.125" customWidth="1"/>
    <col min="10248" max="10248" width="15.125" customWidth="1"/>
    <col min="10249" max="10249" width="11.125" bestFit="1" customWidth="1"/>
    <col min="10497" max="10497" width="6" customWidth="1"/>
    <col min="10498" max="10498" width="15.125" customWidth="1"/>
    <col min="10499" max="10499" width="14.75" customWidth="1"/>
    <col min="10500" max="10500" width="11.5" customWidth="1"/>
    <col min="10501" max="10501" width="10.5" customWidth="1"/>
    <col min="10502" max="10502" width="13.5" customWidth="1"/>
    <col min="10503" max="10503" width="12.125" customWidth="1"/>
    <col min="10504" max="10504" width="15.125" customWidth="1"/>
    <col min="10505" max="10505" width="11.125" bestFit="1" customWidth="1"/>
    <col min="10753" max="10753" width="6" customWidth="1"/>
    <col min="10754" max="10754" width="15.125" customWidth="1"/>
    <col min="10755" max="10755" width="14.75" customWidth="1"/>
    <col min="10756" max="10756" width="11.5" customWidth="1"/>
    <col min="10757" max="10757" width="10.5" customWidth="1"/>
    <col min="10758" max="10758" width="13.5" customWidth="1"/>
    <col min="10759" max="10759" width="12.125" customWidth="1"/>
    <col min="10760" max="10760" width="15.125" customWidth="1"/>
    <col min="10761" max="10761" width="11.125" bestFit="1" customWidth="1"/>
    <col min="11009" max="11009" width="6" customWidth="1"/>
    <col min="11010" max="11010" width="15.125" customWidth="1"/>
    <col min="11011" max="11011" width="14.75" customWidth="1"/>
    <col min="11012" max="11012" width="11.5" customWidth="1"/>
    <col min="11013" max="11013" width="10.5" customWidth="1"/>
    <col min="11014" max="11014" width="13.5" customWidth="1"/>
    <col min="11015" max="11015" width="12.125" customWidth="1"/>
    <col min="11016" max="11016" width="15.125" customWidth="1"/>
    <col min="11017" max="11017" width="11.125" bestFit="1" customWidth="1"/>
    <col min="11265" max="11265" width="6" customWidth="1"/>
    <col min="11266" max="11266" width="15.125" customWidth="1"/>
    <col min="11267" max="11267" width="14.75" customWidth="1"/>
    <col min="11268" max="11268" width="11.5" customWidth="1"/>
    <col min="11269" max="11269" width="10.5" customWidth="1"/>
    <col min="11270" max="11270" width="13.5" customWidth="1"/>
    <col min="11271" max="11271" width="12.125" customWidth="1"/>
    <col min="11272" max="11272" width="15.125" customWidth="1"/>
    <col min="11273" max="11273" width="11.125" bestFit="1" customWidth="1"/>
    <col min="11521" max="11521" width="6" customWidth="1"/>
    <col min="11522" max="11522" width="15.125" customWidth="1"/>
    <col min="11523" max="11523" width="14.75" customWidth="1"/>
    <col min="11524" max="11524" width="11.5" customWidth="1"/>
    <col min="11525" max="11525" width="10.5" customWidth="1"/>
    <col min="11526" max="11526" width="13.5" customWidth="1"/>
    <col min="11527" max="11527" width="12.125" customWidth="1"/>
    <col min="11528" max="11528" width="15.125" customWidth="1"/>
    <col min="11529" max="11529" width="11.125" bestFit="1" customWidth="1"/>
    <col min="11777" max="11777" width="6" customWidth="1"/>
    <col min="11778" max="11778" width="15.125" customWidth="1"/>
    <col min="11779" max="11779" width="14.75" customWidth="1"/>
    <col min="11780" max="11780" width="11.5" customWidth="1"/>
    <col min="11781" max="11781" width="10.5" customWidth="1"/>
    <col min="11782" max="11782" width="13.5" customWidth="1"/>
    <col min="11783" max="11783" width="12.125" customWidth="1"/>
    <col min="11784" max="11784" width="15.125" customWidth="1"/>
    <col min="11785" max="11785" width="11.125" bestFit="1" customWidth="1"/>
    <col min="12033" max="12033" width="6" customWidth="1"/>
    <col min="12034" max="12034" width="15.125" customWidth="1"/>
    <col min="12035" max="12035" width="14.75" customWidth="1"/>
    <col min="12036" max="12036" width="11.5" customWidth="1"/>
    <col min="12037" max="12037" width="10.5" customWidth="1"/>
    <col min="12038" max="12038" width="13.5" customWidth="1"/>
    <col min="12039" max="12039" width="12.125" customWidth="1"/>
    <col min="12040" max="12040" width="15.125" customWidth="1"/>
    <col min="12041" max="12041" width="11.125" bestFit="1" customWidth="1"/>
    <col min="12289" max="12289" width="6" customWidth="1"/>
    <col min="12290" max="12290" width="15.125" customWidth="1"/>
    <col min="12291" max="12291" width="14.75" customWidth="1"/>
    <col min="12292" max="12292" width="11.5" customWidth="1"/>
    <col min="12293" max="12293" width="10.5" customWidth="1"/>
    <col min="12294" max="12294" width="13.5" customWidth="1"/>
    <col min="12295" max="12295" width="12.125" customWidth="1"/>
    <col min="12296" max="12296" width="15.125" customWidth="1"/>
    <col min="12297" max="12297" width="11.125" bestFit="1" customWidth="1"/>
    <col min="12545" max="12545" width="6" customWidth="1"/>
    <col min="12546" max="12546" width="15.125" customWidth="1"/>
    <col min="12547" max="12547" width="14.75" customWidth="1"/>
    <col min="12548" max="12548" width="11.5" customWidth="1"/>
    <col min="12549" max="12549" width="10.5" customWidth="1"/>
    <col min="12550" max="12550" width="13.5" customWidth="1"/>
    <col min="12551" max="12551" width="12.125" customWidth="1"/>
    <col min="12552" max="12552" width="15.125" customWidth="1"/>
    <col min="12553" max="12553" width="11.125" bestFit="1" customWidth="1"/>
    <col min="12801" max="12801" width="6" customWidth="1"/>
    <col min="12802" max="12802" width="15.125" customWidth="1"/>
    <col min="12803" max="12803" width="14.75" customWidth="1"/>
    <col min="12804" max="12804" width="11.5" customWidth="1"/>
    <col min="12805" max="12805" width="10.5" customWidth="1"/>
    <col min="12806" max="12806" width="13.5" customWidth="1"/>
    <col min="12807" max="12807" width="12.125" customWidth="1"/>
    <col min="12808" max="12808" width="15.125" customWidth="1"/>
    <col min="12809" max="12809" width="11.125" bestFit="1" customWidth="1"/>
    <col min="13057" max="13057" width="6" customWidth="1"/>
    <col min="13058" max="13058" width="15.125" customWidth="1"/>
    <col min="13059" max="13059" width="14.75" customWidth="1"/>
    <col min="13060" max="13060" width="11.5" customWidth="1"/>
    <col min="13061" max="13061" width="10.5" customWidth="1"/>
    <col min="13062" max="13062" width="13.5" customWidth="1"/>
    <col min="13063" max="13063" width="12.125" customWidth="1"/>
    <col min="13064" max="13064" width="15.125" customWidth="1"/>
    <col min="13065" max="13065" width="11.125" bestFit="1" customWidth="1"/>
    <col min="13313" max="13313" width="6" customWidth="1"/>
    <col min="13314" max="13314" width="15.125" customWidth="1"/>
    <col min="13315" max="13315" width="14.75" customWidth="1"/>
    <col min="13316" max="13316" width="11.5" customWidth="1"/>
    <col min="13317" max="13317" width="10.5" customWidth="1"/>
    <col min="13318" max="13318" width="13.5" customWidth="1"/>
    <col min="13319" max="13319" width="12.125" customWidth="1"/>
    <col min="13320" max="13320" width="15.125" customWidth="1"/>
    <col min="13321" max="13321" width="11.125" bestFit="1" customWidth="1"/>
    <col min="13569" max="13569" width="6" customWidth="1"/>
    <col min="13570" max="13570" width="15.125" customWidth="1"/>
    <col min="13571" max="13571" width="14.75" customWidth="1"/>
    <col min="13572" max="13572" width="11.5" customWidth="1"/>
    <col min="13573" max="13573" width="10.5" customWidth="1"/>
    <col min="13574" max="13574" width="13.5" customWidth="1"/>
    <col min="13575" max="13575" width="12.125" customWidth="1"/>
    <col min="13576" max="13576" width="15.125" customWidth="1"/>
    <col min="13577" max="13577" width="11.125" bestFit="1" customWidth="1"/>
    <col min="13825" max="13825" width="6" customWidth="1"/>
    <col min="13826" max="13826" width="15.125" customWidth="1"/>
    <col min="13827" max="13827" width="14.75" customWidth="1"/>
    <col min="13828" max="13828" width="11.5" customWidth="1"/>
    <col min="13829" max="13829" width="10.5" customWidth="1"/>
    <col min="13830" max="13830" width="13.5" customWidth="1"/>
    <col min="13831" max="13831" width="12.125" customWidth="1"/>
    <col min="13832" max="13832" width="15.125" customWidth="1"/>
    <col min="13833" max="13833" width="11.125" bestFit="1" customWidth="1"/>
    <col min="14081" max="14081" width="6" customWidth="1"/>
    <col min="14082" max="14082" width="15.125" customWidth="1"/>
    <col min="14083" max="14083" width="14.75" customWidth="1"/>
    <col min="14084" max="14084" width="11.5" customWidth="1"/>
    <col min="14085" max="14085" width="10.5" customWidth="1"/>
    <col min="14086" max="14086" width="13.5" customWidth="1"/>
    <col min="14087" max="14087" width="12.125" customWidth="1"/>
    <col min="14088" max="14088" width="15.125" customWidth="1"/>
    <col min="14089" max="14089" width="11.125" bestFit="1" customWidth="1"/>
    <col min="14337" max="14337" width="6" customWidth="1"/>
    <col min="14338" max="14338" width="15.125" customWidth="1"/>
    <col min="14339" max="14339" width="14.75" customWidth="1"/>
    <col min="14340" max="14340" width="11.5" customWidth="1"/>
    <col min="14341" max="14341" width="10.5" customWidth="1"/>
    <col min="14342" max="14342" width="13.5" customWidth="1"/>
    <col min="14343" max="14343" width="12.125" customWidth="1"/>
    <col min="14344" max="14344" width="15.125" customWidth="1"/>
    <col min="14345" max="14345" width="11.125" bestFit="1" customWidth="1"/>
    <col min="14593" max="14593" width="6" customWidth="1"/>
    <col min="14594" max="14594" width="15.125" customWidth="1"/>
    <col min="14595" max="14595" width="14.75" customWidth="1"/>
    <col min="14596" max="14596" width="11.5" customWidth="1"/>
    <col min="14597" max="14597" width="10.5" customWidth="1"/>
    <col min="14598" max="14598" width="13.5" customWidth="1"/>
    <col min="14599" max="14599" width="12.125" customWidth="1"/>
    <col min="14600" max="14600" width="15.125" customWidth="1"/>
    <col min="14601" max="14601" width="11.125" bestFit="1" customWidth="1"/>
    <col min="14849" max="14849" width="6" customWidth="1"/>
    <col min="14850" max="14850" width="15.125" customWidth="1"/>
    <col min="14851" max="14851" width="14.75" customWidth="1"/>
    <col min="14852" max="14852" width="11.5" customWidth="1"/>
    <col min="14853" max="14853" width="10.5" customWidth="1"/>
    <col min="14854" max="14854" width="13.5" customWidth="1"/>
    <col min="14855" max="14855" width="12.125" customWidth="1"/>
    <col min="14856" max="14856" width="15.125" customWidth="1"/>
    <col min="14857" max="14857" width="11.125" bestFit="1" customWidth="1"/>
    <col min="15105" max="15105" width="6" customWidth="1"/>
    <col min="15106" max="15106" width="15.125" customWidth="1"/>
    <col min="15107" max="15107" width="14.75" customWidth="1"/>
    <col min="15108" max="15108" width="11.5" customWidth="1"/>
    <col min="15109" max="15109" width="10.5" customWidth="1"/>
    <col min="15110" max="15110" width="13.5" customWidth="1"/>
    <col min="15111" max="15111" width="12.125" customWidth="1"/>
    <col min="15112" max="15112" width="15.125" customWidth="1"/>
    <col min="15113" max="15113" width="11.125" bestFit="1" customWidth="1"/>
    <col min="15361" max="15361" width="6" customWidth="1"/>
    <col min="15362" max="15362" width="15.125" customWidth="1"/>
    <col min="15363" max="15363" width="14.75" customWidth="1"/>
    <col min="15364" max="15364" width="11.5" customWidth="1"/>
    <col min="15365" max="15365" width="10.5" customWidth="1"/>
    <col min="15366" max="15366" width="13.5" customWidth="1"/>
    <col min="15367" max="15367" width="12.125" customWidth="1"/>
    <col min="15368" max="15368" width="15.125" customWidth="1"/>
    <col min="15369" max="15369" width="11.125" bestFit="1" customWidth="1"/>
    <col min="15617" max="15617" width="6" customWidth="1"/>
    <col min="15618" max="15618" width="15.125" customWidth="1"/>
    <col min="15619" max="15619" width="14.75" customWidth="1"/>
    <col min="15620" max="15620" width="11.5" customWidth="1"/>
    <col min="15621" max="15621" width="10.5" customWidth="1"/>
    <col min="15622" max="15622" width="13.5" customWidth="1"/>
    <col min="15623" max="15623" width="12.125" customWidth="1"/>
    <col min="15624" max="15624" width="15.125" customWidth="1"/>
    <col min="15625" max="15625" width="11.125" bestFit="1" customWidth="1"/>
    <col min="15873" max="15873" width="6" customWidth="1"/>
    <col min="15874" max="15874" width="15.125" customWidth="1"/>
    <col min="15875" max="15875" width="14.75" customWidth="1"/>
    <col min="15876" max="15876" width="11.5" customWidth="1"/>
    <col min="15877" max="15877" width="10.5" customWidth="1"/>
    <col min="15878" max="15878" width="13.5" customWidth="1"/>
    <col min="15879" max="15879" width="12.125" customWidth="1"/>
    <col min="15880" max="15880" width="15.125" customWidth="1"/>
    <col min="15881" max="15881" width="11.125" bestFit="1" customWidth="1"/>
    <col min="16129" max="16129" width="6" customWidth="1"/>
    <col min="16130" max="16130" width="15.125" customWidth="1"/>
    <col min="16131" max="16131" width="14.75" customWidth="1"/>
    <col min="16132" max="16132" width="11.5" customWidth="1"/>
    <col min="16133" max="16133" width="10.5" customWidth="1"/>
    <col min="16134" max="16134" width="13.5" customWidth="1"/>
    <col min="16135" max="16135" width="12.125" customWidth="1"/>
    <col min="16136" max="16136" width="15.125" customWidth="1"/>
    <col min="16137" max="16137" width="11.125" bestFit="1" customWidth="1"/>
  </cols>
  <sheetData>
    <row r="1" spans="1:9" ht="31.5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21.95" customHeight="1" thickTop="1" x14ac:dyDescent="0.3">
      <c r="A2" s="1" t="s">
        <v>172</v>
      </c>
      <c r="B2" s="2"/>
      <c r="C2" s="3"/>
      <c r="D2" s="104" t="s">
        <v>1</v>
      </c>
      <c r="E2" s="105"/>
      <c r="F2" s="105"/>
      <c r="G2" s="105"/>
      <c r="H2" s="106"/>
    </row>
    <row r="3" spans="1:9" ht="21.95" customHeight="1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ht="21.95" customHeight="1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ht="21.95" customHeight="1" x14ac:dyDescent="0.3">
      <c r="A5" s="1" t="s">
        <v>173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21.95" customHeight="1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6" customHeight="1" thickTop="1" thickBot="1" x14ac:dyDescent="0.35">
      <c r="A7" s="10"/>
    </row>
    <row r="8" spans="1:9" ht="20.25" customHeight="1" thickTop="1" thickBot="1" x14ac:dyDescent="0.35">
      <c r="A8" s="93" t="s">
        <v>15</v>
      </c>
      <c r="B8" s="94"/>
      <c r="C8" s="93" t="s">
        <v>16</v>
      </c>
      <c r="D8" s="94"/>
      <c r="E8" s="93" t="s">
        <v>174</v>
      </c>
      <c r="F8" s="94"/>
      <c r="G8" s="93" t="s">
        <v>17</v>
      </c>
      <c r="H8" s="94"/>
    </row>
    <row r="9" spans="1:9" ht="19.5" customHeight="1" thickTop="1" thickBot="1" x14ac:dyDescent="0.35">
      <c r="A9" s="95"/>
      <c r="B9" s="96"/>
      <c r="C9" s="97"/>
      <c r="D9" s="96"/>
      <c r="E9" s="95">
        <f>H65</f>
        <v>2414170</v>
      </c>
      <c r="F9" s="98"/>
      <c r="G9" s="99">
        <f>(A9+E9)</f>
        <v>2414170</v>
      </c>
      <c r="H9" s="94"/>
    </row>
    <row r="10" spans="1:9" s="11" customFormat="1" ht="16.5" customHeight="1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40" t="s">
        <v>30</v>
      </c>
    </row>
    <row r="11" spans="1:9" ht="15.95" customHeight="1" x14ac:dyDescent="0.3">
      <c r="A11" s="111" t="s">
        <v>176</v>
      </c>
      <c r="B11" s="112"/>
      <c r="C11" s="112"/>
      <c r="D11" s="18"/>
      <c r="E11" s="20"/>
      <c r="F11" s="20"/>
      <c r="G11" s="20"/>
      <c r="H11" s="49"/>
      <c r="I11" s="28"/>
    </row>
    <row r="12" spans="1:9" ht="15.95" customHeight="1" x14ac:dyDescent="0.3">
      <c r="A12" s="50" t="s">
        <v>177</v>
      </c>
      <c r="B12" s="18" t="s">
        <v>178</v>
      </c>
      <c r="C12" s="51" t="s">
        <v>179</v>
      </c>
      <c r="D12" s="18">
        <v>20</v>
      </c>
      <c r="E12" s="20">
        <v>3200</v>
      </c>
      <c r="F12" s="20">
        <f t="shared" ref="F12:F21" si="0">E12*D12</f>
        <v>64000</v>
      </c>
      <c r="G12" s="20">
        <f t="shared" ref="G12:G21" si="1">F12*0.1</f>
        <v>6400</v>
      </c>
      <c r="H12" s="49">
        <f t="shared" ref="H12:H21" si="2">G12+F12</f>
        <v>70400</v>
      </c>
      <c r="I12" s="28"/>
    </row>
    <row r="13" spans="1:9" ht="15.95" customHeight="1" x14ac:dyDescent="0.3">
      <c r="A13" s="50"/>
      <c r="B13" s="18" t="s">
        <v>180</v>
      </c>
      <c r="C13" s="51" t="s">
        <v>181</v>
      </c>
      <c r="D13" s="18">
        <v>20</v>
      </c>
      <c r="E13" s="20">
        <v>12000</v>
      </c>
      <c r="F13" s="20">
        <f t="shared" si="0"/>
        <v>240000</v>
      </c>
      <c r="G13" s="20">
        <f t="shared" si="1"/>
        <v>24000</v>
      </c>
      <c r="H13" s="49">
        <f t="shared" si="2"/>
        <v>264000</v>
      </c>
      <c r="I13" s="28"/>
    </row>
    <row r="14" spans="1:9" ht="15.95" customHeight="1" x14ac:dyDescent="0.3">
      <c r="A14" s="50"/>
      <c r="B14" s="18" t="s">
        <v>182</v>
      </c>
      <c r="C14" s="51" t="s">
        <v>183</v>
      </c>
      <c r="D14" s="18">
        <v>10</v>
      </c>
      <c r="E14" s="20">
        <v>1000</v>
      </c>
      <c r="F14" s="20">
        <f t="shared" si="0"/>
        <v>10000</v>
      </c>
      <c r="G14" s="20">
        <f t="shared" si="1"/>
        <v>1000</v>
      </c>
      <c r="H14" s="49">
        <f t="shared" si="2"/>
        <v>11000</v>
      </c>
      <c r="I14" s="28"/>
    </row>
    <row r="15" spans="1:9" ht="15.95" customHeight="1" x14ac:dyDescent="0.3">
      <c r="A15" s="50"/>
      <c r="B15" s="18" t="s">
        <v>184</v>
      </c>
      <c r="C15" s="51" t="s">
        <v>185</v>
      </c>
      <c r="D15" s="18">
        <v>1</v>
      </c>
      <c r="E15" s="20">
        <v>40000</v>
      </c>
      <c r="F15" s="20">
        <f t="shared" si="0"/>
        <v>40000</v>
      </c>
      <c r="G15" s="20">
        <f t="shared" si="1"/>
        <v>4000</v>
      </c>
      <c r="H15" s="49">
        <f t="shared" si="2"/>
        <v>44000</v>
      </c>
      <c r="I15" s="28"/>
    </row>
    <row r="16" spans="1:9" ht="15.95" customHeight="1" x14ac:dyDescent="0.3">
      <c r="A16" s="50"/>
      <c r="B16" s="18" t="s">
        <v>186</v>
      </c>
      <c r="C16" s="51" t="s">
        <v>187</v>
      </c>
      <c r="D16" s="18">
        <v>1</v>
      </c>
      <c r="E16" s="20">
        <v>9000</v>
      </c>
      <c r="F16" s="20">
        <f t="shared" si="0"/>
        <v>9000</v>
      </c>
      <c r="G16" s="20">
        <f t="shared" si="1"/>
        <v>900</v>
      </c>
      <c r="H16" s="49">
        <f t="shared" si="2"/>
        <v>9900</v>
      </c>
      <c r="I16" s="28"/>
    </row>
    <row r="17" spans="1:9" ht="15.95" customHeight="1" x14ac:dyDescent="0.3">
      <c r="A17" s="50"/>
      <c r="B17" s="18" t="s">
        <v>188</v>
      </c>
      <c r="C17" s="51" t="s">
        <v>189</v>
      </c>
      <c r="D17" s="18">
        <v>10</v>
      </c>
      <c r="E17" s="20">
        <v>1000</v>
      </c>
      <c r="F17" s="20">
        <f t="shared" si="0"/>
        <v>10000</v>
      </c>
      <c r="G17" s="20">
        <f t="shared" si="1"/>
        <v>1000</v>
      </c>
      <c r="H17" s="49">
        <f t="shared" si="2"/>
        <v>11000</v>
      </c>
      <c r="I17" s="28"/>
    </row>
    <row r="18" spans="1:9" ht="15.95" customHeight="1" x14ac:dyDescent="0.3">
      <c r="A18" s="50"/>
      <c r="B18" s="18" t="s">
        <v>190</v>
      </c>
      <c r="C18" s="51" t="s">
        <v>93</v>
      </c>
      <c r="D18" s="18">
        <v>2</v>
      </c>
      <c r="E18" s="20">
        <v>1500</v>
      </c>
      <c r="F18" s="20">
        <f t="shared" si="0"/>
        <v>3000</v>
      </c>
      <c r="G18" s="20">
        <f t="shared" si="1"/>
        <v>300</v>
      </c>
      <c r="H18" s="49">
        <f t="shared" si="2"/>
        <v>3300</v>
      </c>
      <c r="I18" s="28"/>
    </row>
    <row r="19" spans="1:9" ht="15.95" customHeight="1" x14ac:dyDescent="0.3">
      <c r="A19" s="50"/>
      <c r="B19" s="18" t="s">
        <v>191</v>
      </c>
      <c r="C19" s="51" t="s">
        <v>93</v>
      </c>
      <c r="D19" s="18">
        <v>10</v>
      </c>
      <c r="E19" s="20">
        <v>3500</v>
      </c>
      <c r="F19" s="20">
        <f t="shared" si="0"/>
        <v>35000</v>
      </c>
      <c r="G19" s="20">
        <f t="shared" si="1"/>
        <v>3500</v>
      </c>
      <c r="H19" s="49">
        <f t="shared" si="2"/>
        <v>38500</v>
      </c>
      <c r="I19" s="28"/>
    </row>
    <row r="20" spans="1:9" ht="15.95" customHeight="1" x14ac:dyDescent="0.3">
      <c r="A20" s="50"/>
      <c r="B20" s="18" t="s">
        <v>192</v>
      </c>
      <c r="C20" s="51" t="s">
        <v>193</v>
      </c>
      <c r="D20" s="18">
        <v>20</v>
      </c>
      <c r="E20" s="20">
        <v>6000</v>
      </c>
      <c r="F20" s="20">
        <f t="shared" si="0"/>
        <v>120000</v>
      </c>
      <c r="G20" s="20">
        <f t="shared" si="1"/>
        <v>12000</v>
      </c>
      <c r="H20" s="49">
        <f t="shared" si="2"/>
        <v>132000</v>
      </c>
      <c r="I20" s="28"/>
    </row>
    <row r="21" spans="1:9" ht="15.95" customHeight="1" x14ac:dyDescent="0.3">
      <c r="A21" s="50"/>
      <c r="B21" s="18" t="s">
        <v>194</v>
      </c>
      <c r="C21" s="51" t="s">
        <v>195</v>
      </c>
      <c r="D21" s="18">
        <v>1</v>
      </c>
      <c r="E21" s="20">
        <v>80000</v>
      </c>
      <c r="F21" s="20">
        <f t="shared" si="0"/>
        <v>80000</v>
      </c>
      <c r="G21" s="20">
        <f t="shared" si="1"/>
        <v>8000</v>
      </c>
      <c r="H21" s="49">
        <f t="shared" si="2"/>
        <v>88000</v>
      </c>
      <c r="I21" s="28">
        <f>SUM(F12:F21)</f>
        <v>611000</v>
      </c>
    </row>
    <row r="22" spans="1:9" ht="15.95" customHeight="1" x14ac:dyDescent="0.3">
      <c r="A22" s="50"/>
      <c r="B22" s="18"/>
      <c r="C22" s="51"/>
      <c r="D22" s="18"/>
      <c r="E22" s="20"/>
      <c r="F22" s="20"/>
      <c r="G22" s="20"/>
      <c r="H22" s="49"/>
      <c r="I22" s="28"/>
    </row>
    <row r="23" spans="1:9" x14ac:dyDescent="0.3">
      <c r="A23" s="50"/>
      <c r="B23" s="52" t="s">
        <v>261</v>
      </c>
      <c r="C23" s="53"/>
      <c r="D23" s="52"/>
      <c r="E23" s="54"/>
      <c r="F23" s="71">
        <f>SUM(F12:F22)</f>
        <v>611000</v>
      </c>
      <c r="G23" s="71">
        <f>SUM(G12:G22)</f>
        <v>61100</v>
      </c>
      <c r="H23" s="72">
        <f>SUM(H12:H22)</f>
        <v>672100</v>
      </c>
      <c r="I23" s="73">
        <v>610000</v>
      </c>
    </row>
    <row r="24" spans="1:9" x14ac:dyDescent="0.3">
      <c r="A24" s="111" t="s">
        <v>196</v>
      </c>
      <c r="B24" s="112"/>
      <c r="C24" s="112"/>
      <c r="D24" s="52"/>
      <c r="E24" s="54"/>
      <c r="F24" s="55"/>
      <c r="G24" s="55"/>
      <c r="H24" s="56"/>
      <c r="I24" s="28"/>
    </row>
    <row r="25" spans="1:9" x14ac:dyDescent="0.3">
      <c r="A25" s="50" t="s">
        <v>197</v>
      </c>
      <c r="B25" s="18" t="s">
        <v>198</v>
      </c>
      <c r="C25" s="57" t="s">
        <v>199</v>
      </c>
      <c r="D25" s="18">
        <v>5</v>
      </c>
      <c r="E25" s="20">
        <v>1500</v>
      </c>
      <c r="F25" s="20">
        <f t="shared" ref="F25:F32" si="3">E25*D25</f>
        <v>7500</v>
      </c>
      <c r="G25" s="20">
        <f t="shared" ref="G25:G32" si="4">F25*0.1</f>
        <v>750</v>
      </c>
      <c r="H25" s="49">
        <f t="shared" ref="H25:H32" si="5">G25+F25</f>
        <v>8250</v>
      </c>
      <c r="I25" s="28"/>
    </row>
    <row r="26" spans="1:9" x14ac:dyDescent="0.3">
      <c r="A26" s="50"/>
      <c r="B26" s="18" t="s">
        <v>200</v>
      </c>
      <c r="C26" s="57" t="s">
        <v>201</v>
      </c>
      <c r="D26" s="18">
        <v>5</v>
      </c>
      <c r="E26" s="20">
        <v>700</v>
      </c>
      <c r="F26" s="20">
        <f t="shared" si="3"/>
        <v>3500</v>
      </c>
      <c r="G26" s="20">
        <f t="shared" si="4"/>
        <v>350</v>
      </c>
      <c r="H26" s="49">
        <f t="shared" si="5"/>
        <v>3850</v>
      </c>
      <c r="I26" s="28"/>
    </row>
    <row r="27" spans="1:9" x14ac:dyDescent="0.3">
      <c r="A27" s="50"/>
      <c r="B27" s="18" t="s">
        <v>202</v>
      </c>
      <c r="C27" s="57" t="s">
        <v>203</v>
      </c>
      <c r="D27" s="18">
        <v>5</v>
      </c>
      <c r="E27" s="20">
        <v>3000</v>
      </c>
      <c r="F27" s="20">
        <f t="shared" si="3"/>
        <v>15000</v>
      </c>
      <c r="G27" s="20">
        <f t="shared" si="4"/>
        <v>1500</v>
      </c>
      <c r="H27" s="49">
        <f t="shared" si="5"/>
        <v>16500</v>
      </c>
      <c r="I27" s="28"/>
    </row>
    <row r="28" spans="1:9" x14ac:dyDescent="0.3">
      <c r="A28" s="50"/>
      <c r="B28" s="18" t="s">
        <v>204</v>
      </c>
      <c r="C28" s="57" t="s">
        <v>201</v>
      </c>
      <c r="D28" s="18">
        <v>7</v>
      </c>
      <c r="E28" s="20">
        <v>2500</v>
      </c>
      <c r="F28" s="20">
        <f t="shared" si="3"/>
        <v>17500</v>
      </c>
      <c r="G28" s="20">
        <f t="shared" si="4"/>
        <v>1750</v>
      </c>
      <c r="H28" s="49">
        <f t="shared" si="5"/>
        <v>19250</v>
      </c>
      <c r="I28" s="28"/>
    </row>
    <row r="29" spans="1:9" x14ac:dyDescent="0.3">
      <c r="A29" s="50"/>
      <c r="B29" s="18" t="s">
        <v>205</v>
      </c>
      <c r="C29" s="57"/>
      <c r="D29" s="18">
        <v>2</v>
      </c>
      <c r="E29" s="20">
        <v>600</v>
      </c>
      <c r="F29" s="20">
        <f t="shared" si="3"/>
        <v>1200</v>
      </c>
      <c r="G29" s="20">
        <f t="shared" si="4"/>
        <v>120</v>
      </c>
      <c r="H29" s="49">
        <f t="shared" si="5"/>
        <v>1320</v>
      </c>
      <c r="I29" s="28"/>
    </row>
    <row r="30" spans="1:9" x14ac:dyDescent="0.3">
      <c r="A30" s="50"/>
      <c r="B30" s="18" t="s">
        <v>206</v>
      </c>
      <c r="C30" s="57" t="s">
        <v>207</v>
      </c>
      <c r="D30" s="18">
        <v>6</v>
      </c>
      <c r="E30" s="20">
        <v>1000</v>
      </c>
      <c r="F30" s="20">
        <f t="shared" si="3"/>
        <v>6000</v>
      </c>
      <c r="G30" s="20">
        <f t="shared" si="4"/>
        <v>600</v>
      </c>
      <c r="H30" s="49">
        <f t="shared" si="5"/>
        <v>6600</v>
      </c>
      <c r="I30" s="28"/>
    </row>
    <row r="31" spans="1:9" x14ac:dyDescent="0.3">
      <c r="A31" s="50"/>
      <c r="B31" s="18" t="s">
        <v>208</v>
      </c>
      <c r="C31" s="57" t="s">
        <v>209</v>
      </c>
      <c r="D31" s="18">
        <v>1</v>
      </c>
      <c r="E31" s="20">
        <v>2500</v>
      </c>
      <c r="F31" s="20">
        <f t="shared" si="3"/>
        <v>2500</v>
      </c>
      <c r="G31" s="20">
        <f t="shared" si="4"/>
        <v>250</v>
      </c>
      <c r="H31" s="49">
        <f t="shared" si="5"/>
        <v>2750</v>
      </c>
      <c r="I31" s="28"/>
    </row>
    <row r="32" spans="1:9" x14ac:dyDescent="0.3">
      <c r="A32" s="50"/>
      <c r="B32" s="18" t="s">
        <v>210</v>
      </c>
      <c r="C32" s="57"/>
      <c r="D32" s="18">
        <v>3</v>
      </c>
      <c r="E32" s="20">
        <v>1000</v>
      </c>
      <c r="F32" s="20">
        <f t="shared" si="3"/>
        <v>3000</v>
      </c>
      <c r="G32" s="20">
        <f t="shared" si="4"/>
        <v>300</v>
      </c>
      <c r="H32" s="49">
        <f t="shared" si="5"/>
        <v>3300</v>
      </c>
      <c r="I32" s="28"/>
    </row>
    <row r="33" spans="1:9" x14ac:dyDescent="0.3">
      <c r="A33" s="50"/>
      <c r="B33" s="18" t="s">
        <v>211</v>
      </c>
      <c r="C33" s="57" t="s">
        <v>212</v>
      </c>
      <c r="D33" s="18">
        <v>1</v>
      </c>
      <c r="E33" s="20">
        <v>4500</v>
      </c>
      <c r="F33" s="20">
        <f t="shared" ref="F33:F38" si="6">E33*D33</f>
        <v>4500</v>
      </c>
      <c r="G33" s="20">
        <f t="shared" ref="G33:G38" si="7">F33*0.1</f>
        <v>450</v>
      </c>
      <c r="H33" s="49">
        <f t="shared" ref="H33:H38" si="8">G33+F33</f>
        <v>4950</v>
      </c>
      <c r="I33" s="28"/>
    </row>
    <row r="34" spans="1:9" x14ac:dyDescent="0.3">
      <c r="A34" s="50"/>
      <c r="B34" s="18" t="s">
        <v>213</v>
      </c>
      <c r="C34" s="57" t="s">
        <v>125</v>
      </c>
      <c r="D34" s="18">
        <v>1</v>
      </c>
      <c r="E34" s="20">
        <v>35000</v>
      </c>
      <c r="F34" s="20">
        <f t="shared" si="6"/>
        <v>35000</v>
      </c>
      <c r="G34" s="20">
        <f t="shared" si="7"/>
        <v>3500</v>
      </c>
      <c r="H34" s="49">
        <f t="shared" si="8"/>
        <v>38500</v>
      </c>
      <c r="I34" s="28"/>
    </row>
    <row r="35" spans="1:9" x14ac:dyDescent="0.3">
      <c r="A35" s="50"/>
      <c r="B35" s="18" t="s">
        <v>214</v>
      </c>
      <c r="C35" s="57" t="s">
        <v>215</v>
      </c>
      <c r="D35" s="18">
        <v>5</v>
      </c>
      <c r="E35" s="20">
        <v>20000</v>
      </c>
      <c r="F35" s="20">
        <f t="shared" si="6"/>
        <v>100000</v>
      </c>
      <c r="G35" s="20">
        <f t="shared" si="7"/>
        <v>10000</v>
      </c>
      <c r="H35" s="49">
        <f t="shared" si="8"/>
        <v>110000</v>
      </c>
      <c r="I35" s="28"/>
    </row>
    <row r="36" spans="1:9" x14ac:dyDescent="0.3">
      <c r="A36" s="50"/>
      <c r="B36" s="18" t="s">
        <v>216</v>
      </c>
      <c r="C36" s="57"/>
      <c r="D36" s="18">
        <v>1</v>
      </c>
      <c r="E36" s="20">
        <v>12000</v>
      </c>
      <c r="F36" s="20">
        <f t="shared" si="6"/>
        <v>12000</v>
      </c>
      <c r="G36" s="20">
        <f t="shared" si="7"/>
        <v>1200</v>
      </c>
      <c r="H36" s="49">
        <f t="shared" si="8"/>
        <v>13200</v>
      </c>
      <c r="I36" s="28">
        <f>SUM(F25:F36)</f>
        <v>207700</v>
      </c>
    </row>
    <row r="37" spans="1:9" x14ac:dyDescent="0.3">
      <c r="A37" s="50" t="s">
        <v>217</v>
      </c>
      <c r="B37" s="18" t="s">
        <v>218</v>
      </c>
      <c r="C37" s="57" t="s">
        <v>219</v>
      </c>
      <c r="D37" s="18">
        <v>1</v>
      </c>
      <c r="E37" s="20">
        <v>420000</v>
      </c>
      <c r="F37" s="20">
        <f t="shared" si="6"/>
        <v>420000</v>
      </c>
      <c r="G37" s="20">
        <f t="shared" si="7"/>
        <v>42000</v>
      </c>
      <c r="H37" s="49">
        <f t="shared" si="8"/>
        <v>462000</v>
      </c>
      <c r="I37" s="28"/>
    </row>
    <row r="38" spans="1:9" x14ac:dyDescent="0.3">
      <c r="A38" s="50"/>
      <c r="B38" s="18" t="s">
        <v>220</v>
      </c>
      <c r="C38" s="57" t="s">
        <v>221</v>
      </c>
      <c r="D38" s="18">
        <v>1</v>
      </c>
      <c r="E38" s="20">
        <v>10000</v>
      </c>
      <c r="F38" s="20">
        <f t="shared" si="6"/>
        <v>10000</v>
      </c>
      <c r="G38" s="20">
        <f t="shared" si="7"/>
        <v>1000</v>
      </c>
      <c r="H38" s="49">
        <f t="shared" si="8"/>
        <v>11000</v>
      </c>
      <c r="I38" s="28"/>
    </row>
    <row r="39" spans="1:9" x14ac:dyDescent="0.3">
      <c r="A39" s="50"/>
      <c r="B39" s="18" t="s">
        <v>222</v>
      </c>
      <c r="C39" s="57" t="s">
        <v>221</v>
      </c>
      <c r="D39" s="18">
        <v>1</v>
      </c>
      <c r="E39" s="20">
        <v>10000</v>
      </c>
      <c r="F39" s="20">
        <f t="shared" ref="F39:F62" si="9">E39*D39</f>
        <v>10000</v>
      </c>
      <c r="G39" s="20">
        <f t="shared" ref="G39:G62" si="10">F39*0.1</f>
        <v>1000</v>
      </c>
      <c r="H39" s="49">
        <f t="shared" ref="H39:H62" si="11">G39+F39</f>
        <v>11000</v>
      </c>
      <c r="I39" s="28"/>
    </row>
    <row r="40" spans="1:9" x14ac:dyDescent="0.3">
      <c r="A40" s="50" t="s">
        <v>223</v>
      </c>
      <c r="B40" s="18" t="s">
        <v>224</v>
      </c>
      <c r="C40" s="57" t="s">
        <v>225</v>
      </c>
      <c r="D40" s="18">
        <v>1</v>
      </c>
      <c r="E40" s="20">
        <v>220000</v>
      </c>
      <c r="F40" s="20">
        <f t="shared" si="9"/>
        <v>220000</v>
      </c>
      <c r="G40" s="20">
        <f t="shared" si="10"/>
        <v>22000</v>
      </c>
      <c r="H40" s="49">
        <f t="shared" si="11"/>
        <v>242000</v>
      </c>
      <c r="I40" s="28"/>
    </row>
    <row r="41" spans="1:9" x14ac:dyDescent="0.3">
      <c r="A41" s="50"/>
      <c r="B41" s="18" t="s">
        <v>226</v>
      </c>
      <c r="C41" s="57" t="s">
        <v>228</v>
      </c>
      <c r="D41" s="18">
        <v>1</v>
      </c>
      <c r="E41" s="20">
        <v>8000</v>
      </c>
      <c r="F41" s="20">
        <f t="shared" si="9"/>
        <v>8000</v>
      </c>
      <c r="G41" s="20">
        <f t="shared" si="10"/>
        <v>800</v>
      </c>
      <c r="H41" s="49">
        <f t="shared" si="11"/>
        <v>8800</v>
      </c>
      <c r="I41" s="28"/>
    </row>
    <row r="42" spans="1:9" x14ac:dyDescent="0.3">
      <c r="A42" s="50"/>
      <c r="B42" s="18" t="s">
        <v>226</v>
      </c>
      <c r="C42" s="57" t="s">
        <v>229</v>
      </c>
      <c r="D42" s="18">
        <v>1</v>
      </c>
      <c r="E42" s="20">
        <v>12000</v>
      </c>
      <c r="F42" s="20">
        <f t="shared" si="9"/>
        <v>12000</v>
      </c>
      <c r="G42" s="20">
        <f t="shared" si="10"/>
        <v>1200</v>
      </c>
      <c r="H42" s="49">
        <f t="shared" si="11"/>
        <v>13200</v>
      </c>
      <c r="I42" s="28"/>
    </row>
    <row r="43" spans="1:9" x14ac:dyDescent="0.3">
      <c r="A43" s="50"/>
      <c r="B43" s="18" t="s">
        <v>226</v>
      </c>
      <c r="C43" s="57" t="s">
        <v>227</v>
      </c>
      <c r="D43" s="18">
        <v>1</v>
      </c>
      <c r="E43" s="20">
        <v>10000</v>
      </c>
      <c r="F43" s="20">
        <f t="shared" si="9"/>
        <v>10000</v>
      </c>
      <c r="G43" s="20">
        <f t="shared" si="10"/>
        <v>1000</v>
      </c>
      <c r="H43" s="49">
        <f t="shared" si="11"/>
        <v>11000</v>
      </c>
      <c r="I43" s="28"/>
    </row>
    <row r="44" spans="1:9" x14ac:dyDescent="0.3">
      <c r="A44" s="50"/>
      <c r="B44" s="18" t="s">
        <v>226</v>
      </c>
      <c r="C44" s="57" t="s">
        <v>230</v>
      </c>
      <c r="D44" s="18">
        <v>1</v>
      </c>
      <c r="E44" s="20">
        <v>10000</v>
      </c>
      <c r="F44" s="20">
        <f t="shared" si="9"/>
        <v>10000</v>
      </c>
      <c r="G44" s="20">
        <f t="shared" si="10"/>
        <v>1000</v>
      </c>
      <c r="H44" s="49">
        <f t="shared" si="11"/>
        <v>11000</v>
      </c>
      <c r="I44" s="28"/>
    </row>
    <row r="45" spans="1:9" x14ac:dyDescent="0.3">
      <c r="A45" s="50"/>
      <c r="B45" s="18" t="s">
        <v>231</v>
      </c>
      <c r="C45" s="57"/>
      <c r="D45" s="18">
        <v>2</v>
      </c>
      <c r="E45" s="20">
        <v>6000</v>
      </c>
      <c r="F45" s="20">
        <f t="shared" si="9"/>
        <v>12000</v>
      </c>
      <c r="G45" s="20">
        <f t="shared" si="10"/>
        <v>1200</v>
      </c>
      <c r="H45" s="49">
        <f t="shared" si="11"/>
        <v>13200</v>
      </c>
      <c r="I45" s="28"/>
    </row>
    <row r="46" spans="1:9" x14ac:dyDescent="0.3">
      <c r="A46" s="50"/>
      <c r="B46" s="18" t="s">
        <v>259</v>
      </c>
      <c r="C46" s="57" t="s">
        <v>232</v>
      </c>
      <c r="D46" s="18">
        <v>400</v>
      </c>
      <c r="E46" s="20">
        <v>150</v>
      </c>
      <c r="F46" s="20">
        <f t="shared" si="9"/>
        <v>60000</v>
      </c>
      <c r="G46" s="20">
        <f t="shared" si="10"/>
        <v>6000</v>
      </c>
      <c r="H46" s="49">
        <f t="shared" si="11"/>
        <v>66000</v>
      </c>
      <c r="I46" s="28">
        <f>SUM(F37:F46)</f>
        <v>772000</v>
      </c>
    </row>
    <row r="47" spans="1:9" x14ac:dyDescent="0.3">
      <c r="A47" s="50" t="s">
        <v>233</v>
      </c>
      <c r="B47" s="18" t="s">
        <v>259</v>
      </c>
      <c r="C47" s="70" t="s">
        <v>234</v>
      </c>
      <c r="D47" s="18">
        <v>100</v>
      </c>
      <c r="E47" s="20">
        <v>350</v>
      </c>
      <c r="F47" s="20">
        <f t="shared" si="9"/>
        <v>35000</v>
      </c>
      <c r="G47" s="20">
        <f t="shared" si="10"/>
        <v>3500</v>
      </c>
      <c r="H47" s="49">
        <f t="shared" si="11"/>
        <v>38500</v>
      </c>
      <c r="I47" s="28"/>
    </row>
    <row r="48" spans="1:9" x14ac:dyDescent="0.3">
      <c r="A48" s="50"/>
      <c r="B48" s="18" t="s">
        <v>235</v>
      </c>
      <c r="C48" s="57" t="s">
        <v>236</v>
      </c>
      <c r="D48" s="18">
        <v>1</v>
      </c>
      <c r="E48" s="20">
        <v>16000</v>
      </c>
      <c r="F48" s="20">
        <f t="shared" si="9"/>
        <v>16000</v>
      </c>
      <c r="G48" s="20">
        <f t="shared" si="10"/>
        <v>1600</v>
      </c>
      <c r="H48" s="49">
        <f t="shared" si="11"/>
        <v>17600</v>
      </c>
      <c r="I48" s="28">
        <f>SUM(F47:F48)</f>
        <v>51000</v>
      </c>
    </row>
    <row r="49" spans="1:9" x14ac:dyDescent="0.3">
      <c r="A49" s="50" t="s">
        <v>237</v>
      </c>
      <c r="B49" s="18" t="s">
        <v>239</v>
      </c>
      <c r="C49" s="57" t="s">
        <v>238</v>
      </c>
      <c r="D49" s="18">
        <v>5</v>
      </c>
      <c r="E49" s="20">
        <v>10000</v>
      </c>
      <c r="F49" s="20">
        <f t="shared" si="9"/>
        <v>50000</v>
      </c>
      <c r="G49" s="20">
        <f t="shared" si="10"/>
        <v>5000</v>
      </c>
      <c r="H49" s="49">
        <f t="shared" si="11"/>
        <v>55000</v>
      </c>
      <c r="I49" s="28"/>
    </row>
    <row r="50" spans="1:9" x14ac:dyDescent="0.3">
      <c r="A50" s="50"/>
      <c r="B50" s="18" t="s">
        <v>240</v>
      </c>
      <c r="C50" s="57" t="s">
        <v>241</v>
      </c>
      <c r="D50" s="18">
        <v>1</v>
      </c>
      <c r="E50" s="20">
        <v>130000</v>
      </c>
      <c r="F50" s="20">
        <f t="shared" si="9"/>
        <v>130000</v>
      </c>
      <c r="G50" s="20">
        <f t="shared" si="10"/>
        <v>13000</v>
      </c>
      <c r="H50" s="49">
        <f t="shared" si="11"/>
        <v>143000</v>
      </c>
      <c r="I50" s="28"/>
    </row>
    <row r="51" spans="1:9" x14ac:dyDescent="0.3">
      <c r="A51" s="50"/>
      <c r="B51" s="18" t="s">
        <v>242</v>
      </c>
      <c r="C51" s="57" t="s">
        <v>241</v>
      </c>
      <c r="D51" s="18">
        <v>1</v>
      </c>
      <c r="E51" s="20">
        <v>50000</v>
      </c>
      <c r="F51" s="20">
        <f t="shared" si="9"/>
        <v>50000</v>
      </c>
      <c r="G51" s="20">
        <f t="shared" si="10"/>
        <v>5000</v>
      </c>
      <c r="H51" s="49">
        <f t="shared" si="11"/>
        <v>55000</v>
      </c>
      <c r="I51" s="28"/>
    </row>
    <row r="52" spans="1:9" x14ac:dyDescent="0.3">
      <c r="A52" s="50"/>
      <c r="B52" s="18" t="s">
        <v>243</v>
      </c>
      <c r="C52" s="57" t="s">
        <v>244</v>
      </c>
      <c r="D52" s="18">
        <v>200</v>
      </c>
      <c r="E52" s="20">
        <v>220</v>
      </c>
      <c r="F52" s="20">
        <f t="shared" si="9"/>
        <v>44000</v>
      </c>
      <c r="G52" s="20">
        <f t="shared" si="10"/>
        <v>4400</v>
      </c>
      <c r="H52" s="49">
        <f t="shared" si="11"/>
        <v>48400</v>
      </c>
      <c r="I52" s="28"/>
    </row>
    <row r="53" spans="1:9" x14ac:dyDescent="0.3">
      <c r="A53" s="50"/>
      <c r="B53" s="18" t="s">
        <v>243</v>
      </c>
      <c r="C53" s="57" t="s">
        <v>245</v>
      </c>
      <c r="D53" s="18">
        <v>200</v>
      </c>
      <c r="E53" s="20">
        <v>220</v>
      </c>
      <c r="F53" s="20">
        <f t="shared" si="9"/>
        <v>44000</v>
      </c>
      <c r="G53" s="20">
        <f t="shared" si="10"/>
        <v>4400</v>
      </c>
      <c r="H53" s="49">
        <f t="shared" si="11"/>
        <v>48400</v>
      </c>
      <c r="I53" s="28"/>
    </row>
    <row r="54" spans="1:9" x14ac:dyDescent="0.3">
      <c r="A54" s="50"/>
      <c r="B54" s="18" t="s">
        <v>260</v>
      </c>
      <c r="C54" s="70" t="s">
        <v>246</v>
      </c>
      <c r="D54" s="18">
        <v>200</v>
      </c>
      <c r="E54" s="20">
        <v>150</v>
      </c>
      <c r="F54" s="20">
        <f t="shared" si="9"/>
        <v>30000</v>
      </c>
      <c r="G54" s="20">
        <f t="shared" si="10"/>
        <v>3000</v>
      </c>
      <c r="H54" s="49">
        <f t="shared" si="11"/>
        <v>33000</v>
      </c>
      <c r="I54" s="28"/>
    </row>
    <row r="55" spans="1:9" x14ac:dyDescent="0.3">
      <c r="A55" s="50"/>
      <c r="B55" s="18" t="s">
        <v>247</v>
      </c>
      <c r="C55" s="57" t="s">
        <v>248</v>
      </c>
      <c r="D55" s="18">
        <v>5</v>
      </c>
      <c r="E55" s="20">
        <v>800</v>
      </c>
      <c r="F55" s="20">
        <f t="shared" si="9"/>
        <v>4000</v>
      </c>
      <c r="G55" s="20">
        <f t="shared" si="10"/>
        <v>400</v>
      </c>
      <c r="H55" s="49">
        <f t="shared" si="11"/>
        <v>4400</v>
      </c>
      <c r="I55" s="28"/>
    </row>
    <row r="56" spans="1:9" x14ac:dyDescent="0.3">
      <c r="A56" s="50"/>
      <c r="B56" s="18" t="s">
        <v>249</v>
      </c>
      <c r="C56" s="57" t="s">
        <v>250</v>
      </c>
      <c r="D56" s="18">
        <v>20</v>
      </c>
      <c r="E56" s="20">
        <v>6000</v>
      </c>
      <c r="F56" s="20">
        <f t="shared" si="9"/>
        <v>120000</v>
      </c>
      <c r="G56" s="20">
        <f t="shared" si="10"/>
        <v>12000</v>
      </c>
      <c r="H56" s="49">
        <f t="shared" si="11"/>
        <v>132000</v>
      </c>
      <c r="I56" s="28"/>
    </row>
    <row r="57" spans="1:9" x14ac:dyDescent="0.3">
      <c r="A57" s="50"/>
      <c r="B57" s="18" t="s">
        <v>251</v>
      </c>
      <c r="C57" s="57" t="s">
        <v>252</v>
      </c>
      <c r="D57" s="18">
        <v>2</v>
      </c>
      <c r="E57" s="20">
        <v>12000</v>
      </c>
      <c r="F57" s="20">
        <f t="shared" si="9"/>
        <v>24000</v>
      </c>
      <c r="G57" s="20">
        <f t="shared" si="10"/>
        <v>2400</v>
      </c>
      <c r="H57" s="49">
        <f t="shared" si="11"/>
        <v>26400</v>
      </c>
      <c r="I57" s="28"/>
    </row>
    <row r="58" spans="1:9" x14ac:dyDescent="0.3">
      <c r="A58" s="50"/>
      <c r="B58" s="18" t="s">
        <v>251</v>
      </c>
      <c r="C58" s="57" t="s">
        <v>253</v>
      </c>
      <c r="D58" s="18">
        <v>1</v>
      </c>
      <c r="E58" s="20">
        <v>20000</v>
      </c>
      <c r="F58" s="20">
        <f t="shared" si="9"/>
        <v>20000</v>
      </c>
      <c r="G58" s="20">
        <f t="shared" si="10"/>
        <v>2000</v>
      </c>
      <c r="H58" s="49">
        <f t="shared" si="11"/>
        <v>22000</v>
      </c>
      <c r="I58" s="28"/>
    </row>
    <row r="59" spans="1:9" x14ac:dyDescent="0.3">
      <c r="A59" s="50"/>
      <c r="B59" s="18" t="s">
        <v>254</v>
      </c>
      <c r="C59" s="57" t="s">
        <v>255</v>
      </c>
      <c r="D59" s="18">
        <v>20</v>
      </c>
      <c r="E59" s="20">
        <v>200</v>
      </c>
      <c r="F59" s="20">
        <f t="shared" si="9"/>
        <v>4000</v>
      </c>
      <c r="G59" s="20">
        <f t="shared" si="10"/>
        <v>400</v>
      </c>
      <c r="H59" s="49">
        <f t="shared" si="11"/>
        <v>4400</v>
      </c>
      <c r="I59" s="28"/>
    </row>
    <row r="60" spans="1:9" x14ac:dyDescent="0.3">
      <c r="A60" s="50"/>
      <c r="B60" s="18" t="s">
        <v>256</v>
      </c>
      <c r="C60" s="57" t="s">
        <v>255</v>
      </c>
      <c r="D60" s="18">
        <v>20</v>
      </c>
      <c r="E60" s="20">
        <v>400</v>
      </c>
      <c r="F60" s="20">
        <f t="shared" si="9"/>
        <v>8000</v>
      </c>
      <c r="G60" s="20">
        <f t="shared" si="10"/>
        <v>800</v>
      </c>
      <c r="H60" s="49">
        <f t="shared" si="11"/>
        <v>8800</v>
      </c>
      <c r="I60" s="28"/>
    </row>
    <row r="61" spans="1:9" x14ac:dyDescent="0.3">
      <c r="A61" s="50"/>
      <c r="B61" s="18" t="s">
        <v>257</v>
      </c>
      <c r="C61" s="57" t="s">
        <v>258</v>
      </c>
      <c r="D61" s="18">
        <v>50</v>
      </c>
      <c r="E61" s="20">
        <v>500</v>
      </c>
      <c r="F61" s="20">
        <f t="shared" si="9"/>
        <v>25000</v>
      </c>
      <c r="G61" s="20">
        <f t="shared" si="10"/>
        <v>2500</v>
      </c>
      <c r="H61" s="49">
        <f t="shared" si="11"/>
        <v>27500</v>
      </c>
      <c r="I61" s="28">
        <f>SUM(F49:F61)</f>
        <v>553000</v>
      </c>
    </row>
    <row r="62" spans="1:9" x14ac:dyDescent="0.3">
      <c r="A62" s="50"/>
      <c r="B62" s="18"/>
      <c r="C62" s="57"/>
      <c r="D62" s="18"/>
      <c r="E62" s="20"/>
      <c r="F62" s="20">
        <f t="shared" si="9"/>
        <v>0</v>
      </c>
      <c r="G62" s="20">
        <f t="shared" si="10"/>
        <v>0</v>
      </c>
      <c r="H62" s="49">
        <f t="shared" si="11"/>
        <v>0</v>
      </c>
      <c r="I62" s="28"/>
    </row>
    <row r="63" spans="1:9" x14ac:dyDescent="0.3">
      <c r="A63" s="58"/>
      <c r="B63" s="52" t="s">
        <v>261</v>
      </c>
      <c r="C63" s="53"/>
      <c r="D63" s="52"/>
      <c r="E63" s="54"/>
      <c r="F63" s="71">
        <f>SUM(F25:F62)</f>
        <v>1583700</v>
      </c>
      <c r="G63" s="71">
        <f>SUM(G25:G62)</f>
        <v>158370</v>
      </c>
      <c r="H63" s="72">
        <f>SUM(H30:H62)</f>
        <v>1692900</v>
      </c>
      <c r="I63" s="73">
        <v>1580000</v>
      </c>
    </row>
    <row r="64" spans="1:9" x14ac:dyDescent="0.3">
      <c r="A64" s="59"/>
      <c r="B64" s="60"/>
      <c r="C64" s="61"/>
      <c r="D64" s="60"/>
      <c r="E64" s="62"/>
      <c r="F64" s="63"/>
      <c r="G64" s="63"/>
      <c r="H64" s="64"/>
      <c r="I64" s="28"/>
    </row>
    <row r="65" spans="1:9" ht="17.25" thickBot="1" x14ac:dyDescent="0.35">
      <c r="A65" s="65"/>
      <c r="B65" s="66" t="s">
        <v>175</v>
      </c>
      <c r="C65" s="33"/>
      <c r="D65" s="34"/>
      <c r="E65" s="35"/>
      <c r="F65" s="67">
        <f>F23+F63</f>
        <v>2194700</v>
      </c>
      <c r="G65" s="67">
        <f>G23+G63</f>
        <v>219470</v>
      </c>
      <c r="H65" s="68">
        <f>SUM(F65:G65)</f>
        <v>2414170</v>
      </c>
      <c r="I65" s="69">
        <f>SUM(I11:I64)</f>
        <v>4384700</v>
      </c>
    </row>
    <row r="66" spans="1:9" ht="17.25" thickTop="1" x14ac:dyDescent="0.3">
      <c r="A66"/>
    </row>
    <row r="67" spans="1:9" x14ac:dyDescent="0.3">
      <c r="A67"/>
    </row>
    <row r="70" spans="1:9" x14ac:dyDescent="0.3">
      <c r="D70" t="s">
        <v>262</v>
      </c>
    </row>
  </sheetData>
  <mergeCells count="16">
    <mergeCell ref="A11:C11"/>
    <mergeCell ref="A24:C24"/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C31" sqref="C31"/>
    </sheetView>
  </sheetViews>
  <sheetFormatPr defaultRowHeight="16.5" x14ac:dyDescent="0.3"/>
  <cols>
    <col min="1" max="1" width="6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5.5" customWidth="1"/>
    <col min="257" max="257" width="6" customWidth="1"/>
    <col min="258" max="258" width="15.125" customWidth="1"/>
    <col min="259" max="259" width="14.75" customWidth="1"/>
    <col min="260" max="260" width="11.5" customWidth="1"/>
    <col min="261" max="261" width="10.5" customWidth="1"/>
    <col min="262" max="262" width="13.5" customWidth="1"/>
    <col min="263" max="263" width="12.125" customWidth="1"/>
    <col min="264" max="264" width="15.125" customWidth="1"/>
    <col min="265" max="265" width="11.125" bestFit="1" customWidth="1"/>
    <col min="513" max="513" width="6" customWidth="1"/>
    <col min="514" max="514" width="15.125" customWidth="1"/>
    <col min="515" max="515" width="14.75" customWidth="1"/>
    <col min="516" max="516" width="11.5" customWidth="1"/>
    <col min="517" max="517" width="10.5" customWidth="1"/>
    <col min="518" max="518" width="13.5" customWidth="1"/>
    <col min="519" max="519" width="12.125" customWidth="1"/>
    <col min="520" max="520" width="15.125" customWidth="1"/>
    <col min="521" max="521" width="11.125" bestFit="1" customWidth="1"/>
    <col min="769" max="769" width="6" customWidth="1"/>
    <col min="770" max="770" width="15.125" customWidth="1"/>
    <col min="771" max="771" width="14.75" customWidth="1"/>
    <col min="772" max="772" width="11.5" customWidth="1"/>
    <col min="773" max="773" width="10.5" customWidth="1"/>
    <col min="774" max="774" width="13.5" customWidth="1"/>
    <col min="775" max="775" width="12.125" customWidth="1"/>
    <col min="776" max="776" width="15.125" customWidth="1"/>
    <col min="777" max="777" width="11.125" bestFit="1" customWidth="1"/>
    <col min="1025" max="1025" width="6" customWidth="1"/>
    <col min="1026" max="1026" width="15.125" customWidth="1"/>
    <col min="1027" max="1027" width="14.75" customWidth="1"/>
    <col min="1028" max="1028" width="11.5" customWidth="1"/>
    <col min="1029" max="1029" width="10.5" customWidth="1"/>
    <col min="1030" max="1030" width="13.5" customWidth="1"/>
    <col min="1031" max="1031" width="12.125" customWidth="1"/>
    <col min="1032" max="1032" width="15.125" customWidth="1"/>
    <col min="1033" max="1033" width="11.125" bestFit="1" customWidth="1"/>
    <col min="1281" max="1281" width="6" customWidth="1"/>
    <col min="1282" max="1282" width="15.125" customWidth="1"/>
    <col min="1283" max="1283" width="14.75" customWidth="1"/>
    <col min="1284" max="1284" width="11.5" customWidth="1"/>
    <col min="1285" max="1285" width="10.5" customWidth="1"/>
    <col min="1286" max="1286" width="13.5" customWidth="1"/>
    <col min="1287" max="1287" width="12.125" customWidth="1"/>
    <col min="1288" max="1288" width="15.125" customWidth="1"/>
    <col min="1289" max="1289" width="11.125" bestFit="1" customWidth="1"/>
    <col min="1537" max="1537" width="6" customWidth="1"/>
    <col min="1538" max="1538" width="15.125" customWidth="1"/>
    <col min="1539" max="1539" width="14.75" customWidth="1"/>
    <col min="1540" max="1540" width="11.5" customWidth="1"/>
    <col min="1541" max="1541" width="10.5" customWidth="1"/>
    <col min="1542" max="1542" width="13.5" customWidth="1"/>
    <col min="1543" max="1543" width="12.125" customWidth="1"/>
    <col min="1544" max="1544" width="15.125" customWidth="1"/>
    <col min="1545" max="1545" width="11.125" bestFit="1" customWidth="1"/>
    <col min="1793" max="1793" width="6" customWidth="1"/>
    <col min="1794" max="1794" width="15.125" customWidth="1"/>
    <col min="1795" max="1795" width="14.75" customWidth="1"/>
    <col min="1796" max="1796" width="11.5" customWidth="1"/>
    <col min="1797" max="1797" width="10.5" customWidth="1"/>
    <col min="1798" max="1798" width="13.5" customWidth="1"/>
    <col min="1799" max="1799" width="12.125" customWidth="1"/>
    <col min="1800" max="1800" width="15.125" customWidth="1"/>
    <col min="1801" max="1801" width="11.125" bestFit="1" customWidth="1"/>
    <col min="2049" max="2049" width="6" customWidth="1"/>
    <col min="2050" max="2050" width="15.125" customWidth="1"/>
    <col min="2051" max="2051" width="14.75" customWidth="1"/>
    <col min="2052" max="2052" width="11.5" customWidth="1"/>
    <col min="2053" max="2053" width="10.5" customWidth="1"/>
    <col min="2054" max="2054" width="13.5" customWidth="1"/>
    <col min="2055" max="2055" width="12.125" customWidth="1"/>
    <col min="2056" max="2056" width="15.125" customWidth="1"/>
    <col min="2057" max="2057" width="11.125" bestFit="1" customWidth="1"/>
    <col min="2305" max="2305" width="6" customWidth="1"/>
    <col min="2306" max="2306" width="15.125" customWidth="1"/>
    <col min="2307" max="2307" width="14.75" customWidth="1"/>
    <col min="2308" max="2308" width="11.5" customWidth="1"/>
    <col min="2309" max="2309" width="10.5" customWidth="1"/>
    <col min="2310" max="2310" width="13.5" customWidth="1"/>
    <col min="2311" max="2311" width="12.125" customWidth="1"/>
    <col min="2312" max="2312" width="15.125" customWidth="1"/>
    <col min="2313" max="2313" width="11.125" bestFit="1" customWidth="1"/>
    <col min="2561" max="2561" width="6" customWidth="1"/>
    <col min="2562" max="2562" width="15.125" customWidth="1"/>
    <col min="2563" max="2563" width="14.75" customWidth="1"/>
    <col min="2564" max="2564" width="11.5" customWidth="1"/>
    <col min="2565" max="2565" width="10.5" customWidth="1"/>
    <col min="2566" max="2566" width="13.5" customWidth="1"/>
    <col min="2567" max="2567" width="12.125" customWidth="1"/>
    <col min="2568" max="2568" width="15.125" customWidth="1"/>
    <col min="2569" max="2569" width="11.125" bestFit="1" customWidth="1"/>
    <col min="2817" max="2817" width="6" customWidth="1"/>
    <col min="2818" max="2818" width="15.125" customWidth="1"/>
    <col min="2819" max="2819" width="14.75" customWidth="1"/>
    <col min="2820" max="2820" width="11.5" customWidth="1"/>
    <col min="2821" max="2821" width="10.5" customWidth="1"/>
    <col min="2822" max="2822" width="13.5" customWidth="1"/>
    <col min="2823" max="2823" width="12.125" customWidth="1"/>
    <col min="2824" max="2824" width="15.125" customWidth="1"/>
    <col min="2825" max="2825" width="11.125" bestFit="1" customWidth="1"/>
    <col min="3073" max="3073" width="6" customWidth="1"/>
    <col min="3074" max="3074" width="15.125" customWidth="1"/>
    <col min="3075" max="3075" width="14.75" customWidth="1"/>
    <col min="3076" max="3076" width="11.5" customWidth="1"/>
    <col min="3077" max="3077" width="10.5" customWidth="1"/>
    <col min="3078" max="3078" width="13.5" customWidth="1"/>
    <col min="3079" max="3079" width="12.125" customWidth="1"/>
    <col min="3080" max="3080" width="15.125" customWidth="1"/>
    <col min="3081" max="3081" width="11.125" bestFit="1" customWidth="1"/>
    <col min="3329" max="3329" width="6" customWidth="1"/>
    <col min="3330" max="3330" width="15.125" customWidth="1"/>
    <col min="3331" max="3331" width="14.75" customWidth="1"/>
    <col min="3332" max="3332" width="11.5" customWidth="1"/>
    <col min="3333" max="3333" width="10.5" customWidth="1"/>
    <col min="3334" max="3334" width="13.5" customWidth="1"/>
    <col min="3335" max="3335" width="12.125" customWidth="1"/>
    <col min="3336" max="3336" width="15.125" customWidth="1"/>
    <col min="3337" max="3337" width="11.125" bestFit="1" customWidth="1"/>
    <col min="3585" max="3585" width="6" customWidth="1"/>
    <col min="3586" max="3586" width="15.125" customWidth="1"/>
    <col min="3587" max="3587" width="14.75" customWidth="1"/>
    <col min="3588" max="3588" width="11.5" customWidth="1"/>
    <col min="3589" max="3589" width="10.5" customWidth="1"/>
    <col min="3590" max="3590" width="13.5" customWidth="1"/>
    <col min="3591" max="3591" width="12.125" customWidth="1"/>
    <col min="3592" max="3592" width="15.125" customWidth="1"/>
    <col min="3593" max="3593" width="11.125" bestFit="1" customWidth="1"/>
    <col min="3841" max="3841" width="6" customWidth="1"/>
    <col min="3842" max="3842" width="15.125" customWidth="1"/>
    <col min="3843" max="3843" width="14.75" customWidth="1"/>
    <col min="3844" max="3844" width="11.5" customWidth="1"/>
    <col min="3845" max="3845" width="10.5" customWidth="1"/>
    <col min="3846" max="3846" width="13.5" customWidth="1"/>
    <col min="3847" max="3847" width="12.125" customWidth="1"/>
    <col min="3848" max="3848" width="15.125" customWidth="1"/>
    <col min="3849" max="3849" width="11.125" bestFit="1" customWidth="1"/>
    <col min="4097" max="4097" width="6" customWidth="1"/>
    <col min="4098" max="4098" width="15.125" customWidth="1"/>
    <col min="4099" max="4099" width="14.75" customWidth="1"/>
    <col min="4100" max="4100" width="11.5" customWidth="1"/>
    <col min="4101" max="4101" width="10.5" customWidth="1"/>
    <col min="4102" max="4102" width="13.5" customWidth="1"/>
    <col min="4103" max="4103" width="12.125" customWidth="1"/>
    <col min="4104" max="4104" width="15.125" customWidth="1"/>
    <col min="4105" max="4105" width="11.125" bestFit="1" customWidth="1"/>
    <col min="4353" max="4353" width="6" customWidth="1"/>
    <col min="4354" max="4354" width="15.125" customWidth="1"/>
    <col min="4355" max="4355" width="14.75" customWidth="1"/>
    <col min="4356" max="4356" width="11.5" customWidth="1"/>
    <col min="4357" max="4357" width="10.5" customWidth="1"/>
    <col min="4358" max="4358" width="13.5" customWidth="1"/>
    <col min="4359" max="4359" width="12.125" customWidth="1"/>
    <col min="4360" max="4360" width="15.125" customWidth="1"/>
    <col min="4361" max="4361" width="11.125" bestFit="1" customWidth="1"/>
    <col min="4609" max="4609" width="6" customWidth="1"/>
    <col min="4610" max="4610" width="15.125" customWidth="1"/>
    <col min="4611" max="4611" width="14.75" customWidth="1"/>
    <col min="4612" max="4612" width="11.5" customWidth="1"/>
    <col min="4613" max="4613" width="10.5" customWidth="1"/>
    <col min="4614" max="4614" width="13.5" customWidth="1"/>
    <col min="4615" max="4615" width="12.125" customWidth="1"/>
    <col min="4616" max="4616" width="15.125" customWidth="1"/>
    <col min="4617" max="4617" width="11.125" bestFit="1" customWidth="1"/>
    <col min="4865" max="4865" width="6" customWidth="1"/>
    <col min="4866" max="4866" width="15.125" customWidth="1"/>
    <col min="4867" max="4867" width="14.75" customWidth="1"/>
    <col min="4868" max="4868" width="11.5" customWidth="1"/>
    <col min="4869" max="4869" width="10.5" customWidth="1"/>
    <col min="4870" max="4870" width="13.5" customWidth="1"/>
    <col min="4871" max="4871" width="12.125" customWidth="1"/>
    <col min="4872" max="4872" width="15.125" customWidth="1"/>
    <col min="4873" max="4873" width="11.125" bestFit="1" customWidth="1"/>
    <col min="5121" max="5121" width="6" customWidth="1"/>
    <col min="5122" max="5122" width="15.125" customWidth="1"/>
    <col min="5123" max="5123" width="14.75" customWidth="1"/>
    <col min="5124" max="5124" width="11.5" customWidth="1"/>
    <col min="5125" max="5125" width="10.5" customWidth="1"/>
    <col min="5126" max="5126" width="13.5" customWidth="1"/>
    <col min="5127" max="5127" width="12.125" customWidth="1"/>
    <col min="5128" max="5128" width="15.125" customWidth="1"/>
    <col min="5129" max="5129" width="11.125" bestFit="1" customWidth="1"/>
    <col min="5377" max="5377" width="6" customWidth="1"/>
    <col min="5378" max="5378" width="15.125" customWidth="1"/>
    <col min="5379" max="5379" width="14.75" customWidth="1"/>
    <col min="5380" max="5380" width="11.5" customWidth="1"/>
    <col min="5381" max="5381" width="10.5" customWidth="1"/>
    <col min="5382" max="5382" width="13.5" customWidth="1"/>
    <col min="5383" max="5383" width="12.125" customWidth="1"/>
    <col min="5384" max="5384" width="15.125" customWidth="1"/>
    <col min="5385" max="5385" width="11.125" bestFit="1" customWidth="1"/>
    <col min="5633" max="5633" width="6" customWidth="1"/>
    <col min="5634" max="5634" width="15.125" customWidth="1"/>
    <col min="5635" max="5635" width="14.75" customWidth="1"/>
    <col min="5636" max="5636" width="11.5" customWidth="1"/>
    <col min="5637" max="5637" width="10.5" customWidth="1"/>
    <col min="5638" max="5638" width="13.5" customWidth="1"/>
    <col min="5639" max="5639" width="12.125" customWidth="1"/>
    <col min="5640" max="5640" width="15.125" customWidth="1"/>
    <col min="5641" max="5641" width="11.125" bestFit="1" customWidth="1"/>
    <col min="5889" max="5889" width="6" customWidth="1"/>
    <col min="5890" max="5890" width="15.125" customWidth="1"/>
    <col min="5891" max="5891" width="14.75" customWidth="1"/>
    <col min="5892" max="5892" width="11.5" customWidth="1"/>
    <col min="5893" max="5893" width="10.5" customWidth="1"/>
    <col min="5894" max="5894" width="13.5" customWidth="1"/>
    <col min="5895" max="5895" width="12.125" customWidth="1"/>
    <col min="5896" max="5896" width="15.125" customWidth="1"/>
    <col min="5897" max="5897" width="11.125" bestFit="1" customWidth="1"/>
    <col min="6145" max="6145" width="6" customWidth="1"/>
    <col min="6146" max="6146" width="15.125" customWidth="1"/>
    <col min="6147" max="6147" width="14.75" customWidth="1"/>
    <col min="6148" max="6148" width="11.5" customWidth="1"/>
    <col min="6149" max="6149" width="10.5" customWidth="1"/>
    <col min="6150" max="6150" width="13.5" customWidth="1"/>
    <col min="6151" max="6151" width="12.125" customWidth="1"/>
    <col min="6152" max="6152" width="15.125" customWidth="1"/>
    <col min="6153" max="6153" width="11.125" bestFit="1" customWidth="1"/>
    <col min="6401" max="6401" width="6" customWidth="1"/>
    <col min="6402" max="6402" width="15.125" customWidth="1"/>
    <col min="6403" max="6403" width="14.75" customWidth="1"/>
    <col min="6404" max="6404" width="11.5" customWidth="1"/>
    <col min="6405" max="6405" width="10.5" customWidth="1"/>
    <col min="6406" max="6406" width="13.5" customWidth="1"/>
    <col min="6407" max="6407" width="12.125" customWidth="1"/>
    <col min="6408" max="6408" width="15.125" customWidth="1"/>
    <col min="6409" max="6409" width="11.125" bestFit="1" customWidth="1"/>
    <col min="6657" max="6657" width="6" customWidth="1"/>
    <col min="6658" max="6658" width="15.125" customWidth="1"/>
    <col min="6659" max="6659" width="14.75" customWidth="1"/>
    <col min="6660" max="6660" width="11.5" customWidth="1"/>
    <col min="6661" max="6661" width="10.5" customWidth="1"/>
    <col min="6662" max="6662" width="13.5" customWidth="1"/>
    <col min="6663" max="6663" width="12.125" customWidth="1"/>
    <col min="6664" max="6664" width="15.125" customWidth="1"/>
    <col min="6665" max="6665" width="11.125" bestFit="1" customWidth="1"/>
    <col min="6913" max="6913" width="6" customWidth="1"/>
    <col min="6914" max="6914" width="15.125" customWidth="1"/>
    <col min="6915" max="6915" width="14.75" customWidth="1"/>
    <col min="6916" max="6916" width="11.5" customWidth="1"/>
    <col min="6917" max="6917" width="10.5" customWidth="1"/>
    <col min="6918" max="6918" width="13.5" customWidth="1"/>
    <col min="6919" max="6919" width="12.125" customWidth="1"/>
    <col min="6920" max="6920" width="15.125" customWidth="1"/>
    <col min="6921" max="6921" width="11.125" bestFit="1" customWidth="1"/>
    <col min="7169" max="7169" width="6" customWidth="1"/>
    <col min="7170" max="7170" width="15.125" customWidth="1"/>
    <col min="7171" max="7171" width="14.75" customWidth="1"/>
    <col min="7172" max="7172" width="11.5" customWidth="1"/>
    <col min="7173" max="7173" width="10.5" customWidth="1"/>
    <col min="7174" max="7174" width="13.5" customWidth="1"/>
    <col min="7175" max="7175" width="12.125" customWidth="1"/>
    <col min="7176" max="7176" width="15.125" customWidth="1"/>
    <col min="7177" max="7177" width="11.125" bestFit="1" customWidth="1"/>
    <col min="7425" max="7425" width="6" customWidth="1"/>
    <col min="7426" max="7426" width="15.125" customWidth="1"/>
    <col min="7427" max="7427" width="14.75" customWidth="1"/>
    <col min="7428" max="7428" width="11.5" customWidth="1"/>
    <col min="7429" max="7429" width="10.5" customWidth="1"/>
    <col min="7430" max="7430" width="13.5" customWidth="1"/>
    <col min="7431" max="7431" width="12.125" customWidth="1"/>
    <col min="7432" max="7432" width="15.125" customWidth="1"/>
    <col min="7433" max="7433" width="11.125" bestFit="1" customWidth="1"/>
    <col min="7681" max="7681" width="6" customWidth="1"/>
    <col min="7682" max="7682" width="15.125" customWidth="1"/>
    <col min="7683" max="7683" width="14.75" customWidth="1"/>
    <col min="7684" max="7684" width="11.5" customWidth="1"/>
    <col min="7685" max="7685" width="10.5" customWidth="1"/>
    <col min="7686" max="7686" width="13.5" customWidth="1"/>
    <col min="7687" max="7687" width="12.125" customWidth="1"/>
    <col min="7688" max="7688" width="15.125" customWidth="1"/>
    <col min="7689" max="7689" width="11.125" bestFit="1" customWidth="1"/>
    <col min="7937" max="7937" width="6" customWidth="1"/>
    <col min="7938" max="7938" width="15.125" customWidth="1"/>
    <col min="7939" max="7939" width="14.75" customWidth="1"/>
    <col min="7940" max="7940" width="11.5" customWidth="1"/>
    <col min="7941" max="7941" width="10.5" customWidth="1"/>
    <col min="7942" max="7942" width="13.5" customWidth="1"/>
    <col min="7943" max="7943" width="12.125" customWidth="1"/>
    <col min="7944" max="7944" width="15.125" customWidth="1"/>
    <col min="7945" max="7945" width="11.125" bestFit="1" customWidth="1"/>
    <col min="8193" max="8193" width="6" customWidth="1"/>
    <col min="8194" max="8194" width="15.125" customWidth="1"/>
    <col min="8195" max="8195" width="14.75" customWidth="1"/>
    <col min="8196" max="8196" width="11.5" customWidth="1"/>
    <col min="8197" max="8197" width="10.5" customWidth="1"/>
    <col min="8198" max="8198" width="13.5" customWidth="1"/>
    <col min="8199" max="8199" width="12.125" customWidth="1"/>
    <col min="8200" max="8200" width="15.125" customWidth="1"/>
    <col min="8201" max="8201" width="11.125" bestFit="1" customWidth="1"/>
    <col min="8449" max="8449" width="6" customWidth="1"/>
    <col min="8450" max="8450" width="15.125" customWidth="1"/>
    <col min="8451" max="8451" width="14.75" customWidth="1"/>
    <col min="8452" max="8452" width="11.5" customWidth="1"/>
    <col min="8453" max="8453" width="10.5" customWidth="1"/>
    <col min="8454" max="8454" width="13.5" customWidth="1"/>
    <col min="8455" max="8455" width="12.125" customWidth="1"/>
    <col min="8456" max="8456" width="15.125" customWidth="1"/>
    <col min="8457" max="8457" width="11.125" bestFit="1" customWidth="1"/>
    <col min="8705" max="8705" width="6" customWidth="1"/>
    <col min="8706" max="8706" width="15.125" customWidth="1"/>
    <col min="8707" max="8707" width="14.75" customWidth="1"/>
    <col min="8708" max="8708" width="11.5" customWidth="1"/>
    <col min="8709" max="8709" width="10.5" customWidth="1"/>
    <col min="8710" max="8710" width="13.5" customWidth="1"/>
    <col min="8711" max="8711" width="12.125" customWidth="1"/>
    <col min="8712" max="8712" width="15.125" customWidth="1"/>
    <col min="8713" max="8713" width="11.125" bestFit="1" customWidth="1"/>
    <col min="8961" max="8961" width="6" customWidth="1"/>
    <col min="8962" max="8962" width="15.125" customWidth="1"/>
    <col min="8963" max="8963" width="14.75" customWidth="1"/>
    <col min="8964" max="8964" width="11.5" customWidth="1"/>
    <col min="8965" max="8965" width="10.5" customWidth="1"/>
    <col min="8966" max="8966" width="13.5" customWidth="1"/>
    <col min="8967" max="8967" width="12.125" customWidth="1"/>
    <col min="8968" max="8968" width="15.125" customWidth="1"/>
    <col min="8969" max="8969" width="11.125" bestFit="1" customWidth="1"/>
    <col min="9217" max="9217" width="6" customWidth="1"/>
    <col min="9218" max="9218" width="15.125" customWidth="1"/>
    <col min="9219" max="9219" width="14.75" customWidth="1"/>
    <col min="9220" max="9220" width="11.5" customWidth="1"/>
    <col min="9221" max="9221" width="10.5" customWidth="1"/>
    <col min="9222" max="9222" width="13.5" customWidth="1"/>
    <col min="9223" max="9223" width="12.125" customWidth="1"/>
    <col min="9224" max="9224" width="15.125" customWidth="1"/>
    <col min="9225" max="9225" width="11.125" bestFit="1" customWidth="1"/>
    <col min="9473" max="9473" width="6" customWidth="1"/>
    <col min="9474" max="9474" width="15.125" customWidth="1"/>
    <col min="9475" max="9475" width="14.75" customWidth="1"/>
    <col min="9476" max="9476" width="11.5" customWidth="1"/>
    <col min="9477" max="9477" width="10.5" customWidth="1"/>
    <col min="9478" max="9478" width="13.5" customWidth="1"/>
    <col min="9479" max="9479" width="12.125" customWidth="1"/>
    <col min="9480" max="9480" width="15.125" customWidth="1"/>
    <col min="9481" max="9481" width="11.125" bestFit="1" customWidth="1"/>
    <col min="9729" max="9729" width="6" customWidth="1"/>
    <col min="9730" max="9730" width="15.125" customWidth="1"/>
    <col min="9731" max="9731" width="14.75" customWidth="1"/>
    <col min="9732" max="9732" width="11.5" customWidth="1"/>
    <col min="9733" max="9733" width="10.5" customWidth="1"/>
    <col min="9734" max="9734" width="13.5" customWidth="1"/>
    <col min="9735" max="9735" width="12.125" customWidth="1"/>
    <col min="9736" max="9736" width="15.125" customWidth="1"/>
    <col min="9737" max="9737" width="11.125" bestFit="1" customWidth="1"/>
    <col min="9985" max="9985" width="6" customWidth="1"/>
    <col min="9986" max="9986" width="15.125" customWidth="1"/>
    <col min="9987" max="9987" width="14.75" customWidth="1"/>
    <col min="9988" max="9988" width="11.5" customWidth="1"/>
    <col min="9989" max="9989" width="10.5" customWidth="1"/>
    <col min="9990" max="9990" width="13.5" customWidth="1"/>
    <col min="9991" max="9991" width="12.125" customWidth="1"/>
    <col min="9992" max="9992" width="15.125" customWidth="1"/>
    <col min="9993" max="9993" width="11.125" bestFit="1" customWidth="1"/>
    <col min="10241" max="10241" width="6" customWidth="1"/>
    <col min="10242" max="10242" width="15.125" customWidth="1"/>
    <col min="10243" max="10243" width="14.75" customWidth="1"/>
    <col min="10244" max="10244" width="11.5" customWidth="1"/>
    <col min="10245" max="10245" width="10.5" customWidth="1"/>
    <col min="10246" max="10246" width="13.5" customWidth="1"/>
    <col min="10247" max="10247" width="12.125" customWidth="1"/>
    <col min="10248" max="10248" width="15.125" customWidth="1"/>
    <col min="10249" max="10249" width="11.125" bestFit="1" customWidth="1"/>
    <col min="10497" max="10497" width="6" customWidth="1"/>
    <col min="10498" max="10498" width="15.125" customWidth="1"/>
    <col min="10499" max="10499" width="14.75" customWidth="1"/>
    <col min="10500" max="10500" width="11.5" customWidth="1"/>
    <col min="10501" max="10501" width="10.5" customWidth="1"/>
    <col min="10502" max="10502" width="13.5" customWidth="1"/>
    <col min="10503" max="10503" width="12.125" customWidth="1"/>
    <col min="10504" max="10504" width="15.125" customWidth="1"/>
    <col min="10505" max="10505" width="11.125" bestFit="1" customWidth="1"/>
    <col min="10753" max="10753" width="6" customWidth="1"/>
    <col min="10754" max="10754" width="15.125" customWidth="1"/>
    <col min="10755" max="10755" width="14.75" customWidth="1"/>
    <col min="10756" max="10756" width="11.5" customWidth="1"/>
    <col min="10757" max="10757" width="10.5" customWidth="1"/>
    <col min="10758" max="10758" width="13.5" customWidth="1"/>
    <col min="10759" max="10759" width="12.125" customWidth="1"/>
    <col min="10760" max="10760" width="15.125" customWidth="1"/>
    <col min="10761" max="10761" width="11.125" bestFit="1" customWidth="1"/>
    <col min="11009" max="11009" width="6" customWidth="1"/>
    <col min="11010" max="11010" width="15.125" customWidth="1"/>
    <col min="11011" max="11011" width="14.75" customWidth="1"/>
    <col min="11012" max="11012" width="11.5" customWidth="1"/>
    <col min="11013" max="11013" width="10.5" customWidth="1"/>
    <col min="11014" max="11014" width="13.5" customWidth="1"/>
    <col min="11015" max="11015" width="12.125" customWidth="1"/>
    <col min="11016" max="11016" width="15.125" customWidth="1"/>
    <col min="11017" max="11017" width="11.125" bestFit="1" customWidth="1"/>
    <col min="11265" max="11265" width="6" customWidth="1"/>
    <col min="11266" max="11266" width="15.125" customWidth="1"/>
    <col min="11267" max="11267" width="14.75" customWidth="1"/>
    <col min="11268" max="11268" width="11.5" customWidth="1"/>
    <col min="11269" max="11269" width="10.5" customWidth="1"/>
    <col min="11270" max="11270" width="13.5" customWidth="1"/>
    <col min="11271" max="11271" width="12.125" customWidth="1"/>
    <col min="11272" max="11272" width="15.125" customWidth="1"/>
    <col min="11273" max="11273" width="11.125" bestFit="1" customWidth="1"/>
    <col min="11521" max="11521" width="6" customWidth="1"/>
    <col min="11522" max="11522" width="15.125" customWidth="1"/>
    <col min="11523" max="11523" width="14.75" customWidth="1"/>
    <col min="11524" max="11524" width="11.5" customWidth="1"/>
    <col min="11525" max="11525" width="10.5" customWidth="1"/>
    <col min="11526" max="11526" width="13.5" customWidth="1"/>
    <col min="11527" max="11527" width="12.125" customWidth="1"/>
    <col min="11528" max="11528" width="15.125" customWidth="1"/>
    <col min="11529" max="11529" width="11.125" bestFit="1" customWidth="1"/>
    <col min="11777" max="11777" width="6" customWidth="1"/>
    <col min="11778" max="11778" width="15.125" customWidth="1"/>
    <col min="11779" max="11779" width="14.75" customWidth="1"/>
    <col min="11780" max="11780" width="11.5" customWidth="1"/>
    <col min="11781" max="11781" width="10.5" customWidth="1"/>
    <col min="11782" max="11782" width="13.5" customWidth="1"/>
    <col min="11783" max="11783" width="12.125" customWidth="1"/>
    <col min="11784" max="11784" width="15.125" customWidth="1"/>
    <col min="11785" max="11785" width="11.125" bestFit="1" customWidth="1"/>
    <col min="12033" max="12033" width="6" customWidth="1"/>
    <col min="12034" max="12034" width="15.125" customWidth="1"/>
    <col min="12035" max="12035" width="14.75" customWidth="1"/>
    <col min="12036" max="12036" width="11.5" customWidth="1"/>
    <col min="12037" max="12037" width="10.5" customWidth="1"/>
    <col min="12038" max="12038" width="13.5" customWidth="1"/>
    <col min="12039" max="12039" width="12.125" customWidth="1"/>
    <col min="12040" max="12040" width="15.125" customWidth="1"/>
    <col min="12041" max="12041" width="11.125" bestFit="1" customWidth="1"/>
    <col min="12289" max="12289" width="6" customWidth="1"/>
    <col min="12290" max="12290" width="15.125" customWidth="1"/>
    <col min="12291" max="12291" width="14.75" customWidth="1"/>
    <col min="12292" max="12292" width="11.5" customWidth="1"/>
    <col min="12293" max="12293" width="10.5" customWidth="1"/>
    <col min="12294" max="12294" width="13.5" customWidth="1"/>
    <col min="12295" max="12295" width="12.125" customWidth="1"/>
    <col min="12296" max="12296" width="15.125" customWidth="1"/>
    <col min="12297" max="12297" width="11.125" bestFit="1" customWidth="1"/>
    <col min="12545" max="12545" width="6" customWidth="1"/>
    <col min="12546" max="12546" width="15.125" customWidth="1"/>
    <col min="12547" max="12547" width="14.75" customWidth="1"/>
    <col min="12548" max="12548" width="11.5" customWidth="1"/>
    <col min="12549" max="12549" width="10.5" customWidth="1"/>
    <col min="12550" max="12550" width="13.5" customWidth="1"/>
    <col min="12551" max="12551" width="12.125" customWidth="1"/>
    <col min="12552" max="12552" width="15.125" customWidth="1"/>
    <col min="12553" max="12553" width="11.125" bestFit="1" customWidth="1"/>
    <col min="12801" max="12801" width="6" customWidth="1"/>
    <col min="12802" max="12802" width="15.125" customWidth="1"/>
    <col min="12803" max="12803" width="14.75" customWidth="1"/>
    <col min="12804" max="12804" width="11.5" customWidth="1"/>
    <col min="12805" max="12805" width="10.5" customWidth="1"/>
    <col min="12806" max="12806" width="13.5" customWidth="1"/>
    <col min="12807" max="12807" width="12.125" customWidth="1"/>
    <col min="12808" max="12808" width="15.125" customWidth="1"/>
    <col min="12809" max="12809" width="11.125" bestFit="1" customWidth="1"/>
    <col min="13057" max="13057" width="6" customWidth="1"/>
    <col min="13058" max="13058" width="15.125" customWidth="1"/>
    <col min="13059" max="13059" width="14.75" customWidth="1"/>
    <col min="13060" max="13060" width="11.5" customWidth="1"/>
    <col min="13061" max="13061" width="10.5" customWidth="1"/>
    <col min="13062" max="13062" width="13.5" customWidth="1"/>
    <col min="13063" max="13063" width="12.125" customWidth="1"/>
    <col min="13064" max="13064" width="15.125" customWidth="1"/>
    <col min="13065" max="13065" width="11.125" bestFit="1" customWidth="1"/>
    <col min="13313" max="13313" width="6" customWidth="1"/>
    <col min="13314" max="13314" width="15.125" customWidth="1"/>
    <col min="13315" max="13315" width="14.75" customWidth="1"/>
    <col min="13316" max="13316" width="11.5" customWidth="1"/>
    <col min="13317" max="13317" width="10.5" customWidth="1"/>
    <col min="13318" max="13318" width="13.5" customWidth="1"/>
    <col min="13319" max="13319" width="12.125" customWidth="1"/>
    <col min="13320" max="13320" width="15.125" customWidth="1"/>
    <col min="13321" max="13321" width="11.125" bestFit="1" customWidth="1"/>
    <col min="13569" max="13569" width="6" customWidth="1"/>
    <col min="13570" max="13570" width="15.125" customWidth="1"/>
    <col min="13571" max="13571" width="14.75" customWidth="1"/>
    <col min="13572" max="13572" width="11.5" customWidth="1"/>
    <col min="13573" max="13573" width="10.5" customWidth="1"/>
    <col min="13574" max="13574" width="13.5" customWidth="1"/>
    <col min="13575" max="13575" width="12.125" customWidth="1"/>
    <col min="13576" max="13576" width="15.125" customWidth="1"/>
    <col min="13577" max="13577" width="11.125" bestFit="1" customWidth="1"/>
    <col min="13825" max="13825" width="6" customWidth="1"/>
    <col min="13826" max="13826" width="15.125" customWidth="1"/>
    <col min="13827" max="13827" width="14.75" customWidth="1"/>
    <col min="13828" max="13828" width="11.5" customWidth="1"/>
    <col min="13829" max="13829" width="10.5" customWidth="1"/>
    <col min="13830" max="13830" width="13.5" customWidth="1"/>
    <col min="13831" max="13831" width="12.125" customWidth="1"/>
    <col min="13832" max="13832" width="15.125" customWidth="1"/>
    <col min="13833" max="13833" width="11.125" bestFit="1" customWidth="1"/>
    <col min="14081" max="14081" width="6" customWidth="1"/>
    <col min="14082" max="14082" width="15.125" customWidth="1"/>
    <col min="14083" max="14083" width="14.75" customWidth="1"/>
    <col min="14084" max="14084" width="11.5" customWidth="1"/>
    <col min="14085" max="14085" width="10.5" customWidth="1"/>
    <col min="14086" max="14086" width="13.5" customWidth="1"/>
    <col min="14087" max="14087" width="12.125" customWidth="1"/>
    <col min="14088" max="14088" width="15.125" customWidth="1"/>
    <col min="14089" max="14089" width="11.125" bestFit="1" customWidth="1"/>
    <col min="14337" max="14337" width="6" customWidth="1"/>
    <col min="14338" max="14338" width="15.125" customWidth="1"/>
    <col min="14339" max="14339" width="14.75" customWidth="1"/>
    <col min="14340" max="14340" width="11.5" customWidth="1"/>
    <col min="14341" max="14341" width="10.5" customWidth="1"/>
    <col min="14342" max="14342" width="13.5" customWidth="1"/>
    <col min="14343" max="14343" width="12.125" customWidth="1"/>
    <col min="14344" max="14344" width="15.125" customWidth="1"/>
    <col min="14345" max="14345" width="11.125" bestFit="1" customWidth="1"/>
    <col min="14593" max="14593" width="6" customWidth="1"/>
    <col min="14594" max="14594" width="15.125" customWidth="1"/>
    <col min="14595" max="14595" width="14.75" customWidth="1"/>
    <col min="14596" max="14596" width="11.5" customWidth="1"/>
    <col min="14597" max="14597" width="10.5" customWidth="1"/>
    <col min="14598" max="14598" width="13.5" customWidth="1"/>
    <col min="14599" max="14599" width="12.125" customWidth="1"/>
    <col min="14600" max="14600" width="15.125" customWidth="1"/>
    <col min="14601" max="14601" width="11.125" bestFit="1" customWidth="1"/>
    <col min="14849" max="14849" width="6" customWidth="1"/>
    <col min="14850" max="14850" width="15.125" customWidth="1"/>
    <col min="14851" max="14851" width="14.75" customWidth="1"/>
    <col min="14852" max="14852" width="11.5" customWidth="1"/>
    <col min="14853" max="14853" width="10.5" customWidth="1"/>
    <col min="14854" max="14854" width="13.5" customWidth="1"/>
    <col min="14855" max="14855" width="12.125" customWidth="1"/>
    <col min="14856" max="14856" width="15.125" customWidth="1"/>
    <col min="14857" max="14857" width="11.125" bestFit="1" customWidth="1"/>
    <col min="15105" max="15105" width="6" customWidth="1"/>
    <col min="15106" max="15106" width="15.125" customWidth="1"/>
    <col min="15107" max="15107" width="14.75" customWidth="1"/>
    <col min="15108" max="15108" width="11.5" customWidth="1"/>
    <col min="15109" max="15109" width="10.5" customWidth="1"/>
    <col min="15110" max="15110" width="13.5" customWidth="1"/>
    <col min="15111" max="15111" width="12.125" customWidth="1"/>
    <col min="15112" max="15112" width="15.125" customWidth="1"/>
    <col min="15113" max="15113" width="11.125" bestFit="1" customWidth="1"/>
    <col min="15361" max="15361" width="6" customWidth="1"/>
    <col min="15362" max="15362" width="15.125" customWidth="1"/>
    <col min="15363" max="15363" width="14.75" customWidth="1"/>
    <col min="15364" max="15364" width="11.5" customWidth="1"/>
    <col min="15365" max="15365" width="10.5" customWidth="1"/>
    <col min="15366" max="15366" width="13.5" customWidth="1"/>
    <col min="15367" max="15367" width="12.125" customWidth="1"/>
    <col min="15368" max="15368" width="15.125" customWidth="1"/>
    <col min="15369" max="15369" width="11.125" bestFit="1" customWidth="1"/>
    <col min="15617" max="15617" width="6" customWidth="1"/>
    <col min="15618" max="15618" width="15.125" customWidth="1"/>
    <col min="15619" max="15619" width="14.75" customWidth="1"/>
    <col min="15620" max="15620" width="11.5" customWidth="1"/>
    <col min="15621" max="15621" width="10.5" customWidth="1"/>
    <col min="15622" max="15622" width="13.5" customWidth="1"/>
    <col min="15623" max="15623" width="12.125" customWidth="1"/>
    <col min="15624" max="15624" width="15.125" customWidth="1"/>
    <col min="15625" max="15625" width="11.125" bestFit="1" customWidth="1"/>
    <col min="15873" max="15873" width="6" customWidth="1"/>
    <col min="15874" max="15874" width="15.125" customWidth="1"/>
    <col min="15875" max="15875" width="14.75" customWidth="1"/>
    <col min="15876" max="15876" width="11.5" customWidth="1"/>
    <col min="15877" max="15877" width="10.5" customWidth="1"/>
    <col min="15878" max="15878" width="13.5" customWidth="1"/>
    <col min="15879" max="15879" width="12.125" customWidth="1"/>
    <col min="15880" max="15880" width="15.125" customWidth="1"/>
    <col min="15881" max="15881" width="11.125" bestFit="1" customWidth="1"/>
    <col min="16129" max="16129" width="6" customWidth="1"/>
    <col min="16130" max="16130" width="15.125" customWidth="1"/>
    <col min="16131" max="16131" width="14.75" customWidth="1"/>
    <col min="16132" max="16132" width="11.5" customWidth="1"/>
    <col min="16133" max="16133" width="10.5" customWidth="1"/>
    <col min="16134" max="16134" width="13.5" customWidth="1"/>
    <col min="16135" max="16135" width="12.125" customWidth="1"/>
    <col min="16136" max="16136" width="15.125" customWidth="1"/>
    <col min="16137" max="16137" width="11.125" bestFit="1" customWidth="1"/>
  </cols>
  <sheetData>
    <row r="1" spans="1:9" ht="31.5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21.95" customHeight="1" thickTop="1" x14ac:dyDescent="0.3">
      <c r="A2" s="1" t="s">
        <v>263</v>
      </c>
      <c r="B2" s="2"/>
      <c r="C2" s="3"/>
      <c r="D2" s="104" t="s">
        <v>1</v>
      </c>
      <c r="E2" s="105"/>
      <c r="F2" s="105"/>
      <c r="G2" s="105"/>
      <c r="H2" s="106"/>
    </row>
    <row r="3" spans="1:9" ht="21.95" customHeight="1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ht="21.95" customHeight="1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ht="21.95" customHeight="1" x14ac:dyDescent="0.3">
      <c r="A5" s="1" t="s">
        <v>264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21.95" customHeight="1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6" customHeight="1" thickTop="1" thickBot="1" x14ac:dyDescent="0.35">
      <c r="A7" s="10"/>
    </row>
    <row r="8" spans="1:9" ht="20.25" customHeight="1" thickTop="1" thickBot="1" x14ac:dyDescent="0.35">
      <c r="A8" s="93" t="s">
        <v>15</v>
      </c>
      <c r="B8" s="94"/>
      <c r="C8" s="93" t="s">
        <v>15</v>
      </c>
      <c r="D8" s="94"/>
      <c r="E8" s="93" t="s">
        <v>265</v>
      </c>
      <c r="F8" s="94"/>
      <c r="G8" s="93" t="s">
        <v>17</v>
      </c>
      <c r="H8" s="94"/>
    </row>
    <row r="9" spans="1:9" ht="19.5" customHeight="1" thickTop="1" thickBot="1" x14ac:dyDescent="0.35">
      <c r="A9" s="95"/>
      <c r="B9" s="96"/>
      <c r="C9" s="97"/>
      <c r="D9" s="96"/>
      <c r="E9" s="95">
        <f>H22</f>
        <v>76670</v>
      </c>
      <c r="F9" s="98"/>
      <c r="G9" s="99">
        <f>(A9+E9)</f>
        <v>76670</v>
      </c>
      <c r="H9" s="94"/>
    </row>
    <row r="10" spans="1:9" s="11" customFormat="1" ht="16.5" customHeight="1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40" t="s">
        <v>30</v>
      </c>
    </row>
    <row r="11" spans="1:9" ht="15.95" customHeight="1" x14ac:dyDescent="0.3">
      <c r="A11" s="111" t="s">
        <v>266</v>
      </c>
      <c r="B11" s="112"/>
      <c r="C11" s="112"/>
      <c r="D11" s="18"/>
      <c r="E11" s="20"/>
      <c r="F11" s="20"/>
      <c r="G11" s="20"/>
      <c r="H11" s="49"/>
      <c r="I11" s="28"/>
    </row>
    <row r="12" spans="1:9" ht="15.95" customHeight="1" x14ac:dyDescent="0.3">
      <c r="A12" s="50" t="s">
        <v>267</v>
      </c>
      <c r="B12" s="18" t="s">
        <v>268</v>
      </c>
      <c r="C12" s="51"/>
      <c r="D12" s="18">
        <v>1</v>
      </c>
      <c r="E12" s="20">
        <v>20000</v>
      </c>
      <c r="F12" s="20">
        <f t="shared" ref="F12:F20" si="0">E12*D12</f>
        <v>20000</v>
      </c>
      <c r="G12" s="20">
        <f t="shared" ref="G12:G20" si="1">F12*0.1</f>
        <v>2000</v>
      </c>
      <c r="H12" s="49">
        <f t="shared" ref="H12:H20" si="2">G12+F12</f>
        <v>22000</v>
      </c>
      <c r="I12" s="28"/>
    </row>
    <row r="13" spans="1:9" ht="15.95" customHeight="1" x14ac:dyDescent="0.3">
      <c r="A13" s="50"/>
      <c r="B13" s="18" t="s">
        <v>269</v>
      </c>
      <c r="C13" s="51" t="s">
        <v>270</v>
      </c>
      <c r="D13" s="18">
        <v>300</v>
      </c>
      <c r="E13" s="20">
        <v>150</v>
      </c>
      <c r="F13" s="20">
        <f t="shared" si="0"/>
        <v>45000</v>
      </c>
      <c r="G13" s="20">
        <f t="shared" si="1"/>
        <v>4500</v>
      </c>
      <c r="H13" s="49">
        <f t="shared" si="2"/>
        <v>49500</v>
      </c>
      <c r="I13" s="28"/>
    </row>
    <row r="14" spans="1:9" ht="15.95" customHeight="1" x14ac:dyDescent="0.3">
      <c r="A14" s="50"/>
      <c r="B14" s="18" t="s">
        <v>272</v>
      </c>
      <c r="C14" s="51"/>
      <c r="D14" s="18">
        <v>1</v>
      </c>
      <c r="E14" s="20">
        <v>4700</v>
      </c>
      <c r="F14" s="20">
        <f t="shared" si="0"/>
        <v>4700</v>
      </c>
      <c r="G14" s="20">
        <f t="shared" si="1"/>
        <v>470</v>
      </c>
      <c r="H14" s="49">
        <f t="shared" si="2"/>
        <v>5170</v>
      </c>
      <c r="I14" s="28"/>
    </row>
    <row r="15" spans="1:9" ht="15.95" customHeight="1" x14ac:dyDescent="0.3">
      <c r="A15" s="50"/>
      <c r="B15" s="18"/>
      <c r="C15" s="51"/>
      <c r="D15" s="18"/>
      <c r="E15" s="20"/>
      <c r="F15" s="20">
        <f t="shared" si="0"/>
        <v>0</v>
      </c>
      <c r="G15" s="20">
        <f t="shared" si="1"/>
        <v>0</v>
      </c>
      <c r="H15" s="49">
        <f t="shared" si="2"/>
        <v>0</v>
      </c>
      <c r="I15" s="28"/>
    </row>
    <row r="16" spans="1:9" ht="15.95" customHeight="1" x14ac:dyDescent="0.3">
      <c r="A16" s="50"/>
      <c r="B16" s="18"/>
      <c r="C16" s="51"/>
      <c r="D16" s="18"/>
      <c r="E16" s="20"/>
      <c r="F16" s="20">
        <f t="shared" si="0"/>
        <v>0</v>
      </c>
      <c r="G16" s="20">
        <f t="shared" si="1"/>
        <v>0</v>
      </c>
      <c r="H16" s="49">
        <f t="shared" si="2"/>
        <v>0</v>
      </c>
      <c r="I16" s="28"/>
    </row>
    <row r="17" spans="1:9" ht="15.95" customHeight="1" x14ac:dyDescent="0.3">
      <c r="A17" s="50"/>
      <c r="B17" s="18"/>
      <c r="C17" s="51"/>
      <c r="D17" s="18"/>
      <c r="E17" s="20"/>
      <c r="F17" s="20">
        <f t="shared" si="0"/>
        <v>0</v>
      </c>
      <c r="G17" s="20">
        <f t="shared" si="1"/>
        <v>0</v>
      </c>
      <c r="H17" s="49">
        <f t="shared" si="2"/>
        <v>0</v>
      </c>
      <c r="I17" s="28"/>
    </row>
    <row r="18" spans="1:9" ht="15.95" customHeight="1" x14ac:dyDescent="0.3">
      <c r="A18" s="50"/>
      <c r="B18" s="18"/>
      <c r="C18" s="51"/>
      <c r="D18" s="18"/>
      <c r="E18" s="20"/>
      <c r="F18" s="20">
        <f t="shared" si="0"/>
        <v>0</v>
      </c>
      <c r="G18" s="20">
        <f t="shared" si="1"/>
        <v>0</v>
      </c>
      <c r="H18" s="49">
        <f t="shared" si="2"/>
        <v>0</v>
      </c>
      <c r="I18" s="28"/>
    </row>
    <row r="19" spans="1:9" ht="15.95" customHeight="1" x14ac:dyDescent="0.3">
      <c r="A19" s="50"/>
      <c r="B19" s="18"/>
      <c r="C19" s="51"/>
      <c r="D19" s="18"/>
      <c r="E19" s="20"/>
      <c r="F19" s="20">
        <f t="shared" si="0"/>
        <v>0</v>
      </c>
      <c r="G19" s="20">
        <f t="shared" si="1"/>
        <v>0</v>
      </c>
      <c r="H19" s="49">
        <f t="shared" si="2"/>
        <v>0</v>
      </c>
      <c r="I19" s="28"/>
    </row>
    <row r="20" spans="1:9" ht="15.95" customHeight="1" x14ac:dyDescent="0.3">
      <c r="A20" s="50"/>
      <c r="B20" s="18"/>
      <c r="C20" s="51"/>
      <c r="D20" s="18"/>
      <c r="E20" s="20"/>
      <c r="F20" s="20">
        <f t="shared" si="0"/>
        <v>0</v>
      </c>
      <c r="G20" s="20">
        <f t="shared" si="1"/>
        <v>0</v>
      </c>
      <c r="H20" s="49">
        <f t="shared" si="2"/>
        <v>0</v>
      </c>
      <c r="I20" s="28">
        <f>SUM(F12:F20)</f>
        <v>69700</v>
      </c>
    </row>
    <row r="21" spans="1:9" ht="15.95" customHeight="1" x14ac:dyDescent="0.3">
      <c r="A21" s="50"/>
      <c r="B21" s="18"/>
      <c r="C21" s="51"/>
      <c r="D21" s="18"/>
      <c r="E21" s="20"/>
      <c r="F21" s="20"/>
      <c r="G21" s="20"/>
      <c r="H21" s="49"/>
      <c r="I21" s="28"/>
    </row>
    <row r="22" spans="1:9" ht="17.25" thickBot="1" x14ac:dyDescent="0.35">
      <c r="A22" s="65"/>
      <c r="B22" s="66" t="s">
        <v>271</v>
      </c>
      <c r="C22" s="33"/>
      <c r="D22" s="34"/>
      <c r="E22" s="35"/>
      <c r="F22" s="67">
        <f>SUM(F12:F21)</f>
        <v>69700</v>
      </c>
      <c r="G22" s="67">
        <f>SUM(G12:G21)</f>
        <v>6970</v>
      </c>
      <c r="H22" s="68">
        <f>SUM(F22:G22)</f>
        <v>76670</v>
      </c>
      <c r="I22" s="69">
        <f>SUM(I11:I21)</f>
        <v>69700</v>
      </c>
    </row>
    <row r="23" spans="1:9" ht="17.25" thickTop="1" x14ac:dyDescent="0.3">
      <c r="A23"/>
    </row>
    <row r="24" spans="1:9" x14ac:dyDescent="0.3">
      <c r="A24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</sheetData>
  <mergeCells count="15">
    <mergeCell ref="A11:C11"/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C31" sqref="C31"/>
    </sheetView>
  </sheetViews>
  <sheetFormatPr defaultRowHeight="16.5" x14ac:dyDescent="0.3"/>
  <cols>
    <col min="1" max="1" width="6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8" ht="31.5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8" ht="21.95" customHeight="1" thickTop="1" x14ac:dyDescent="0.3">
      <c r="A2" s="1" t="s">
        <v>313</v>
      </c>
      <c r="B2" s="2"/>
      <c r="C2" s="3"/>
      <c r="D2" s="104" t="s">
        <v>1</v>
      </c>
      <c r="E2" s="105"/>
      <c r="F2" s="105"/>
      <c r="G2" s="105"/>
      <c r="H2" s="106"/>
    </row>
    <row r="3" spans="1:8" ht="21.95" customHeight="1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8" ht="21.95" customHeight="1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8" ht="21.95" customHeight="1" x14ac:dyDescent="0.3">
      <c r="A5" s="1" t="s">
        <v>273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8" ht="21.95" customHeight="1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8" ht="6" customHeight="1" thickTop="1" thickBot="1" x14ac:dyDescent="0.35">
      <c r="A7" s="10"/>
    </row>
    <row r="8" spans="1:8" ht="20.25" customHeight="1" thickTop="1" thickBot="1" x14ac:dyDescent="0.35">
      <c r="A8" s="93" t="s">
        <v>15</v>
      </c>
      <c r="B8" s="94"/>
      <c r="C8" s="93" t="s">
        <v>15</v>
      </c>
      <c r="D8" s="94"/>
      <c r="E8" s="93" t="s">
        <v>274</v>
      </c>
      <c r="F8" s="94"/>
      <c r="G8" s="93" t="s">
        <v>17</v>
      </c>
      <c r="H8" s="94"/>
    </row>
    <row r="9" spans="1:8" ht="19.5" customHeight="1" thickTop="1" thickBot="1" x14ac:dyDescent="0.35">
      <c r="A9" s="95"/>
      <c r="B9" s="96"/>
      <c r="C9" s="97"/>
      <c r="D9" s="96"/>
      <c r="E9" s="95">
        <f>H32</f>
        <v>2596000</v>
      </c>
      <c r="F9" s="98"/>
      <c r="G9" s="99">
        <f>(A9+E9)</f>
        <v>2596000</v>
      </c>
      <c r="H9" s="94"/>
    </row>
    <row r="10" spans="1:8" s="11" customFormat="1" ht="16.5" customHeight="1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</row>
    <row r="11" spans="1:8" ht="15.75" customHeight="1" x14ac:dyDescent="0.3">
      <c r="A11" s="111" t="s">
        <v>266</v>
      </c>
      <c r="B11" s="112"/>
      <c r="C11" s="112"/>
      <c r="D11" s="18"/>
      <c r="E11" s="20"/>
      <c r="F11" s="20"/>
      <c r="G11" s="20"/>
      <c r="H11" s="49"/>
    </row>
    <row r="12" spans="1:8" ht="15.95" customHeight="1" x14ac:dyDescent="0.3">
      <c r="A12" s="50" t="s">
        <v>275</v>
      </c>
      <c r="B12" s="18" t="s">
        <v>276</v>
      </c>
      <c r="C12" s="51" t="s">
        <v>293</v>
      </c>
      <c r="D12" s="18">
        <v>10</v>
      </c>
      <c r="E12" s="20">
        <v>12000</v>
      </c>
      <c r="F12" s="20">
        <f t="shared" ref="F12:F29" si="0">E12*D12</f>
        <v>120000</v>
      </c>
      <c r="G12" s="20">
        <f t="shared" ref="G12:G29" si="1">F12*0.1</f>
        <v>12000</v>
      </c>
      <c r="H12" s="49">
        <f t="shared" ref="H12:H29" si="2">G12+F12</f>
        <v>132000</v>
      </c>
    </row>
    <row r="13" spans="1:8" ht="15.95" customHeight="1" x14ac:dyDescent="0.3">
      <c r="A13" s="50"/>
      <c r="B13" s="18" t="s">
        <v>277</v>
      </c>
      <c r="C13" s="51" t="s">
        <v>278</v>
      </c>
      <c r="D13" s="18">
        <v>1</v>
      </c>
      <c r="E13" s="20">
        <v>7000</v>
      </c>
      <c r="F13" s="20">
        <f t="shared" si="0"/>
        <v>7000</v>
      </c>
      <c r="G13" s="20">
        <f t="shared" si="1"/>
        <v>700</v>
      </c>
      <c r="H13" s="49">
        <f t="shared" si="2"/>
        <v>7700</v>
      </c>
    </row>
    <row r="14" spans="1:8" ht="15.95" customHeight="1" x14ac:dyDescent="0.3">
      <c r="A14" s="50"/>
      <c r="B14" s="18" t="s">
        <v>279</v>
      </c>
      <c r="C14" s="51" t="s">
        <v>280</v>
      </c>
      <c r="D14" s="18">
        <v>1</v>
      </c>
      <c r="E14" s="20">
        <v>35000</v>
      </c>
      <c r="F14" s="20">
        <f t="shared" si="0"/>
        <v>35000</v>
      </c>
      <c r="G14" s="20">
        <f t="shared" si="1"/>
        <v>3500</v>
      </c>
      <c r="H14" s="49">
        <f t="shared" si="2"/>
        <v>38500</v>
      </c>
    </row>
    <row r="15" spans="1:8" ht="15.95" customHeight="1" x14ac:dyDescent="0.3">
      <c r="A15" s="50" t="s">
        <v>281</v>
      </c>
      <c r="B15" s="18" t="s">
        <v>282</v>
      </c>
      <c r="C15" s="51">
        <v>1625</v>
      </c>
      <c r="D15" s="18">
        <v>10</v>
      </c>
      <c r="E15" s="20">
        <v>21000</v>
      </c>
      <c r="F15" s="20">
        <f t="shared" si="0"/>
        <v>210000</v>
      </c>
      <c r="G15" s="20">
        <f t="shared" si="1"/>
        <v>21000</v>
      </c>
      <c r="H15" s="49">
        <f t="shared" si="2"/>
        <v>231000</v>
      </c>
    </row>
    <row r="16" spans="1:8" ht="15.95" customHeight="1" x14ac:dyDescent="0.3">
      <c r="A16" s="50" t="s">
        <v>283</v>
      </c>
      <c r="B16" s="18" t="s">
        <v>284</v>
      </c>
      <c r="C16" s="51" t="s">
        <v>285</v>
      </c>
      <c r="D16" s="18">
        <v>2</v>
      </c>
      <c r="E16" s="20">
        <v>35000</v>
      </c>
      <c r="F16" s="20">
        <f t="shared" si="0"/>
        <v>70000</v>
      </c>
      <c r="G16" s="20">
        <f t="shared" si="1"/>
        <v>7000</v>
      </c>
      <c r="H16" s="49">
        <f t="shared" si="2"/>
        <v>77000</v>
      </c>
    </row>
    <row r="17" spans="1:8" ht="15.95" customHeight="1" x14ac:dyDescent="0.3">
      <c r="A17" s="50"/>
      <c r="B17" s="18" t="s">
        <v>286</v>
      </c>
      <c r="C17" s="51" t="s">
        <v>287</v>
      </c>
      <c r="D17" s="18">
        <v>2</v>
      </c>
      <c r="E17" s="20">
        <v>20000</v>
      </c>
      <c r="F17" s="20">
        <f t="shared" si="0"/>
        <v>40000</v>
      </c>
      <c r="G17" s="20">
        <f t="shared" si="1"/>
        <v>4000</v>
      </c>
      <c r="H17" s="49">
        <f t="shared" si="2"/>
        <v>44000</v>
      </c>
    </row>
    <row r="18" spans="1:8" ht="15.95" customHeight="1" x14ac:dyDescent="0.3">
      <c r="A18" s="50"/>
      <c r="B18" s="18" t="s">
        <v>311</v>
      </c>
      <c r="C18" s="51" t="s">
        <v>312</v>
      </c>
      <c r="D18" s="18">
        <v>1</v>
      </c>
      <c r="E18" s="20">
        <v>50000</v>
      </c>
      <c r="F18" s="20">
        <f t="shared" si="0"/>
        <v>50000</v>
      </c>
      <c r="G18" s="20">
        <f t="shared" si="1"/>
        <v>5000</v>
      </c>
      <c r="H18" s="49">
        <f t="shared" si="2"/>
        <v>55000</v>
      </c>
    </row>
    <row r="19" spans="1:8" ht="15.95" customHeight="1" x14ac:dyDescent="0.3">
      <c r="A19" s="50"/>
      <c r="B19" s="18" t="s">
        <v>288</v>
      </c>
      <c r="C19" s="51" t="s">
        <v>289</v>
      </c>
      <c r="D19" s="18">
        <v>100</v>
      </c>
      <c r="E19" s="20">
        <v>240</v>
      </c>
      <c r="F19" s="20">
        <f t="shared" si="0"/>
        <v>24000</v>
      </c>
      <c r="G19" s="20">
        <f t="shared" si="1"/>
        <v>2400</v>
      </c>
      <c r="H19" s="49">
        <f t="shared" si="2"/>
        <v>26400</v>
      </c>
    </row>
    <row r="20" spans="1:8" ht="15.95" customHeight="1" x14ac:dyDescent="0.3">
      <c r="A20" s="50" t="s">
        <v>290</v>
      </c>
      <c r="B20" s="18" t="s">
        <v>291</v>
      </c>
      <c r="C20" s="51" t="s">
        <v>292</v>
      </c>
      <c r="D20" s="18">
        <v>1</v>
      </c>
      <c r="E20" s="20">
        <v>80000</v>
      </c>
      <c r="F20" s="20">
        <f t="shared" si="0"/>
        <v>80000</v>
      </c>
      <c r="G20" s="20">
        <f t="shared" si="1"/>
        <v>8000</v>
      </c>
      <c r="H20" s="49">
        <f t="shared" si="2"/>
        <v>88000</v>
      </c>
    </row>
    <row r="21" spans="1:8" ht="15.95" customHeight="1" x14ac:dyDescent="0.3">
      <c r="A21" s="50" t="s">
        <v>294</v>
      </c>
      <c r="B21" s="18" t="s">
        <v>295</v>
      </c>
      <c r="C21" s="51" t="s">
        <v>296</v>
      </c>
      <c r="D21" s="18">
        <v>1</v>
      </c>
      <c r="E21" s="20">
        <v>700000</v>
      </c>
      <c r="F21" s="20">
        <f t="shared" si="0"/>
        <v>700000</v>
      </c>
      <c r="G21" s="20">
        <f t="shared" si="1"/>
        <v>70000</v>
      </c>
      <c r="H21" s="49">
        <f t="shared" si="2"/>
        <v>770000</v>
      </c>
    </row>
    <row r="22" spans="1:8" ht="15.95" customHeight="1" x14ac:dyDescent="0.3">
      <c r="A22" s="50"/>
      <c r="B22" s="18" t="s">
        <v>297</v>
      </c>
      <c r="C22" s="51" t="s">
        <v>298</v>
      </c>
      <c r="D22" s="18">
        <v>10</v>
      </c>
      <c r="E22" s="20">
        <v>15000</v>
      </c>
      <c r="F22" s="20">
        <f t="shared" si="0"/>
        <v>150000</v>
      </c>
      <c r="G22" s="20">
        <f t="shared" si="1"/>
        <v>15000</v>
      </c>
      <c r="H22" s="49">
        <f t="shared" si="2"/>
        <v>165000</v>
      </c>
    </row>
    <row r="23" spans="1:8" ht="15.95" customHeight="1" x14ac:dyDescent="0.3">
      <c r="A23" s="50"/>
      <c r="B23" s="18" t="s">
        <v>276</v>
      </c>
      <c r="C23" s="51" t="s">
        <v>299</v>
      </c>
      <c r="D23" s="18">
        <v>15</v>
      </c>
      <c r="E23" s="20">
        <v>11000</v>
      </c>
      <c r="F23" s="20">
        <f t="shared" si="0"/>
        <v>165000</v>
      </c>
      <c r="G23" s="20">
        <f t="shared" si="1"/>
        <v>16500</v>
      </c>
      <c r="H23" s="49">
        <f t="shared" si="2"/>
        <v>181500</v>
      </c>
    </row>
    <row r="24" spans="1:8" ht="15.95" customHeight="1" x14ac:dyDescent="0.3">
      <c r="A24" s="50"/>
      <c r="B24" s="18" t="s">
        <v>276</v>
      </c>
      <c r="C24" s="51" t="s">
        <v>293</v>
      </c>
      <c r="D24" s="18">
        <v>40</v>
      </c>
      <c r="E24" s="20">
        <v>12000</v>
      </c>
      <c r="F24" s="20">
        <f t="shared" si="0"/>
        <v>480000</v>
      </c>
      <c r="G24" s="20">
        <f t="shared" si="1"/>
        <v>48000</v>
      </c>
      <c r="H24" s="49">
        <f t="shared" si="2"/>
        <v>528000</v>
      </c>
    </row>
    <row r="25" spans="1:8" ht="15.95" customHeight="1" x14ac:dyDescent="0.3">
      <c r="A25" s="50"/>
      <c r="B25" s="18" t="s">
        <v>300</v>
      </c>
      <c r="C25" s="51" t="s">
        <v>301</v>
      </c>
      <c r="D25" s="18">
        <v>1</v>
      </c>
      <c r="E25" s="20">
        <v>30000</v>
      </c>
      <c r="F25" s="20">
        <f t="shared" si="0"/>
        <v>30000</v>
      </c>
      <c r="G25" s="20">
        <f t="shared" si="1"/>
        <v>3000</v>
      </c>
      <c r="H25" s="49">
        <f t="shared" si="2"/>
        <v>33000</v>
      </c>
    </row>
    <row r="26" spans="1:8" ht="15.95" customHeight="1" x14ac:dyDescent="0.3">
      <c r="A26" s="50"/>
      <c r="B26" s="18" t="s">
        <v>302</v>
      </c>
      <c r="C26" s="51" t="s">
        <v>303</v>
      </c>
      <c r="D26" s="18">
        <v>1</v>
      </c>
      <c r="E26" s="20">
        <v>4000</v>
      </c>
      <c r="F26" s="20">
        <f t="shared" si="0"/>
        <v>4000</v>
      </c>
      <c r="G26" s="20">
        <f t="shared" si="1"/>
        <v>400</v>
      </c>
      <c r="H26" s="49">
        <f t="shared" si="2"/>
        <v>4400</v>
      </c>
    </row>
    <row r="27" spans="1:8" ht="15.95" customHeight="1" x14ac:dyDescent="0.3">
      <c r="A27" s="50" t="s">
        <v>304</v>
      </c>
      <c r="B27" s="18" t="s">
        <v>305</v>
      </c>
      <c r="C27" s="51" t="s">
        <v>306</v>
      </c>
      <c r="D27" s="18">
        <v>1</v>
      </c>
      <c r="E27" s="20">
        <v>140000</v>
      </c>
      <c r="F27" s="20">
        <f t="shared" si="0"/>
        <v>140000</v>
      </c>
      <c r="G27" s="20">
        <f t="shared" si="1"/>
        <v>14000</v>
      </c>
      <c r="H27" s="49">
        <f t="shared" si="2"/>
        <v>154000</v>
      </c>
    </row>
    <row r="28" spans="1:8" ht="15.95" customHeight="1" x14ac:dyDescent="0.3">
      <c r="A28" s="50"/>
      <c r="B28" s="18" t="s">
        <v>309</v>
      </c>
      <c r="C28" s="51" t="s">
        <v>307</v>
      </c>
      <c r="D28" s="18">
        <v>1</v>
      </c>
      <c r="E28" s="20">
        <v>10000</v>
      </c>
      <c r="F28" s="20">
        <f t="shared" si="0"/>
        <v>10000</v>
      </c>
      <c r="G28" s="20">
        <f t="shared" si="1"/>
        <v>1000</v>
      </c>
      <c r="H28" s="49">
        <f t="shared" si="2"/>
        <v>11000</v>
      </c>
    </row>
    <row r="29" spans="1:8" ht="15.95" customHeight="1" x14ac:dyDescent="0.3">
      <c r="A29" s="50"/>
      <c r="B29" s="18" t="s">
        <v>308</v>
      </c>
      <c r="C29" s="51" t="s">
        <v>310</v>
      </c>
      <c r="D29" s="18">
        <v>1</v>
      </c>
      <c r="E29" s="20">
        <v>45000</v>
      </c>
      <c r="F29" s="20">
        <f t="shared" si="0"/>
        <v>45000</v>
      </c>
      <c r="G29" s="20">
        <f t="shared" si="1"/>
        <v>4500</v>
      </c>
      <c r="H29" s="49">
        <f t="shared" si="2"/>
        <v>49500</v>
      </c>
    </row>
    <row r="30" spans="1:8" ht="15.95" customHeight="1" x14ac:dyDescent="0.3">
      <c r="A30" s="50"/>
      <c r="B30" s="18"/>
      <c r="C30" s="51"/>
      <c r="D30" s="18"/>
      <c r="E30" s="20"/>
      <c r="F30" s="20"/>
      <c r="G30" s="20"/>
      <c r="H30" s="49"/>
    </row>
    <row r="31" spans="1:8" ht="15.95" customHeight="1" x14ac:dyDescent="0.3">
      <c r="A31" s="75"/>
      <c r="B31" s="42"/>
      <c r="C31" s="76"/>
      <c r="D31" s="42"/>
      <c r="E31" s="30"/>
      <c r="F31" s="30"/>
      <c r="G31" s="30"/>
      <c r="H31" s="77"/>
    </row>
    <row r="32" spans="1:8" ht="17.25" thickBot="1" x14ac:dyDescent="0.35">
      <c r="A32" s="65"/>
      <c r="B32" s="66" t="s">
        <v>271</v>
      </c>
      <c r="C32" s="33"/>
      <c r="D32" s="34"/>
      <c r="E32" s="35"/>
      <c r="F32" s="67">
        <f>SUM(F12:F30)</f>
        <v>2360000</v>
      </c>
      <c r="G32" s="67">
        <f>SUM(G12:G30)</f>
        <v>236000</v>
      </c>
      <c r="H32" s="68">
        <f>SUM(F32:G32)</f>
        <v>2596000</v>
      </c>
    </row>
    <row r="33" spans="1:8" ht="17.25" thickTop="1" x14ac:dyDescent="0.3">
      <c r="A33"/>
    </row>
    <row r="34" spans="1:8" x14ac:dyDescent="0.3">
      <c r="A34"/>
    </row>
    <row r="43" spans="1:8" x14ac:dyDescent="0.3">
      <c r="A43"/>
      <c r="C43"/>
      <c r="E43"/>
      <c r="F43"/>
      <c r="G43"/>
      <c r="H43"/>
    </row>
    <row r="44" spans="1:8" x14ac:dyDescent="0.3">
      <c r="A44"/>
      <c r="C44"/>
      <c r="E44"/>
      <c r="F44"/>
      <c r="G44"/>
      <c r="H44"/>
    </row>
    <row r="45" spans="1:8" x14ac:dyDescent="0.3">
      <c r="A45"/>
      <c r="C45"/>
      <c r="E45"/>
      <c r="F45"/>
      <c r="G45"/>
      <c r="H45"/>
    </row>
    <row r="46" spans="1:8" x14ac:dyDescent="0.3">
      <c r="A46"/>
      <c r="C46"/>
      <c r="E46"/>
      <c r="F46"/>
      <c r="G46"/>
      <c r="H46"/>
    </row>
    <row r="47" spans="1:8" x14ac:dyDescent="0.3">
      <c r="A47"/>
      <c r="C47"/>
      <c r="E47"/>
      <c r="F47"/>
      <c r="G47"/>
      <c r="H47"/>
    </row>
    <row r="48" spans="1:8" x14ac:dyDescent="0.3">
      <c r="A48"/>
      <c r="C48"/>
      <c r="E48"/>
      <c r="F48"/>
      <c r="G48"/>
      <c r="H48"/>
    </row>
    <row r="49" spans="1:8" x14ac:dyDescent="0.3">
      <c r="A49"/>
      <c r="C49"/>
      <c r="E49"/>
      <c r="F49"/>
      <c r="G49"/>
      <c r="H49"/>
    </row>
    <row r="50" spans="1:8" x14ac:dyDescent="0.3">
      <c r="A50"/>
      <c r="C50"/>
      <c r="E50"/>
      <c r="F50"/>
      <c r="G50"/>
      <c r="H50"/>
    </row>
    <row r="51" spans="1:8" x14ac:dyDescent="0.3">
      <c r="A51"/>
      <c r="C51"/>
      <c r="E51"/>
      <c r="F51"/>
      <c r="G51"/>
      <c r="H51"/>
    </row>
    <row r="52" spans="1:8" x14ac:dyDescent="0.3">
      <c r="A52"/>
      <c r="C52"/>
      <c r="E52"/>
      <c r="F52"/>
      <c r="G52"/>
      <c r="H52"/>
    </row>
    <row r="53" spans="1:8" x14ac:dyDescent="0.3">
      <c r="A53"/>
      <c r="C53"/>
      <c r="E53"/>
      <c r="F53"/>
      <c r="G53"/>
      <c r="H53"/>
    </row>
    <row r="54" spans="1:8" x14ac:dyDescent="0.3">
      <c r="A54"/>
      <c r="C54"/>
      <c r="E54"/>
      <c r="F54"/>
      <c r="G54"/>
      <c r="H54"/>
    </row>
    <row r="55" spans="1:8" x14ac:dyDescent="0.3">
      <c r="A55"/>
      <c r="C55"/>
      <c r="E55"/>
      <c r="F55"/>
      <c r="G55"/>
      <c r="H55"/>
    </row>
    <row r="56" spans="1:8" x14ac:dyDescent="0.3">
      <c r="A56"/>
      <c r="C56"/>
      <c r="E56"/>
      <c r="F56"/>
      <c r="G56"/>
      <c r="H56"/>
    </row>
    <row r="57" spans="1:8" x14ac:dyDescent="0.3">
      <c r="A57"/>
      <c r="C57"/>
      <c r="E57"/>
      <c r="F57"/>
      <c r="G57"/>
      <c r="H57"/>
    </row>
    <row r="58" spans="1:8" x14ac:dyDescent="0.3">
      <c r="A58"/>
      <c r="C58"/>
      <c r="E58"/>
      <c r="F58"/>
      <c r="G58"/>
      <c r="H58"/>
    </row>
    <row r="59" spans="1:8" x14ac:dyDescent="0.3">
      <c r="A59"/>
      <c r="C59"/>
      <c r="E59"/>
      <c r="F59"/>
      <c r="G59"/>
      <c r="H59"/>
    </row>
    <row r="60" spans="1:8" x14ac:dyDescent="0.3">
      <c r="A60"/>
      <c r="C60"/>
      <c r="E60"/>
      <c r="F60"/>
      <c r="G60"/>
      <c r="H60"/>
    </row>
    <row r="61" spans="1:8" x14ac:dyDescent="0.3">
      <c r="A61"/>
      <c r="C61"/>
      <c r="E61"/>
      <c r="F61"/>
      <c r="G61"/>
      <c r="H61"/>
    </row>
    <row r="62" spans="1:8" x14ac:dyDescent="0.3">
      <c r="A62"/>
      <c r="C62"/>
      <c r="E62"/>
      <c r="F62"/>
      <c r="G62"/>
      <c r="H62"/>
    </row>
    <row r="63" spans="1:8" x14ac:dyDescent="0.3">
      <c r="A63"/>
      <c r="C63"/>
      <c r="E63"/>
      <c r="F63"/>
      <c r="G63"/>
      <c r="H63"/>
    </row>
    <row r="64" spans="1:8" x14ac:dyDescent="0.3">
      <c r="A64"/>
      <c r="C64"/>
      <c r="E64"/>
      <c r="F64"/>
      <c r="G64"/>
      <c r="H64"/>
    </row>
    <row r="65" spans="1:8" x14ac:dyDescent="0.3">
      <c r="A65"/>
      <c r="C65"/>
      <c r="E65"/>
      <c r="F65"/>
      <c r="G65"/>
      <c r="H65"/>
    </row>
    <row r="66" spans="1:8" x14ac:dyDescent="0.3">
      <c r="A66"/>
      <c r="C66"/>
      <c r="E66"/>
      <c r="F66"/>
      <c r="G66"/>
      <c r="H66"/>
    </row>
    <row r="67" spans="1:8" x14ac:dyDescent="0.3">
      <c r="A67"/>
      <c r="C67"/>
      <c r="E67"/>
      <c r="F67"/>
      <c r="G67"/>
      <c r="H67"/>
    </row>
    <row r="68" spans="1:8" x14ac:dyDescent="0.3">
      <c r="A68"/>
      <c r="C68"/>
      <c r="E68"/>
      <c r="F68"/>
      <c r="G68"/>
      <c r="H68"/>
    </row>
    <row r="69" spans="1:8" x14ac:dyDescent="0.3">
      <c r="A69"/>
      <c r="C69"/>
      <c r="E69"/>
      <c r="F69"/>
      <c r="G69"/>
      <c r="H69"/>
    </row>
    <row r="70" spans="1:8" x14ac:dyDescent="0.3">
      <c r="A70"/>
      <c r="C70"/>
      <c r="E70"/>
      <c r="F70"/>
      <c r="G70"/>
      <c r="H70"/>
    </row>
    <row r="71" spans="1:8" x14ac:dyDescent="0.3">
      <c r="A71"/>
      <c r="C71"/>
      <c r="E71"/>
      <c r="F71"/>
      <c r="G71"/>
      <c r="H71"/>
    </row>
    <row r="72" spans="1:8" x14ac:dyDescent="0.3">
      <c r="A72"/>
      <c r="C72"/>
      <c r="E72"/>
      <c r="F72"/>
      <c r="G72"/>
      <c r="H72"/>
    </row>
    <row r="73" spans="1:8" x14ac:dyDescent="0.3">
      <c r="A73"/>
      <c r="C73"/>
      <c r="E73"/>
      <c r="F73"/>
      <c r="G73"/>
      <c r="H73"/>
    </row>
    <row r="74" spans="1:8" x14ac:dyDescent="0.3">
      <c r="A74"/>
      <c r="C74"/>
      <c r="E74"/>
      <c r="F74"/>
      <c r="G74"/>
      <c r="H74"/>
    </row>
    <row r="75" spans="1:8" x14ac:dyDescent="0.3">
      <c r="A75"/>
      <c r="C75"/>
      <c r="E75"/>
      <c r="F75"/>
      <c r="G75"/>
      <c r="H75"/>
    </row>
    <row r="76" spans="1:8" x14ac:dyDescent="0.3">
      <c r="A76"/>
      <c r="C76"/>
      <c r="E76"/>
      <c r="F76"/>
      <c r="G76"/>
      <c r="H76"/>
    </row>
    <row r="77" spans="1:8" x14ac:dyDescent="0.3">
      <c r="A77"/>
      <c r="C77"/>
      <c r="E77"/>
      <c r="F77"/>
      <c r="G77"/>
      <c r="H77"/>
    </row>
  </sheetData>
  <mergeCells count="15">
    <mergeCell ref="D6:H6"/>
    <mergeCell ref="A1:H1"/>
    <mergeCell ref="D2:H2"/>
    <mergeCell ref="E3:H3"/>
    <mergeCell ref="E4:F4"/>
    <mergeCell ref="E5:F5"/>
    <mergeCell ref="A11:C11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topLeftCell="A40" workbookViewId="0">
      <selection activeCell="C74" sqref="C74"/>
    </sheetView>
  </sheetViews>
  <sheetFormatPr defaultRowHeight="16.5" x14ac:dyDescent="0.3"/>
  <cols>
    <col min="1" max="1" width="6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0.875" bestFit="1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8" ht="31.5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8" ht="21.95" customHeight="1" thickTop="1" x14ac:dyDescent="0.3">
      <c r="A2" s="1" t="s">
        <v>314</v>
      </c>
      <c r="B2" s="2"/>
      <c r="C2" s="3"/>
      <c r="D2" s="104" t="s">
        <v>1</v>
      </c>
      <c r="E2" s="105"/>
      <c r="F2" s="105"/>
      <c r="G2" s="105"/>
      <c r="H2" s="106"/>
    </row>
    <row r="3" spans="1:8" ht="21.95" customHeight="1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8" ht="21.95" customHeight="1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8" ht="21.95" customHeight="1" x14ac:dyDescent="0.3">
      <c r="A5" s="1" t="s">
        <v>315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8" ht="21.95" customHeight="1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8" ht="6" customHeight="1" thickTop="1" thickBot="1" x14ac:dyDescent="0.35">
      <c r="A7" s="10"/>
    </row>
    <row r="8" spans="1:8" ht="20.25" customHeight="1" thickTop="1" thickBot="1" x14ac:dyDescent="0.35">
      <c r="A8" s="93" t="s">
        <v>15</v>
      </c>
      <c r="B8" s="94"/>
      <c r="C8" s="93" t="s">
        <v>15</v>
      </c>
      <c r="D8" s="94"/>
      <c r="E8" s="93" t="s">
        <v>316</v>
      </c>
      <c r="F8" s="94"/>
      <c r="G8" s="93" t="s">
        <v>17</v>
      </c>
      <c r="H8" s="94"/>
    </row>
    <row r="9" spans="1:8" ht="19.5" customHeight="1" thickTop="1" thickBot="1" x14ac:dyDescent="0.35">
      <c r="A9" s="95"/>
      <c r="B9" s="96"/>
      <c r="C9" s="97"/>
      <c r="D9" s="96"/>
      <c r="E9" s="95">
        <f>H75</f>
        <v>5080350</v>
      </c>
      <c r="F9" s="98"/>
      <c r="G9" s="99">
        <f>(A9+E9)</f>
        <v>5080350</v>
      </c>
      <c r="H9" s="94"/>
    </row>
    <row r="10" spans="1:8" s="11" customFormat="1" ht="16.5" customHeight="1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</row>
    <row r="11" spans="1:8" ht="15.75" customHeight="1" x14ac:dyDescent="0.3">
      <c r="A11" s="111" t="s">
        <v>404</v>
      </c>
      <c r="B11" s="112"/>
      <c r="C11" s="112"/>
      <c r="D11" s="18"/>
      <c r="E11" s="20"/>
      <c r="F11" s="20"/>
      <c r="G11" s="20"/>
      <c r="H11" s="49"/>
    </row>
    <row r="12" spans="1:8" ht="15.95" customHeight="1" x14ac:dyDescent="0.3">
      <c r="A12" s="50" t="s">
        <v>317</v>
      </c>
      <c r="B12" s="42" t="s">
        <v>152</v>
      </c>
      <c r="C12" s="43" t="s">
        <v>154</v>
      </c>
      <c r="D12" s="44">
        <v>1</v>
      </c>
      <c r="E12" s="30">
        <v>640000</v>
      </c>
      <c r="F12" s="45">
        <f t="shared" ref="F12:F13" si="0">E12*D12</f>
        <v>640000</v>
      </c>
      <c r="G12" s="45">
        <f t="shared" ref="G12:G13" si="1">F12*0.1</f>
        <v>64000</v>
      </c>
      <c r="H12" s="46">
        <f t="shared" ref="H12:H13" si="2">G12+F12</f>
        <v>704000</v>
      </c>
    </row>
    <row r="13" spans="1:8" ht="15.95" customHeight="1" x14ac:dyDescent="0.3">
      <c r="A13" s="50"/>
      <c r="B13" s="18" t="s">
        <v>282</v>
      </c>
      <c r="C13" s="51">
        <v>1625</v>
      </c>
      <c r="D13" s="18">
        <v>10</v>
      </c>
      <c r="E13" s="20">
        <v>21000</v>
      </c>
      <c r="F13" s="45">
        <f t="shared" si="0"/>
        <v>210000</v>
      </c>
      <c r="G13" s="45">
        <f t="shared" si="1"/>
        <v>21000</v>
      </c>
      <c r="H13" s="46">
        <f t="shared" si="2"/>
        <v>231000</v>
      </c>
    </row>
    <row r="14" spans="1:8" ht="15.95" customHeight="1" x14ac:dyDescent="0.3">
      <c r="A14" s="50"/>
      <c r="B14" s="18" t="s">
        <v>320</v>
      </c>
      <c r="C14" s="51" t="s">
        <v>321</v>
      </c>
      <c r="D14" s="18">
        <v>2</v>
      </c>
      <c r="E14" s="20">
        <v>12000</v>
      </c>
      <c r="F14" s="20">
        <f t="shared" ref="F14:F61" si="3">E14*D14</f>
        <v>24000</v>
      </c>
      <c r="G14" s="20">
        <f t="shared" ref="G14:G61" si="4">F14*0.1</f>
        <v>2400</v>
      </c>
      <c r="H14" s="49">
        <f t="shared" ref="H14:H71" si="5">G14+F14</f>
        <v>26400</v>
      </c>
    </row>
    <row r="15" spans="1:8" ht="15.95" customHeight="1" x14ac:dyDescent="0.3">
      <c r="A15" s="50"/>
      <c r="B15" s="18" t="s">
        <v>320</v>
      </c>
      <c r="C15" s="51" t="s">
        <v>322</v>
      </c>
      <c r="D15" s="18">
        <v>1</v>
      </c>
      <c r="E15" s="20">
        <v>15000</v>
      </c>
      <c r="F15" s="20">
        <f t="shared" si="3"/>
        <v>15000</v>
      </c>
      <c r="G15" s="20">
        <f t="shared" si="4"/>
        <v>1500</v>
      </c>
      <c r="H15" s="49">
        <f t="shared" si="5"/>
        <v>16500</v>
      </c>
    </row>
    <row r="16" spans="1:8" ht="15.95" customHeight="1" x14ac:dyDescent="0.3">
      <c r="A16" s="50"/>
      <c r="B16" s="18" t="s">
        <v>323</v>
      </c>
      <c r="C16" s="51" t="s">
        <v>253</v>
      </c>
      <c r="D16" s="18">
        <v>1</v>
      </c>
      <c r="E16" s="20">
        <v>15000</v>
      </c>
      <c r="F16" s="20">
        <f t="shared" si="3"/>
        <v>15000</v>
      </c>
      <c r="G16" s="20">
        <f t="shared" si="4"/>
        <v>1500</v>
      </c>
      <c r="H16" s="49">
        <f t="shared" si="5"/>
        <v>16500</v>
      </c>
    </row>
    <row r="17" spans="1:9" ht="15.95" customHeight="1" x14ac:dyDescent="0.3">
      <c r="A17" s="50"/>
      <c r="B17" s="18" t="s">
        <v>324</v>
      </c>
      <c r="C17" s="51" t="s">
        <v>117</v>
      </c>
      <c r="D17" s="18">
        <v>1</v>
      </c>
      <c r="E17" s="20">
        <v>6000</v>
      </c>
      <c r="F17" s="20">
        <f t="shared" si="3"/>
        <v>6000</v>
      </c>
      <c r="G17" s="20">
        <f t="shared" si="4"/>
        <v>600</v>
      </c>
      <c r="H17" s="49">
        <f t="shared" si="5"/>
        <v>6600</v>
      </c>
    </row>
    <row r="18" spans="1:9" ht="15.95" customHeight="1" x14ac:dyDescent="0.3">
      <c r="A18" s="50"/>
      <c r="B18" s="18" t="s">
        <v>325</v>
      </c>
      <c r="C18" s="51" t="s">
        <v>326</v>
      </c>
      <c r="D18" s="18">
        <v>2</v>
      </c>
      <c r="E18" s="20">
        <v>16000</v>
      </c>
      <c r="F18" s="20">
        <f t="shared" si="3"/>
        <v>32000</v>
      </c>
      <c r="G18" s="20">
        <f t="shared" si="4"/>
        <v>3200</v>
      </c>
      <c r="H18" s="49">
        <f t="shared" si="5"/>
        <v>35200</v>
      </c>
    </row>
    <row r="19" spans="1:9" ht="15.95" customHeight="1" x14ac:dyDescent="0.3">
      <c r="A19" s="50"/>
      <c r="B19" s="18" t="s">
        <v>327</v>
      </c>
      <c r="C19" s="51" t="s">
        <v>328</v>
      </c>
      <c r="D19" s="18">
        <v>1</v>
      </c>
      <c r="E19" s="20">
        <v>10000</v>
      </c>
      <c r="F19" s="20">
        <f t="shared" si="3"/>
        <v>10000</v>
      </c>
      <c r="G19" s="20">
        <f t="shared" si="4"/>
        <v>1000</v>
      </c>
      <c r="H19" s="49">
        <f t="shared" si="5"/>
        <v>11000</v>
      </c>
    </row>
    <row r="20" spans="1:9" ht="15.95" customHeight="1" x14ac:dyDescent="0.3">
      <c r="A20" s="50"/>
      <c r="B20" s="18" t="s">
        <v>329</v>
      </c>
      <c r="C20" s="51" t="s">
        <v>330</v>
      </c>
      <c r="D20" s="18">
        <v>2</v>
      </c>
      <c r="E20" s="20">
        <v>8000</v>
      </c>
      <c r="F20" s="20">
        <f t="shared" ref="F20:F42" si="6">E20*D20</f>
        <v>16000</v>
      </c>
      <c r="G20" s="20">
        <f t="shared" ref="G20:G42" si="7">F20*0.1</f>
        <v>1600</v>
      </c>
      <c r="H20" s="49">
        <f t="shared" ref="H20:H42" si="8">G20+F20</f>
        <v>17600</v>
      </c>
    </row>
    <row r="21" spans="1:9" ht="15.95" customHeight="1" x14ac:dyDescent="0.3">
      <c r="A21" s="50"/>
      <c r="B21" s="18" t="s">
        <v>88</v>
      </c>
      <c r="C21" s="51" t="s">
        <v>331</v>
      </c>
      <c r="D21" s="18">
        <v>100</v>
      </c>
      <c r="E21" s="20">
        <v>220</v>
      </c>
      <c r="F21" s="20">
        <f t="shared" si="6"/>
        <v>22000</v>
      </c>
      <c r="G21" s="20">
        <f t="shared" si="7"/>
        <v>2200</v>
      </c>
      <c r="H21" s="49">
        <f t="shared" si="8"/>
        <v>24200</v>
      </c>
    </row>
    <row r="22" spans="1:9" ht="15.95" customHeight="1" x14ac:dyDescent="0.3">
      <c r="A22" s="50"/>
      <c r="B22" s="18" t="s">
        <v>59</v>
      </c>
      <c r="C22" s="51" t="s">
        <v>332</v>
      </c>
      <c r="D22" s="18">
        <v>1</v>
      </c>
      <c r="E22" s="20">
        <v>10000</v>
      </c>
      <c r="F22" s="20">
        <f t="shared" si="6"/>
        <v>10000</v>
      </c>
      <c r="G22" s="20">
        <f t="shared" si="7"/>
        <v>1000</v>
      </c>
      <c r="H22" s="49">
        <f t="shared" si="8"/>
        <v>11000</v>
      </c>
    </row>
    <row r="23" spans="1:9" ht="15.95" customHeight="1" x14ac:dyDescent="0.3">
      <c r="A23" s="50"/>
      <c r="B23" s="18" t="s">
        <v>333</v>
      </c>
      <c r="C23" s="51" t="s">
        <v>149</v>
      </c>
      <c r="D23" s="18">
        <v>1</v>
      </c>
      <c r="E23" s="20">
        <v>20000</v>
      </c>
      <c r="F23" s="20">
        <f t="shared" si="6"/>
        <v>20000</v>
      </c>
      <c r="G23" s="20">
        <f t="shared" si="7"/>
        <v>2000</v>
      </c>
      <c r="H23" s="49">
        <f t="shared" si="8"/>
        <v>22000</v>
      </c>
    </row>
    <row r="24" spans="1:9" ht="15.95" customHeight="1" x14ac:dyDescent="0.3">
      <c r="A24" s="50"/>
      <c r="B24" s="18" t="s">
        <v>334</v>
      </c>
      <c r="C24" s="51" t="s">
        <v>131</v>
      </c>
      <c r="D24" s="18">
        <v>10</v>
      </c>
      <c r="E24" s="20">
        <v>2500</v>
      </c>
      <c r="F24" s="20">
        <f t="shared" si="6"/>
        <v>25000</v>
      </c>
      <c r="G24" s="20">
        <f t="shared" si="7"/>
        <v>2500</v>
      </c>
      <c r="H24" s="49">
        <f t="shared" si="8"/>
        <v>27500</v>
      </c>
    </row>
    <row r="25" spans="1:9" ht="15.95" customHeight="1" x14ac:dyDescent="0.3">
      <c r="A25" s="50"/>
      <c r="B25" s="18" t="s">
        <v>132</v>
      </c>
      <c r="C25" s="51"/>
      <c r="D25" s="18">
        <v>10</v>
      </c>
      <c r="E25" s="20">
        <v>1000</v>
      </c>
      <c r="F25" s="20">
        <f t="shared" si="6"/>
        <v>10000</v>
      </c>
      <c r="G25" s="20">
        <f t="shared" si="7"/>
        <v>1000</v>
      </c>
      <c r="H25" s="49">
        <f t="shared" si="8"/>
        <v>11000</v>
      </c>
      <c r="I25" s="28">
        <f>SUM(F12:F25)</f>
        <v>1055000</v>
      </c>
    </row>
    <row r="26" spans="1:9" ht="15.95" customHeight="1" x14ac:dyDescent="0.3">
      <c r="A26" s="50"/>
      <c r="B26" s="18" t="s">
        <v>83</v>
      </c>
      <c r="C26" s="51" t="s">
        <v>84</v>
      </c>
      <c r="D26" s="18">
        <v>10</v>
      </c>
      <c r="E26" s="20">
        <v>1000</v>
      </c>
      <c r="F26" s="20">
        <f t="shared" si="6"/>
        <v>10000</v>
      </c>
      <c r="G26" s="20">
        <f t="shared" si="7"/>
        <v>1000</v>
      </c>
      <c r="H26" s="49">
        <f t="shared" si="8"/>
        <v>11000</v>
      </c>
    </row>
    <row r="27" spans="1:9" ht="15.95" customHeight="1" x14ac:dyDescent="0.3">
      <c r="A27" s="50"/>
      <c r="B27" s="18" t="s">
        <v>335</v>
      </c>
      <c r="C27" s="51"/>
      <c r="D27" s="18">
        <v>20</v>
      </c>
      <c r="E27" s="20">
        <v>200</v>
      </c>
      <c r="F27" s="20">
        <f t="shared" si="6"/>
        <v>4000</v>
      </c>
      <c r="G27" s="20">
        <f t="shared" si="7"/>
        <v>400</v>
      </c>
      <c r="H27" s="49">
        <f t="shared" si="8"/>
        <v>4400</v>
      </c>
    </row>
    <row r="28" spans="1:9" ht="15.95" customHeight="1" x14ac:dyDescent="0.3">
      <c r="A28" s="50"/>
      <c r="B28" s="18" t="s">
        <v>336</v>
      </c>
      <c r="C28" s="51" t="s">
        <v>337</v>
      </c>
      <c r="D28" s="18">
        <v>1</v>
      </c>
      <c r="E28" s="20">
        <v>4500</v>
      </c>
      <c r="F28" s="20">
        <f t="shared" ref="F28:F36" si="9">E28*D28</f>
        <v>4500</v>
      </c>
      <c r="G28" s="20">
        <f t="shared" ref="G28:G36" si="10">F28*0.1</f>
        <v>450</v>
      </c>
      <c r="H28" s="49">
        <f t="shared" ref="H28:H36" si="11">G28+F28</f>
        <v>4950</v>
      </c>
    </row>
    <row r="29" spans="1:9" ht="15.95" customHeight="1" x14ac:dyDescent="0.3">
      <c r="A29" s="50"/>
      <c r="B29" s="18" t="s">
        <v>338</v>
      </c>
      <c r="C29" s="51" t="s">
        <v>339</v>
      </c>
      <c r="D29" s="18">
        <v>1</v>
      </c>
      <c r="E29" s="20">
        <v>4000</v>
      </c>
      <c r="F29" s="20">
        <f t="shared" si="9"/>
        <v>4000</v>
      </c>
      <c r="G29" s="20">
        <f t="shared" si="10"/>
        <v>400</v>
      </c>
      <c r="H29" s="49">
        <f t="shared" si="11"/>
        <v>4400</v>
      </c>
    </row>
    <row r="30" spans="1:9" ht="15.95" customHeight="1" x14ac:dyDescent="0.3">
      <c r="A30" s="50"/>
      <c r="B30" s="18" t="s">
        <v>42</v>
      </c>
      <c r="C30" s="51" t="s">
        <v>340</v>
      </c>
      <c r="D30" s="18">
        <v>2</v>
      </c>
      <c r="E30" s="20">
        <v>10000</v>
      </c>
      <c r="F30" s="20">
        <f t="shared" si="9"/>
        <v>20000</v>
      </c>
      <c r="G30" s="20">
        <f t="shared" si="10"/>
        <v>2000</v>
      </c>
      <c r="H30" s="49">
        <f t="shared" si="11"/>
        <v>22000</v>
      </c>
    </row>
    <row r="31" spans="1:9" ht="15.95" customHeight="1" x14ac:dyDescent="0.3">
      <c r="A31" s="50"/>
      <c r="B31" s="18" t="s">
        <v>341</v>
      </c>
      <c r="C31" s="51" t="s">
        <v>342</v>
      </c>
      <c r="D31" s="18">
        <v>2</v>
      </c>
      <c r="E31" s="20">
        <v>3000</v>
      </c>
      <c r="F31" s="20">
        <f t="shared" si="9"/>
        <v>6000</v>
      </c>
      <c r="G31" s="20">
        <f t="shared" si="10"/>
        <v>600</v>
      </c>
      <c r="H31" s="49">
        <f t="shared" si="11"/>
        <v>6600</v>
      </c>
    </row>
    <row r="32" spans="1:9" ht="15.95" customHeight="1" x14ac:dyDescent="0.3">
      <c r="A32" s="50"/>
      <c r="B32" s="18" t="s">
        <v>343</v>
      </c>
      <c r="C32" s="51" t="s">
        <v>355</v>
      </c>
      <c r="D32" s="18">
        <v>2</v>
      </c>
      <c r="E32" s="20">
        <v>60000</v>
      </c>
      <c r="F32" s="20">
        <f t="shared" si="9"/>
        <v>120000</v>
      </c>
      <c r="G32" s="20">
        <f t="shared" si="10"/>
        <v>12000</v>
      </c>
      <c r="H32" s="49">
        <f t="shared" si="11"/>
        <v>132000</v>
      </c>
    </row>
    <row r="33" spans="1:9" ht="15.95" customHeight="1" x14ac:dyDescent="0.3">
      <c r="A33" s="50"/>
      <c r="B33" s="18" t="s">
        <v>344</v>
      </c>
      <c r="C33" s="51"/>
      <c r="D33" s="18">
        <v>1</v>
      </c>
      <c r="E33" s="20">
        <v>20000</v>
      </c>
      <c r="F33" s="20">
        <f t="shared" si="9"/>
        <v>20000</v>
      </c>
      <c r="G33" s="20">
        <f t="shared" si="10"/>
        <v>2000</v>
      </c>
      <c r="H33" s="49">
        <f t="shared" si="11"/>
        <v>22000</v>
      </c>
    </row>
    <row r="34" spans="1:9" ht="15.95" customHeight="1" x14ac:dyDescent="0.3">
      <c r="A34" s="50"/>
      <c r="B34" s="18" t="s">
        <v>88</v>
      </c>
      <c r="C34" s="51" t="s">
        <v>89</v>
      </c>
      <c r="D34" s="18">
        <v>100</v>
      </c>
      <c r="E34" s="20">
        <v>220</v>
      </c>
      <c r="F34" s="20">
        <f t="shared" si="9"/>
        <v>22000</v>
      </c>
      <c r="G34" s="20">
        <f t="shared" si="10"/>
        <v>2200</v>
      </c>
      <c r="H34" s="49">
        <f t="shared" si="11"/>
        <v>24200</v>
      </c>
    </row>
    <row r="35" spans="1:9" ht="15.95" customHeight="1" x14ac:dyDescent="0.3">
      <c r="A35" s="50"/>
      <c r="B35" s="18" t="s">
        <v>345</v>
      </c>
      <c r="C35" s="51" t="s">
        <v>346</v>
      </c>
      <c r="D35" s="18">
        <v>20</v>
      </c>
      <c r="E35" s="20">
        <v>3200</v>
      </c>
      <c r="F35" s="20">
        <f t="shared" si="9"/>
        <v>64000</v>
      </c>
      <c r="G35" s="20">
        <f t="shared" si="10"/>
        <v>6400</v>
      </c>
      <c r="H35" s="49">
        <f t="shared" si="11"/>
        <v>70400</v>
      </c>
    </row>
    <row r="36" spans="1:9" ht="15.95" customHeight="1" x14ac:dyDescent="0.3">
      <c r="A36" s="50"/>
      <c r="B36" s="18" t="s">
        <v>345</v>
      </c>
      <c r="C36" s="51" t="s">
        <v>347</v>
      </c>
      <c r="D36" s="18">
        <v>20</v>
      </c>
      <c r="E36" s="20">
        <v>3300</v>
      </c>
      <c r="F36" s="20">
        <f t="shared" si="9"/>
        <v>66000</v>
      </c>
      <c r="G36" s="20">
        <f t="shared" si="10"/>
        <v>6600</v>
      </c>
      <c r="H36" s="49">
        <f t="shared" si="11"/>
        <v>72600</v>
      </c>
    </row>
    <row r="37" spans="1:9" ht="15.95" customHeight="1" x14ac:dyDescent="0.3">
      <c r="A37" s="50"/>
      <c r="B37" s="42" t="s">
        <v>153</v>
      </c>
      <c r="C37" s="43" t="s">
        <v>155</v>
      </c>
      <c r="D37" s="44">
        <v>1</v>
      </c>
      <c r="E37" s="30">
        <v>1160000</v>
      </c>
      <c r="F37" s="45">
        <f t="shared" si="6"/>
        <v>1160000</v>
      </c>
      <c r="G37" s="45">
        <f t="shared" si="7"/>
        <v>116000</v>
      </c>
      <c r="H37" s="46">
        <f t="shared" si="8"/>
        <v>1276000</v>
      </c>
    </row>
    <row r="38" spans="1:9" ht="15.95" customHeight="1" x14ac:dyDescent="0.3">
      <c r="A38" s="50"/>
      <c r="B38" s="18" t="s">
        <v>348</v>
      </c>
      <c r="C38" s="51" t="s">
        <v>349</v>
      </c>
      <c r="D38" s="18">
        <v>1</v>
      </c>
      <c r="E38" s="20">
        <v>58000</v>
      </c>
      <c r="F38" s="20">
        <f t="shared" si="6"/>
        <v>58000</v>
      </c>
      <c r="G38" s="20">
        <f t="shared" si="7"/>
        <v>5800</v>
      </c>
      <c r="H38" s="49">
        <f t="shared" si="8"/>
        <v>63800</v>
      </c>
      <c r="I38" s="28">
        <f>SUM(F26:F38)</f>
        <v>1558500</v>
      </c>
    </row>
    <row r="39" spans="1:9" ht="15.95" customHeight="1" x14ac:dyDescent="0.3">
      <c r="A39" s="50"/>
      <c r="B39" s="18" t="s">
        <v>344</v>
      </c>
      <c r="C39" s="51"/>
      <c r="D39" s="18">
        <v>1</v>
      </c>
      <c r="E39" s="20">
        <v>20000</v>
      </c>
      <c r="F39" s="20">
        <f t="shared" si="6"/>
        <v>20000</v>
      </c>
      <c r="G39" s="20">
        <f t="shared" si="7"/>
        <v>2000</v>
      </c>
      <c r="H39" s="49">
        <f t="shared" si="8"/>
        <v>22000</v>
      </c>
    </row>
    <row r="40" spans="1:9" ht="15.95" customHeight="1" x14ac:dyDescent="0.3">
      <c r="A40" s="50"/>
      <c r="B40" s="18" t="s">
        <v>350</v>
      </c>
      <c r="C40" s="51" t="s">
        <v>351</v>
      </c>
      <c r="D40" s="18">
        <v>2</v>
      </c>
      <c r="E40" s="20">
        <v>28000</v>
      </c>
      <c r="F40" s="20">
        <f t="shared" si="6"/>
        <v>56000</v>
      </c>
      <c r="G40" s="20">
        <f t="shared" si="7"/>
        <v>5600</v>
      </c>
      <c r="H40" s="49">
        <f t="shared" si="8"/>
        <v>61600</v>
      </c>
    </row>
    <row r="41" spans="1:9" ht="15.95" customHeight="1" x14ac:dyDescent="0.3">
      <c r="A41" s="50"/>
      <c r="B41" s="18" t="s">
        <v>352</v>
      </c>
      <c r="C41" s="51" t="s">
        <v>353</v>
      </c>
      <c r="D41" s="18">
        <v>100</v>
      </c>
      <c r="E41" s="20">
        <v>150</v>
      </c>
      <c r="F41" s="20">
        <f t="shared" si="6"/>
        <v>15000</v>
      </c>
      <c r="G41" s="20">
        <f t="shared" si="7"/>
        <v>1500</v>
      </c>
      <c r="H41" s="49">
        <f t="shared" si="8"/>
        <v>16500</v>
      </c>
    </row>
    <row r="42" spans="1:9" ht="15.95" customHeight="1" x14ac:dyDescent="0.3">
      <c r="A42" s="50"/>
      <c r="B42" s="18" t="s">
        <v>354</v>
      </c>
      <c r="C42" s="51" t="s">
        <v>228</v>
      </c>
      <c r="D42" s="18">
        <v>1</v>
      </c>
      <c r="E42" s="20">
        <v>8000</v>
      </c>
      <c r="F42" s="20">
        <f t="shared" si="6"/>
        <v>8000</v>
      </c>
      <c r="G42" s="20">
        <f t="shared" si="7"/>
        <v>800</v>
      </c>
      <c r="H42" s="49">
        <f t="shared" si="8"/>
        <v>8800</v>
      </c>
    </row>
    <row r="43" spans="1:9" ht="15.95" customHeight="1" x14ac:dyDescent="0.3">
      <c r="A43" s="50" t="s">
        <v>359</v>
      </c>
      <c r="B43" s="18" t="s">
        <v>352</v>
      </c>
      <c r="C43" s="51" t="s">
        <v>353</v>
      </c>
      <c r="D43" s="18">
        <v>300</v>
      </c>
      <c r="E43" s="20">
        <v>150</v>
      </c>
      <c r="F43" s="20">
        <f t="shared" ref="F43" si="12">E43*D43</f>
        <v>45000</v>
      </c>
      <c r="G43" s="20">
        <f t="shared" ref="G43" si="13">F43*0.1</f>
        <v>4500</v>
      </c>
      <c r="H43" s="49">
        <f t="shared" ref="H43" si="14">G43+F43</f>
        <v>49500</v>
      </c>
    </row>
    <row r="44" spans="1:9" ht="15.95" customHeight="1" x14ac:dyDescent="0.3">
      <c r="A44" s="50" t="s">
        <v>361</v>
      </c>
      <c r="B44" s="18" t="s">
        <v>352</v>
      </c>
      <c r="C44" s="51" t="s">
        <v>362</v>
      </c>
      <c r="D44" s="18">
        <v>200</v>
      </c>
      <c r="E44" s="20">
        <v>150</v>
      </c>
      <c r="F44" s="20">
        <f t="shared" si="3"/>
        <v>30000</v>
      </c>
      <c r="G44" s="20">
        <f t="shared" si="4"/>
        <v>3000</v>
      </c>
      <c r="H44" s="49">
        <f t="shared" si="5"/>
        <v>33000</v>
      </c>
    </row>
    <row r="45" spans="1:9" ht="15.95" customHeight="1" x14ac:dyDescent="0.3">
      <c r="A45" s="50"/>
      <c r="B45" s="18" t="s">
        <v>363</v>
      </c>
      <c r="C45" s="51" t="s">
        <v>364</v>
      </c>
      <c r="D45" s="18">
        <v>1</v>
      </c>
      <c r="E45" s="20">
        <v>1000</v>
      </c>
      <c r="F45" s="20">
        <f t="shared" si="3"/>
        <v>1000</v>
      </c>
      <c r="G45" s="20">
        <f t="shared" si="4"/>
        <v>100</v>
      </c>
      <c r="H45" s="49">
        <f t="shared" si="5"/>
        <v>1100</v>
      </c>
    </row>
    <row r="46" spans="1:9" ht="15.95" customHeight="1" x14ac:dyDescent="0.3">
      <c r="A46" s="50"/>
      <c r="B46" s="18" t="s">
        <v>365</v>
      </c>
      <c r="C46" s="51"/>
      <c r="D46" s="18">
        <v>1</v>
      </c>
      <c r="E46" s="20">
        <v>7000</v>
      </c>
      <c r="F46" s="20">
        <f t="shared" si="3"/>
        <v>7000</v>
      </c>
      <c r="G46" s="20">
        <f t="shared" si="4"/>
        <v>700</v>
      </c>
      <c r="H46" s="49">
        <f t="shared" si="5"/>
        <v>7700</v>
      </c>
    </row>
    <row r="47" spans="1:9" ht="15.95" customHeight="1" x14ac:dyDescent="0.3">
      <c r="A47" s="50" t="s">
        <v>366</v>
      </c>
      <c r="B47" s="18" t="s">
        <v>367</v>
      </c>
      <c r="C47" s="51" t="s">
        <v>368</v>
      </c>
      <c r="D47" s="18">
        <v>1</v>
      </c>
      <c r="E47" s="20">
        <v>260000</v>
      </c>
      <c r="F47" s="20">
        <f t="shared" si="3"/>
        <v>260000</v>
      </c>
      <c r="G47" s="20">
        <f t="shared" si="4"/>
        <v>26000</v>
      </c>
      <c r="H47" s="49">
        <f t="shared" si="5"/>
        <v>286000</v>
      </c>
    </row>
    <row r="48" spans="1:9" ht="15.95" customHeight="1" x14ac:dyDescent="0.3">
      <c r="A48" s="50"/>
      <c r="B48" s="18" t="s">
        <v>369</v>
      </c>
      <c r="C48" s="51" t="s">
        <v>370</v>
      </c>
      <c r="D48" s="18">
        <v>10</v>
      </c>
      <c r="E48" s="20">
        <v>4500</v>
      </c>
      <c r="F48" s="20">
        <f t="shared" si="3"/>
        <v>45000</v>
      </c>
      <c r="G48" s="20">
        <f t="shared" si="4"/>
        <v>4500</v>
      </c>
      <c r="H48" s="49">
        <f t="shared" si="5"/>
        <v>49500</v>
      </c>
    </row>
    <row r="49" spans="1:9" ht="15.95" customHeight="1" x14ac:dyDescent="0.3">
      <c r="A49" s="50" t="s">
        <v>371</v>
      </c>
      <c r="B49" s="18" t="s">
        <v>372</v>
      </c>
      <c r="C49" s="51" t="s">
        <v>373</v>
      </c>
      <c r="D49" s="18">
        <v>1</v>
      </c>
      <c r="E49" s="20">
        <v>4000</v>
      </c>
      <c r="F49" s="20">
        <f t="shared" si="3"/>
        <v>4000</v>
      </c>
      <c r="G49" s="20">
        <f t="shared" si="4"/>
        <v>400</v>
      </c>
      <c r="H49" s="49">
        <f t="shared" si="5"/>
        <v>4400</v>
      </c>
    </row>
    <row r="50" spans="1:9" ht="15.95" customHeight="1" x14ac:dyDescent="0.3">
      <c r="A50" s="50"/>
      <c r="B50" s="18" t="s">
        <v>374</v>
      </c>
      <c r="C50" s="51" t="s">
        <v>375</v>
      </c>
      <c r="D50" s="18">
        <v>1</v>
      </c>
      <c r="E50" s="20">
        <v>30000</v>
      </c>
      <c r="F50" s="20">
        <f t="shared" si="3"/>
        <v>30000</v>
      </c>
      <c r="G50" s="20">
        <f t="shared" si="4"/>
        <v>3000</v>
      </c>
      <c r="H50" s="49">
        <f t="shared" si="5"/>
        <v>33000</v>
      </c>
    </row>
    <row r="51" spans="1:9" ht="15.95" customHeight="1" x14ac:dyDescent="0.3">
      <c r="A51" s="50"/>
      <c r="B51" s="18" t="s">
        <v>376</v>
      </c>
      <c r="C51" s="51" t="s">
        <v>377</v>
      </c>
      <c r="D51" s="18">
        <v>2</v>
      </c>
      <c r="E51" s="20">
        <v>40000</v>
      </c>
      <c r="F51" s="20">
        <f t="shared" si="3"/>
        <v>80000</v>
      </c>
      <c r="G51" s="20">
        <f t="shared" si="4"/>
        <v>8000</v>
      </c>
      <c r="H51" s="49">
        <f t="shared" si="5"/>
        <v>88000</v>
      </c>
    </row>
    <row r="52" spans="1:9" ht="15.95" customHeight="1" x14ac:dyDescent="0.3">
      <c r="A52" s="50"/>
      <c r="B52" s="18" t="s">
        <v>376</v>
      </c>
      <c r="C52" s="51" t="s">
        <v>378</v>
      </c>
      <c r="D52" s="18">
        <v>2</v>
      </c>
      <c r="E52" s="20">
        <v>60000</v>
      </c>
      <c r="F52" s="20">
        <f t="shared" si="3"/>
        <v>120000</v>
      </c>
      <c r="G52" s="20">
        <f t="shared" si="4"/>
        <v>12000</v>
      </c>
      <c r="H52" s="49">
        <f t="shared" si="5"/>
        <v>132000</v>
      </c>
    </row>
    <row r="53" spans="1:9" ht="15.95" customHeight="1" x14ac:dyDescent="0.3">
      <c r="A53" s="50"/>
      <c r="B53" s="18" t="s">
        <v>379</v>
      </c>
      <c r="C53" s="51" t="s">
        <v>380</v>
      </c>
      <c r="D53" s="18">
        <v>1</v>
      </c>
      <c r="E53" s="20">
        <v>13000</v>
      </c>
      <c r="F53" s="20">
        <f t="shared" si="3"/>
        <v>13000</v>
      </c>
      <c r="G53" s="20">
        <f t="shared" si="4"/>
        <v>1300</v>
      </c>
      <c r="H53" s="49">
        <f t="shared" si="5"/>
        <v>14300</v>
      </c>
      <c r="I53" s="28">
        <f>SUM(F39:F53)</f>
        <v>734000</v>
      </c>
    </row>
    <row r="54" spans="1:9" ht="15.95" customHeight="1" x14ac:dyDescent="0.3">
      <c r="A54" s="50"/>
      <c r="B54" s="42" t="s">
        <v>105</v>
      </c>
      <c r="C54" s="43" t="s">
        <v>360</v>
      </c>
      <c r="D54" s="44">
        <v>1</v>
      </c>
      <c r="E54" s="30">
        <v>200000</v>
      </c>
      <c r="F54" s="45">
        <f t="shared" si="3"/>
        <v>200000</v>
      </c>
      <c r="G54" s="45">
        <f t="shared" si="4"/>
        <v>20000</v>
      </c>
      <c r="H54" s="46">
        <f t="shared" si="5"/>
        <v>220000</v>
      </c>
    </row>
    <row r="55" spans="1:9" ht="15.95" customHeight="1" x14ac:dyDescent="0.3">
      <c r="A55" s="50" t="s">
        <v>381</v>
      </c>
      <c r="B55" s="18" t="s">
        <v>382</v>
      </c>
      <c r="C55" s="51" t="s">
        <v>383</v>
      </c>
      <c r="D55" s="18">
        <v>1</v>
      </c>
      <c r="E55" s="20">
        <v>180000</v>
      </c>
      <c r="F55" s="20">
        <f t="shared" si="3"/>
        <v>180000</v>
      </c>
      <c r="G55" s="20">
        <f t="shared" si="4"/>
        <v>18000</v>
      </c>
      <c r="H55" s="49">
        <f t="shared" si="5"/>
        <v>198000</v>
      </c>
    </row>
    <row r="56" spans="1:9" ht="15.95" customHeight="1" x14ac:dyDescent="0.3">
      <c r="A56" s="50"/>
      <c r="B56" s="18" t="s">
        <v>384</v>
      </c>
      <c r="C56" s="51" t="s">
        <v>385</v>
      </c>
      <c r="D56" s="18">
        <v>1</v>
      </c>
      <c r="E56" s="20">
        <v>45000</v>
      </c>
      <c r="F56" s="20">
        <f t="shared" si="3"/>
        <v>45000</v>
      </c>
      <c r="G56" s="20">
        <f t="shared" si="4"/>
        <v>4500</v>
      </c>
      <c r="H56" s="49">
        <f t="shared" si="5"/>
        <v>49500</v>
      </c>
    </row>
    <row r="57" spans="1:9" ht="15.95" customHeight="1" x14ac:dyDescent="0.3">
      <c r="A57" s="50" t="s">
        <v>394</v>
      </c>
      <c r="B57" s="18" t="s">
        <v>395</v>
      </c>
      <c r="C57" s="51" t="s">
        <v>396</v>
      </c>
      <c r="D57" s="18">
        <v>1</v>
      </c>
      <c r="E57" s="20">
        <v>170000</v>
      </c>
      <c r="F57" s="20">
        <f t="shared" si="3"/>
        <v>170000</v>
      </c>
      <c r="G57" s="20">
        <f t="shared" si="4"/>
        <v>17000</v>
      </c>
      <c r="H57" s="49">
        <f t="shared" si="5"/>
        <v>187000</v>
      </c>
    </row>
    <row r="58" spans="1:9" ht="15.95" customHeight="1" x14ac:dyDescent="0.3">
      <c r="A58" s="50"/>
      <c r="B58" s="18" t="s">
        <v>397</v>
      </c>
      <c r="C58" s="51" t="s">
        <v>398</v>
      </c>
      <c r="D58" s="18">
        <v>5</v>
      </c>
      <c r="E58" s="20">
        <v>4000</v>
      </c>
      <c r="F58" s="20">
        <f t="shared" si="3"/>
        <v>20000</v>
      </c>
      <c r="G58" s="20">
        <f t="shared" si="4"/>
        <v>2000</v>
      </c>
      <c r="H58" s="49">
        <f t="shared" si="5"/>
        <v>22000</v>
      </c>
    </row>
    <row r="59" spans="1:9" ht="15.95" customHeight="1" x14ac:dyDescent="0.3">
      <c r="A59" s="50"/>
      <c r="B59" s="18" t="s">
        <v>405</v>
      </c>
      <c r="C59" s="51" t="s">
        <v>399</v>
      </c>
      <c r="D59" s="18">
        <v>1</v>
      </c>
      <c r="E59" s="20">
        <v>58000</v>
      </c>
      <c r="F59" s="20">
        <f t="shared" si="3"/>
        <v>58000</v>
      </c>
      <c r="G59" s="20">
        <f t="shared" si="4"/>
        <v>5800</v>
      </c>
      <c r="H59" s="49">
        <f t="shared" si="5"/>
        <v>63800</v>
      </c>
    </row>
    <row r="60" spans="1:9" ht="15.95" customHeight="1" x14ac:dyDescent="0.3">
      <c r="A60" s="50"/>
      <c r="B60" s="18" t="s">
        <v>400</v>
      </c>
      <c r="C60" s="51" t="s">
        <v>401</v>
      </c>
      <c r="D60" s="18">
        <v>2</v>
      </c>
      <c r="E60" s="20">
        <v>3000</v>
      </c>
      <c r="F60" s="20">
        <f t="shared" si="3"/>
        <v>6000</v>
      </c>
      <c r="G60" s="20">
        <f t="shared" si="4"/>
        <v>600</v>
      </c>
      <c r="H60" s="49">
        <f t="shared" si="5"/>
        <v>6600</v>
      </c>
    </row>
    <row r="61" spans="1:9" ht="15.95" customHeight="1" x14ac:dyDescent="0.3">
      <c r="A61" s="50"/>
      <c r="B61" s="18" t="s">
        <v>402</v>
      </c>
      <c r="C61" s="51" t="s">
        <v>399</v>
      </c>
      <c r="D61" s="18">
        <v>1</v>
      </c>
      <c r="E61" s="20">
        <v>15000</v>
      </c>
      <c r="F61" s="20">
        <f t="shared" si="3"/>
        <v>15000</v>
      </c>
      <c r="G61" s="20">
        <f t="shared" si="4"/>
        <v>1500</v>
      </c>
      <c r="H61" s="49">
        <f t="shared" si="5"/>
        <v>16500</v>
      </c>
      <c r="I61" s="28">
        <f>SUM(F54:F61)</f>
        <v>694000</v>
      </c>
    </row>
    <row r="62" spans="1:9" ht="15.95" customHeight="1" x14ac:dyDescent="0.3">
      <c r="A62" s="50"/>
      <c r="B62" s="18"/>
      <c r="C62" s="51"/>
      <c r="D62" s="18"/>
      <c r="E62" s="20"/>
      <c r="F62" s="20"/>
      <c r="G62" s="20"/>
      <c r="H62" s="49"/>
    </row>
    <row r="63" spans="1:9" ht="15.95" customHeight="1" x14ac:dyDescent="0.3">
      <c r="A63" s="50"/>
      <c r="B63" s="52" t="s">
        <v>261</v>
      </c>
      <c r="C63" s="53"/>
      <c r="D63" s="52"/>
      <c r="E63" s="54"/>
      <c r="F63" s="71">
        <f>SUM(F12:F61)</f>
        <v>4041500</v>
      </c>
      <c r="G63" s="71">
        <f>SUM(G12:G61)</f>
        <v>404150</v>
      </c>
      <c r="H63" s="56">
        <f>SUM(F63:G63)</f>
        <v>4445650</v>
      </c>
      <c r="I63" s="73"/>
    </row>
    <row r="64" spans="1:9" ht="15.95" customHeight="1" x14ac:dyDescent="0.3">
      <c r="A64" s="111" t="s">
        <v>403</v>
      </c>
      <c r="B64" s="112"/>
      <c r="C64" s="112"/>
      <c r="D64" s="18"/>
      <c r="E64" s="20"/>
      <c r="F64" s="20"/>
      <c r="G64" s="20"/>
      <c r="H64" s="78">
        <f t="shared" ref="H64:H65" si="15">G64+F64</f>
        <v>0</v>
      </c>
      <c r="I64" s="73"/>
    </row>
    <row r="65" spans="1:9" ht="15.95" customHeight="1" x14ac:dyDescent="0.3">
      <c r="A65" s="50" t="s">
        <v>386</v>
      </c>
      <c r="B65" s="18" t="s">
        <v>387</v>
      </c>
      <c r="C65" s="51" t="s">
        <v>331</v>
      </c>
      <c r="D65" s="18">
        <v>100</v>
      </c>
      <c r="E65" s="20">
        <v>220</v>
      </c>
      <c r="F65" s="20">
        <f t="shared" ref="F65" si="16">E65*D65</f>
        <v>22000</v>
      </c>
      <c r="G65" s="20">
        <f t="shared" ref="G65" si="17">F65*0.1</f>
        <v>2200</v>
      </c>
      <c r="H65" s="49">
        <f t="shared" si="15"/>
        <v>24200</v>
      </c>
      <c r="I65" s="73"/>
    </row>
    <row r="66" spans="1:9" ht="15.95" customHeight="1" x14ac:dyDescent="0.3">
      <c r="A66" s="50"/>
      <c r="B66" s="18" t="s">
        <v>388</v>
      </c>
      <c r="C66" s="51"/>
      <c r="D66" s="18">
        <v>10</v>
      </c>
      <c r="E66" s="20">
        <v>1500</v>
      </c>
      <c r="F66" s="20">
        <f t="shared" ref="F66:F69" si="18">E66*D66</f>
        <v>15000</v>
      </c>
      <c r="G66" s="20">
        <f t="shared" ref="G66:G69" si="19">F66*0.1</f>
        <v>1500</v>
      </c>
      <c r="H66" s="49">
        <f t="shared" ref="H66:H69" si="20">G66+F66</f>
        <v>16500</v>
      </c>
      <c r="I66" s="73"/>
    </row>
    <row r="67" spans="1:9" ht="15.95" customHeight="1" x14ac:dyDescent="0.3">
      <c r="A67" s="50" t="s">
        <v>389</v>
      </c>
      <c r="B67" s="18" t="s">
        <v>390</v>
      </c>
      <c r="C67" s="51" t="s">
        <v>391</v>
      </c>
      <c r="D67" s="18">
        <v>2</v>
      </c>
      <c r="E67" s="20">
        <v>200000</v>
      </c>
      <c r="F67" s="20">
        <f t="shared" si="18"/>
        <v>400000</v>
      </c>
      <c r="G67" s="20">
        <f t="shared" si="19"/>
        <v>40000</v>
      </c>
      <c r="H67" s="49">
        <f t="shared" si="20"/>
        <v>440000</v>
      </c>
      <c r="I67" s="73"/>
    </row>
    <row r="68" spans="1:9" ht="15.95" customHeight="1" x14ac:dyDescent="0.3">
      <c r="A68" s="50"/>
      <c r="B68" s="18" t="s">
        <v>392</v>
      </c>
      <c r="C68" s="51" t="s">
        <v>393</v>
      </c>
      <c r="D68" s="18">
        <v>2</v>
      </c>
      <c r="E68" s="20">
        <v>40000</v>
      </c>
      <c r="F68" s="20">
        <f t="shared" si="18"/>
        <v>80000</v>
      </c>
      <c r="G68" s="20">
        <f t="shared" si="19"/>
        <v>8000</v>
      </c>
      <c r="H68" s="49">
        <f t="shared" si="20"/>
        <v>88000</v>
      </c>
      <c r="I68" s="73"/>
    </row>
    <row r="69" spans="1:9" ht="15.95" customHeight="1" x14ac:dyDescent="0.3">
      <c r="A69" s="50"/>
      <c r="B69" s="18"/>
      <c r="C69" s="51"/>
      <c r="D69" s="18"/>
      <c r="E69" s="20"/>
      <c r="F69" s="20">
        <f t="shared" si="18"/>
        <v>0</v>
      </c>
      <c r="G69" s="20">
        <f t="shared" si="19"/>
        <v>0</v>
      </c>
      <c r="H69" s="49">
        <f t="shared" si="20"/>
        <v>0</v>
      </c>
      <c r="I69" s="73"/>
    </row>
    <row r="70" spans="1:9" ht="15.95" customHeight="1" x14ac:dyDescent="0.3">
      <c r="A70" s="75"/>
      <c r="B70" s="52" t="s">
        <v>261</v>
      </c>
      <c r="C70" s="53"/>
      <c r="D70" s="52"/>
      <c r="E70" s="54"/>
      <c r="F70" s="71">
        <f>SUM(F65:F69)</f>
        <v>517000</v>
      </c>
      <c r="G70" s="71">
        <f>SUM(G65:G69)</f>
        <v>51700</v>
      </c>
      <c r="H70" s="56">
        <f>SUM(F70:G70)</f>
        <v>568700</v>
      </c>
      <c r="I70" s="73"/>
    </row>
    <row r="71" spans="1:9" ht="15.95" customHeight="1" x14ac:dyDescent="0.3">
      <c r="A71" s="111" t="s">
        <v>266</v>
      </c>
      <c r="B71" s="112"/>
      <c r="C71" s="112"/>
      <c r="D71" s="18"/>
      <c r="E71" s="20"/>
      <c r="F71" s="20"/>
      <c r="G71" s="20"/>
      <c r="H71" s="78">
        <f t="shared" si="5"/>
        <v>0</v>
      </c>
    </row>
    <row r="72" spans="1:9" ht="15.95" customHeight="1" x14ac:dyDescent="0.3">
      <c r="A72" s="50" t="s">
        <v>317</v>
      </c>
      <c r="B72" s="18" t="s">
        <v>318</v>
      </c>
      <c r="C72" s="51" t="s">
        <v>319</v>
      </c>
      <c r="D72" s="18">
        <v>20</v>
      </c>
      <c r="E72" s="20">
        <v>3000</v>
      </c>
      <c r="F72" s="20">
        <f t="shared" ref="F72:F73" si="21">E72*D72</f>
        <v>60000</v>
      </c>
      <c r="G72" s="20">
        <f t="shared" ref="G72:G73" si="22">F72*0.1</f>
        <v>6000</v>
      </c>
      <c r="H72" s="49">
        <f t="shared" ref="H72:H73" si="23">G72+F72</f>
        <v>66000</v>
      </c>
    </row>
    <row r="73" spans="1:9" ht="15.95" customHeight="1" x14ac:dyDescent="0.3">
      <c r="A73" s="50"/>
      <c r="B73" s="18"/>
      <c r="C73" s="51"/>
      <c r="D73" s="18"/>
      <c r="E73" s="20"/>
      <c r="F73" s="20">
        <f t="shared" si="21"/>
        <v>0</v>
      </c>
      <c r="G73" s="20">
        <f t="shared" si="22"/>
        <v>0</v>
      </c>
      <c r="H73" s="49">
        <f t="shared" si="23"/>
        <v>0</v>
      </c>
    </row>
    <row r="74" spans="1:9" ht="15.95" customHeight="1" x14ac:dyDescent="0.3">
      <c r="A74" s="75"/>
      <c r="B74" s="52" t="s">
        <v>261</v>
      </c>
      <c r="C74" s="53"/>
      <c r="D74" s="52"/>
      <c r="E74" s="54"/>
      <c r="F74" s="71">
        <f>SUM(F72:F73)</f>
        <v>60000</v>
      </c>
      <c r="G74" s="71">
        <f>SUM(G72:G73)</f>
        <v>6000</v>
      </c>
      <c r="H74" s="56">
        <f>SUM(F74:G74)</f>
        <v>66000</v>
      </c>
    </row>
    <row r="75" spans="1:9" ht="24.75" customHeight="1" thickBot="1" x14ac:dyDescent="0.35">
      <c r="A75" s="65"/>
      <c r="B75" s="66" t="s">
        <v>271</v>
      </c>
      <c r="C75" s="33"/>
      <c r="D75" s="34"/>
      <c r="E75" s="35"/>
      <c r="F75" s="67">
        <f>F63+F70+F74</f>
        <v>4618500</v>
      </c>
      <c r="G75" s="67">
        <f>G63+G70+G74</f>
        <v>461850</v>
      </c>
      <c r="H75" s="68">
        <f>SUM(F75:G75)</f>
        <v>5080350</v>
      </c>
    </row>
    <row r="76" spans="1:9" ht="17.25" thickTop="1" x14ac:dyDescent="0.3">
      <c r="A76"/>
    </row>
    <row r="77" spans="1:9" x14ac:dyDescent="0.3">
      <c r="A77"/>
    </row>
    <row r="86" spans="1:8" x14ac:dyDescent="0.3">
      <c r="A86"/>
      <c r="C86"/>
      <c r="E86"/>
      <c r="F86"/>
      <c r="G86"/>
      <c r="H86"/>
    </row>
    <row r="87" spans="1:8" x14ac:dyDescent="0.3">
      <c r="A87"/>
      <c r="C87"/>
      <c r="E87"/>
      <c r="F87"/>
      <c r="G87"/>
      <c r="H87"/>
    </row>
    <row r="88" spans="1:8" x14ac:dyDescent="0.3">
      <c r="A88"/>
      <c r="C88"/>
      <c r="E88"/>
      <c r="F88"/>
      <c r="G88"/>
      <c r="H88"/>
    </row>
    <row r="89" spans="1:8" x14ac:dyDescent="0.3">
      <c r="A89"/>
      <c r="C89"/>
      <c r="E89"/>
      <c r="F89"/>
      <c r="G89"/>
      <c r="H89"/>
    </row>
    <row r="90" spans="1:8" x14ac:dyDescent="0.3">
      <c r="A90"/>
      <c r="C90"/>
      <c r="E90"/>
      <c r="F90"/>
      <c r="G90"/>
      <c r="H90"/>
    </row>
    <row r="91" spans="1:8" x14ac:dyDescent="0.3">
      <c r="A91"/>
      <c r="C91"/>
      <c r="E91"/>
      <c r="F91"/>
      <c r="G91"/>
      <c r="H91"/>
    </row>
    <row r="92" spans="1:8" x14ac:dyDescent="0.3">
      <c r="A92"/>
      <c r="C92"/>
      <c r="E92"/>
      <c r="F92"/>
      <c r="G92"/>
      <c r="H92"/>
    </row>
    <row r="93" spans="1:8" x14ac:dyDescent="0.3">
      <c r="A93"/>
      <c r="C93"/>
      <c r="E93"/>
      <c r="F93"/>
      <c r="G93"/>
      <c r="H93"/>
    </row>
    <row r="94" spans="1:8" x14ac:dyDescent="0.3">
      <c r="A94"/>
      <c r="C94"/>
      <c r="E94"/>
      <c r="F94"/>
      <c r="G94"/>
      <c r="H94"/>
    </row>
    <row r="95" spans="1:8" x14ac:dyDescent="0.3">
      <c r="A95"/>
      <c r="C95"/>
      <c r="E95"/>
      <c r="F95"/>
      <c r="G95"/>
      <c r="H95"/>
    </row>
    <row r="96" spans="1:8" x14ac:dyDescent="0.3">
      <c r="A96"/>
      <c r="C96"/>
      <c r="E96"/>
      <c r="F96"/>
      <c r="G96"/>
      <c r="H96"/>
    </row>
    <row r="97" spans="1:8" x14ac:dyDescent="0.3">
      <c r="A97"/>
      <c r="C97"/>
      <c r="E97"/>
      <c r="F97"/>
      <c r="G97"/>
      <c r="H97"/>
    </row>
    <row r="98" spans="1:8" x14ac:dyDescent="0.3">
      <c r="A98"/>
      <c r="C98"/>
      <c r="E98"/>
      <c r="F98"/>
      <c r="G98"/>
      <c r="H98"/>
    </row>
    <row r="99" spans="1:8" x14ac:dyDescent="0.3">
      <c r="A99"/>
      <c r="C99"/>
      <c r="E99"/>
      <c r="F99"/>
      <c r="G99"/>
      <c r="H99"/>
    </row>
    <row r="100" spans="1:8" x14ac:dyDescent="0.3">
      <c r="A100"/>
      <c r="C100"/>
      <c r="E100"/>
      <c r="F100"/>
      <c r="G100"/>
      <c r="H100"/>
    </row>
    <row r="101" spans="1:8" x14ac:dyDescent="0.3">
      <c r="A101"/>
      <c r="C101"/>
      <c r="E101"/>
      <c r="F101"/>
      <c r="G101"/>
      <c r="H101"/>
    </row>
    <row r="102" spans="1:8" x14ac:dyDescent="0.3">
      <c r="A102"/>
      <c r="C102"/>
      <c r="E102"/>
      <c r="F102"/>
      <c r="G102"/>
      <c r="H102"/>
    </row>
    <row r="103" spans="1:8" x14ac:dyDescent="0.3">
      <c r="A103"/>
      <c r="C103"/>
      <c r="E103"/>
      <c r="F103"/>
      <c r="G103"/>
      <c r="H103"/>
    </row>
    <row r="104" spans="1:8" x14ac:dyDescent="0.3">
      <c r="A104"/>
      <c r="C104"/>
      <c r="E104"/>
      <c r="F104"/>
      <c r="G104"/>
      <c r="H104"/>
    </row>
    <row r="105" spans="1:8" x14ac:dyDescent="0.3">
      <c r="A105"/>
      <c r="C105"/>
      <c r="E105"/>
      <c r="F105"/>
      <c r="G105"/>
      <c r="H105"/>
    </row>
    <row r="106" spans="1:8" x14ac:dyDescent="0.3">
      <c r="A106"/>
      <c r="C106"/>
      <c r="E106"/>
      <c r="F106"/>
      <c r="G106"/>
      <c r="H106"/>
    </row>
    <row r="107" spans="1:8" x14ac:dyDescent="0.3">
      <c r="A107"/>
      <c r="C107"/>
      <c r="E107"/>
      <c r="F107"/>
      <c r="G107"/>
      <c r="H107"/>
    </row>
    <row r="108" spans="1:8" x14ac:dyDescent="0.3">
      <c r="A108"/>
      <c r="C108"/>
      <c r="E108"/>
      <c r="F108"/>
      <c r="G108"/>
      <c r="H108"/>
    </row>
    <row r="109" spans="1:8" x14ac:dyDescent="0.3">
      <c r="A109"/>
      <c r="C109"/>
      <c r="E109"/>
      <c r="F109"/>
      <c r="G109"/>
      <c r="H109"/>
    </row>
    <row r="110" spans="1:8" x14ac:dyDescent="0.3">
      <c r="A110"/>
      <c r="C110"/>
      <c r="E110"/>
      <c r="F110"/>
      <c r="G110"/>
      <c r="H110"/>
    </row>
    <row r="111" spans="1:8" x14ac:dyDescent="0.3">
      <c r="A111"/>
      <c r="C111"/>
      <c r="E111"/>
      <c r="F111"/>
      <c r="G111"/>
      <c r="H111"/>
    </row>
    <row r="112" spans="1:8" x14ac:dyDescent="0.3">
      <c r="A112"/>
      <c r="C112"/>
      <c r="E112"/>
      <c r="F112"/>
      <c r="G112"/>
      <c r="H112"/>
    </row>
    <row r="113" spans="1:8" x14ac:dyDescent="0.3">
      <c r="A113"/>
      <c r="C113"/>
      <c r="E113"/>
      <c r="F113"/>
      <c r="G113"/>
      <c r="H113"/>
    </row>
    <row r="114" spans="1:8" x14ac:dyDescent="0.3">
      <c r="A114"/>
      <c r="C114"/>
      <c r="E114"/>
      <c r="F114"/>
      <c r="G114"/>
      <c r="H114"/>
    </row>
    <row r="115" spans="1:8" x14ac:dyDescent="0.3">
      <c r="A115"/>
      <c r="C115"/>
      <c r="E115"/>
      <c r="F115"/>
      <c r="G115"/>
      <c r="H115"/>
    </row>
    <row r="116" spans="1:8" x14ac:dyDescent="0.3">
      <c r="A116"/>
      <c r="C116"/>
      <c r="E116"/>
      <c r="F116"/>
      <c r="G116"/>
      <c r="H116"/>
    </row>
    <row r="117" spans="1:8" x14ac:dyDescent="0.3">
      <c r="A117"/>
      <c r="C117"/>
      <c r="E117"/>
      <c r="F117"/>
      <c r="G117"/>
      <c r="H117"/>
    </row>
    <row r="118" spans="1:8" x14ac:dyDescent="0.3">
      <c r="A118"/>
      <c r="C118"/>
      <c r="E118"/>
      <c r="F118"/>
      <c r="G118"/>
      <c r="H118"/>
    </row>
    <row r="119" spans="1:8" x14ac:dyDescent="0.3">
      <c r="A119"/>
      <c r="C119"/>
      <c r="E119"/>
      <c r="F119"/>
      <c r="G119"/>
      <c r="H119"/>
    </row>
    <row r="120" spans="1:8" x14ac:dyDescent="0.3">
      <c r="A120"/>
      <c r="C120"/>
      <c r="E120"/>
      <c r="F120"/>
      <c r="G120"/>
      <c r="H120"/>
    </row>
  </sheetData>
  <mergeCells count="17">
    <mergeCell ref="D6:H6"/>
    <mergeCell ref="A1:H1"/>
    <mergeCell ref="D2:H2"/>
    <mergeCell ref="E3:H3"/>
    <mergeCell ref="E4:F4"/>
    <mergeCell ref="E5:F5"/>
    <mergeCell ref="G8:H8"/>
    <mergeCell ref="A9:B9"/>
    <mergeCell ref="C9:D9"/>
    <mergeCell ref="E9:F9"/>
    <mergeCell ref="G9:H9"/>
    <mergeCell ref="A11:C11"/>
    <mergeCell ref="A71:C71"/>
    <mergeCell ref="A8:B8"/>
    <mergeCell ref="C8:D8"/>
    <mergeCell ref="E8:F8"/>
    <mergeCell ref="A64:C64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C31" sqref="C31"/>
    </sheetView>
  </sheetViews>
  <sheetFormatPr defaultRowHeight="16.5" x14ac:dyDescent="0.3"/>
  <cols>
    <col min="1" max="1" width="6.5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1.75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9" ht="33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17.25" thickTop="1" x14ac:dyDescent="0.3">
      <c r="A2" s="1" t="s">
        <v>406</v>
      </c>
      <c r="B2" s="2"/>
      <c r="C2" s="3"/>
      <c r="D2" s="104" t="s">
        <v>1</v>
      </c>
      <c r="E2" s="105"/>
      <c r="F2" s="105"/>
      <c r="G2" s="105"/>
      <c r="H2" s="106"/>
    </row>
    <row r="3" spans="1:9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x14ac:dyDescent="0.3">
      <c r="A5" s="1" t="s">
        <v>407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17.25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18" thickTop="1" thickBot="1" x14ac:dyDescent="0.35">
      <c r="A7" s="10"/>
    </row>
    <row r="8" spans="1:9" ht="18" thickTop="1" thickBot="1" x14ac:dyDescent="0.35">
      <c r="A8" s="93" t="s">
        <v>15</v>
      </c>
      <c r="B8" s="94"/>
      <c r="C8" s="93" t="s">
        <v>15</v>
      </c>
      <c r="D8" s="94"/>
      <c r="E8" s="93" t="s">
        <v>408</v>
      </c>
      <c r="F8" s="94"/>
      <c r="G8" s="93" t="s">
        <v>17</v>
      </c>
      <c r="H8" s="94"/>
    </row>
    <row r="9" spans="1:9" ht="18" thickTop="1" thickBot="1" x14ac:dyDescent="0.35">
      <c r="A9" s="95"/>
      <c r="B9" s="96"/>
      <c r="C9" s="97"/>
      <c r="D9" s="96"/>
      <c r="E9" s="95">
        <f>H31</f>
        <v>2335300</v>
      </c>
      <c r="F9" s="98"/>
      <c r="G9" s="99">
        <f>(A9+E9)</f>
        <v>2335300</v>
      </c>
      <c r="H9" s="94"/>
    </row>
    <row r="10" spans="1:9" s="11" customFormat="1" ht="17.25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89" t="s">
        <v>423</v>
      </c>
    </row>
    <row r="11" spans="1:9" x14ac:dyDescent="0.3">
      <c r="A11" s="111" t="s">
        <v>404</v>
      </c>
      <c r="B11" s="112"/>
      <c r="C11" s="112"/>
      <c r="D11" s="18"/>
      <c r="E11" s="20"/>
      <c r="F11" s="20"/>
      <c r="G11" s="20"/>
      <c r="H11" s="49"/>
      <c r="I11" s="86"/>
    </row>
    <row r="12" spans="1:9" x14ac:dyDescent="0.3">
      <c r="A12" s="50" t="s">
        <v>412</v>
      </c>
      <c r="B12" s="42" t="s">
        <v>413</v>
      </c>
      <c r="C12" s="43">
        <v>1625</v>
      </c>
      <c r="D12" s="44">
        <v>10</v>
      </c>
      <c r="E12" s="30">
        <v>21000</v>
      </c>
      <c r="F12" s="45">
        <f t="shared" ref="F12:F18" si="0">E12*D12</f>
        <v>210000</v>
      </c>
      <c r="G12" s="45">
        <f t="shared" ref="G12:G18" si="1">F12*0.1</f>
        <v>21000</v>
      </c>
      <c r="H12" s="46">
        <f t="shared" ref="H12:H18" si="2">G12+F12</f>
        <v>231000</v>
      </c>
      <c r="I12" s="86"/>
    </row>
    <row r="13" spans="1:9" x14ac:dyDescent="0.3">
      <c r="A13" s="50"/>
      <c r="B13" s="18" t="s">
        <v>297</v>
      </c>
      <c r="C13" s="51">
        <v>1470</v>
      </c>
      <c r="D13" s="18">
        <v>10</v>
      </c>
      <c r="E13" s="20">
        <v>15000</v>
      </c>
      <c r="F13" s="45">
        <f t="shared" si="0"/>
        <v>150000</v>
      </c>
      <c r="G13" s="45">
        <f t="shared" si="1"/>
        <v>15000</v>
      </c>
      <c r="H13" s="46">
        <f t="shared" si="2"/>
        <v>165000</v>
      </c>
      <c r="I13" s="86"/>
    </row>
    <row r="14" spans="1:9" x14ac:dyDescent="0.3">
      <c r="A14" s="50"/>
      <c r="B14" s="18" t="s">
        <v>63</v>
      </c>
      <c r="C14" s="51" t="s">
        <v>414</v>
      </c>
      <c r="D14" s="18">
        <v>1</v>
      </c>
      <c r="E14" s="20">
        <v>15000</v>
      </c>
      <c r="F14" s="20">
        <f t="shared" si="0"/>
        <v>15000</v>
      </c>
      <c r="G14" s="20">
        <f t="shared" si="1"/>
        <v>1500</v>
      </c>
      <c r="H14" s="49">
        <f t="shared" si="2"/>
        <v>16500</v>
      </c>
      <c r="I14" s="86"/>
    </row>
    <row r="15" spans="1:9" x14ac:dyDescent="0.3">
      <c r="A15" s="50"/>
      <c r="B15" s="18" t="s">
        <v>415</v>
      </c>
      <c r="C15" s="51" t="s">
        <v>416</v>
      </c>
      <c r="D15" s="18">
        <v>1</v>
      </c>
      <c r="E15" s="20">
        <v>55000</v>
      </c>
      <c r="F15" s="20">
        <f t="shared" si="0"/>
        <v>55000</v>
      </c>
      <c r="G15" s="20">
        <f t="shared" si="1"/>
        <v>5500</v>
      </c>
      <c r="H15" s="49">
        <f t="shared" si="2"/>
        <v>60500</v>
      </c>
      <c r="I15" s="86"/>
    </row>
    <row r="16" spans="1:9" x14ac:dyDescent="0.3">
      <c r="A16" s="50" t="s">
        <v>417</v>
      </c>
      <c r="B16" s="18" t="s">
        <v>352</v>
      </c>
      <c r="C16" s="51" t="s">
        <v>418</v>
      </c>
      <c r="D16" s="18">
        <v>300</v>
      </c>
      <c r="E16" s="20">
        <v>150</v>
      </c>
      <c r="F16" s="20">
        <f t="shared" si="0"/>
        <v>45000</v>
      </c>
      <c r="G16" s="20">
        <f t="shared" si="1"/>
        <v>4500</v>
      </c>
      <c r="H16" s="49">
        <f t="shared" si="2"/>
        <v>49500</v>
      </c>
      <c r="I16" s="86"/>
    </row>
    <row r="17" spans="1:9" ht="15.95" customHeight="1" x14ac:dyDescent="0.3">
      <c r="A17" s="50"/>
      <c r="B17" s="18"/>
      <c r="C17" s="51"/>
      <c r="D17" s="18"/>
      <c r="E17" s="20"/>
      <c r="F17" s="20">
        <f t="shared" si="0"/>
        <v>0</v>
      </c>
      <c r="G17" s="20">
        <f t="shared" si="1"/>
        <v>0</v>
      </c>
      <c r="H17" s="49">
        <f t="shared" si="2"/>
        <v>0</v>
      </c>
      <c r="I17" s="87">
        <f>SUM(F12:F17)</f>
        <v>475000</v>
      </c>
    </row>
    <row r="18" spans="1:9" ht="15.95" customHeight="1" x14ac:dyDescent="0.3">
      <c r="A18" s="50"/>
      <c r="B18" s="18"/>
      <c r="C18" s="51"/>
      <c r="D18" s="18"/>
      <c r="E18" s="20"/>
      <c r="F18" s="20">
        <f t="shared" si="0"/>
        <v>0</v>
      </c>
      <c r="G18" s="20">
        <f t="shared" si="1"/>
        <v>0</v>
      </c>
      <c r="H18" s="49">
        <f t="shared" si="2"/>
        <v>0</v>
      </c>
      <c r="I18" s="87"/>
    </row>
    <row r="19" spans="1:9" ht="15.95" customHeight="1" x14ac:dyDescent="0.3">
      <c r="A19" s="50"/>
      <c r="B19" s="52" t="s">
        <v>261</v>
      </c>
      <c r="C19" s="53"/>
      <c r="D19" s="52"/>
      <c r="E19" s="54"/>
      <c r="F19" s="71">
        <f>SUM(F12:F18)</f>
        <v>475000</v>
      </c>
      <c r="G19" s="71">
        <f>SUM(G12:G18)</f>
        <v>47500</v>
      </c>
      <c r="H19" s="56">
        <f>SUM(F19:G19)</f>
        <v>522500</v>
      </c>
      <c r="I19" s="88"/>
    </row>
    <row r="20" spans="1:9" ht="15.95" customHeight="1" x14ac:dyDescent="0.3">
      <c r="A20" s="111" t="s">
        <v>403</v>
      </c>
      <c r="B20" s="112"/>
      <c r="C20" s="112"/>
      <c r="D20" s="18"/>
      <c r="E20" s="20"/>
      <c r="F20" s="20"/>
      <c r="G20" s="20"/>
      <c r="H20" s="78">
        <f t="shared" ref="H20:H23" si="3">G20+F20</f>
        <v>0</v>
      </c>
      <c r="I20" s="88"/>
    </row>
    <row r="21" spans="1:9" ht="15.95" customHeight="1" x14ac:dyDescent="0.3">
      <c r="A21" s="50" t="s">
        <v>409</v>
      </c>
      <c r="B21" s="18" t="s">
        <v>282</v>
      </c>
      <c r="C21" s="51">
        <v>1625</v>
      </c>
      <c r="D21" s="18">
        <v>10</v>
      </c>
      <c r="E21" s="20">
        <v>21000</v>
      </c>
      <c r="F21" s="20">
        <f t="shared" ref="F21:F23" si="4">E21*D21</f>
        <v>210000</v>
      </c>
      <c r="G21" s="20">
        <f t="shared" ref="G21:G23" si="5">F21*0.1</f>
        <v>21000</v>
      </c>
      <c r="H21" s="49">
        <f t="shared" si="3"/>
        <v>231000</v>
      </c>
      <c r="I21" s="88"/>
    </row>
    <row r="22" spans="1:9" ht="15.95" customHeight="1" x14ac:dyDescent="0.3">
      <c r="A22" s="50"/>
      <c r="B22" s="18" t="s">
        <v>410</v>
      </c>
      <c r="C22" s="51" t="s">
        <v>411</v>
      </c>
      <c r="D22" s="18">
        <v>6</v>
      </c>
      <c r="E22" s="20">
        <v>3000</v>
      </c>
      <c r="F22" s="20">
        <f t="shared" si="4"/>
        <v>18000</v>
      </c>
      <c r="G22" s="20">
        <f t="shared" si="5"/>
        <v>1800</v>
      </c>
      <c r="H22" s="49">
        <f t="shared" si="3"/>
        <v>19800</v>
      </c>
      <c r="I22" s="87">
        <f>SUM(F21:F22)</f>
        <v>228000</v>
      </c>
    </row>
    <row r="23" spans="1:9" ht="15.95" customHeight="1" x14ac:dyDescent="0.3">
      <c r="A23" s="50"/>
      <c r="B23" s="18"/>
      <c r="C23" s="51"/>
      <c r="D23" s="18"/>
      <c r="E23" s="20"/>
      <c r="F23" s="20">
        <f t="shared" si="4"/>
        <v>0</v>
      </c>
      <c r="G23" s="20">
        <f t="shared" si="5"/>
        <v>0</v>
      </c>
      <c r="H23" s="49">
        <f t="shared" si="3"/>
        <v>0</v>
      </c>
      <c r="I23" s="88"/>
    </row>
    <row r="24" spans="1:9" ht="15.95" customHeight="1" x14ac:dyDescent="0.3">
      <c r="A24" s="75"/>
      <c r="B24" s="52" t="s">
        <v>261</v>
      </c>
      <c r="C24" s="53"/>
      <c r="D24" s="52"/>
      <c r="E24" s="54"/>
      <c r="F24" s="71">
        <f>SUM(F21:F23)</f>
        <v>228000</v>
      </c>
      <c r="G24" s="71">
        <f>SUM(G21:G23)</f>
        <v>22800</v>
      </c>
      <c r="H24" s="56">
        <f>SUM(F24:G24)</f>
        <v>250800</v>
      </c>
      <c r="I24" s="88"/>
    </row>
    <row r="25" spans="1:9" ht="15.95" customHeight="1" x14ac:dyDescent="0.3">
      <c r="A25" s="111" t="s">
        <v>266</v>
      </c>
      <c r="B25" s="112"/>
      <c r="C25" s="112"/>
      <c r="D25" s="18"/>
      <c r="E25" s="20"/>
      <c r="F25" s="20"/>
      <c r="G25" s="20"/>
      <c r="H25" s="78">
        <f t="shared" ref="H25:H26" si="6">G25+F25</f>
        <v>0</v>
      </c>
      <c r="I25" s="88"/>
    </row>
    <row r="26" spans="1:9" ht="15.95" customHeight="1" x14ac:dyDescent="0.3">
      <c r="A26" s="50" t="s">
        <v>419</v>
      </c>
      <c r="B26" s="18" t="s">
        <v>33</v>
      </c>
      <c r="C26" s="25" t="s">
        <v>34</v>
      </c>
      <c r="D26" s="26">
        <v>1</v>
      </c>
      <c r="E26" s="20">
        <v>820000</v>
      </c>
      <c r="F26" s="21">
        <f t="shared" ref="F26" si="7">E26*D26</f>
        <v>820000</v>
      </c>
      <c r="G26" s="21">
        <f t="shared" ref="G26" si="8">F26*0.1</f>
        <v>82000</v>
      </c>
      <c r="H26" s="22">
        <f t="shared" si="6"/>
        <v>902000</v>
      </c>
      <c r="I26" s="87">
        <f>SUM(F26)</f>
        <v>820000</v>
      </c>
    </row>
    <row r="27" spans="1:9" ht="15.95" customHeight="1" x14ac:dyDescent="0.3">
      <c r="A27" s="50" t="s">
        <v>422</v>
      </c>
      <c r="B27" s="18" t="s">
        <v>420</v>
      </c>
      <c r="C27" s="51" t="s">
        <v>421</v>
      </c>
      <c r="D27" s="18">
        <v>1</v>
      </c>
      <c r="E27" s="20">
        <v>600000</v>
      </c>
      <c r="F27" s="21">
        <f t="shared" ref="F27:F28" si="9">E27*D27</f>
        <v>600000</v>
      </c>
      <c r="G27" s="21">
        <f t="shared" ref="G27:G28" si="10">F27*0.1</f>
        <v>60000</v>
      </c>
      <c r="H27" s="22">
        <f t="shared" ref="H27:H28" si="11">G27+F27</f>
        <v>660000</v>
      </c>
      <c r="I27" s="87">
        <f t="shared" ref="I27" si="12">SUM(F27)</f>
        <v>600000</v>
      </c>
    </row>
    <row r="28" spans="1:9" ht="15.95" customHeight="1" x14ac:dyDescent="0.3">
      <c r="A28" s="50"/>
      <c r="B28" s="18"/>
      <c r="C28" s="51"/>
      <c r="D28" s="18"/>
      <c r="E28" s="20"/>
      <c r="F28" s="21">
        <f t="shared" si="9"/>
        <v>0</v>
      </c>
      <c r="G28" s="21">
        <f t="shared" si="10"/>
        <v>0</v>
      </c>
      <c r="H28" s="22">
        <f t="shared" si="11"/>
        <v>0</v>
      </c>
      <c r="I28" s="88"/>
    </row>
    <row r="29" spans="1:9" ht="15.95" customHeight="1" x14ac:dyDescent="0.3">
      <c r="A29" s="75"/>
      <c r="B29" s="52" t="s">
        <v>261</v>
      </c>
      <c r="C29" s="53"/>
      <c r="D29" s="52"/>
      <c r="E29" s="54"/>
      <c r="F29" s="71">
        <f>SUM(F26:F28)</f>
        <v>1420000</v>
      </c>
      <c r="G29" s="71">
        <f>SUM(G26:G28)</f>
        <v>142000</v>
      </c>
      <c r="H29" s="56">
        <f>SUM(F29:G29)</f>
        <v>1562000</v>
      </c>
      <c r="I29" s="88"/>
    </row>
    <row r="30" spans="1:9" ht="15.95" customHeight="1" x14ac:dyDescent="0.3">
      <c r="A30" s="75"/>
      <c r="B30" s="60"/>
      <c r="C30" s="61"/>
      <c r="D30" s="60"/>
      <c r="E30" s="62"/>
      <c r="F30" s="85"/>
      <c r="G30" s="85"/>
      <c r="H30" s="64"/>
      <c r="I30" s="73"/>
    </row>
    <row r="31" spans="1:9" ht="24.75" customHeight="1" thickBot="1" x14ac:dyDescent="0.35">
      <c r="A31" s="65"/>
      <c r="B31" s="66" t="s">
        <v>271</v>
      </c>
      <c r="C31" s="33"/>
      <c r="D31" s="34"/>
      <c r="E31" s="35"/>
      <c r="F31" s="67">
        <f>F19+F24+F29</f>
        <v>2123000</v>
      </c>
      <c r="G31" s="67">
        <f>G19+G24+G29</f>
        <v>212300</v>
      </c>
      <c r="H31" s="68">
        <f>SUM(F31:G31)</f>
        <v>2335300</v>
      </c>
      <c r="I31" s="12">
        <f>SUM(I11:I30)</f>
        <v>2123000</v>
      </c>
    </row>
    <row r="32" spans="1:9" ht="17.25" thickTop="1" x14ac:dyDescent="0.3">
      <c r="A32"/>
    </row>
    <row r="33" spans="1:8" x14ac:dyDescent="0.3">
      <c r="A33"/>
    </row>
    <row r="42" spans="1:8" x14ac:dyDescent="0.3">
      <c r="A42"/>
      <c r="C42"/>
      <c r="E42"/>
      <c r="F42"/>
      <c r="G42"/>
      <c r="H42"/>
    </row>
    <row r="43" spans="1:8" x14ac:dyDescent="0.3">
      <c r="A43"/>
      <c r="C43"/>
      <c r="E43"/>
      <c r="F43"/>
      <c r="G43"/>
      <c r="H43"/>
    </row>
    <row r="44" spans="1:8" x14ac:dyDescent="0.3">
      <c r="A44"/>
      <c r="C44"/>
      <c r="E44"/>
      <c r="F44"/>
      <c r="G44"/>
      <c r="H44"/>
    </row>
    <row r="45" spans="1:8" x14ac:dyDescent="0.3">
      <c r="A45"/>
      <c r="C45"/>
      <c r="E45"/>
      <c r="F45"/>
      <c r="G45"/>
      <c r="H45"/>
    </row>
    <row r="46" spans="1:8" x14ac:dyDescent="0.3">
      <c r="A46"/>
      <c r="C46"/>
      <c r="E46"/>
      <c r="F46"/>
      <c r="G46"/>
      <c r="H46"/>
    </row>
    <row r="47" spans="1:8" x14ac:dyDescent="0.3">
      <c r="A47"/>
      <c r="C47"/>
      <c r="E47"/>
      <c r="F47"/>
      <c r="G47"/>
      <c r="H47"/>
    </row>
    <row r="48" spans="1:8" x14ac:dyDescent="0.3">
      <c r="A48"/>
      <c r="C48"/>
      <c r="E48"/>
      <c r="F48"/>
      <c r="G48"/>
      <c r="H48"/>
    </row>
    <row r="49" spans="1:8" x14ac:dyDescent="0.3">
      <c r="A49"/>
      <c r="C49"/>
      <c r="E49"/>
      <c r="F49"/>
      <c r="G49"/>
      <c r="H49"/>
    </row>
    <row r="50" spans="1:8" x14ac:dyDescent="0.3">
      <c r="A50"/>
      <c r="C50"/>
      <c r="E50"/>
      <c r="F50"/>
      <c r="G50"/>
      <c r="H50"/>
    </row>
    <row r="51" spans="1:8" x14ac:dyDescent="0.3">
      <c r="A51"/>
      <c r="C51"/>
      <c r="E51"/>
      <c r="F51"/>
      <c r="G51"/>
      <c r="H51"/>
    </row>
    <row r="52" spans="1:8" x14ac:dyDescent="0.3">
      <c r="A52"/>
      <c r="C52"/>
      <c r="E52"/>
      <c r="F52"/>
      <c r="G52"/>
      <c r="H52"/>
    </row>
    <row r="53" spans="1:8" x14ac:dyDescent="0.3">
      <c r="A53"/>
      <c r="C53"/>
      <c r="E53"/>
      <c r="F53"/>
      <c r="G53"/>
      <c r="H53"/>
    </row>
    <row r="54" spans="1:8" x14ac:dyDescent="0.3">
      <c r="A54"/>
      <c r="C54"/>
      <c r="E54"/>
      <c r="F54"/>
      <c r="G54"/>
      <c r="H54"/>
    </row>
    <row r="55" spans="1:8" x14ac:dyDescent="0.3">
      <c r="A55"/>
      <c r="C55"/>
      <c r="E55"/>
      <c r="F55"/>
      <c r="G55"/>
      <c r="H55"/>
    </row>
    <row r="56" spans="1:8" x14ac:dyDescent="0.3">
      <c r="A56"/>
      <c r="C56"/>
      <c r="E56"/>
      <c r="F56"/>
      <c r="G56"/>
      <c r="H56"/>
    </row>
    <row r="57" spans="1:8" x14ac:dyDescent="0.3">
      <c r="A57"/>
      <c r="C57"/>
      <c r="E57"/>
      <c r="F57"/>
      <c r="G57"/>
      <c r="H57"/>
    </row>
    <row r="58" spans="1:8" x14ac:dyDescent="0.3">
      <c r="A58"/>
      <c r="C58"/>
      <c r="E58"/>
      <c r="F58"/>
      <c r="G58"/>
      <c r="H58"/>
    </row>
    <row r="59" spans="1:8" x14ac:dyDescent="0.3">
      <c r="A59"/>
      <c r="C59"/>
      <c r="E59"/>
      <c r="F59"/>
      <c r="G59"/>
      <c r="H59"/>
    </row>
    <row r="60" spans="1:8" x14ac:dyDescent="0.3">
      <c r="A60"/>
      <c r="C60"/>
      <c r="E60"/>
      <c r="F60"/>
      <c r="G60"/>
      <c r="H60"/>
    </row>
    <row r="61" spans="1:8" x14ac:dyDescent="0.3">
      <c r="A61"/>
      <c r="C61"/>
      <c r="E61"/>
      <c r="F61"/>
      <c r="G61"/>
      <c r="H61"/>
    </row>
    <row r="62" spans="1:8" x14ac:dyDescent="0.3">
      <c r="A62"/>
      <c r="C62"/>
      <c r="E62"/>
      <c r="F62"/>
      <c r="G62"/>
      <c r="H62"/>
    </row>
    <row r="63" spans="1:8" x14ac:dyDescent="0.3">
      <c r="A63"/>
      <c r="C63"/>
      <c r="E63"/>
      <c r="F63"/>
      <c r="G63"/>
      <c r="H63"/>
    </row>
    <row r="64" spans="1:8" x14ac:dyDescent="0.3">
      <c r="A64"/>
      <c r="C64"/>
      <c r="E64"/>
      <c r="F64"/>
      <c r="G64"/>
      <c r="H64"/>
    </row>
    <row r="65" spans="1:8" x14ac:dyDescent="0.3">
      <c r="A65"/>
      <c r="C65"/>
      <c r="E65"/>
      <c r="F65"/>
      <c r="G65"/>
      <c r="H65"/>
    </row>
    <row r="66" spans="1:8" x14ac:dyDescent="0.3">
      <c r="A66"/>
      <c r="C66"/>
      <c r="E66"/>
      <c r="F66"/>
      <c r="G66"/>
      <c r="H66"/>
    </row>
    <row r="67" spans="1:8" x14ac:dyDescent="0.3">
      <c r="A67"/>
      <c r="C67"/>
      <c r="E67"/>
      <c r="F67"/>
      <c r="G67"/>
      <c r="H67"/>
    </row>
    <row r="68" spans="1:8" x14ac:dyDescent="0.3">
      <c r="A68"/>
      <c r="C68"/>
      <c r="E68"/>
      <c r="F68"/>
      <c r="G68"/>
      <c r="H68"/>
    </row>
    <row r="69" spans="1:8" x14ac:dyDescent="0.3">
      <c r="A69"/>
      <c r="C69"/>
      <c r="E69"/>
      <c r="F69"/>
      <c r="G69"/>
      <c r="H69"/>
    </row>
    <row r="70" spans="1:8" x14ac:dyDescent="0.3">
      <c r="A70"/>
      <c r="C70"/>
      <c r="E70"/>
      <c r="F70"/>
      <c r="G70"/>
      <c r="H70"/>
    </row>
    <row r="71" spans="1:8" x14ac:dyDescent="0.3">
      <c r="A71"/>
      <c r="C71"/>
      <c r="E71"/>
      <c r="F71"/>
      <c r="G71"/>
      <c r="H71"/>
    </row>
    <row r="72" spans="1:8" x14ac:dyDescent="0.3">
      <c r="A72"/>
      <c r="C72"/>
      <c r="E72"/>
      <c r="F72"/>
      <c r="G72"/>
      <c r="H72"/>
    </row>
    <row r="73" spans="1:8" x14ac:dyDescent="0.3">
      <c r="A73"/>
      <c r="C73"/>
      <c r="E73"/>
      <c r="F73"/>
      <c r="G73"/>
      <c r="H73"/>
    </row>
    <row r="74" spans="1:8" x14ac:dyDescent="0.3">
      <c r="A74"/>
      <c r="C74"/>
      <c r="E74"/>
      <c r="F74"/>
      <c r="G74"/>
      <c r="H74"/>
    </row>
    <row r="75" spans="1:8" x14ac:dyDescent="0.3">
      <c r="A75"/>
      <c r="C75"/>
      <c r="E75"/>
      <c r="F75"/>
      <c r="G75"/>
      <c r="H75"/>
    </row>
    <row r="76" spans="1:8" x14ac:dyDescent="0.3">
      <c r="A76"/>
      <c r="C76"/>
      <c r="E76"/>
      <c r="F76"/>
      <c r="G76"/>
      <c r="H76"/>
    </row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  <row r="107" customFormat="1" x14ac:dyDescent="0.3"/>
    <row r="108" customFormat="1" x14ac:dyDescent="0.3"/>
    <row r="109" customFormat="1" x14ac:dyDescent="0.3"/>
    <row r="110" customFormat="1" x14ac:dyDescent="0.3"/>
    <row r="111" customFormat="1" x14ac:dyDescent="0.3"/>
    <row r="112" customFormat="1" x14ac:dyDescent="0.3"/>
    <row r="113" customFormat="1" x14ac:dyDescent="0.3"/>
    <row r="114" customFormat="1" x14ac:dyDescent="0.3"/>
    <row r="115" customFormat="1" x14ac:dyDescent="0.3"/>
    <row r="116" customFormat="1" x14ac:dyDescent="0.3"/>
    <row r="117" customFormat="1" x14ac:dyDescent="0.3"/>
    <row r="118" customFormat="1" x14ac:dyDescent="0.3"/>
    <row r="119" customFormat="1" x14ac:dyDescent="0.3"/>
    <row r="120" customFormat="1" x14ac:dyDescent="0.3"/>
  </sheetData>
  <mergeCells count="17">
    <mergeCell ref="D6:H6"/>
    <mergeCell ref="A1:H1"/>
    <mergeCell ref="D2:H2"/>
    <mergeCell ref="E3:H3"/>
    <mergeCell ref="E4:F4"/>
    <mergeCell ref="E5:F5"/>
    <mergeCell ref="E8:F8"/>
    <mergeCell ref="G8:H8"/>
    <mergeCell ref="A9:B9"/>
    <mergeCell ref="C9:D9"/>
    <mergeCell ref="E9:F9"/>
    <mergeCell ref="G9:H9"/>
    <mergeCell ref="A11:C11"/>
    <mergeCell ref="A20:C20"/>
    <mergeCell ref="A8:B8"/>
    <mergeCell ref="C8:D8"/>
    <mergeCell ref="A25:C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28" workbookViewId="0">
      <selection activeCell="D60" sqref="D60"/>
    </sheetView>
  </sheetViews>
  <sheetFormatPr defaultRowHeight="16.5" x14ac:dyDescent="0.3"/>
  <cols>
    <col min="1" max="1" width="6.5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1.75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9" ht="33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17.25" thickTop="1" x14ac:dyDescent="0.3">
      <c r="A2" s="1" t="s">
        <v>526</v>
      </c>
      <c r="B2" s="2"/>
      <c r="C2" s="3"/>
      <c r="D2" s="104" t="s">
        <v>1</v>
      </c>
      <c r="E2" s="105"/>
      <c r="F2" s="105"/>
      <c r="G2" s="105"/>
      <c r="H2" s="106"/>
    </row>
    <row r="3" spans="1:9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x14ac:dyDescent="0.3">
      <c r="A5" s="1" t="s">
        <v>436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17.25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18" thickTop="1" thickBot="1" x14ac:dyDescent="0.35">
      <c r="A7" s="10"/>
    </row>
    <row r="8" spans="1:9" ht="18" thickTop="1" thickBot="1" x14ac:dyDescent="0.35">
      <c r="A8" s="93" t="s">
        <v>15</v>
      </c>
      <c r="B8" s="94"/>
      <c r="C8" s="93" t="s">
        <v>15</v>
      </c>
      <c r="D8" s="94"/>
      <c r="E8" s="93" t="s">
        <v>437</v>
      </c>
      <c r="F8" s="94"/>
      <c r="G8" s="93" t="s">
        <v>17</v>
      </c>
      <c r="H8" s="94"/>
    </row>
    <row r="9" spans="1:9" ht="18" thickTop="1" thickBot="1" x14ac:dyDescent="0.35">
      <c r="A9" s="95"/>
      <c r="B9" s="96"/>
      <c r="C9" s="97"/>
      <c r="D9" s="96"/>
      <c r="E9" s="95">
        <f>H62</f>
        <v>4530020</v>
      </c>
      <c r="F9" s="98"/>
      <c r="G9" s="99">
        <f>(A9+E9)</f>
        <v>4530020</v>
      </c>
      <c r="H9" s="94"/>
    </row>
    <row r="10" spans="1:9" s="11" customFormat="1" ht="17.25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89" t="s">
        <v>423</v>
      </c>
    </row>
    <row r="11" spans="1:9" x14ac:dyDescent="0.3">
      <c r="A11" s="111" t="s">
        <v>438</v>
      </c>
      <c r="B11" s="112"/>
      <c r="C11" s="112"/>
      <c r="D11" s="18"/>
      <c r="E11" s="20"/>
      <c r="F11" s="20"/>
      <c r="G11" s="20"/>
      <c r="H11" s="49"/>
      <c r="I11" s="86"/>
    </row>
    <row r="12" spans="1:9" x14ac:dyDescent="0.3">
      <c r="A12" s="50" t="s">
        <v>439</v>
      </c>
      <c r="B12" s="42" t="s">
        <v>440</v>
      </c>
      <c r="C12" s="43" t="s">
        <v>441</v>
      </c>
      <c r="D12" s="44">
        <v>400</v>
      </c>
      <c r="E12" s="30">
        <v>220</v>
      </c>
      <c r="F12" s="45">
        <f t="shared" ref="F12:F38" si="0">E12*D12</f>
        <v>88000</v>
      </c>
      <c r="G12" s="45">
        <f t="shared" ref="G12:G38" si="1">F12*0.1</f>
        <v>8800</v>
      </c>
      <c r="H12" s="46">
        <f t="shared" ref="H12:H38" si="2">G12+F12</f>
        <v>96800</v>
      </c>
      <c r="I12" s="86"/>
    </row>
    <row r="13" spans="1:9" x14ac:dyDescent="0.3">
      <c r="A13" s="50"/>
      <c r="B13" s="42" t="s">
        <v>440</v>
      </c>
      <c r="C13" s="51" t="s">
        <v>442</v>
      </c>
      <c r="D13" s="18">
        <v>300</v>
      </c>
      <c r="E13" s="20">
        <v>220</v>
      </c>
      <c r="F13" s="45">
        <f t="shared" si="0"/>
        <v>66000</v>
      </c>
      <c r="G13" s="45">
        <f t="shared" si="1"/>
        <v>6600</v>
      </c>
      <c r="H13" s="46">
        <f t="shared" si="2"/>
        <v>72600</v>
      </c>
      <c r="I13" s="86"/>
    </row>
    <row r="14" spans="1:9" x14ac:dyDescent="0.3">
      <c r="A14" s="50"/>
      <c r="B14" s="18" t="s">
        <v>443</v>
      </c>
      <c r="C14" s="51" t="s">
        <v>444</v>
      </c>
      <c r="D14" s="18">
        <v>50</v>
      </c>
      <c r="E14" s="20">
        <v>6000</v>
      </c>
      <c r="F14" s="45">
        <f t="shared" ref="F14:F34" si="3">E14*D14</f>
        <v>300000</v>
      </c>
      <c r="G14" s="45">
        <f t="shared" ref="G14:G34" si="4">F14*0.1</f>
        <v>30000</v>
      </c>
      <c r="H14" s="46">
        <f t="shared" ref="H14:H34" si="5">G14+F14</f>
        <v>330000</v>
      </c>
      <c r="I14" s="86"/>
    </row>
    <row r="15" spans="1:9" x14ac:dyDescent="0.3">
      <c r="A15" s="50"/>
      <c r="B15" s="18" t="s">
        <v>445</v>
      </c>
      <c r="C15" s="51" t="s">
        <v>446</v>
      </c>
      <c r="D15" s="18">
        <v>2</v>
      </c>
      <c r="E15" s="20">
        <v>7000</v>
      </c>
      <c r="F15" s="45">
        <f t="shared" si="3"/>
        <v>14000</v>
      </c>
      <c r="G15" s="45">
        <f t="shared" si="4"/>
        <v>1400</v>
      </c>
      <c r="H15" s="46">
        <f t="shared" si="5"/>
        <v>15400</v>
      </c>
      <c r="I15" s="86"/>
    </row>
    <row r="16" spans="1:9" x14ac:dyDescent="0.3">
      <c r="A16" s="50"/>
      <c r="B16" s="18" t="s">
        <v>447</v>
      </c>
      <c r="C16" s="51" t="s">
        <v>448</v>
      </c>
      <c r="D16" s="18">
        <v>20</v>
      </c>
      <c r="E16" s="20">
        <v>2500</v>
      </c>
      <c r="F16" s="45">
        <f t="shared" si="3"/>
        <v>50000</v>
      </c>
      <c r="G16" s="45">
        <f t="shared" si="4"/>
        <v>5000</v>
      </c>
      <c r="H16" s="46">
        <f t="shared" si="5"/>
        <v>55000</v>
      </c>
      <c r="I16" s="86"/>
    </row>
    <row r="17" spans="1:9" x14ac:dyDescent="0.3">
      <c r="A17" s="50"/>
      <c r="B17" s="18" t="s">
        <v>449</v>
      </c>
      <c r="C17" s="51" t="s">
        <v>448</v>
      </c>
      <c r="D17" s="18">
        <v>20</v>
      </c>
      <c r="E17" s="20">
        <v>2500</v>
      </c>
      <c r="F17" s="45">
        <f t="shared" si="3"/>
        <v>50000</v>
      </c>
      <c r="G17" s="45">
        <f t="shared" si="4"/>
        <v>5000</v>
      </c>
      <c r="H17" s="46">
        <f t="shared" si="5"/>
        <v>55000</v>
      </c>
      <c r="I17" s="86"/>
    </row>
    <row r="18" spans="1:9" x14ac:dyDescent="0.3">
      <c r="A18" s="50"/>
      <c r="B18" s="18" t="s">
        <v>450</v>
      </c>
      <c r="C18" s="51"/>
      <c r="D18" s="18">
        <v>20</v>
      </c>
      <c r="E18" s="20">
        <v>1000</v>
      </c>
      <c r="F18" s="45">
        <f t="shared" si="3"/>
        <v>20000</v>
      </c>
      <c r="G18" s="45">
        <f t="shared" si="4"/>
        <v>2000</v>
      </c>
      <c r="H18" s="46">
        <f t="shared" si="5"/>
        <v>22000</v>
      </c>
      <c r="I18" s="86"/>
    </row>
    <row r="19" spans="1:9" x14ac:dyDescent="0.3">
      <c r="A19" s="50"/>
      <c r="B19" s="18" t="s">
        <v>451</v>
      </c>
      <c r="C19" s="51"/>
      <c r="D19" s="18">
        <v>10</v>
      </c>
      <c r="E19" s="20">
        <v>600</v>
      </c>
      <c r="F19" s="45">
        <f t="shared" si="3"/>
        <v>6000</v>
      </c>
      <c r="G19" s="45">
        <f t="shared" si="4"/>
        <v>600</v>
      </c>
      <c r="H19" s="46">
        <f t="shared" si="5"/>
        <v>6600</v>
      </c>
      <c r="I19" s="86"/>
    </row>
    <row r="20" spans="1:9" x14ac:dyDescent="0.3">
      <c r="A20" s="50"/>
      <c r="B20" s="18" t="s">
        <v>452</v>
      </c>
      <c r="C20" s="51" t="s">
        <v>453</v>
      </c>
      <c r="D20" s="18">
        <v>20</v>
      </c>
      <c r="E20" s="20">
        <v>3200</v>
      </c>
      <c r="F20" s="45">
        <f t="shared" si="3"/>
        <v>64000</v>
      </c>
      <c r="G20" s="45">
        <f t="shared" si="4"/>
        <v>6400</v>
      </c>
      <c r="H20" s="46">
        <f t="shared" si="5"/>
        <v>70400</v>
      </c>
      <c r="I20" s="86"/>
    </row>
    <row r="21" spans="1:9" x14ac:dyDescent="0.3">
      <c r="A21" s="50"/>
      <c r="B21" s="18" t="s">
        <v>454</v>
      </c>
      <c r="C21" s="51" t="s">
        <v>455</v>
      </c>
      <c r="D21" s="18">
        <v>50</v>
      </c>
      <c r="E21" s="20">
        <v>200</v>
      </c>
      <c r="F21" s="45">
        <f t="shared" si="3"/>
        <v>10000</v>
      </c>
      <c r="G21" s="45">
        <f t="shared" si="4"/>
        <v>1000</v>
      </c>
      <c r="H21" s="46">
        <f t="shared" si="5"/>
        <v>11000</v>
      </c>
      <c r="I21" s="86"/>
    </row>
    <row r="22" spans="1:9" x14ac:dyDescent="0.3">
      <c r="A22" s="50"/>
      <c r="B22" s="18" t="s">
        <v>456</v>
      </c>
      <c r="C22" s="51" t="s">
        <v>455</v>
      </c>
      <c r="D22" s="18">
        <v>50</v>
      </c>
      <c r="E22" s="20">
        <v>400</v>
      </c>
      <c r="F22" s="45">
        <f t="shared" si="3"/>
        <v>20000</v>
      </c>
      <c r="G22" s="45">
        <f t="shared" si="4"/>
        <v>2000</v>
      </c>
      <c r="H22" s="46">
        <f t="shared" si="5"/>
        <v>22000</v>
      </c>
      <c r="I22" s="86"/>
    </row>
    <row r="23" spans="1:9" x14ac:dyDescent="0.3">
      <c r="A23" s="50"/>
      <c r="B23" s="18" t="s">
        <v>457</v>
      </c>
      <c r="C23" s="51" t="s">
        <v>458</v>
      </c>
      <c r="D23" s="18">
        <v>5</v>
      </c>
      <c r="E23" s="20">
        <v>20000</v>
      </c>
      <c r="F23" s="45">
        <f t="shared" si="3"/>
        <v>100000</v>
      </c>
      <c r="G23" s="45">
        <f t="shared" si="4"/>
        <v>10000</v>
      </c>
      <c r="H23" s="46">
        <f t="shared" si="5"/>
        <v>110000</v>
      </c>
      <c r="I23" s="87"/>
    </row>
    <row r="24" spans="1:9" x14ac:dyDescent="0.3">
      <c r="A24" s="50"/>
      <c r="B24" s="18" t="s">
        <v>459</v>
      </c>
      <c r="C24" s="51" t="s">
        <v>460</v>
      </c>
      <c r="D24" s="18">
        <v>10</v>
      </c>
      <c r="E24" s="20">
        <v>700</v>
      </c>
      <c r="F24" s="45">
        <f t="shared" si="3"/>
        <v>7000</v>
      </c>
      <c r="G24" s="45">
        <f t="shared" si="4"/>
        <v>700</v>
      </c>
      <c r="H24" s="46">
        <f t="shared" si="5"/>
        <v>7700</v>
      </c>
      <c r="I24" s="86"/>
    </row>
    <row r="25" spans="1:9" x14ac:dyDescent="0.3">
      <c r="A25" s="50"/>
      <c r="B25" s="18" t="s">
        <v>461</v>
      </c>
      <c r="C25" s="51" t="s">
        <v>460</v>
      </c>
      <c r="D25" s="18">
        <v>10</v>
      </c>
      <c r="E25" s="20">
        <v>1000</v>
      </c>
      <c r="F25" s="45">
        <f t="shared" si="3"/>
        <v>10000</v>
      </c>
      <c r="G25" s="45">
        <f t="shared" si="4"/>
        <v>1000</v>
      </c>
      <c r="H25" s="46">
        <f t="shared" si="5"/>
        <v>11000</v>
      </c>
      <c r="I25" s="87">
        <f>SUM(F12:F25)</f>
        <v>805000</v>
      </c>
    </row>
    <row r="26" spans="1:9" x14ac:dyDescent="0.3">
      <c r="A26" s="50"/>
      <c r="B26" s="18" t="s">
        <v>462</v>
      </c>
      <c r="C26" s="51" t="s">
        <v>463</v>
      </c>
      <c r="D26" s="18">
        <v>10</v>
      </c>
      <c r="E26" s="20">
        <v>1000</v>
      </c>
      <c r="F26" s="45">
        <f t="shared" si="3"/>
        <v>10000</v>
      </c>
      <c r="G26" s="45">
        <f t="shared" si="4"/>
        <v>1000</v>
      </c>
      <c r="H26" s="46">
        <f t="shared" si="5"/>
        <v>11000</v>
      </c>
      <c r="I26" s="86"/>
    </row>
    <row r="27" spans="1:9" x14ac:dyDescent="0.3">
      <c r="A27" s="50"/>
      <c r="B27" s="18" t="s">
        <v>462</v>
      </c>
      <c r="C27" s="51" t="s">
        <v>464</v>
      </c>
      <c r="D27" s="18">
        <v>10</v>
      </c>
      <c r="E27" s="20">
        <v>1000</v>
      </c>
      <c r="F27" s="45">
        <f t="shared" si="3"/>
        <v>10000</v>
      </c>
      <c r="G27" s="45">
        <f t="shared" si="4"/>
        <v>1000</v>
      </c>
      <c r="H27" s="46">
        <f t="shared" si="5"/>
        <v>11000</v>
      </c>
      <c r="I27" s="86"/>
    </row>
    <row r="28" spans="1:9" x14ac:dyDescent="0.3">
      <c r="A28" s="50"/>
      <c r="B28" s="18" t="s">
        <v>459</v>
      </c>
      <c r="C28" s="51" t="s">
        <v>465</v>
      </c>
      <c r="D28" s="18">
        <v>10</v>
      </c>
      <c r="E28" s="20">
        <v>700</v>
      </c>
      <c r="F28" s="45">
        <f t="shared" si="3"/>
        <v>7000</v>
      </c>
      <c r="G28" s="45">
        <f t="shared" si="4"/>
        <v>700</v>
      </c>
      <c r="H28" s="46">
        <f t="shared" si="5"/>
        <v>7700</v>
      </c>
      <c r="I28" s="86"/>
    </row>
    <row r="29" spans="1:9" x14ac:dyDescent="0.3">
      <c r="A29" s="50"/>
      <c r="B29" s="18" t="s">
        <v>466</v>
      </c>
      <c r="C29" s="51" t="s">
        <v>465</v>
      </c>
      <c r="D29" s="18">
        <v>10</v>
      </c>
      <c r="E29" s="20">
        <v>1000</v>
      </c>
      <c r="F29" s="45">
        <f t="shared" si="3"/>
        <v>10000</v>
      </c>
      <c r="G29" s="45">
        <f t="shared" si="4"/>
        <v>1000</v>
      </c>
      <c r="H29" s="46">
        <f t="shared" si="5"/>
        <v>11000</v>
      </c>
      <c r="I29" s="86"/>
    </row>
    <row r="30" spans="1:9" x14ac:dyDescent="0.3">
      <c r="A30" s="50"/>
      <c r="B30" s="18" t="s">
        <v>467</v>
      </c>
      <c r="C30" s="51" t="s">
        <v>453</v>
      </c>
      <c r="D30" s="18">
        <v>20</v>
      </c>
      <c r="E30" s="20">
        <v>3000</v>
      </c>
      <c r="F30" s="45">
        <f t="shared" si="3"/>
        <v>60000</v>
      </c>
      <c r="G30" s="45">
        <f t="shared" si="4"/>
        <v>6000</v>
      </c>
      <c r="H30" s="46">
        <f t="shared" si="5"/>
        <v>66000</v>
      </c>
      <c r="I30" s="86"/>
    </row>
    <row r="31" spans="1:9" x14ac:dyDescent="0.3">
      <c r="A31" s="50"/>
      <c r="B31" s="18" t="s">
        <v>468</v>
      </c>
      <c r="C31" s="51" t="s">
        <v>469</v>
      </c>
      <c r="D31" s="18">
        <v>1</v>
      </c>
      <c r="E31" s="20">
        <v>7000</v>
      </c>
      <c r="F31" s="45">
        <f t="shared" si="3"/>
        <v>7000</v>
      </c>
      <c r="G31" s="45">
        <f t="shared" si="4"/>
        <v>700</v>
      </c>
      <c r="H31" s="46">
        <f t="shared" si="5"/>
        <v>7700</v>
      </c>
      <c r="I31" s="86"/>
    </row>
    <row r="32" spans="1:9" x14ac:dyDescent="0.3">
      <c r="A32" s="50"/>
      <c r="B32" s="18" t="s">
        <v>470</v>
      </c>
      <c r="C32" s="51" t="s">
        <v>471</v>
      </c>
      <c r="D32" s="18">
        <v>10</v>
      </c>
      <c r="E32" s="20">
        <v>1000</v>
      </c>
      <c r="F32" s="45">
        <f t="shared" si="3"/>
        <v>10000</v>
      </c>
      <c r="G32" s="45">
        <f t="shared" si="4"/>
        <v>1000</v>
      </c>
      <c r="H32" s="46">
        <f t="shared" si="5"/>
        <v>11000</v>
      </c>
      <c r="I32" s="86"/>
    </row>
    <row r="33" spans="1:9" x14ac:dyDescent="0.3">
      <c r="A33" s="50"/>
      <c r="B33" s="18" t="s">
        <v>472</v>
      </c>
      <c r="C33" s="51" t="s">
        <v>473</v>
      </c>
      <c r="D33" s="18">
        <v>20</v>
      </c>
      <c r="E33" s="20">
        <v>60</v>
      </c>
      <c r="F33" s="45">
        <f t="shared" si="3"/>
        <v>1200</v>
      </c>
      <c r="G33" s="45">
        <f t="shared" si="4"/>
        <v>120</v>
      </c>
      <c r="H33" s="46">
        <f t="shared" si="5"/>
        <v>1320</v>
      </c>
      <c r="I33" s="86"/>
    </row>
    <row r="34" spans="1:9" x14ac:dyDescent="0.3">
      <c r="A34" s="50" t="s">
        <v>474</v>
      </c>
      <c r="B34" s="18" t="s">
        <v>475</v>
      </c>
      <c r="C34" s="51" t="s">
        <v>476</v>
      </c>
      <c r="D34" s="18">
        <v>3</v>
      </c>
      <c r="E34" s="20">
        <v>10000</v>
      </c>
      <c r="F34" s="45">
        <f t="shared" si="3"/>
        <v>30000</v>
      </c>
      <c r="G34" s="45">
        <f t="shared" si="4"/>
        <v>3000</v>
      </c>
      <c r="H34" s="46">
        <f t="shared" si="5"/>
        <v>33000</v>
      </c>
      <c r="I34" s="86"/>
    </row>
    <row r="35" spans="1:9" x14ac:dyDescent="0.3">
      <c r="A35" s="50"/>
      <c r="B35" s="18" t="s">
        <v>475</v>
      </c>
      <c r="C35" s="51" t="s">
        <v>477</v>
      </c>
      <c r="D35" s="18">
        <v>3</v>
      </c>
      <c r="E35" s="20">
        <v>15000</v>
      </c>
      <c r="F35" s="20">
        <f t="shared" si="0"/>
        <v>45000</v>
      </c>
      <c r="G35" s="20">
        <f t="shared" si="1"/>
        <v>4500</v>
      </c>
      <c r="H35" s="49">
        <f t="shared" si="2"/>
        <v>49500</v>
      </c>
      <c r="I35" s="86"/>
    </row>
    <row r="36" spans="1:9" x14ac:dyDescent="0.3">
      <c r="A36" s="50"/>
      <c r="B36" s="18" t="s">
        <v>478</v>
      </c>
      <c r="C36" s="51" t="s">
        <v>479</v>
      </c>
      <c r="D36" s="18">
        <v>2</v>
      </c>
      <c r="E36" s="20">
        <v>6000</v>
      </c>
      <c r="F36" s="20">
        <f t="shared" si="0"/>
        <v>12000</v>
      </c>
      <c r="G36" s="20">
        <f t="shared" si="1"/>
        <v>1200</v>
      </c>
      <c r="H36" s="49">
        <f t="shared" si="2"/>
        <v>13200</v>
      </c>
      <c r="I36" s="87">
        <f>SUM(F26:F36)</f>
        <v>202200</v>
      </c>
    </row>
    <row r="37" spans="1:9" x14ac:dyDescent="0.3">
      <c r="A37" s="50" t="s">
        <v>480</v>
      </c>
      <c r="B37" s="18" t="s">
        <v>481</v>
      </c>
      <c r="C37" s="51" t="s">
        <v>482</v>
      </c>
      <c r="D37" s="18">
        <v>2</v>
      </c>
      <c r="E37" s="20">
        <v>48000</v>
      </c>
      <c r="F37" s="20">
        <f t="shared" si="0"/>
        <v>96000</v>
      </c>
      <c r="G37" s="20">
        <f t="shared" si="1"/>
        <v>9600</v>
      </c>
      <c r="H37" s="49">
        <f t="shared" si="2"/>
        <v>105600</v>
      </c>
      <c r="I37" s="86"/>
    </row>
    <row r="38" spans="1:9" ht="15.95" customHeight="1" x14ac:dyDescent="0.3">
      <c r="A38" s="50"/>
      <c r="B38" s="18" t="s">
        <v>483</v>
      </c>
      <c r="C38" s="51" t="s">
        <v>484</v>
      </c>
      <c r="D38" s="18">
        <v>3</v>
      </c>
      <c r="E38" s="20">
        <v>10000</v>
      </c>
      <c r="F38" s="20">
        <f t="shared" si="0"/>
        <v>30000</v>
      </c>
      <c r="G38" s="20">
        <f t="shared" si="1"/>
        <v>3000</v>
      </c>
      <c r="H38" s="49">
        <f t="shared" si="2"/>
        <v>33000</v>
      </c>
      <c r="I38" s="87"/>
    </row>
    <row r="39" spans="1:9" ht="15.95" customHeight="1" x14ac:dyDescent="0.3">
      <c r="A39" s="50"/>
      <c r="B39" s="18" t="s">
        <v>485</v>
      </c>
      <c r="C39" s="51" t="s">
        <v>486</v>
      </c>
      <c r="D39" s="18">
        <v>1</v>
      </c>
      <c r="E39" s="20">
        <v>230000</v>
      </c>
      <c r="F39" s="20">
        <f t="shared" ref="F39:F59" si="6">E39*D39</f>
        <v>230000</v>
      </c>
      <c r="G39" s="20">
        <f t="shared" ref="G39:G59" si="7">F39*0.1</f>
        <v>23000</v>
      </c>
      <c r="H39" s="49">
        <f t="shared" ref="H39:H59" si="8">G39+F39</f>
        <v>253000</v>
      </c>
      <c r="I39" s="87"/>
    </row>
    <row r="40" spans="1:9" ht="15.95" customHeight="1" x14ac:dyDescent="0.3">
      <c r="A40" s="50" t="s">
        <v>487</v>
      </c>
      <c r="B40" s="18" t="s">
        <v>488</v>
      </c>
      <c r="C40" s="51" t="s">
        <v>489</v>
      </c>
      <c r="D40" s="18">
        <v>1</v>
      </c>
      <c r="E40" s="20">
        <v>700000</v>
      </c>
      <c r="F40" s="20">
        <f t="shared" si="6"/>
        <v>700000</v>
      </c>
      <c r="G40" s="20">
        <f t="shared" si="7"/>
        <v>70000</v>
      </c>
      <c r="H40" s="49">
        <f t="shared" si="8"/>
        <v>770000</v>
      </c>
      <c r="I40" s="87"/>
    </row>
    <row r="41" spans="1:9" ht="15.95" customHeight="1" x14ac:dyDescent="0.3">
      <c r="A41" s="50"/>
      <c r="B41" s="18" t="s">
        <v>490</v>
      </c>
      <c r="C41" s="51">
        <v>1470</v>
      </c>
      <c r="D41" s="18">
        <v>10</v>
      </c>
      <c r="E41" s="20">
        <v>15000</v>
      </c>
      <c r="F41" s="20">
        <f t="shared" si="6"/>
        <v>150000</v>
      </c>
      <c r="G41" s="20">
        <f t="shared" si="7"/>
        <v>15000</v>
      </c>
      <c r="H41" s="49">
        <f t="shared" si="8"/>
        <v>165000</v>
      </c>
      <c r="I41" s="87"/>
    </row>
    <row r="42" spans="1:9" ht="15.95" customHeight="1" x14ac:dyDescent="0.3">
      <c r="A42" s="50"/>
      <c r="B42" s="18" t="s">
        <v>491</v>
      </c>
      <c r="C42" s="51" t="s">
        <v>492</v>
      </c>
      <c r="D42" s="18">
        <v>2</v>
      </c>
      <c r="E42" s="20">
        <v>26000</v>
      </c>
      <c r="F42" s="20">
        <f t="shared" si="6"/>
        <v>52000</v>
      </c>
      <c r="G42" s="20">
        <f t="shared" si="7"/>
        <v>5200</v>
      </c>
      <c r="H42" s="49">
        <f t="shared" si="8"/>
        <v>57200</v>
      </c>
      <c r="I42" s="87"/>
    </row>
    <row r="43" spans="1:9" ht="15.95" customHeight="1" x14ac:dyDescent="0.3">
      <c r="A43" s="50"/>
      <c r="B43" s="18" t="s">
        <v>493</v>
      </c>
      <c r="C43" s="51" t="s">
        <v>494</v>
      </c>
      <c r="D43" s="18">
        <v>1</v>
      </c>
      <c r="E43" s="20">
        <v>140000</v>
      </c>
      <c r="F43" s="20">
        <f t="shared" si="6"/>
        <v>140000</v>
      </c>
      <c r="G43" s="20">
        <f t="shared" si="7"/>
        <v>14000</v>
      </c>
      <c r="H43" s="49">
        <f t="shared" si="8"/>
        <v>154000</v>
      </c>
      <c r="I43" s="87"/>
    </row>
    <row r="44" spans="1:9" ht="15.95" customHeight="1" x14ac:dyDescent="0.3">
      <c r="A44" s="50"/>
      <c r="B44" s="18" t="s">
        <v>495</v>
      </c>
      <c r="C44" s="51" t="s">
        <v>496</v>
      </c>
      <c r="D44" s="18">
        <v>5</v>
      </c>
      <c r="E44" s="20">
        <v>4000</v>
      </c>
      <c r="F44" s="20">
        <f t="shared" si="6"/>
        <v>20000</v>
      </c>
      <c r="G44" s="20">
        <f t="shared" si="7"/>
        <v>2000</v>
      </c>
      <c r="H44" s="49">
        <f t="shared" si="8"/>
        <v>22000</v>
      </c>
      <c r="I44" s="87"/>
    </row>
    <row r="45" spans="1:9" ht="15.95" customHeight="1" x14ac:dyDescent="0.3">
      <c r="A45" s="50"/>
      <c r="B45" s="18" t="s">
        <v>497</v>
      </c>
      <c r="C45" s="51" t="s">
        <v>498</v>
      </c>
      <c r="D45" s="18">
        <v>2</v>
      </c>
      <c r="E45" s="20">
        <v>20000</v>
      </c>
      <c r="F45" s="20">
        <f t="shared" si="6"/>
        <v>40000</v>
      </c>
      <c r="G45" s="20">
        <f t="shared" si="7"/>
        <v>4000</v>
      </c>
      <c r="H45" s="49">
        <f t="shared" si="8"/>
        <v>44000</v>
      </c>
      <c r="I45" s="87"/>
    </row>
    <row r="46" spans="1:9" ht="15.95" customHeight="1" x14ac:dyDescent="0.3">
      <c r="A46" s="50"/>
      <c r="B46" s="18" t="s">
        <v>500</v>
      </c>
      <c r="C46" s="51" t="s">
        <v>499</v>
      </c>
      <c r="D46" s="18">
        <v>1</v>
      </c>
      <c r="E46" s="20">
        <v>20000</v>
      </c>
      <c r="F46" s="20">
        <f t="shared" si="6"/>
        <v>20000</v>
      </c>
      <c r="G46" s="20">
        <f t="shared" si="7"/>
        <v>2000</v>
      </c>
      <c r="H46" s="49">
        <f t="shared" si="8"/>
        <v>22000</v>
      </c>
      <c r="I46" s="87"/>
    </row>
    <row r="47" spans="1:9" ht="15.95" customHeight="1" x14ac:dyDescent="0.3">
      <c r="A47" s="50"/>
      <c r="B47" s="18" t="s">
        <v>502</v>
      </c>
      <c r="C47" s="51" t="s">
        <v>501</v>
      </c>
      <c r="D47" s="18">
        <v>2</v>
      </c>
      <c r="E47" s="20">
        <v>6500</v>
      </c>
      <c r="F47" s="20">
        <f t="shared" si="6"/>
        <v>13000</v>
      </c>
      <c r="G47" s="20">
        <f t="shared" si="7"/>
        <v>1300</v>
      </c>
      <c r="H47" s="49">
        <f t="shared" si="8"/>
        <v>14300</v>
      </c>
      <c r="I47" s="87"/>
    </row>
    <row r="48" spans="1:9" ht="15.95" customHeight="1" x14ac:dyDescent="0.3">
      <c r="A48" s="50"/>
      <c r="B48" s="18" t="s">
        <v>503</v>
      </c>
      <c r="C48" s="51" t="s">
        <v>504</v>
      </c>
      <c r="D48" s="18">
        <v>1</v>
      </c>
      <c r="E48" s="20">
        <v>58000</v>
      </c>
      <c r="F48" s="20">
        <f t="shared" si="6"/>
        <v>58000</v>
      </c>
      <c r="G48" s="20">
        <f t="shared" si="7"/>
        <v>5800</v>
      </c>
      <c r="H48" s="49">
        <f t="shared" si="8"/>
        <v>63800</v>
      </c>
      <c r="I48" s="87"/>
    </row>
    <row r="49" spans="1:9" ht="15.95" customHeight="1" x14ac:dyDescent="0.3">
      <c r="A49" s="50"/>
      <c r="B49" s="18" t="s">
        <v>505</v>
      </c>
      <c r="C49" s="51" t="s">
        <v>506</v>
      </c>
      <c r="D49" s="18">
        <v>10</v>
      </c>
      <c r="E49" s="20">
        <v>4000</v>
      </c>
      <c r="F49" s="20">
        <f t="shared" si="6"/>
        <v>40000</v>
      </c>
      <c r="G49" s="20">
        <f t="shared" si="7"/>
        <v>4000</v>
      </c>
      <c r="H49" s="49">
        <f t="shared" si="8"/>
        <v>44000</v>
      </c>
      <c r="I49" s="87">
        <f>SUM(F37:F49)</f>
        <v>1589000</v>
      </c>
    </row>
    <row r="50" spans="1:9" ht="15.95" customHeight="1" x14ac:dyDescent="0.3">
      <c r="A50" s="50" t="s">
        <v>507</v>
      </c>
      <c r="B50" s="18" t="s">
        <v>508</v>
      </c>
      <c r="C50" s="51" t="s">
        <v>509</v>
      </c>
      <c r="D50" s="18">
        <v>1</v>
      </c>
      <c r="E50" s="20">
        <v>160000</v>
      </c>
      <c r="F50" s="20">
        <f t="shared" si="6"/>
        <v>160000</v>
      </c>
      <c r="G50" s="20">
        <f t="shared" si="7"/>
        <v>16000</v>
      </c>
      <c r="H50" s="49">
        <f t="shared" si="8"/>
        <v>176000</v>
      </c>
      <c r="I50" s="87"/>
    </row>
    <row r="51" spans="1:9" ht="15.95" customHeight="1" x14ac:dyDescent="0.3">
      <c r="A51" s="50"/>
      <c r="B51" s="18" t="s">
        <v>511</v>
      </c>
      <c r="C51" s="51" t="s">
        <v>510</v>
      </c>
      <c r="D51" s="18">
        <v>10</v>
      </c>
      <c r="E51" s="20">
        <v>12000</v>
      </c>
      <c r="F51" s="20">
        <f t="shared" si="6"/>
        <v>120000</v>
      </c>
      <c r="G51" s="20">
        <f t="shared" si="7"/>
        <v>12000</v>
      </c>
      <c r="H51" s="49">
        <f t="shared" si="8"/>
        <v>132000</v>
      </c>
      <c r="I51" s="87"/>
    </row>
    <row r="52" spans="1:9" ht="15.95" customHeight="1" x14ac:dyDescent="0.3">
      <c r="A52" s="50"/>
      <c r="B52" s="18" t="s">
        <v>481</v>
      </c>
      <c r="C52" s="51" t="s">
        <v>482</v>
      </c>
      <c r="D52" s="18">
        <v>1</v>
      </c>
      <c r="E52" s="20">
        <v>48000</v>
      </c>
      <c r="F52" s="20">
        <f t="shared" si="6"/>
        <v>48000</v>
      </c>
      <c r="G52" s="20">
        <f t="shared" si="7"/>
        <v>4800</v>
      </c>
      <c r="H52" s="49">
        <f t="shared" si="8"/>
        <v>52800</v>
      </c>
      <c r="I52" s="87"/>
    </row>
    <row r="53" spans="1:9" ht="15.95" customHeight="1" x14ac:dyDescent="0.3">
      <c r="A53" s="50" t="s">
        <v>512</v>
      </c>
      <c r="B53" s="18" t="s">
        <v>513</v>
      </c>
      <c r="C53" s="51" t="s">
        <v>514</v>
      </c>
      <c r="D53" s="18">
        <v>1</v>
      </c>
      <c r="E53" s="20">
        <v>90000</v>
      </c>
      <c r="F53" s="20">
        <f t="shared" si="6"/>
        <v>90000</v>
      </c>
      <c r="G53" s="20">
        <f t="shared" si="7"/>
        <v>9000</v>
      </c>
      <c r="H53" s="49">
        <f t="shared" si="8"/>
        <v>99000</v>
      </c>
      <c r="I53" s="87"/>
    </row>
    <row r="54" spans="1:9" ht="15.95" customHeight="1" x14ac:dyDescent="0.3">
      <c r="A54" s="50"/>
      <c r="B54" s="18" t="s">
        <v>515</v>
      </c>
      <c r="C54" s="51" t="s">
        <v>516</v>
      </c>
      <c r="D54" s="18">
        <v>40</v>
      </c>
      <c r="E54" s="20">
        <v>12000</v>
      </c>
      <c r="F54" s="20">
        <f t="shared" si="6"/>
        <v>480000</v>
      </c>
      <c r="G54" s="20">
        <f t="shared" si="7"/>
        <v>48000</v>
      </c>
      <c r="H54" s="49">
        <f t="shared" si="8"/>
        <v>528000</v>
      </c>
      <c r="I54" s="87"/>
    </row>
    <row r="55" spans="1:9" ht="15.95" customHeight="1" x14ac:dyDescent="0.3">
      <c r="A55" s="50" t="s">
        <v>517</v>
      </c>
      <c r="B55" s="18" t="s">
        <v>518</v>
      </c>
      <c r="C55" s="51" t="s">
        <v>519</v>
      </c>
      <c r="D55" s="18">
        <v>2</v>
      </c>
      <c r="E55" s="20">
        <v>60000</v>
      </c>
      <c r="F55" s="20">
        <f t="shared" si="6"/>
        <v>120000</v>
      </c>
      <c r="G55" s="20">
        <f t="shared" si="7"/>
        <v>12000</v>
      </c>
      <c r="H55" s="49">
        <f t="shared" si="8"/>
        <v>132000</v>
      </c>
      <c r="I55" s="87"/>
    </row>
    <row r="56" spans="1:9" ht="15.95" customHeight="1" x14ac:dyDescent="0.3">
      <c r="A56" s="50"/>
      <c r="B56" s="18" t="s">
        <v>520</v>
      </c>
      <c r="C56" s="51"/>
      <c r="D56" s="18">
        <v>2</v>
      </c>
      <c r="E56" s="20">
        <v>20000</v>
      </c>
      <c r="F56" s="20">
        <f t="shared" si="6"/>
        <v>40000</v>
      </c>
      <c r="G56" s="20">
        <f t="shared" si="7"/>
        <v>4000</v>
      </c>
      <c r="H56" s="49">
        <f t="shared" si="8"/>
        <v>44000</v>
      </c>
      <c r="I56" s="87"/>
    </row>
    <row r="57" spans="1:9" ht="15.95" customHeight="1" x14ac:dyDescent="0.3">
      <c r="A57" s="50"/>
      <c r="B57" s="18" t="s">
        <v>521</v>
      </c>
      <c r="C57" s="51" t="s">
        <v>522</v>
      </c>
      <c r="D57" s="18">
        <v>2</v>
      </c>
      <c r="E57" s="20">
        <v>18000</v>
      </c>
      <c r="F57" s="20">
        <f t="shared" si="6"/>
        <v>36000</v>
      </c>
      <c r="G57" s="20">
        <f t="shared" si="7"/>
        <v>3600</v>
      </c>
      <c r="H57" s="49">
        <f t="shared" si="8"/>
        <v>39600</v>
      </c>
      <c r="I57" s="87"/>
    </row>
    <row r="58" spans="1:9" ht="15.95" customHeight="1" x14ac:dyDescent="0.3">
      <c r="A58" s="50"/>
      <c r="B58" s="18" t="s">
        <v>523</v>
      </c>
      <c r="C58" s="51" t="s">
        <v>524</v>
      </c>
      <c r="D58" s="18">
        <v>2</v>
      </c>
      <c r="E58" s="20">
        <v>4000</v>
      </c>
      <c r="F58" s="20">
        <f t="shared" si="6"/>
        <v>8000</v>
      </c>
      <c r="G58" s="20">
        <f t="shared" si="7"/>
        <v>800</v>
      </c>
      <c r="H58" s="49">
        <f t="shared" si="8"/>
        <v>8800</v>
      </c>
      <c r="I58" s="87"/>
    </row>
    <row r="59" spans="1:9" ht="15.95" customHeight="1" x14ac:dyDescent="0.3">
      <c r="A59" s="50" t="s">
        <v>525</v>
      </c>
      <c r="B59" s="18" t="s">
        <v>282</v>
      </c>
      <c r="C59" s="51">
        <v>1625</v>
      </c>
      <c r="D59" s="18">
        <v>20</v>
      </c>
      <c r="E59" s="20">
        <v>21000</v>
      </c>
      <c r="F59" s="45">
        <f t="shared" si="6"/>
        <v>420000</v>
      </c>
      <c r="G59" s="45">
        <f t="shared" si="7"/>
        <v>42000</v>
      </c>
      <c r="H59" s="46">
        <f t="shared" si="8"/>
        <v>462000</v>
      </c>
      <c r="I59" s="87"/>
    </row>
    <row r="60" spans="1:9" ht="15.95" customHeight="1" x14ac:dyDescent="0.3">
      <c r="A60" s="50"/>
      <c r="B60" s="18"/>
      <c r="C60" s="51"/>
      <c r="D60" s="18"/>
      <c r="E60" s="20"/>
      <c r="F60" s="20">
        <f t="shared" ref="F60:F61" si="9">E60*D60</f>
        <v>0</v>
      </c>
      <c r="G60" s="20">
        <f t="shared" ref="G60:G61" si="10">F60*0.1</f>
        <v>0</v>
      </c>
      <c r="H60" s="49">
        <f t="shared" ref="H60:H61" si="11">G60+F60</f>
        <v>0</v>
      </c>
      <c r="I60" s="87">
        <f>SUM(F50:F60)</f>
        <v>1522000</v>
      </c>
    </row>
    <row r="61" spans="1:9" ht="15.95" customHeight="1" x14ac:dyDescent="0.3">
      <c r="A61" s="50"/>
      <c r="B61" s="18"/>
      <c r="C61" s="51"/>
      <c r="D61" s="18"/>
      <c r="E61" s="20"/>
      <c r="F61" s="20">
        <f t="shared" si="9"/>
        <v>0</v>
      </c>
      <c r="G61" s="20">
        <f t="shared" si="10"/>
        <v>0</v>
      </c>
      <c r="H61" s="49">
        <f t="shared" si="11"/>
        <v>0</v>
      </c>
      <c r="I61" s="87"/>
    </row>
    <row r="62" spans="1:9" ht="24.75" customHeight="1" thickBot="1" x14ac:dyDescent="0.35">
      <c r="A62" s="65"/>
      <c r="B62" s="66" t="s">
        <v>271</v>
      </c>
      <c r="C62" s="33"/>
      <c r="D62" s="34"/>
      <c r="E62" s="35"/>
      <c r="F62" s="67">
        <f>SUM(F12:F61)</f>
        <v>4118200</v>
      </c>
      <c r="G62" s="67">
        <f>SUM(G12:G61)</f>
        <v>411820</v>
      </c>
      <c r="H62" s="68">
        <f>SUM(F62:G62)</f>
        <v>4530020</v>
      </c>
      <c r="I62" s="12">
        <f>SUM(I11:I61)</f>
        <v>4118200</v>
      </c>
    </row>
    <row r="63" spans="1:9" ht="17.25" thickTop="1" x14ac:dyDescent="0.3">
      <c r="A63"/>
    </row>
    <row r="64" spans="1:9" x14ac:dyDescent="0.3">
      <c r="A64"/>
    </row>
    <row r="73" spans="1:8" x14ac:dyDescent="0.3">
      <c r="A73"/>
      <c r="C73"/>
      <c r="E73"/>
      <c r="F73"/>
      <c r="G73"/>
      <c r="H73"/>
    </row>
    <row r="74" spans="1:8" x14ac:dyDescent="0.3">
      <c r="A74"/>
      <c r="C74"/>
      <c r="E74"/>
      <c r="F74"/>
      <c r="G74"/>
      <c r="H74"/>
    </row>
    <row r="75" spans="1:8" x14ac:dyDescent="0.3">
      <c r="A75"/>
      <c r="C75"/>
      <c r="E75"/>
      <c r="F75"/>
      <c r="G75"/>
      <c r="H75"/>
    </row>
    <row r="76" spans="1:8" x14ac:dyDescent="0.3">
      <c r="A76"/>
      <c r="C76"/>
      <c r="E76"/>
      <c r="F76"/>
      <c r="G76"/>
      <c r="H76"/>
    </row>
    <row r="77" spans="1:8" x14ac:dyDescent="0.3">
      <c r="A77"/>
      <c r="C77"/>
      <c r="E77"/>
      <c r="F77"/>
      <c r="G77"/>
      <c r="H77"/>
    </row>
    <row r="78" spans="1:8" x14ac:dyDescent="0.3">
      <c r="A78"/>
      <c r="C78"/>
      <c r="E78"/>
      <c r="F78"/>
      <c r="G78"/>
      <c r="H78"/>
    </row>
    <row r="79" spans="1:8" x14ac:dyDescent="0.3">
      <c r="A79"/>
      <c r="C79"/>
      <c r="E79"/>
      <c r="F79"/>
      <c r="G79"/>
      <c r="H79"/>
    </row>
    <row r="80" spans="1:8" x14ac:dyDescent="0.3">
      <c r="A80"/>
      <c r="C80"/>
      <c r="E80"/>
      <c r="F80"/>
      <c r="G80"/>
      <c r="H80"/>
    </row>
    <row r="81" spans="1:8" x14ac:dyDescent="0.3">
      <c r="A81"/>
      <c r="C81"/>
      <c r="E81"/>
      <c r="F81"/>
      <c r="G81"/>
      <c r="H81"/>
    </row>
    <row r="82" spans="1:8" x14ac:dyDescent="0.3">
      <c r="A82"/>
      <c r="C82"/>
      <c r="E82"/>
      <c r="F82"/>
      <c r="G82"/>
      <c r="H82"/>
    </row>
    <row r="83" spans="1:8" x14ac:dyDescent="0.3">
      <c r="A83"/>
      <c r="C83"/>
      <c r="E83"/>
      <c r="F83"/>
      <c r="G83"/>
      <c r="H83"/>
    </row>
    <row r="84" spans="1:8" x14ac:dyDescent="0.3">
      <c r="A84"/>
      <c r="C84"/>
      <c r="E84"/>
      <c r="F84"/>
      <c r="G84"/>
      <c r="H84"/>
    </row>
    <row r="85" spans="1:8" x14ac:dyDescent="0.3">
      <c r="A85"/>
      <c r="C85"/>
      <c r="E85"/>
      <c r="F85"/>
      <c r="G85"/>
      <c r="H85"/>
    </row>
    <row r="86" spans="1:8" x14ac:dyDescent="0.3">
      <c r="A86"/>
      <c r="C86"/>
      <c r="E86"/>
      <c r="F86"/>
      <c r="G86"/>
      <c r="H86"/>
    </row>
    <row r="87" spans="1:8" x14ac:dyDescent="0.3">
      <c r="A87"/>
      <c r="C87"/>
      <c r="E87"/>
      <c r="F87"/>
      <c r="G87"/>
      <c r="H87"/>
    </row>
    <row r="88" spans="1:8" x14ac:dyDescent="0.3">
      <c r="A88"/>
      <c r="C88"/>
      <c r="E88"/>
      <c r="F88"/>
      <c r="G88"/>
      <c r="H88"/>
    </row>
    <row r="89" spans="1:8" x14ac:dyDescent="0.3">
      <c r="A89"/>
      <c r="C89"/>
      <c r="E89"/>
      <c r="F89"/>
      <c r="G89"/>
      <c r="H89"/>
    </row>
    <row r="90" spans="1:8" x14ac:dyDescent="0.3">
      <c r="A90"/>
      <c r="C90"/>
      <c r="E90"/>
      <c r="F90"/>
      <c r="G90"/>
      <c r="H90"/>
    </row>
    <row r="91" spans="1:8" x14ac:dyDescent="0.3">
      <c r="A91"/>
      <c r="C91"/>
      <c r="E91"/>
      <c r="F91"/>
      <c r="G91"/>
      <c r="H91"/>
    </row>
    <row r="92" spans="1:8" x14ac:dyDescent="0.3">
      <c r="A92"/>
      <c r="C92"/>
      <c r="E92"/>
      <c r="F92"/>
      <c r="G92"/>
      <c r="H92"/>
    </row>
    <row r="93" spans="1:8" x14ac:dyDescent="0.3">
      <c r="A93"/>
      <c r="C93"/>
      <c r="E93"/>
      <c r="F93"/>
      <c r="G93"/>
      <c r="H93"/>
    </row>
    <row r="94" spans="1:8" x14ac:dyDescent="0.3">
      <c r="A94"/>
      <c r="C94"/>
      <c r="E94"/>
      <c r="F94"/>
      <c r="G94"/>
      <c r="H94"/>
    </row>
    <row r="95" spans="1:8" x14ac:dyDescent="0.3">
      <c r="A95"/>
      <c r="C95"/>
      <c r="E95"/>
      <c r="F95"/>
      <c r="G95"/>
      <c r="H95"/>
    </row>
    <row r="96" spans="1:8" x14ac:dyDescent="0.3">
      <c r="A96"/>
      <c r="C96"/>
      <c r="E96"/>
      <c r="F96"/>
      <c r="G96"/>
      <c r="H96"/>
    </row>
    <row r="97" spans="1:8" x14ac:dyDescent="0.3">
      <c r="A97"/>
      <c r="C97"/>
      <c r="E97"/>
      <c r="F97"/>
      <c r="G97"/>
      <c r="H97"/>
    </row>
    <row r="98" spans="1:8" x14ac:dyDescent="0.3">
      <c r="A98"/>
      <c r="C98"/>
      <c r="E98"/>
      <c r="F98"/>
      <c r="G98"/>
      <c r="H98"/>
    </row>
    <row r="99" spans="1:8" x14ac:dyDescent="0.3">
      <c r="A99"/>
      <c r="C99"/>
      <c r="E99"/>
      <c r="F99"/>
      <c r="G99"/>
      <c r="H99"/>
    </row>
    <row r="100" spans="1:8" x14ac:dyDescent="0.3">
      <c r="A100"/>
      <c r="C100"/>
      <c r="E100"/>
      <c r="F100"/>
      <c r="G100"/>
      <c r="H100"/>
    </row>
    <row r="101" spans="1:8" x14ac:dyDescent="0.3">
      <c r="A101"/>
      <c r="C101"/>
      <c r="E101"/>
      <c r="F101"/>
      <c r="G101"/>
      <c r="H101"/>
    </row>
    <row r="102" spans="1:8" x14ac:dyDescent="0.3">
      <c r="A102"/>
      <c r="C102"/>
      <c r="E102"/>
      <c r="F102"/>
      <c r="G102"/>
      <c r="H102"/>
    </row>
    <row r="103" spans="1:8" x14ac:dyDescent="0.3">
      <c r="A103"/>
      <c r="C103"/>
      <c r="E103"/>
      <c r="F103"/>
      <c r="G103"/>
      <c r="H103"/>
    </row>
    <row r="104" spans="1:8" x14ac:dyDescent="0.3">
      <c r="A104"/>
      <c r="C104"/>
      <c r="E104"/>
      <c r="F104"/>
      <c r="G104"/>
      <c r="H104"/>
    </row>
    <row r="105" spans="1:8" x14ac:dyDescent="0.3">
      <c r="A105"/>
      <c r="C105"/>
      <c r="E105"/>
      <c r="F105"/>
      <c r="G105"/>
      <c r="H105"/>
    </row>
    <row r="106" spans="1:8" x14ac:dyDescent="0.3">
      <c r="A106"/>
      <c r="C106"/>
      <c r="E106"/>
      <c r="F106"/>
      <c r="G106"/>
      <c r="H106"/>
    </row>
    <row r="107" spans="1:8" x14ac:dyDescent="0.3">
      <c r="A107"/>
      <c r="C107"/>
      <c r="E107"/>
      <c r="F107"/>
      <c r="G107"/>
      <c r="H107"/>
    </row>
    <row r="117" spans="1:8" x14ac:dyDescent="0.3">
      <c r="A117"/>
      <c r="C117"/>
      <c r="E117"/>
      <c r="F117"/>
      <c r="G117"/>
      <c r="H117"/>
    </row>
    <row r="118" spans="1:8" x14ac:dyDescent="0.3">
      <c r="A118"/>
      <c r="C118"/>
      <c r="E118"/>
      <c r="F118"/>
      <c r="G118"/>
      <c r="H118"/>
    </row>
    <row r="119" spans="1:8" x14ac:dyDescent="0.3">
      <c r="A119"/>
      <c r="C119"/>
      <c r="E119"/>
      <c r="F119"/>
      <c r="G119"/>
      <c r="H119"/>
    </row>
    <row r="120" spans="1:8" x14ac:dyDescent="0.3">
      <c r="A120"/>
      <c r="C120"/>
      <c r="E120"/>
      <c r="F120"/>
      <c r="G120"/>
      <c r="H120"/>
    </row>
    <row r="121" spans="1:8" x14ac:dyDescent="0.3">
      <c r="A121"/>
      <c r="C121"/>
      <c r="E121"/>
      <c r="F121"/>
      <c r="G121"/>
      <c r="H121"/>
    </row>
    <row r="122" spans="1:8" x14ac:dyDescent="0.3">
      <c r="A122"/>
      <c r="C122"/>
      <c r="E122"/>
      <c r="F122"/>
      <c r="G122"/>
      <c r="H122"/>
    </row>
    <row r="123" spans="1:8" x14ac:dyDescent="0.3">
      <c r="A123"/>
      <c r="C123"/>
      <c r="E123"/>
      <c r="F123"/>
      <c r="G123"/>
      <c r="H123"/>
    </row>
    <row r="124" spans="1:8" x14ac:dyDescent="0.3">
      <c r="A124"/>
      <c r="C124"/>
      <c r="E124"/>
      <c r="F124"/>
      <c r="G124"/>
      <c r="H124"/>
    </row>
    <row r="125" spans="1:8" x14ac:dyDescent="0.3">
      <c r="A125"/>
      <c r="C125"/>
      <c r="E125"/>
      <c r="F125"/>
      <c r="G125"/>
      <c r="H125"/>
    </row>
    <row r="126" spans="1:8" x14ac:dyDescent="0.3">
      <c r="A126"/>
      <c r="C126"/>
      <c r="E126"/>
      <c r="F126"/>
      <c r="G126"/>
      <c r="H126"/>
    </row>
    <row r="127" spans="1:8" x14ac:dyDescent="0.3">
      <c r="A127"/>
      <c r="C127"/>
      <c r="E127"/>
      <c r="F127"/>
      <c r="G127"/>
      <c r="H127"/>
    </row>
    <row r="128" spans="1:8" x14ac:dyDescent="0.3">
      <c r="A128"/>
      <c r="C128"/>
      <c r="E128"/>
      <c r="F128"/>
      <c r="G128"/>
      <c r="H128"/>
    </row>
    <row r="129" spans="1:8" x14ac:dyDescent="0.3">
      <c r="A129"/>
      <c r="C129"/>
      <c r="E129"/>
      <c r="F129"/>
      <c r="G129"/>
      <c r="H129"/>
    </row>
    <row r="130" spans="1:8" x14ac:dyDescent="0.3">
      <c r="A130"/>
      <c r="C130"/>
      <c r="E130"/>
      <c r="F130"/>
      <c r="G130"/>
      <c r="H130"/>
    </row>
    <row r="131" spans="1:8" x14ac:dyDescent="0.3">
      <c r="A131"/>
      <c r="C131"/>
      <c r="E131"/>
      <c r="F131"/>
      <c r="G131"/>
      <c r="H131"/>
    </row>
    <row r="132" spans="1:8" x14ac:dyDescent="0.3">
      <c r="A132"/>
      <c r="C132"/>
      <c r="E132"/>
      <c r="F132"/>
      <c r="G132"/>
      <c r="H132"/>
    </row>
    <row r="133" spans="1:8" x14ac:dyDescent="0.3">
      <c r="A133"/>
      <c r="C133"/>
      <c r="E133"/>
      <c r="F133"/>
      <c r="G133"/>
      <c r="H133"/>
    </row>
    <row r="134" spans="1:8" x14ac:dyDescent="0.3">
      <c r="A134"/>
      <c r="C134"/>
      <c r="E134"/>
      <c r="F134"/>
      <c r="G134"/>
      <c r="H134"/>
    </row>
    <row r="135" spans="1:8" x14ac:dyDescent="0.3">
      <c r="A135"/>
      <c r="C135"/>
      <c r="E135"/>
      <c r="F135"/>
      <c r="G135"/>
      <c r="H135"/>
    </row>
    <row r="136" spans="1:8" x14ac:dyDescent="0.3">
      <c r="A136"/>
      <c r="C136"/>
      <c r="E136"/>
      <c r="F136"/>
      <c r="G136"/>
      <c r="H136"/>
    </row>
    <row r="137" spans="1:8" x14ac:dyDescent="0.3">
      <c r="A137"/>
      <c r="C137"/>
      <c r="E137"/>
      <c r="F137"/>
      <c r="G137"/>
      <c r="H137"/>
    </row>
    <row r="138" spans="1:8" x14ac:dyDescent="0.3">
      <c r="A138"/>
      <c r="C138"/>
      <c r="E138"/>
      <c r="F138"/>
      <c r="G138"/>
      <c r="H138"/>
    </row>
    <row r="139" spans="1:8" x14ac:dyDescent="0.3">
      <c r="A139"/>
      <c r="C139"/>
      <c r="E139"/>
      <c r="F139"/>
      <c r="G139"/>
      <c r="H139"/>
    </row>
    <row r="140" spans="1:8" x14ac:dyDescent="0.3">
      <c r="A140"/>
      <c r="C140"/>
      <c r="E140"/>
      <c r="F140"/>
      <c r="G140"/>
      <c r="H140"/>
    </row>
    <row r="141" spans="1:8" x14ac:dyDescent="0.3">
      <c r="A141"/>
      <c r="C141"/>
      <c r="E141"/>
      <c r="F141"/>
      <c r="G141"/>
      <c r="H141"/>
    </row>
    <row r="142" spans="1:8" x14ac:dyDescent="0.3">
      <c r="A142"/>
      <c r="C142"/>
      <c r="E142"/>
      <c r="F142"/>
      <c r="G142"/>
      <c r="H142"/>
    </row>
    <row r="143" spans="1:8" x14ac:dyDescent="0.3">
      <c r="A143"/>
      <c r="C143"/>
      <c r="E143"/>
      <c r="F143"/>
      <c r="G143"/>
      <c r="H143"/>
    </row>
    <row r="144" spans="1:8" x14ac:dyDescent="0.3">
      <c r="A144"/>
      <c r="C144"/>
      <c r="E144"/>
      <c r="F144"/>
      <c r="G144"/>
      <c r="H144"/>
    </row>
    <row r="145" spans="1:8" x14ac:dyDescent="0.3">
      <c r="A145"/>
      <c r="C145"/>
      <c r="E145"/>
      <c r="F145"/>
      <c r="G145"/>
      <c r="H145"/>
    </row>
    <row r="146" spans="1:8" x14ac:dyDescent="0.3">
      <c r="A146"/>
      <c r="C146"/>
      <c r="E146"/>
      <c r="F146"/>
      <c r="G146"/>
      <c r="H146"/>
    </row>
    <row r="147" spans="1:8" x14ac:dyDescent="0.3">
      <c r="A147"/>
      <c r="C147"/>
      <c r="E147"/>
      <c r="F147"/>
      <c r="G147"/>
      <c r="H147"/>
    </row>
    <row r="148" spans="1:8" x14ac:dyDescent="0.3">
      <c r="A148"/>
      <c r="C148"/>
      <c r="E148"/>
      <c r="F148"/>
      <c r="G148"/>
      <c r="H148"/>
    </row>
    <row r="149" spans="1:8" x14ac:dyDescent="0.3">
      <c r="A149"/>
      <c r="C149"/>
      <c r="E149"/>
      <c r="F149"/>
      <c r="G149"/>
      <c r="H149"/>
    </row>
    <row r="150" spans="1:8" x14ac:dyDescent="0.3">
      <c r="A150"/>
      <c r="C150"/>
      <c r="E150"/>
      <c r="F150"/>
      <c r="G150"/>
      <c r="H150"/>
    </row>
    <row r="151" spans="1:8" x14ac:dyDescent="0.3">
      <c r="A151"/>
      <c r="C151"/>
      <c r="E151"/>
      <c r="F151"/>
      <c r="G151"/>
      <c r="H151"/>
    </row>
  </sheetData>
  <mergeCells count="15">
    <mergeCell ref="A11:C11"/>
    <mergeCell ref="A8:B8"/>
    <mergeCell ref="C8:D8"/>
    <mergeCell ref="E8:F8"/>
    <mergeCell ref="G8:H8"/>
    <mergeCell ref="A9:B9"/>
    <mergeCell ref="C9:D9"/>
    <mergeCell ref="E9:F9"/>
    <mergeCell ref="G9:H9"/>
    <mergeCell ref="D6:H6"/>
    <mergeCell ref="A1:H1"/>
    <mergeCell ref="D2:H2"/>
    <mergeCell ref="E3:H3"/>
    <mergeCell ref="E4:F4"/>
    <mergeCell ref="E5:F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7" workbookViewId="0">
      <selection activeCell="D34" sqref="D34"/>
    </sheetView>
  </sheetViews>
  <sheetFormatPr defaultRowHeight="16.5" x14ac:dyDescent="0.3"/>
  <cols>
    <col min="1" max="1" width="6.5" style="11" customWidth="1"/>
    <col min="2" max="2" width="18.625" customWidth="1"/>
    <col min="3" max="3" width="14.75" style="11" customWidth="1"/>
    <col min="4" max="4" width="11.5" customWidth="1"/>
    <col min="5" max="5" width="10.5" style="12" customWidth="1"/>
    <col min="6" max="6" width="13.5" style="12" customWidth="1"/>
    <col min="7" max="7" width="12.125" style="12" customWidth="1"/>
    <col min="8" max="8" width="15.125" style="12" customWidth="1"/>
    <col min="9" max="9" width="11.75" customWidth="1"/>
    <col min="256" max="256" width="6" customWidth="1"/>
    <col min="257" max="257" width="15.125" customWidth="1"/>
    <col min="258" max="258" width="14.75" customWidth="1"/>
    <col min="259" max="259" width="11.5" customWidth="1"/>
    <col min="260" max="260" width="10.5" customWidth="1"/>
    <col min="261" max="261" width="13.5" customWidth="1"/>
    <col min="262" max="262" width="12.125" customWidth="1"/>
    <col min="263" max="263" width="15.125" customWidth="1"/>
    <col min="264" max="264" width="11.125" bestFit="1" customWidth="1"/>
    <col min="512" max="512" width="6" customWidth="1"/>
    <col min="513" max="513" width="15.125" customWidth="1"/>
    <col min="514" max="514" width="14.75" customWidth="1"/>
    <col min="515" max="515" width="11.5" customWidth="1"/>
    <col min="516" max="516" width="10.5" customWidth="1"/>
    <col min="517" max="517" width="13.5" customWidth="1"/>
    <col min="518" max="518" width="12.125" customWidth="1"/>
    <col min="519" max="519" width="15.125" customWidth="1"/>
    <col min="520" max="520" width="11.125" bestFit="1" customWidth="1"/>
    <col min="768" max="768" width="6" customWidth="1"/>
    <col min="769" max="769" width="15.125" customWidth="1"/>
    <col min="770" max="770" width="14.75" customWidth="1"/>
    <col min="771" max="771" width="11.5" customWidth="1"/>
    <col min="772" max="772" width="10.5" customWidth="1"/>
    <col min="773" max="773" width="13.5" customWidth="1"/>
    <col min="774" max="774" width="12.125" customWidth="1"/>
    <col min="775" max="775" width="15.125" customWidth="1"/>
    <col min="776" max="776" width="11.125" bestFit="1" customWidth="1"/>
    <col min="1024" max="1024" width="6" customWidth="1"/>
    <col min="1025" max="1025" width="15.125" customWidth="1"/>
    <col min="1026" max="1026" width="14.75" customWidth="1"/>
    <col min="1027" max="1027" width="11.5" customWidth="1"/>
    <col min="1028" max="1028" width="10.5" customWidth="1"/>
    <col min="1029" max="1029" width="13.5" customWidth="1"/>
    <col min="1030" max="1030" width="12.125" customWidth="1"/>
    <col min="1031" max="1031" width="15.125" customWidth="1"/>
    <col min="1032" max="1032" width="11.125" bestFit="1" customWidth="1"/>
    <col min="1280" max="1280" width="6" customWidth="1"/>
    <col min="1281" max="1281" width="15.125" customWidth="1"/>
    <col min="1282" max="1282" width="14.75" customWidth="1"/>
    <col min="1283" max="1283" width="11.5" customWidth="1"/>
    <col min="1284" max="1284" width="10.5" customWidth="1"/>
    <col min="1285" max="1285" width="13.5" customWidth="1"/>
    <col min="1286" max="1286" width="12.125" customWidth="1"/>
    <col min="1287" max="1287" width="15.125" customWidth="1"/>
    <col min="1288" max="1288" width="11.125" bestFit="1" customWidth="1"/>
    <col min="1536" max="1536" width="6" customWidth="1"/>
    <col min="1537" max="1537" width="15.125" customWidth="1"/>
    <col min="1538" max="1538" width="14.75" customWidth="1"/>
    <col min="1539" max="1539" width="11.5" customWidth="1"/>
    <col min="1540" max="1540" width="10.5" customWidth="1"/>
    <col min="1541" max="1541" width="13.5" customWidth="1"/>
    <col min="1542" max="1542" width="12.125" customWidth="1"/>
    <col min="1543" max="1543" width="15.125" customWidth="1"/>
    <col min="1544" max="1544" width="11.125" bestFit="1" customWidth="1"/>
    <col min="1792" max="1792" width="6" customWidth="1"/>
    <col min="1793" max="1793" width="15.125" customWidth="1"/>
    <col min="1794" max="1794" width="14.75" customWidth="1"/>
    <col min="1795" max="1795" width="11.5" customWidth="1"/>
    <col min="1796" max="1796" width="10.5" customWidth="1"/>
    <col min="1797" max="1797" width="13.5" customWidth="1"/>
    <col min="1798" max="1798" width="12.125" customWidth="1"/>
    <col min="1799" max="1799" width="15.125" customWidth="1"/>
    <col min="1800" max="1800" width="11.125" bestFit="1" customWidth="1"/>
    <col min="2048" max="2048" width="6" customWidth="1"/>
    <col min="2049" max="2049" width="15.125" customWidth="1"/>
    <col min="2050" max="2050" width="14.75" customWidth="1"/>
    <col min="2051" max="2051" width="11.5" customWidth="1"/>
    <col min="2052" max="2052" width="10.5" customWidth="1"/>
    <col min="2053" max="2053" width="13.5" customWidth="1"/>
    <col min="2054" max="2054" width="12.125" customWidth="1"/>
    <col min="2055" max="2055" width="15.125" customWidth="1"/>
    <col min="2056" max="2056" width="11.125" bestFit="1" customWidth="1"/>
    <col min="2304" max="2304" width="6" customWidth="1"/>
    <col min="2305" max="2305" width="15.125" customWidth="1"/>
    <col min="2306" max="2306" width="14.75" customWidth="1"/>
    <col min="2307" max="2307" width="11.5" customWidth="1"/>
    <col min="2308" max="2308" width="10.5" customWidth="1"/>
    <col min="2309" max="2309" width="13.5" customWidth="1"/>
    <col min="2310" max="2310" width="12.125" customWidth="1"/>
    <col min="2311" max="2311" width="15.125" customWidth="1"/>
    <col min="2312" max="2312" width="11.125" bestFit="1" customWidth="1"/>
    <col min="2560" max="2560" width="6" customWidth="1"/>
    <col min="2561" max="2561" width="15.125" customWidth="1"/>
    <col min="2562" max="2562" width="14.75" customWidth="1"/>
    <col min="2563" max="2563" width="11.5" customWidth="1"/>
    <col min="2564" max="2564" width="10.5" customWidth="1"/>
    <col min="2565" max="2565" width="13.5" customWidth="1"/>
    <col min="2566" max="2566" width="12.125" customWidth="1"/>
    <col min="2567" max="2567" width="15.125" customWidth="1"/>
    <col min="2568" max="2568" width="11.125" bestFit="1" customWidth="1"/>
    <col min="2816" max="2816" width="6" customWidth="1"/>
    <col min="2817" max="2817" width="15.125" customWidth="1"/>
    <col min="2818" max="2818" width="14.75" customWidth="1"/>
    <col min="2819" max="2819" width="11.5" customWidth="1"/>
    <col min="2820" max="2820" width="10.5" customWidth="1"/>
    <col min="2821" max="2821" width="13.5" customWidth="1"/>
    <col min="2822" max="2822" width="12.125" customWidth="1"/>
    <col min="2823" max="2823" width="15.125" customWidth="1"/>
    <col min="2824" max="2824" width="11.125" bestFit="1" customWidth="1"/>
    <col min="3072" max="3072" width="6" customWidth="1"/>
    <col min="3073" max="3073" width="15.125" customWidth="1"/>
    <col min="3074" max="3074" width="14.75" customWidth="1"/>
    <col min="3075" max="3075" width="11.5" customWidth="1"/>
    <col min="3076" max="3076" width="10.5" customWidth="1"/>
    <col min="3077" max="3077" width="13.5" customWidth="1"/>
    <col min="3078" max="3078" width="12.125" customWidth="1"/>
    <col min="3079" max="3079" width="15.125" customWidth="1"/>
    <col min="3080" max="3080" width="11.125" bestFit="1" customWidth="1"/>
    <col min="3328" max="3328" width="6" customWidth="1"/>
    <col min="3329" max="3329" width="15.125" customWidth="1"/>
    <col min="3330" max="3330" width="14.75" customWidth="1"/>
    <col min="3331" max="3331" width="11.5" customWidth="1"/>
    <col min="3332" max="3332" width="10.5" customWidth="1"/>
    <col min="3333" max="3333" width="13.5" customWidth="1"/>
    <col min="3334" max="3334" width="12.125" customWidth="1"/>
    <col min="3335" max="3335" width="15.125" customWidth="1"/>
    <col min="3336" max="3336" width="11.125" bestFit="1" customWidth="1"/>
    <col min="3584" max="3584" width="6" customWidth="1"/>
    <col min="3585" max="3585" width="15.125" customWidth="1"/>
    <col min="3586" max="3586" width="14.75" customWidth="1"/>
    <col min="3587" max="3587" width="11.5" customWidth="1"/>
    <col min="3588" max="3588" width="10.5" customWidth="1"/>
    <col min="3589" max="3589" width="13.5" customWidth="1"/>
    <col min="3590" max="3590" width="12.125" customWidth="1"/>
    <col min="3591" max="3591" width="15.125" customWidth="1"/>
    <col min="3592" max="3592" width="11.125" bestFit="1" customWidth="1"/>
    <col min="3840" max="3840" width="6" customWidth="1"/>
    <col min="3841" max="3841" width="15.125" customWidth="1"/>
    <col min="3842" max="3842" width="14.75" customWidth="1"/>
    <col min="3843" max="3843" width="11.5" customWidth="1"/>
    <col min="3844" max="3844" width="10.5" customWidth="1"/>
    <col min="3845" max="3845" width="13.5" customWidth="1"/>
    <col min="3846" max="3846" width="12.125" customWidth="1"/>
    <col min="3847" max="3847" width="15.125" customWidth="1"/>
    <col min="3848" max="3848" width="11.125" bestFit="1" customWidth="1"/>
    <col min="4096" max="4096" width="6" customWidth="1"/>
    <col min="4097" max="4097" width="15.125" customWidth="1"/>
    <col min="4098" max="4098" width="14.75" customWidth="1"/>
    <col min="4099" max="4099" width="11.5" customWidth="1"/>
    <col min="4100" max="4100" width="10.5" customWidth="1"/>
    <col min="4101" max="4101" width="13.5" customWidth="1"/>
    <col min="4102" max="4102" width="12.125" customWidth="1"/>
    <col min="4103" max="4103" width="15.125" customWidth="1"/>
    <col min="4104" max="4104" width="11.125" bestFit="1" customWidth="1"/>
    <col min="4352" max="4352" width="6" customWidth="1"/>
    <col min="4353" max="4353" width="15.125" customWidth="1"/>
    <col min="4354" max="4354" width="14.75" customWidth="1"/>
    <col min="4355" max="4355" width="11.5" customWidth="1"/>
    <col min="4356" max="4356" width="10.5" customWidth="1"/>
    <col min="4357" max="4357" width="13.5" customWidth="1"/>
    <col min="4358" max="4358" width="12.125" customWidth="1"/>
    <col min="4359" max="4359" width="15.125" customWidth="1"/>
    <col min="4360" max="4360" width="11.125" bestFit="1" customWidth="1"/>
    <col min="4608" max="4608" width="6" customWidth="1"/>
    <col min="4609" max="4609" width="15.125" customWidth="1"/>
    <col min="4610" max="4610" width="14.75" customWidth="1"/>
    <col min="4611" max="4611" width="11.5" customWidth="1"/>
    <col min="4612" max="4612" width="10.5" customWidth="1"/>
    <col min="4613" max="4613" width="13.5" customWidth="1"/>
    <col min="4614" max="4614" width="12.125" customWidth="1"/>
    <col min="4615" max="4615" width="15.125" customWidth="1"/>
    <col min="4616" max="4616" width="11.125" bestFit="1" customWidth="1"/>
    <col min="4864" max="4864" width="6" customWidth="1"/>
    <col min="4865" max="4865" width="15.125" customWidth="1"/>
    <col min="4866" max="4866" width="14.75" customWidth="1"/>
    <col min="4867" max="4867" width="11.5" customWidth="1"/>
    <col min="4868" max="4868" width="10.5" customWidth="1"/>
    <col min="4869" max="4869" width="13.5" customWidth="1"/>
    <col min="4870" max="4870" width="12.125" customWidth="1"/>
    <col min="4871" max="4871" width="15.125" customWidth="1"/>
    <col min="4872" max="4872" width="11.125" bestFit="1" customWidth="1"/>
    <col min="5120" max="5120" width="6" customWidth="1"/>
    <col min="5121" max="5121" width="15.125" customWidth="1"/>
    <col min="5122" max="5122" width="14.75" customWidth="1"/>
    <col min="5123" max="5123" width="11.5" customWidth="1"/>
    <col min="5124" max="5124" width="10.5" customWidth="1"/>
    <col min="5125" max="5125" width="13.5" customWidth="1"/>
    <col min="5126" max="5126" width="12.125" customWidth="1"/>
    <col min="5127" max="5127" width="15.125" customWidth="1"/>
    <col min="5128" max="5128" width="11.125" bestFit="1" customWidth="1"/>
    <col min="5376" max="5376" width="6" customWidth="1"/>
    <col min="5377" max="5377" width="15.125" customWidth="1"/>
    <col min="5378" max="5378" width="14.75" customWidth="1"/>
    <col min="5379" max="5379" width="11.5" customWidth="1"/>
    <col min="5380" max="5380" width="10.5" customWidth="1"/>
    <col min="5381" max="5381" width="13.5" customWidth="1"/>
    <col min="5382" max="5382" width="12.125" customWidth="1"/>
    <col min="5383" max="5383" width="15.125" customWidth="1"/>
    <col min="5384" max="5384" width="11.125" bestFit="1" customWidth="1"/>
    <col min="5632" max="5632" width="6" customWidth="1"/>
    <col min="5633" max="5633" width="15.125" customWidth="1"/>
    <col min="5634" max="5634" width="14.75" customWidth="1"/>
    <col min="5635" max="5635" width="11.5" customWidth="1"/>
    <col min="5636" max="5636" width="10.5" customWidth="1"/>
    <col min="5637" max="5637" width="13.5" customWidth="1"/>
    <col min="5638" max="5638" width="12.125" customWidth="1"/>
    <col min="5639" max="5639" width="15.125" customWidth="1"/>
    <col min="5640" max="5640" width="11.125" bestFit="1" customWidth="1"/>
    <col min="5888" max="5888" width="6" customWidth="1"/>
    <col min="5889" max="5889" width="15.125" customWidth="1"/>
    <col min="5890" max="5890" width="14.75" customWidth="1"/>
    <col min="5891" max="5891" width="11.5" customWidth="1"/>
    <col min="5892" max="5892" width="10.5" customWidth="1"/>
    <col min="5893" max="5893" width="13.5" customWidth="1"/>
    <col min="5894" max="5894" width="12.125" customWidth="1"/>
    <col min="5895" max="5895" width="15.125" customWidth="1"/>
    <col min="5896" max="5896" width="11.125" bestFit="1" customWidth="1"/>
    <col min="6144" max="6144" width="6" customWidth="1"/>
    <col min="6145" max="6145" width="15.125" customWidth="1"/>
    <col min="6146" max="6146" width="14.75" customWidth="1"/>
    <col min="6147" max="6147" width="11.5" customWidth="1"/>
    <col min="6148" max="6148" width="10.5" customWidth="1"/>
    <col min="6149" max="6149" width="13.5" customWidth="1"/>
    <col min="6150" max="6150" width="12.125" customWidth="1"/>
    <col min="6151" max="6151" width="15.125" customWidth="1"/>
    <col min="6152" max="6152" width="11.125" bestFit="1" customWidth="1"/>
    <col min="6400" max="6400" width="6" customWidth="1"/>
    <col min="6401" max="6401" width="15.125" customWidth="1"/>
    <col min="6402" max="6402" width="14.75" customWidth="1"/>
    <col min="6403" max="6403" width="11.5" customWidth="1"/>
    <col min="6404" max="6404" width="10.5" customWidth="1"/>
    <col min="6405" max="6405" width="13.5" customWidth="1"/>
    <col min="6406" max="6406" width="12.125" customWidth="1"/>
    <col min="6407" max="6407" width="15.125" customWidth="1"/>
    <col min="6408" max="6408" width="11.125" bestFit="1" customWidth="1"/>
    <col min="6656" max="6656" width="6" customWidth="1"/>
    <col min="6657" max="6657" width="15.125" customWidth="1"/>
    <col min="6658" max="6658" width="14.75" customWidth="1"/>
    <col min="6659" max="6659" width="11.5" customWidth="1"/>
    <col min="6660" max="6660" width="10.5" customWidth="1"/>
    <col min="6661" max="6661" width="13.5" customWidth="1"/>
    <col min="6662" max="6662" width="12.125" customWidth="1"/>
    <col min="6663" max="6663" width="15.125" customWidth="1"/>
    <col min="6664" max="6664" width="11.125" bestFit="1" customWidth="1"/>
    <col min="6912" max="6912" width="6" customWidth="1"/>
    <col min="6913" max="6913" width="15.125" customWidth="1"/>
    <col min="6914" max="6914" width="14.75" customWidth="1"/>
    <col min="6915" max="6915" width="11.5" customWidth="1"/>
    <col min="6916" max="6916" width="10.5" customWidth="1"/>
    <col min="6917" max="6917" width="13.5" customWidth="1"/>
    <col min="6918" max="6918" width="12.125" customWidth="1"/>
    <col min="6919" max="6919" width="15.125" customWidth="1"/>
    <col min="6920" max="6920" width="11.125" bestFit="1" customWidth="1"/>
    <col min="7168" max="7168" width="6" customWidth="1"/>
    <col min="7169" max="7169" width="15.125" customWidth="1"/>
    <col min="7170" max="7170" width="14.75" customWidth="1"/>
    <col min="7171" max="7171" width="11.5" customWidth="1"/>
    <col min="7172" max="7172" width="10.5" customWidth="1"/>
    <col min="7173" max="7173" width="13.5" customWidth="1"/>
    <col min="7174" max="7174" width="12.125" customWidth="1"/>
    <col min="7175" max="7175" width="15.125" customWidth="1"/>
    <col min="7176" max="7176" width="11.125" bestFit="1" customWidth="1"/>
    <col min="7424" max="7424" width="6" customWidth="1"/>
    <col min="7425" max="7425" width="15.125" customWidth="1"/>
    <col min="7426" max="7426" width="14.75" customWidth="1"/>
    <col min="7427" max="7427" width="11.5" customWidth="1"/>
    <col min="7428" max="7428" width="10.5" customWidth="1"/>
    <col min="7429" max="7429" width="13.5" customWidth="1"/>
    <col min="7430" max="7430" width="12.125" customWidth="1"/>
    <col min="7431" max="7431" width="15.125" customWidth="1"/>
    <col min="7432" max="7432" width="11.125" bestFit="1" customWidth="1"/>
    <col min="7680" max="7680" width="6" customWidth="1"/>
    <col min="7681" max="7681" width="15.125" customWidth="1"/>
    <col min="7682" max="7682" width="14.75" customWidth="1"/>
    <col min="7683" max="7683" width="11.5" customWidth="1"/>
    <col min="7684" max="7684" width="10.5" customWidth="1"/>
    <col min="7685" max="7685" width="13.5" customWidth="1"/>
    <col min="7686" max="7686" width="12.125" customWidth="1"/>
    <col min="7687" max="7687" width="15.125" customWidth="1"/>
    <col min="7688" max="7688" width="11.125" bestFit="1" customWidth="1"/>
    <col min="7936" max="7936" width="6" customWidth="1"/>
    <col min="7937" max="7937" width="15.125" customWidth="1"/>
    <col min="7938" max="7938" width="14.75" customWidth="1"/>
    <col min="7939" max="7939" width="11.5" customWidth="1"/>
    <col min="7940" max="7940" width="10.5" customWidth="1"/>
    <col min="7941" max="7941" width="13.5" customWidth="1"/>
    <col min="7942" max="7942" width="12.125" customWidth="1"/>
    <col min="7943" max="7943" width="15.125" customWidth="1"/>
    <col min="7944" max="7944" width="11.125" bestFit="1" customWidth="1"/>
    <col min="8192" max="8192" width="6" customWidth="1"/>
    <col min="8193" max="8193" width="15.125" customWidth="1"/>
    <col min="8194" max="8194" width="14.75" customWidth="1"/>
    <col min="8195" max="8195" width="11.5" customWidth="1"/>
    <col min="8196" max="8196" width="10.5" customWidth="1"/>
    <col min="8197" max="8197" width="13.5" customWidth="1"/>
    <col min="8198" max="8198" width="12.125" customWidth="1"/>
    <col min="8199" max="8199" width="15.125" customWidth="1"/>
    <col min="8200" max="8200" width="11.125" bestFit="1" customWidth="1"/>
    <col min="8448" max="8448" width="6" customWidth="1"/>
    <col min="8449" max="8449" width="15.125" customWidth="1"/>
    <col min="8450" max="8450" width="14.75" customWidth="1"/>
    <col min="8451" max="8451" width="11.5" customWidth="1"/>
    <col min="8452" max="8452" width="10.5" customWidth="1"/>
    <col min="8453" max="8453" width="13.5" customWidth="1"/>
    <col min="8454" max="8454" width="12.125" customWidth="1"/>
    <col min="8455" max="8455" width="15.125" customWidth="1"/>
    <col min="8456" max="8456" width="11.125" bestFit="1" customWidth="1"/>
    <col min="8704" max="8704" width="6" customWidth="1"/>
    <col min="8705" max="8705" width="15.125" customWidth="1"/>
    <col min="8706" max="8706" width="14.75" customWidth="1"/>
    <col min="8707" max="8707" width="11.5" customWidth="1"/>
    <col min="8708" max="8708" width="10.5" customWidth="1"/>
    <col min="8709" max="8709" width="13.5" customWidth="1"/>
    <col min="8710" max="8710" width="12.125" customWidth="1"/>
    <col min="8711" max="8711" width="15.125" customWidth="1"/>
    <col min="8712" max="8712" width="11.125" bestFit="1" customWidth="1"/>
    <col min="8960" max="8960" width="6" customWidth="1"/>
    <col min="8961" max="8961" width="15.125" customWidth="1"/>
    <col min="8962" max="8962" width="14.75" customWidth="1"/>
    <col min="8963" max="8963" width="11.5" customWidth="1"/>
    <col min="8964" max="8964" width="10.5" customWidth="1"/>
    <col min="8965" max="8965" width="13.5" customWidth="1"/>
    <col min="8966" max="8966" width="12.125" customWidth="1"/>
    <col min="8967" max="8967" width="15.125" customWidth="1"/>
    <col min="8968" max="8968" width="11.125" bestFit="1" customWidth="1"/>
    <col min="9216" max="9216" width="6" customWidth="1"/>
    <col min="9217" max="9217" width="15.125" customWidth="1"/>
    <col min="9218" max="9218" width="14.75" customWidth="1"/>
    <col min="9219" max="9219" width="11.5" customWidth="1"/>
    <col min="9220" max="9220" width="10.5" customWidth="1"/>
    <col min="9221" max="9221" width="13.5" customWidth="1"/>
    <col min="9222" max="9222" width="12.125" customWidth="1"/>
    <col min="9223" max="9223" width="15.125" customWidth="1"/>
    <col min="9224" max="9224" width="11.125" bestFit="1" customWidth="1"/>
    <col min="9472" max="9472" width="6" customWidth="1"/>
    <col min="9473" max="9473" width="15.125" customWidth="1"/>
    <col min="9474" max="9474" width="14.75" customWidth="1"/>
    <col min="9475" max="9475" width="11.5" customWidth="1"/>
    <col min="9476" max="9476" width="10.5" customWidth="1"/>
    <col min="9477" max="9477" width="13.5" customWidth="1"/>
    <col min="9478" max="9478" width="12.125" customWidth="1"/>
    <col min="9479" max="9479" width="15.125" customWidth="1"/>
    <col min="9480" max="9480" width="11.125" bestFit="1" customWidth="1"/>
    <col min="9728" max="9728" width="6" customWidth="1"/>
    <col min="9729" max="9729" width="15.125" customWidth="1"/>
    <col min="9730" max="9730" width="14.75" customWidth="1"/>
    <col min="9731" max="9731" width="11.5" customWidth="1"/>
    <col min="9732" max="9732" width="10.5" customWidth="1"/>
    <col min="9733" max="9733" width="13.5" customWidth="1"/>
    <col min="9734" max="9734" width="12.125" customWidth="1"/>
    <col min="9735" max="9735" width="15.125" customWidth="1"/>
    <col min="9736" max="9736" width="11.125" bestFit="1" customWidth="1"/>
    <col min="9984" max="9984" width="6" customWidth="1"/>
    <col min="9985" max="9985" width="15.125" customWidth="1"/>
    <col min="9986" max="9986" width="14.75" customWidth="1"/>
    <col min="9987" max="9987" width="11.5" customWidth="1"/>
    <col min="9988" max="9988" width="10.5" customWidth="1"/>
    <col min="9989" max="9989" width="13.5" customWidth="1"/>
    <col min="9990" max="9990" width="12.125" customWidth="1"/>
    <col min="9991" max="9991" width="15.125" customWidth="1"/>
    <col min="9992" max="9992" width="11.125" bestFit="1" customWidth="1"/>
    <col min="10240" max="10240" width="6" customWidth="1"/>
    <col min="10241" max="10241" width="15.125" customWidth="1"/>
    <col min="10242" max="10242" width="14.75" customWidth="1"/>
    <col min="10243" max="10243" width="11.5" customWidth="1"/>
    <col min="10244" max="10244" width="10.5" customWidth="1"/>
    <col min="10245" max="10245" width="13.5" customWidth="1"/>
    <col min="10246" max="10246" width="12.125" customWidth="1"/>
    <col min="10247" max="10247" width="15.125" customWidth="1"/>
    <col min="10248" max="10248" width="11.125" bestFit="1" customWidth="1"/>
    <col min="10496" max="10496" width="6" customWidth="1"/>
    <col min="10497" max="10497" width="15.125" customWidth="1"/>
    <col min="10498" max="10498" width="14.75" customWidth="1"/>
    <col min="10499" max="10499" width="11.5" customWidth="1"/>
    <col min="10500" max="10500" width="10.5" customWidth="1"/>
    <col min="10501" max="10501" width="13.5" customWidth="1"/>
    <col min="10502" max="10502" width="12.125" customWidth="1"/>
    <col min="10503" max="10503" width="15.125" customWidth="1"/>
    <col min="10504" max="10504" width="11.125" bestFit="1" customWidth="1"/>
    <col min="10752" max="10752" width="6" customWidth="1"/>
    <col min="10753" max="10753" width="15.125" customWidth="1"/>
    <col min="10754" max="10754" width="14.75" customWidth="1"/>
    <col min="10755" max="10755" width="11.5" customWidth="1"/>
    <col min="10756" max="10756" width="10.5" customWidth="1"/>
    <col min="10757" max="10757" width="13.5" customWidth="1"/>
    <col min="10758" max="10758" width="12.125" customWidth="1"/>
    <col min="10759" max="10759" width="15.125" customWidth="1"/>
    <col min="10760" max="10760" width="11.125" bestFit="1" customWidth="1"/>
    <col min="11008" max="11008" width="6" customWidth="1"/>
    <col min="11009" max="11009" width="15.125" customWidth="1"/>
    <col min="11010" max="11010" width="14.75" customWidth="1"/>
    <col min="11011" max="11011" width="11.5" customWidth="1"/>
    <col min="11012" max="11012" width="10.5" customWidth="1"/>
    <col min="11013" max="11013" width="13.5" customWidth="1"/>
    <col min="11014" max="11014" width="12.125" customWidth="1"/>
    <col min="11015" max="11015" width="15.125" customWidth="1"/>
    <col min="11016" max="11016" width="11.125" bestFit="1" customWidth="1"/>
    <col min="11264" max="11264" width="6" customWidth="1"/>
    <col min="11265" max="11265" width="15.125" customWidth="1"/>
    <col min="11266" max="11266" width="14.75" customWidth="1"/>
    <col min="11267" max="11267" width="11.5" customWidth="1"/>
    <col min="11268" max="11268" width="10.5" customWidth="1"/>
    <col min="11269" max="11269" width="13.5" customWidth="1"/>
    <col min="11270" max="11270" width="12.125" customWidth="1"/>
    <col min="11271" max="11271" width="15.125" customWidth="1"/>
    <col min="11272" max="11272" width="11.125" bestFit="1" customWidth="1"/>
    <col min="11520" max="11520" width="6" customWidth="1"/>
    <col min="11521" max="11521" width="15.125" customWidth="1"/>
    <col min="11522" max="11522" width="14.75" customWidth="1"/>
    <col min="11523" max="11523" width="11.5" customWidth="1"/>
    <col min="11524" max="11524" width="10.5" customWidth="1"/>
    <col min="11525" max="11525" width="13.5" customWidth="1"/>
    <col min="11526" max="11526" width="12.125" customWidth="1"/>
    <col min="11527" max="11527" width="15.125" customWidth="1"/>
    <col min="11528" max="11528" width="11.125" bestFit="1" customWidth="1"/>
    <col min="11776" max="11776" width="6" customWidth="1"/>
    <col min="11777" max="11777" width="15.125" customWidth="1"/>
    <col min="11778" max="11778" width="14.75" customWidth="1"/>
    <col min="11779" max="11779" width="11.5" customWidth="1"/>
    <col min="11780" max="11780" width="10.5" customWidth="1"/>
    <col min="11781" max="11781" width="13.5" customWidth="1"/>
    <col min="11782" max="11782" width="12.125" customWidth="1"/>
    <col min="11783" max="11783" width="15.125" customWidth="1"/>
    <col min="11784" max="11784" width="11.125" bestFit="1" customWidth="1"/>
    <col min="12032" max="12032" width="6" customWidth="1"/>
    <col min="12033" max="12033" width="15.125" customWidth="1"/>
    <col min="12034" max="12034" width="14.75" customWidth="1"/>
    <col min="12035" max="12035" width="11.5" customWidth="1"/>
    <col min="12036" max="12036" width="10.5" customWidth="1"/>
    <col min="12037" max="12037" width="13.5" customWidth="1"/>
    <col min="12038" max="12038" width="12.125" customWidth="1"/>
    <col min="12039" max="12039" width="15.125" customWidth="1"/>
    <col min="12040" max="12040" width="11.125" bestFit="1" customWidth="1"/>
    <col min="12288" max="12288" width="6" customWidth="1"/>
    <col min="12289" max="12289" width="15.125" customWidth="1"/>
    <col min="12290" max="12290" width="14.75" customWidth="1"/>
    <col min="12291" max="12291" width="11.5" customWidth="1"/>
    <col min="12292" max="12292" width="10.5" customWidth="1"/>
    <col min="12293" max="12293" width="13.5" customWidth="1"/>
    <col min="12294" max="12294" width="12.125" customWidth="1"/>
    <col min="12295" max="12295" width="15.125" customWidth="1"/>
    <col min="12296" max="12296" width="11.125" bestFit="1" customWidth="1"/>
    <col min="12544" max="12544" width="6" customWidth="1"/>
    <col min="12545" max="12545" width="15.125" customWidth="1"/>
    <col min="12546" max="12546" width="14.75" customWidth="1"/>
    <col min="12547" max="12547" width="11.5" customWidth="1"/>
    <col min="12548" max="12548" width="10.5" customWidth="1"/>
    <col min="12549" max="12549" width="13.5" customWidth="1"/>
    <col min="12550" max="12550" width="12.125" customWidth="1"/>
    <col min="12551" max="12551" width="15.125" customWidth="1"/>
    <col min="12552" max="12552" width="11.125" bestFit="1" customWidth="1"/>
    <col min="12800" max="12800" width="6" customWidth="1"/>
    <col min="12801" max="12801" width="15.125" customWidth="1"/>
    <col min="12802" max="12802" width="14.75" customWidth="1"/>
    <col min="12803" max="12803" width="11.5" customWidth="1"/>
    <col min="12804" max="12804" width="10.5" customWidth="1"/>
    <col min="12805" max="12805" width="13.5" customWidth="1"/>
    <col min="12806" max="12806" width="12.125" customWidth="1"/>
    <col min="12807" max="12807" width="15.125" customWidth="1"/>
    <col min="12808" max="12808" width="11.125" bestFit="1" customWidth="1"/>
    <col min="13056" max="13056" width="6" customWidth="1"/>
    <col min="13057" max="13057" width="15.125" customWidth="1"/>
    <col min="13058" max="13058" width="14.75" customWidth="1"/>
    <col min="13059" max="13059" width="11.5" customWidth="1"/>
    <col min="13060" max="13060" width="10.5" customWidth="1"/>
    <col min="13061" max="13061" width="13.5" customWidth="1"/>
    <col min="13062" max="13062" width="12.125" customWidth="1"/>
    <col min="13063" max="13063" width="15.125" customWidth="1"/>
    <col min="13064" max="13064" width="11.125" bestFit="1" customWidth="1"/>
    <col min="13312" max="13312" width="6" customWidth="1"/>
    <col min="13313" max="13313" width="15.125" customWidth="1"/>
    <col min="13314" max="13314" width="14.75" customWidth="1"/>
    <col min="13315" max="13315" width="11.5" customWidth="1"/>
    <col min="13316" max="13316" width="10.5" customWidth="1"/>
    <col min="13317" max="13317" width="13.5" customWidth="1"/>
    <col min="13318" max="13318" width="12.125" customWidth="1"/>
    <col min="13319" max="13319" width="15.125" customWidth="1"/>
    <col min="13320" max="13320" width="11.125" bestFit="1" customWidth="1"/>
    <col min="13568" max="13568" width="6" customWidth="1"/>
    <col min="13569" max="13569" width="15.125" customWidth="1"/>
    <col min="13570" max="13570" width="14.75" customWidth="1"/>
    <col min="13571" max="13571" width="11.5" customWidth="1"/>
    <col min="13572" max="13572" width="10.5" customWidth="1"/>
    <col min="13573" max="13573" width="13.5" customWidth="1"/>
    <col min="13574" max="13574" width="12.125" customWidth="1"/>
    <col min="13575" max="13575" width="15.125" customWidth="1"/>
    <col min="13576" max="13576" width="11.125" bestFit="1" customWidth="1"/>
    <col min="13824" max="13824" width="6" customWidth="1"/>
    <col min="13825" max="13825" width="15.125" customWidth="1"/>
    <col min="13826" max="13826" width="14.75" customWidth="1"/>
    <col min="13827" max="13827" width="11.5" customWidth="1"/>
    <col min="13828" max="13828" width="10.5" customWidth="1"/>
    <col min="13829" max="13829" width="13.5" customWidth="1"/>
    <col min="13830" max="13830" width="12.125" customWidth="1"/>
    <col min="13831" max="13831" width="15.125" customWidth="1"/>
    <col min="13832" max="13832" width="11.125" bestFit="1" customWidth="1"/>
    <col min="14080" max="14080" width="6" customWidth="1"/>
    <col min="14081" max="14081" width="15.125" customWidth="1"/>
    <col min="14082" max="14082" width="14.75" customWidth="1"/>
    <col min="14083" max="14083" width="11.5" customWidth="1"/>
    <col min="14084" max="14084" width="10.5" customWidth="1"/>
    <col min="14085" max="14085" width="13.5" customWidth="1"/>
    <col min="14086" max="14086" width="12.125" customWidth="1"/>
    <col min="14087" max="14087" width="15.125" customWidth="1"/>
    <col min="14088" max="14088" width="11.125" bestFit="1" customWidth="1"/>
    <col min="14336" max="14336" width="6" customWidth="1"/>
    <col min="14337" max="14337" width="15.125" customWidth="1"/>
    <col min="14338" max="14338" width="14.75" customWidth="1"/>
    <col min="14339" max="14339" width="11.5" customWidth="1"/>
    <col min="14340" max="14340" width="10.5" customWidth="1"/>
    <col min="14341" max="14341" width="13.5" customWidth="1"/>
    <col min="14342" max="14342" width="12.125" customWidth="1"/>
    <col min="14343" max="14343" width="15.125" customWidth="1"/>
    <col min="14344" max="14344" width="11.125" bestFit="1" customWidth="1"/>
    <col min="14592" max="14592" width="6" customWidth="1"/>
    <col min="14593" max="14593" width="15.125" customWidth="1"/>
    <col min="14594" max="14594" width="14.75" customWidth="1"/>
    <col min="14595" max="14595" width="11.5" customWidth="1"/>
    <col min="14596" max="14596" width="10.5" customWidth="1"/>
    <col min="14597" max="14597" width="13.5" customWidth="1"/>
    <col min="14598" max="14598" width="12.125" customWidth="1"/>
    <col min="14599" max="14599" width="15.125" customWidth="1"/>
    <col min="14600" max="14600" width="11.125" bestFit="1" customWidth="1"/>
    <col min="14848" max="14848" width="6" customWidth="1"/>
    <col min="14849" max="14849" width="15.125" customWidth="1"/>
    <col min="14850" max="14850" width="14.75" customWidth="1"/>
    <col min="14851" max="14851" width="11.5" customWidth="1"/>
    <col min="14852" max="14852" width="10.5" customWidth="1"/>
    <col min="14853" max="14853" width="13.5" customWidth="1"/>
    <col min="14854" max="14854" width="12.125" customWidth="1"/>
    <col min="14855" max="14855" width="15.125" customWidth="1"/>
    <col min="14856" max="14856" width="11.125" bestFit="1" customWidth="1"/>
    <col min="15104" max="15104" width="6" customWidth="1"/>
    <col min="15105" max="15105" width="15.125" customWidth="1"/>
    <col min="15106" max="15106" width="14.75" customWidth="1"/>
    <col min="15107" max="15107" width="11.5" customWidth="1"/>
    <col min="15108" max="15108" width="10.5" customWidth="1"/>
    <col min="15109" max="15109" width="13.5" customWidth="1"/>
    <col min="15110" max="15110" width="12.125" customWidth="1"/>
    <col min="15111" max="15111" width="15.125" customWidth="1"/>
    <col min="15112" max="15112" width="11.125" bestFit="1" customWidth="1"/>
    <col min="15360" max="15360" width="6" customWidth="1"/>
    <col min="15361" max="15361" width="15.125" customWidth="1"/>
    <col min="15362" max="15362" width="14.75" customWidth="1"/>
    <col min="15363" max="15363" width="11.5" customWidth="1"/>
    <col min="15364" max="15364" width="10.5" customWidth="1"/>
    <col min="15365" max="15365" width="13.5" customWidth="1"/>
    <col min="15366" max="15366" width="12.125" customWidth="1"/>
    <col min="15367" max="15367" width="15.125" customWidth="1"/>
    <col min="15368" max="15368" width="11.125" bestFit="1" customWidth="1"/>
    <col min="15616" max="15616" width="6" customWidth="1"/>
    <col min="15617" max="15617" width="15.125" customWidth="1"/>
    <col min="15618" max="15618" width="14.75" customWidth="1"/>
    <col min="15619" max="15619" width="11.5" customWidth="1"/>
    <col min="15620" max="15620" width="10.5" customWidth="1"/>
    <col min="15621" max="15621" width="13.5" customWidth="1"/>
    <col min="15622" max="15622" width="12.125" customWidth="1"/>
    <col min="15623" max="15623" width="15.125" customWidth="1"/>
    <col min="15624" max="15624" width="11.125" bestFit="1" customWidth="1"/>
    <col min="15872" max="15872" width="6" customWidth="1"/>
    <col min="15873" max="15873" width="15.125" customWidth="1"/>
    <col min="15874" max="15874" width="14.75" customWidth="1"/>
    <col min="15875" max="15875" width="11.5" customWidth="1"/>
    <col min="15876" max="15876" width="10.5" customWidth="1"/>
    <col min="15877" max="15877" width="13.5" customWidth="1"/>
    <col min="15878" max="15878" width="12.125" customWidth="1"/>
    <col min="15879" max="15879" width="15.125" customWidth="1"/>
    <col min="15880" max="15880" width="11.125" bestFit="1" customWidth="1"/>
    <col min="16128" max="16128" width="6" customWidth="1"/>
    <col min="16129" max="16129" width="15.125" customWidth="1"/>
    <col min="16130" max="16130" width="14.75" customWidth="1"/>
    <col min="16131" max="16131" width="11.5" customWidth="1"/>
    <col min="16132" max="16132" width="10.5" customWidth="1"/>
    <col min="16133" max="16133" width="13.5" customWidth="1"/>
    <col min="16134" max="16134" width="12.125" customWidth="1"/>
    <col min="16135" max="16135" width="15.125" customWidth="1"/>
    <col min="16136" max="16136" width="11.125" bestFit="1" customWidth="1"/>
  </cols>
  <sheetData>
    <row r="1" spans="1:9" ht="33" customHeight="1" thickBot="1" x14ac:dyDescent="0.35">
      <c r="A1" s="103" t="s">
        <v>0</v>
      </c>
      <c r="B1" s="103"/>
      <c r="C1" s="103"/>
      <c r="D1" s="103"/>
      <c r="E1" s="103"/>
      <c r="F1" s="103"/>
      <c r="G1" s="103"/>
      <c r="H1" s="103"/>
    </row>
    <row r="2" spans="1:9" ht="17.25" thickTop="1" x14ac:dyDescent="0.3">
      <c r="A2" s="1" t="s">
        <v>527</v>
      </c>
      <c r="B2" s="2"/>
      <c r="C2" s="3"/>
      <c r="D2" s="104" t="s">
        <v>1</v>
      </c>
      <c r="E2" s="105"/>
      <c r="F2" s="105"/>
      <c r="G2" s="105"/>
      <c r="H2" s="106"/>
    </row>
    <row r="3" spans="1:9" x14ac:dyDescent="0.3">
      <c r="A3" s="1" t="s">
        <v>159</v>
      </c>
      <c r="B3" s="2"/>
      <c r="C3" s="3"/>
      <c r="D3" s="4" t="s">
        <v>2</v>
      </c>
      <c r="E3" s="107" t="s">
        <v>3</v>
      </c>
      <c r="F3" s="108"/>
      <c r="G3" s="108"/>
      <c r="H3" s="109"/>
    </row>
    <row r="4" spans="1:9" x14ac:dyDescent="0.3">
      <c r="A4" s="5" t="s">
        <v>4</v>
      </c>
      <c r="B4" s="2"/>
      <c r="C4" s="3"/>
      <c r="D4" s="4" t="s">
        <v>5</v>
      </c>
      <c r="E4" s="107" t="s">
        <v>6</v>
      </c>
      <c r="F4" s="110"/>
      <c r="G4" s="6" t="s">
        <v>7</v>
      </c>
      <c r="H4" s="7" t="s">
        <v>8</v>
      </c>
    </row>
    <row r="5" spans="1:9" x14ac:dyDescent="0.3">
      <c r="A5" s="1" t="s">
        <v>528</v>
      </c>
      <c r="B5" s="2"/>
      <c r="C5" s="3"/>
      <c r="D5" s="4" t="s">
        <v>9</v>
      </c>
      <c r="E5" s="107" t="s">
        <v>10</v>
      </c>
      <c r="F5" s="110"/>
      <c r="G5" s="6" t="s">
        <v>11</v>
      </c>
      <c r="H5" s="8" t="s">
        <v>12</v>
      </c>
    </row>
    <row r="6" spans="1:9" ht="17.25" thickBot="1" x14ac:dyDescent="0.35">
      <c r="A6" s="9" t="s">
        <v>13</v>
      </c>
      <c r="B6" s="2"/>
      <c r="C6" s="3"/>
      <c r="D6" s="100" t="s">
        <v>14</v>
      </c>
      <c r="E6" s="101"/>
      <c r="F6" s="101"/>
      <c r="G6" s="101"/>
      <c r="H6" s="102"/>
    </row>
    <row r="7" spans="1:9" ht="18" thickTop="1" thickBot="1" x14ac:dyDescent="0.35">
      <c r="A7" s="10"/>
    </row>
    <row r="8" spans="1:9" ht="18" thickTop="1" thickBot="1" x14ac:dyDescent="0.35">
      <c r="A8" s="93" t="s">
        <v>15</v>
      </c>
      <c r="B8" s="94"/>
      <c r="C8" s="93" t="s">
        <v>15</v>
      </c>
      <c r="D8" s="94"/>
      <c r="E8" s="93" t="s">
        <v>529</v>
      </c>
      <c r="F8" s="94"/>
      <c r="G8" s="93" t="s">
        <v>17</v>
      </c>
      <c r="H8" s="94"/>
    </row>
    <row r="9" spans="1:9" ht="18" thickTop="1" thickBot="1" x14ac:dyDescent="0.35">
      <c r="A9" s="95"/>
      <c r="B9" s="96"/>
      <c r="C9" s="97"/>
      <c r="D9" s="96"/>
      <c r="E9" s="95">
        <f>H44</f>
        <v>2650010</v>
      </c>
      <c r="F9" s="98"/>
      <c r="G9" s="99">
        <f>(A9+E9)</f>
        <v>2650010</v>
      </c>
      <c r="H9" s="94"/>
    </row>
    <row r="10" spans="1:9" s="11" customFormat="1" ht="17.25" thickTop="1" x14ac:dyDescent="0.3">
      <c r="A10" s="13" t="s">
        <v>18</v>
      </c>
      <c r="B10" s="14" t="s">
        <v>19</v>
      </c>
      <c r="C10" s="14" t="s">
        <v>20</v>
      </c>
      <c r="D10" s="14" t="s">
        <v>21</v>
      </c>
      <c r="E10" s="15" t="s">
        <v>22</v>
      </c>
      <c r="F10" s="15" t="s">
        <v>23</v>
      </c>
      <c r="G10" s="15" t="s">
        <v>24</v>
      </c>
      <c r="H10" s="16" t="s">
        <v>25</v>
      </c>
      <c r="I10" s="89" t="s">
        <v>30</v>
      </c>
    </row>
    <row r="11" spans="1:9" x14ac:dyDescent="0.3">
      <c r="A11" s="111" t="s">
        <v>438</v>
      </c>
      <c r="B11" s="112"/>
      <c r="C11" s="112"/>
      <c r="D11" s="18"/>
      <c r="E11" s="20"/>
      <c r="F11" s="20"/>
      <c r="G11" s="20"/>
      <c r="H11" s="49"/>
      <c r="I11" s="86"/>
    </row>
    <row r="12" spans="1:9" x14ac:dyDescent="0.3">
      <c r="A12" s="50" t="s">
        <v>530</v>
      </c>
      <c r="B12" s="18" t="s">
        <v>493</v>
      </c>
      <c r="C12" s="51" t="s">
        <v>241</v>
      </c>
      <c r="D12" s="18">
        <v>1</v>
      </c>
      <c r="E12" s="20">
        <v>140000</v>
      </c>
      <c r="F12" s="20">
        <f t="shared" ref="F12" si="0">E12*D12</f>
        <v>140000</v>
      </c>
      <c r="G12" s="20">
        <f t="shared" ref="G12" si="1">F12*0.1</f>
        <v>14000</v>
      </c>
      <c r="H12" s="49">
        <f t="shared" ref="H12" si="2">G12+F12</f>
        <v>154000</v>
      </c>
      <c r="I12" s="86"/>
    </row>
    <row r="13" spans="1:9" x14ac:dyDescent="0.3">
      <c r="A13" s="50" t="s">
        <v>531</v>
      </c>
      <c r="B13" s="42" t="s">
        <v>88</v>
      </c>
      <c r="C13" s="51" t="s">
        <v>532</v>
      </c>
      <c r="D13" s="18">
        <v>300</v>
      </c>
      <c r="E13" s="20">
        <v>220</v>
      </c>
      <c r="F13" s="45">
        <f t="shared" ref="F13:F43" si="3">E13*D13</f>
        <v>66000</v>
      </c>
      <c r="G13" s="45">
        <f t="shared" ref="G13:G43" si="4">F13*0.1</f>
        <v>6600</v>
      </c>
      <c r="H13" s="46">
        <f t="shared" ref="H13:H43" si="5">G13+F13</f>
        <v>72600</v>
      </c>
      <c r="I13" s="86"/>
    </row>
    <row r="14" spans="1:9" x14ac:dyDescent="0.3">
      <c r="A14" s="50"/>
      <c r="B14" s="18" t="s">
        <v>88</v>
      </c>
      <c r="C14" s="51" t="s">
        <v>331</v>
      </c>
      <c r="D14" s="18">
        <v>300</v>
      </c>
      <c r="E14" s="20">
        <v>220</v>
      </c>
      <c r="F14" s="45">
        <f t="shared" si="3"/>
        <v>66000</v>
      </c>
      <c r="G14" s="45">
        <f t="shared" si="4"/>
        <v>6600</v>
      </c>
      <c r="H14" s="46">
        <f t="shared" si="5"/>
        <v>72600</v>
      </c>
      <c r="I14" s="86"/>
    </row>
    <row r="15" spans="1:9" x14ac:dyDescent="0.3">
      <c r="A15" s="50"/>
      <c r="B15" s="18" t="s">
        <v>493</v>
      </c>
      <c r="C15" s="51" t="s">
        <v>241</v>
      </c>
      <c r="D15" s="18">
        <v>1</v>
      </c>
      <c r="E15" s="20">
        <v>140000</v>
      </c>
      <c r="F15" s="20">
        <f t="shared" si="3"/>
        <v>140000</v>
      </c>
      <c r="G15" s="20">
        <f t="shared" si="4"/>
        <v>14000</v>
      </c>
      <c r="H15" s="49">
        <f t="shared" si="5"/>
        <v>154000</v>
      </c>
      <c r="I15" s="86"/>
    </row>
    <row r="16" spans="1:9" x14ac:dyDescent="0.3">
      <c r="A16" s="50"/>
      <c r="B16" s="18" t="s">
        <v>533</v>
      </c>
      <c r="C16" s="51" t="s">
        <v>534</v>
      </c>
      <c r="D16" s="18">
        <v>1</v>
      </c>
      <c r="E16" s="20">
        <v>65000</v>
      </c>
      <c r="F16" s="45">
        <f t="shared" si="3"/>
        <v>65000</v>
      </c>
      <c r="G16" s="45">
        <f t="shared" si="4"/>
        <v>6500</v>
      </c>
      <c r="H16" s="46">
        <f t="shared" si="5"/>
        <v>71500</v>
      </c>
      <c r="I16" s="86"/>
    </row>
    <row r="17" spans="1:9" x14ac:dyDescent="0.3">
      <c r="A17" s="50" t="s">
        <v>535</v>
      </c>
      <c r="B17" s="18" t="s">
        <v>536</v>
      </c>
      <c r="C17" s="51" t="s">
        <v>537</v>
      </c>
      <c r="D17" s="18">
        <v>1</v>
      </c>
      <c r="E17" s="20">
        <v>50000</v>
      </c>
      <c r="F17" s="45">
        <f t="shared" si="3"/>
        <v>50000</v>
      </c>
      <c r="G17" s="45">
        <f t="shared" si="4"/>
        <v>5000</v>
      </c>
      <c r="H17" s="46">
        <f t="shared" si="5"/>
        <v>55000</v>
      </c>
      <c r="I17" s="86"/>
    </row>
    <row r="18" spans="1:9" x14ac:dyDescent="0.3">
      <c r="A18" s="50"/>
      <c r="B18" s="18" t="s">
        <v>539</v>
      </c>
      <c r="C18" s="51" t="s">
        <v>538</v>
      </c>
      <c r="D18" s="18">
        <v>1</v>
      </c>
      <c r="E18" s="20">
        <v>260000</v>
      </c>
      <c r="F18" s="45">
        <f t="shared" si="3"/>
        <v>260000</v>
      </c>
      <c r="G18" s="45">
        <f t="shared" si="4"/>
        <v>26000</v>
      </c>
      <c r="H18" s="46">
        <f t="shared" si="5"/>
        <v>286000</v>
      </c>
      <c r="I18" s="86"/>
    </row>
    <row r="19" spans="1:9" x14ac:dyDescent="0.3">
      <c r="A19" s="50"/>
      <c r="B19" s="18" t="s">
        <v>540</v>
      </c>
      <c r="C19" s="51" t="s">
        <v>541</v>
      </c>
      <c r="D19" s="18">
        <v>2</v>
      </c>
      <c r="E19" s="20">
        <v>2500</v>
      </c>
      <c r="F19" s="45">
        <f t="shared" si="3"/>
        <v>5000</v>
      </c>
      <c r="G19" s="45">
        <f t="shared" si="4"/>
        <v>500</v>
      </c>
      <c r="H19" s="46">
        <f t="shared" si="5"/>
        <v>5500</v>
      </c>
      <c r="I19" s="86"/>
    </row>
    <row r="20" spans="1:9" x14ac:dyDescent="0.3">
      <c r="A20" s="50"/>
      <c r="B20" s="18" t="s">
        <v>540</v>
      </c>
      <c r="C20" s="51" t="s">
        <v>542</v>
      </c>
      <c r="D20" s="18">
        <v>2</v>
      </c>
      <c r="E20" s="20">
        <v>3500</v>
      </c>
      <c r="F20" s="45">
        <f t="shared" si="3"/>
        <v>7000</v>
      </c>
      <c r="G20" s="45">
        <f t="shared" si="4"/>
        <v>700</v>
      </c>
      <c r="H20" s="46">
        <f t="shared" si="5"/>
        <v>7700</v>
      </c>
      <c r="I20" s="86"/>
    </row>
    <row r="21" spans="1:9" x14ac:dyDescent="0.3">
      <c r="A21" s="50"/>
      <c r="B21" s="18" t="s">
        <v>540</v>
      </c>
      <c r="C21" s="51" t="s">
        <v>543</v>
      </c>
      <c r="D21" s="18">
        <v>2</v>
      </c>
      <c r="E21" s="20">
        <v>3800</v>
      </c>
      <c r="F21" s="45">
        <f t="shared" si="3"/>
        <v>7600</v>
      </c>
      <c r="G21" s="45">
        <f t="shared" si="4"/>
        <v>760</v>
      </c>
      <c r="H21" s="46">
        <f t="shared" si="5"/>
        <v>8360</v>
      </c>
      <c r="I21" s="86"/>
    </row>
    <row r="22" spans="1:9" x14ac:dyDescent="0.3">
      <c r="A22" s="50"/>
      <c r="B22" s="18" t="s">
        <v>544</v>
      </c>
      <c r="C22" s="51" t="s">
        <v>545</v>
      </c>
      <c r="D22" s="18">
        <v>2</v>
      </c>
      <c r="E22" s="20">
        <v>5000</v>
      </c>
      <c r="F22" s="45">
        <f t="shared" si="3"/>
        <v>10000</v>
      </c>
      <c r="G22" s="45">
        <f t="shared" si="4"/>
        <v>1000</v>
      </c>
      <c r="H22" s="46">
        <f t="shared" si="5"/>
        <v>11000</v>
      </c>
      <c r="I22" s="86"/>
    </row>
    <row r="23" spans="1:9" x14ac:dyDescent="0.3">
      <c r="A23" s="50"/>
      <c r="B23" s="18" t="s">
        <v>546</v>
      </c>
      <c r="C23" s="51" t="s">
        <v>547</v>
      </c>
      <c r="D23" s="18">
        <v>1</v>
      </c>
      <c r="E23" s="20">
        <v>26000</v>
      </c>
      <c r="F23" s="45">
        <f t="shared" si="3"/>
        <v>26000</v>
      </c>
      <c r="G23" s="45">
        <f t="shared" si="4"/>
        <v>2600</v>
      </c>
      <c r="H23" s="46">
        <f t="shared" si="5"/>
        <v>28600</v>
      </c>
      <c r="I23" s="87"/>
    </row>
    <row r="24" spans="1:9" x14ac:dyDescent="0.3">
      <c r="A24" s="50" t="s">
        <v>548</v>
      </c>
      <c r="B24" s="18" t="s">
        <v>549</v>
      </c>
      <c r="C24" s="51" t="s">
        <v>550</v>
      </c>
      <c r="D24" s="18">
        <v>5</v>
      </c>
      <c r="E24" s="20">
        <v>3000</v>
      </c>
      <c r="F24" s="45">
        <f t="shared" si="3"/>
        <v>15000</v>
      </c>
      <c r="G24" s="45">
        <f t="shared" si="4"/>
        <v>1500</v>
      </c>
      <c r="H24" s="46">
        <f t="shared" si="5"/>
        <v>16500</v>
      </c>
      <c r="I24" s="86"/>
    </row>
    <row r="25" spans="1:9" x14ac:dyDescent="0.3">
      <c r="A25" s="50"/>
      <c r="B25" s="18" t="s">
        <v>202</v>
      </c>
      <c r="C25" s="57" t="s">
        <v>203</v>
      </c>
      <c r="D25" s="18">
        <v>5</v>
      </c>
      <c r="E25" s="20">
        <v>3000</v>
      </c>
      <c r="F25" s="20">
        <f t="shared" si="3"/>
        <v>15000</v>
      </c>
      <c r="G25" s="45">
        <f t="shared" si="4"/>
        <v>1500</v>
      </c>
      <c r="H25" s="46">
        <f t="shared" si="5"/>
        <v>16500</v>
      </c>
      <c r="I25" s="87">
        <f>SUM(F12:F25)</f>
        <v>872600</v>
      </c>
    </row>
    <row r="26" spans="1:9" x14ac:dyDescent="0.3">
      <c r="A26" s="50"/>
      <c r="B26" s="18" t="s">
        <v>553</v>
      </c>
      <c r="C26" s="19" t="s">
        <v>554</v>
      </c>
      <c r="D26" s="26">
        <v>5</v>
      </c>
      <c r="E26" s="20">
        <v>3000</v>
      </c>
      <c r="F26" s="20">
        <f t="shared" ref="F26" si="6">E26*D26</f>
        <v>15000</v>
      </c>
      <c r="G26" s="45">
        <f t="shared" ref="G26" si="7">F26*0.1</f>
        <v>1500</v>
      </c>
      <c r="H26" s="46">
        <f t="shared" si="5"/>
        <v>16500</v>
      </c>
      <c r="I26" s="86"/>
    </row>
    <row r="27" spans="1:9" x14ac:dyDescent="0.3">
      <c r="A27" s="50"/>
      <c r="B27" s="18" t="s">
        <v>555</v>
      </c>
      <c r="C27" s="51" t="s">
        <v>556</v>
      </c>
      <c r="D27" s="18">
        <v>10</v>
      </c>
      <c r="E27" s="20">
        <v>200</v>
      </c>
      <c r="F27" s="20">
        <f t="shared" ref="F27" si="8">E27*D27</f>
        <v>2000</v>
      </c>
      <c r="G27" s="45">
        <f t="shared" ref="G27" si="9">F27*0.1</f>
        <v>200</v>
      </c>
      <c r="H27" s="46">
        <f t="shared" si="5"/>
        <v>2200</v>
      </c>
      <c r="I27" s="86"/>
    </row>
    <row r="28" spans="1:9" x14ac:dyDescent="0.3">
      <c r="A28" s="50" t="s">
        <v>557</v>
      </c>
      <c r="B28" s="18" t="s">
        <v>558</v>
      </c>
      <c r="C28" s="51" t="s">
        <v>559</v>
      </c>
      <c r="D28" s="18">
        <v>1</v>
      </c>
      <c r="E28" s="20">
        <v>630000</v>
      </c>
      <c r="F28" s="45">
        <f t="shared" si="3"/>
        <v>630000</v>
      </c>
      <c r="G28" s="45">
        <f t="shared" si="4"/>
        <v>63000</v>
      </c>
      <c r="H28" s="46">
        <f t="shared" si="5"/>
        <v>693000</v>
      </c>
      <c r="I28" s="86"/>
    </row>
    <row r="29" spans="1:9" x14ac:dyDescent="0.3">
      <c r="A29" s="50" t="s">
        <v>560</v>
      </c>
      <c r="B29" s="18" t="s">
        <v>539</v>
      </c>
      <c r="C29" s="51" t="s">
        <v>538</v>
      </c>
      <c r="D29" s="18">
        <v>1</v>
      </c>
      <c r="E29" s="20">
        <v>260000</v>
      </c>
      <c r="F29" s="45">
        <f t="shared" ref="F29" si="10">E29*D29</f>
        <v>260000</v>
      </c>
      <c r="G29" s="45">
        <f t="shared" ref="G29" si="11">F29*0.1</f>
        <v>26000</v>
      </c>
      <c r="H29" s="46">
        <f t="shared" ref="H29" si="12">G29+F29</f>
        <v>286000</v>
      </c>
      <c r="I29" s="86"/>
    </row>
    <row r="30" spans="1:9" x14ac:dyDescent="0.3">
      <c r="A30" s="50"/>
      <c r="B30" s="18" t="s">
        <v>561</v>
      </c>
      <c r="C30" s="51" t="s">
        <v>562</v>
      </c>
      <c r="D30" s="18">
        <v>3</v>
      </c>
      <c r="E30" s="20">
        <v>22000</v>
      </c>
      <c r="F30" s="45">
        <f t="shared" si="3"/>
        <v>66000</v>
      </c>
      <c r="G30" s="45">
        <f t="shared" si="4"/>
        <v>6600</v>
      </c>
      <c r="H30" s="46">
        <f t="shared" si="5"/>
        <v>72600</v>
      </c>
      <c r="I30" s="86"/>
    </row>
    <row r="31" spans="1:9" x14ac:dyDescent="0.3">
      <c r="A31" s="50"/>
      <c r="B31" s="18" t="s">
        <v>348</v>
      </c>
      <c r="C31" s="51" t="s">
        <v>349</v>
      </c>
      <c r="D31" s="18">
        <v>2</v>
      </c>
      <c r="E31" s="20">
        <v>58000</v>
      </c>
      <c r="F31" s="20">
        <f t="shared" si="3"/>
        <v>116000</v>
      </c>
      <c r="G31" s="20">
        <f t="shared" si="4"/>
        <v>11600</v>
      </c>
      <c r="H31" s="49">
        <f t="shared" si="5"/>
        <v>127600</v>
      </c>
      <c r="I31" s="86"/>
    </row>
    <row r="32" spans="1:9" x14ac:dyDescent="0.3">
      <c r="A32" s="50"/>
      <c r="B32" s="18" t="s">
        <v>563</v>
      </c>
      <c r="C32" s="51" t="s">
        <v>564</v>
      </c>
      <c r="D32" s="18">
        <v>1</v>
      </c>
      <c r="E32" s="20">
        <v>4000</v>
      </c>
      <c r="F32" s="45">
        <f t="shared" si="3"/>
        <v>4000</v>
      </c>
      <c r="G32" s="45">
        <f t="shared" si="4"/>
        <v>400</v>
      </c>
      <c r="H32" s="46">
        <f t="shared" si="5"/>
        <v>4400</v>
      </c>
      <c r="I32" s="86"/>
    </row>
    <row r="33" spans="1:9" x14ac:dyDescent="0.3">
      <c r="A33" s="50"/>
      <c r="B33" s="18" t="s">
        <v>566</v>
      </c>
      <c r="C33" s="51" t="s">
        <v>565</v>
      </c>
      <c r="D33" s="18">
        <v>1</v>
      </c>
      <c r="E33" s="20">
        <v>10000</v>
      </c>
      <c r="F33" s="45">
        <f t="shared" si="3"/>
        <v>10000</v>
      </c>
      <c r="G33" s="45">
        <f t="shared" si="4"/>
        <v>1000</v>
      </c>
      <c r="H33" s="46">
        <f t="shared" si="5"/>
        <v>11000</v>
      </c>
      <c r="I33" s="86"/>
    </row>
    <row r="34" spans="1:9" x14ac:dyDescent="0.3">
      <c r="A34" s="50"/>
      <c r="B34" s="18" t="s">
        <v>567</v>
      </c>
      <c r="C34" s="51" t="s">
        <v>568</v>
      </c>
      <c r="D34" s="18">
        <v>1</v>
      </c>
      <c r="E34" s="20">
        <v>3000</v>
      </c>
      <c r="F34" s="45">
        <f t="shared" si="3"/>
        <v>3000</v>
      </c>
      <c r="G34" s="45">
        <f t="shared" si="4"/>
        <v>300</v>
      </c>
      <c r="H34" s="46">
        <f t="shared" si="5"/>
        <v>3300</v>
      </c>
      <c r="I34" s="86"/>
    </row>
    <row r="35" spans="1:9" x14ac:dyDescent="0.3">
      <c r="A35" s="50"/>
      <c r="B35" s="18" t="s">
        <v>521</v>
      </c>
      <c r="C35" s="51" t="s">
        <v>522</v>
      </c>
      <c r="D35" s="18">
        <v>2</v>
      </c>
      <c r="E35" s="20">
        <v>18000</v>
      </c>
      <c r="F35" s="20">
        <f t="shared" si="3"/>
        <v>36000</v>
      </c>
      <c r="G35" s="20">
        <f t="shared" si="4"/>
        <v>3600</v>
      </c>
      <c r="H35" s="49">
        <f t="shared" si="5"/>
        <v>39600</v>
      </c>
      <c r="I35" s="86"/>
    </row>
    <row r="36" spans="1:9" x14ac:dyDescent="0.3">
      <c r="A36" s="50"/>
      <c r="B36" s="18" t="s">
        <v>569</v>
      </c>
      <c r="C36" s="51" t="s">
        <v>570</v>
      </c>
      <c r="D36" s="18">
        <v>1</v>
      </c>
      <c r="E36" s="20">
        <v>5000</v>
      </c>
      <c r="F36" s="45">
        <f t="shared" si="3"/>
        <v>5000</v>
      </c>
      <c r="G36" s="45">
        <f t="shared" si="4"/>
        <v>500</v>
      </c>
      <c r="H36" s="46">
        <f t="shared" si="5"/>
        <v>5500</v>
      </c>
      <c r="I36" s="86"/>
    </row>
    <row r="37" spans="1:9" x14ac:dyDescent="0.3">
      <c r="A37" s="50"/>
      <c r="B37" s="18" t="s">
        <v>515</v>
      </c>
      <c r="C37" s="51" t="s">
        <v>516</v>
      </c>
      <c r="D37" s="18">
        <v>25</v>
      </c>
      <c r="E37" s="20">
        <v>12000</v>
      </c>
      <c r="F37" s="20">
        <f t="shared" si="3"/>
        <v>300000</v>
      </c>
      <c r="G37" s="20">
        <f t="shared" si="4"/>
        <v>30000</v>
      </c>
      <c r="H37" s="49">
        <f t="shared" si="5"/>
        <v>330000</v>
      </c>
      <c r="I37" s="86"/>
    </row>
    <row r="38" spans="1:9" x14ac:dyDescent="0.3">
      <c r="A38" s="50"/>
      <c r="B38" s="18" t="s">
        <v>551</v>
      </c>
      <c r="C38" s="51" t="s">
        <v>552</v>
      </c>
      <c r="D38" s="18">
        <v>5</v>
      </c>
      <c r="E38" s="20">
        <v>4000</v>
      </c>
      <c r="F38" s="20">
        <f t="shared" si="3"/>
        <v>20000</v>
      </c>
      <c r="G38" s="20">
        <f t="shared" si="4"/>
        <v>2000</v>
      </c>
      <c r="H38" s="49">
        <f t="shared" si="5"/>
        <v>22000</v>
      </c>
      <c r="I38" s="87"/>
    </row>
    <row r="39" spans="1:9" x14ac:dyDescent="0.3">
      <c r="A39" s="50"/>
      <c r="B39" s="18" t="s">
        <v>571</v>
      </c>
      <c r="C39" s="51" t="s">
        <v>572</v>
      </c>
      <c r="D39" s="18">
        <v>1</v>
      </c>
      <c r="E39" s="20">
        <v>7000</v>
      </c>
      <c r="F39" s="20">
        <f t="shared" si="3"/>
        <v>7000</v>
      </c>
      <c r="G39" s="20">
        <f t="shared" si="4"/>
        <v>700</v>
      </c>
      <c r="H39" s="49">
        <f t="shared" si="5"/>
        <v>7700</v>
      </c>
      <c r="I39" s="86"/>
    </row>
    <row r="40" spans="1:9" ht="15.95" customHeight="1" x14ac:dyDescent="0.3">
      <c r="A40" s="50"/>
      <c r="B40" s="18" t="s">
        <v>573</v>
      </c>
      <c r="C40" s="51" t="s">
        <v>574</v>
      </c>
      <c r="D40" s="18">
        <v>1</v>
      </c>
      <c r="E40" s="20">
        <v>6500</v>
      </c>
      <c r="F40" s="20">
        <f t="shared" si="3"/>
        <v>6500</v>
      </c>
      <c r="G40" s="20">
        <f t="shared" si="4"/>
        <v>650</v>
      </c>
      <c r="H40" s="49">
        <f t="shared" si="5"/>
        <v>7150</v>
      </c>
      <c r="I40" s="87">
        <f>SUM(F26:F40)</f>
        <v>1480500</v>
      </c>
    </row>
    <row r="41" spans="1:9" ht="15.95" customHeight="1" x14ac:dyDescent="0.3">
      <c r="A41" s="50" t="s">
        <v>575</v>
      </c>
      <c r="B41" s="18" t="s">
        <v>576</v>
      </c>
      <c r="C41" s="51" t="s">
        <v>577</v>
      </c>
      <c r="D41" s="18">
        <v>2</v>
      </c>
      <c r="E41" s="20">
        <v>28000</v>
      </c>
      <c r="F41" s="20">
        <f t="shared" si="3"/>
        <v>56000</v>
      </c>
      <c r="G41" s="20">
        <f t="shared" si="4"/>
        <v>5600</v>
      </c>
      <c r="H41" s="49">
        <f t="shared" si="5"/>
        <v>61600</v>
      </c>
      <c r="I41" s="87"/>
    </row>
    <row r="42" spans="1:9" ht="15.95" customHeight="1" x14ac:dyDescent="0.3">
      <c r="A42" s="50"/>
      <c r="B42" s="18"/>
      <c r="C42" s="51"/>
      <c r="D42" s="18"/>
      <c r="E42" s="20"/>
      <c r="F42" s="20">
        <f t="shared" si="3"/>
        <v>0</v>
      </c>
      <c r="G42" s="20">
        <f t="shared" si="4"/>
        <v>0</v>
      </c>
      <c r="H42" s="49">
        <f t="shared" si="5"/>
        <v>0</v>
      </c>
      <c r="I42" s="87">
        <f>SUM(F41:F42)</f>
        <v>56000</v>
      </c>
    </row>
    <row r="43" spans="1:9" ht="15.95" customHeight="1" x14ac:dyDescent="0.3">
      <c r="A43" s="50"/>
      <c r="B43" s="18"/>
      <c r="C43" s="51"/>
      <c r="D43" s="18"/>
      <c r="E43" s="20"/>
      <c r="F43" s="20">
        <f t="shared" si="3"/>
        <v>0</v>
      </c>
      <c r="G43" s="20">
        <f t="shared" si="4"/>
        <v>0</v>
      </c>
      <c r="H43" s="49">
        <f t="shared" si="5"/>
        <v>0</v>
      </c>
      <c r="I43" s="87"/>
    </row>
    <row r="44" spans="1:9" ht="24.75" customHeight="1" thickBot="1" x14ac:dyDescent="0.35">
      <c r="A44" s="65"/>
      <c r="B44" s="66" t="s">
        <v>271</v>
      </c>
      <c r="C44" s="33"/>
      <c r="D44" s="34"/>
      <c r="E44" s="35"/>
      <c r="F44" s="67">
        <f>SUM(F12:F43)</f>
        <v>2409100</v>
      </c>
      <c r="G44" s="67">
        <f>SUM(G12:G43)</f>
        <v>240910</v>
      </c>
      <c r="H44" s="68">
        <f>SUM(F44:G44)</f>
        <v>2650010</v>
      </c>
      <c r="I44" s="12">
        <f>SUM(I11:I43)</f>
        <v>2409100</v>
      </c>
    </row>
    <row r="45" spans="1:9" ht="17.25" thickTop="1" x14ac:dyDescent="0.3">
      <c r="A45"/>
    </row>
    <row r="46" spans="1:9" x14ac:dyDescent="0.3">
      <c r="A46"/>
    </row>
    <row r="55" spans="1:8" x14ac:dyDescent="0.3">
      <c r="A55"/>
      <c r="C55"/>
      <c r="E55"/>
      <c r="F55"/>
      <c r="G55"/>
      <c r="H55"/>
    </row>
    <row r="56" spans="1:8" x14ac:dyDescent="0.3">
      <c r="A56"/>
      <c r="C56"/>
      <c r="E56"/>
      <c r="F56"/>
      <c r="G56"/>
      <c r="H56"/>
    </row>
    <row r="57" spans="1:8" x14ac:dyDescent="0.3">
      <c r="A57"/>
      <c r="C57"/>
      <c r="E57"/>
      <c r="F57"/>
      <c r="G57"/>
      <c r="H57"/>
    </row>
    <row r="58" spans="1:8" x14ac:dyDescent="0.3">
      <c r="A58"/>
      <c r="C58"/>
      <c r="E58"/>
      <c r="F58"/>
      <c r="G58"/>
      <c r="H58"/>
    </row>
    <row r="59" spans="1:8" x14ac:dyDescent="0.3">
      <c r="A59"/>
      <c r="C59"/>
      <c r="E59"/>
      <c r="F59"/>
      <c r="G59"/>
      <c r="H59"/>
    </row>
    <row r="60" spans="1:8" x14ac:dyDescent="0.3">
      <c r="A60"/>
      <c r="C60"/>
      <c r="E60"/>
      <c r="F60"/>
      <c r="G60"/>
      <c r="H60"/>
    </row>
    <row r="61" spans="1:8" x14ac:dyDescent="0.3">
      <c r="A61"/>
      <c r="C61"/>
      <c r="E61"/>
      <c r="F61"/>
      <c r="G61"/>
      <c r="H61"/>
    </row>
    <row r="62" spans="1:8" x14ac:dyDescent="0.3">
      <c r="A62"/>
      <c r="C62"/>
      <c r="E62"/>
      <c r="F62"/>
      <c r="G62"/>
      <c r="H62"/>
    </row>
    <row r="63" spans="1:8" x14ac:dyDescent="0.3">
      <c r="A63"/>
      <c r="C63"/>
      <c r="E63"/>
      <c r="F63"/>
      <c r="G63"/>
      <c r="H63"/>
    </row>
    <row r="64" spans="1:8" x14ac:dyDescent="0.3">
      <c r="A64"/>
      <c r="C64"/>
      <c r="E64"/>
      <c r="F64"/>
      <c r="G64"/>
      <c r="H64"/>
    </row>
    <row r="65" spans="1:8" x14ac:dyDescent="0.3">
      <c r="A65"/>
      <c r="C65"/>
      <c r="E65"/>
      <c r="F65"/>
      <c r="G65"/>
      <c r="H65"/>
    </row>
    <row r="66" spans="1:8" x14ac:dyDescent="0.3">
      <c r="A66"/>
      <c r="C66"/>
      <c r="E66"/>
      <c r="F66"/>
      <c r="G66"/>
      <c r="H66"/>
    </row>
    <row r="67" spans="1:8" x14ac:dyDescent="0.3">
      <c r="A67"/>
      <c r="C67"/>
      <c r="E67"/>
      <c r="F67"/>
      <c r="G67"/>
      <c r="H67"/>
    </row>
    <row r="68" spans="1:8" x14ac:dyDescent="0.3">
      <c r="A68"/>
      <c r="C68"/>
      <c r="E68"/>
      <c r="F68"/>
      <c r="G68"/>
      <c r="H68"/>
    </row>
    <row r="69" spans="1:8" x14ac:dyDescent="0.3">
      <c r="A69"/>
      <c r="C69"/>
      <c r="E69"/>
      <c r="F69"/>
      <c r="G69"/>
      <c r="H69"/>
    </row>
    <row r="70" spans="1:8" x14ac:dyDescent="0.3">
      <c r="A70"/>
      <c r="C70"/>
      <c r="E70"/>
      <c r="F70"/>
      <c r="G70"/>
      <c r="H70"/>
    </row>
    <row r="71" spans="1:8" x14ac:dyDescent="0.3">
      <c r="A71"/>
      <c r="C71"/>
      <c r="E71"/>
      <c r="F71"/>
      <c r="G71"/>
      <c r="H71"/>
    </row>
    <row r="72" spans="1:8" x14ac:dyDescent="0.3">
      <c r="A72"/>
      <c r="C72"/>
      <c r="E72"/>
      <c r="F72"/>
      <c r="G72"/>
      <c r="H72"/>
    </row>
    <row r="73" spans="1:8" x14ac:dyDescent="0.3">
      <c r="A73"/>
      <c r="C73"/>
      <c r="E73"/>
      <c r="F73"/>
      <c r="G73"/>
      <c r="H73"/>
    </row>
    <row r="74" spans="1:8" x14ac:dyDescent="0.3">
      <c r="A74"/>
      <c r="C74"/>
      <c r="E74"/>
      <c r="F74"/>
      <c r="G74"/>
      <c r="H74"/>
    </row>
    <row r="75" spans="1:8" x14ac:dyDescent="0.3">
      <c r="A75"/>
      <c r="C75"/>
      <c r="E75"/>
      <c r="F75"/>
      <c r="G75"/>
      <c r="H75"/>
    </row>
    <row r="76" spans="1:8" x14ac:dyDescent="0.3">
      <c r="A76"/>
      <c r="C76"/>
      <c r="E76"/>
      <c r="F76"/>
      <c r="G76"/>
      <c r="H76"/>
    </row>
    <row r="77" spans="1:8" x14ac:dyDescent="0.3">
      <c r="A77"/>
      <c r="C77"/>
      <c r="E77"/>
      <c r="F77"/>
      <c r="G77"/>
      <c r="H77"/>
    </row>
    <row r="78" spans="1:8" x14ac:dyDescent="0.3">
      <c r="A78"/>
      <c r="C78"/>
      <c r="E78"/>
      <c r="F78"/>
      <c r="G78"/>
      <c r="H78"/>
    </row>
    <row r="79" spans="1:8" x14ac:dyDescent="0.3">
      <c r="A79"/>
      <c r="C79"/>
      <c r="E79"/>
      <c r="F79"/>
      <c r="G79"/>
      <c r="H79"/>
    </row>
    <row r="80" spans="1:8" x14ac:dyDescent="0.3">
      <c r="A80"/>
      <c r="C80"/>
      <c r="E80"/>
      <c r="F80"/>
      <c r="G80"/>
      <c r="H80"/>
    </row>
    <row r="81" spans="1:8" x14ac:dyDescent="0.3">
      <c r="A81"/>
      <c r="C81"/>
      <c r="E81"/>
      <c r="F81"/>
      <c r="G81"/>
      <c r="H81"/>
    </row>
    <row r="82" spans="1:8" x14ac:dyDescent="0.3">
      <c r="A82"/>
      <c r="C82"/>
      <c r="E82"/>
      <c r="F82"/>
      <c r="G82"/>
      <c r="H82"/>
    </row>
    <row r="83" spans="1:8" x14ac:dyDescent="0.3">
      <c r="A83"/>
      <c r="C83"/>
      <c r="E83"/>
      <c r="F83"/>
      <c r="G83"/>
      <c r="H83"/>
    </row>
    <row r="84" spans="1:8" x14ac:dyDescent="0.3">
      <c r="A84"/>
      <c r="C84"/>
      <c r="E84"/>
      <c r="F84"/>
      <c r="G84"/>
      <c r="H84"/>
    </row>
    <row r="85" spans="1:8" x14ac:dyDescent="0.3">
      <c r="A85"/>
      <c r="C85"/>
      <c r="E85"/>
      <c r="F85"/>
      <c r="G85"/>
      <c r="H85"/>
    </row>
    <row r="86" spans="1:8" x14ac:dyDescent="0.3">
      <c r="A86"/>
      <c r="C86"/>
      <c r="E86"/>
      <c r="F86"/>
      <c r="G86"/>
      <c r="H86"/>
    </row>
    <row r="87" spans="1:8" x14ac:dyDescent="0.3">
      <c r="A87"/>
      <c r="C87"/>
      <c r="E87"/>
      <c r="F87"/>
      <c r="G87"/>
      <c r="H87"/>
    </row>
    <row r="88" spans="1:8" x14ac:dyDescent="0.3">
      <c r="A88"/>
      <c r="C88"/>
      <c r="E88"/>
      <c r="F88"/>
      <c r="G88"/>
      <c r="H88"/>
    </row>
    <row r="89" spans="1:8" x14ac:dyDescent="0.3">
      <c r="A89"/>
      <c r="C89"/>
      <c r="E89"/>
      <c r="F89"/>
      <c r="G89"/>
      <c r="H89"/>
    </row>
    <row r="99" spans="1:8" x14ac:dyDescent="0.3">
      <c r="A99"/>
      <c r="C99"/>
      <c r="E99"/>
      <c r="F99"/>
      <c r="G99"/>
      <c r="H99"/>
    </row>
    <row r="100" spans="1:8" x14ac:dyDescent="0.3">
      <c r="A100"/>
      <c r="C100"/>
      <c r="E100"/>
      <c r="F100"/>
      <c r="G100"/>
      <c r="H100"/>
    </row>
    <row r="101" spans="1:8" x14ac:dyDescent="0.3">
      <c r="A101"/>
      <c r="C101"/>
      <c r="E101"/>
      <c r="F101"/>
      <c r="G101"/>
      <c r="H101"/>
    </row>
    <row r="102" spans="1:8" x14ac:dyDescent="0.3">
      <c r="A102"/>
      <c r="C102"/>
      <c r="E102"/>
      <c r="F102"/>
      <c r="G102"/>
      <c r="H102"/>
    </row>
    <row r="103" spans="1:8" x14ac:dyDescent="0.3">
      <c r="A103"/>
      <c r="C103"/>
      <c r="E103"/>
      <c r="F103"/>
      <c r="G103"/>
      <c r="H103"/>
    </row>
    <row r="104" spans="1:8" x14ac:dyDescent="0.3">
      <c r="A104"/>
      <c r="C104"/>
      <c r="E104"/>
      <c r="F104"/>
      <c r="G104"/>
      <c r="H104"/>
    </row>
    <row r="105" spans="1:8" x14ac:dyDescent="0.3">
      <c r="A105"/>
      <c r="C105"/>
      <c r="E105"/>
      <c r="F105"/>
      <c r="G105"/>
      <c r="H105"/>
    </row>
    <row r="106" spans="1:8" x14ac:dyDescent="0.3">
      <c r="A106"/>
      <c r="C106"/>
      <c r="E106"/>
      <c r="F106"/>
      <c r="G106"/>
      <c r="H106"/>
    </row>
    <row r="107" spans="1:8" x14ac:dyDescent="0.3">
      <c r="A107"/>
      <c r="C107"/>
      <c r="E107"/>
      <c r="F107"/>
      <c r="G107"/>
      <c r="H107"/>
    </row>
    <row r="108" spans="1:8" x14ac:dyDescent="0.3">
      <c r="A108"/>
      <c r="C108"/>
      <c r="E108"/>
      <c r="F108"/>
      <c r="G108"/>
      <c r="H108"/>
    </row>
    <row r="109" spans="1:8" x14ac:dyDescent="0.3">
      <c r="A109"/>
      <c r="C109"/>
      <c r="E109"/>
      <c r="F109"/>
      <c r="G109"/>
      <c r="H109"/>
    </row>
    <row r="110" spans="1:8" x14ac:dyDescent="0.3">
      <c r="A110"/>
      <c r="C110"/>
      <c r="E110"/>
      <c r="F110"/>
      <c r="G110"/>
      <c r="H110"/>
    </row>
    <row r="111" spans="1:8" x14ac:dyDescent="0.3">
      <c r="A111"/>
      <c r="C111"/>
      <c r="E111"/>
      <c r="F111"/>
      <c r="G111"/>
      <c r="H111"/>
    </row>
    <row r="112" spans="1:8" x14ac:dyDescent="0.3">
      <c r="A112"/>
      <c r="C112"/>
      <c r="E112"/>
      <c r="F112"/>
      <c r="G112"/>
      <c r="H112"/>
    </row>
    <row r="113" spans="1:8" x14ac:dyDescent="0.3">
      <c r="A113"/>
      <c r="C113"/>
      <c r="E113"/>
      <c r="F113"/>
      <c r="G113"/>
      <c r="H113"/>
    </row>
    <row r="114" spans="1:8" x14ac:dyDescent="0.3">
      <c r="A114"/>
      <c r="C114"/>
      <c r="E114"/>
      <c r="F114"/>
      <c r="G114"/>
      <c r="H114"/>
    </row>
    <row r="115" spans="1:8" x14ac:dyDescent="0.3">
      <c r="A115"/>
      <c r="C115"/>
      <c r="E115"/>
      <c r="F115"/>
      <c r="G115"/>
      <c r="H115"/>
    </row>
    <row r="116" spans="1:8" x14ac:dyDescent="0.3">
      <c r="A116"/>
      <c r="C116"/>
      <c r="E116"/>
      <c r="F116"/>
      <c r="G116"/>
      <c r="H116"/>
    </row>
    <row r="117" spans="1:8" x14ac:dyDescent="0.3">
      <c r="A117"/>
      <c r="C117"/>
      <c r="E117"/>
      <c r="F117"/>
      <c r="G117"/>
      <c r="H117"/>
    </row>
    <row r="118" spans="1:8" x14ac:dyDescent="0.3">
      <c r="A118"/>
      <c r="C118"/>
      <c r="E118"/>
      <c r="F118"/>
      <c r="G118"/>
      <c r="H118"/>
    </row>
    <row r="119" spans="1:8" x14ac:dyDescent="0.3">
      <c r="A119"/>
      <c r="C119"/>
      <c r="E119"/>
      <c r="F119"/>
      <c r="G119"/>
      <c r="H119"/>
    </row>
    <row r="120" spans="1:8" x14ac:dyDescent="0.3">
      <c r="A120"/>
      <c r="C120"/>
      <c r="E120"/>
      <c r="F120"/>
      <c r="G120"/>
      <c r="H120"/>
    </row>
    <row r="121" spans="1:8" x14ac:dyDescent="0.3">
      <c r="A121"/>
      <c r="C121"/>
      <c r="E121"/>
      <c r="F121"/>
      <c r="G121"/>
      <c r="H121"/>
    </row>
    <row r="122" spans="1:8" x14ac:dyDescent="0.3">
      <c r="A122"/>
      <c r="C122"/>
      <c r="E122"/>
      <c r="F122"/>
      <c r="G122"/>
      <c r="H122"/>
    </row>
    <row r="123" spans="1:8" x14ac:dyDescent="0.3">
      <c r="A123"/>
      <c r="C123"/>
      <c r="E123"/>
      <c r="F123"/>
      <c r="G123"/>
      <c r="H123"/>
    </row>
    <row r="124" spans="1:8" x14ac:dyDescent="0.3">
      <c r="A124"/>
      <c r="C124"/>
      <c r="E124"/>
      <c r="F124"/>
      <c r="G124"/>
      <c r="H124"/>
    </row>
    <row r="125" spans="1:8" x14ac:dyDescent="0.3">
      <c r="A125"/>
      <c r="C125"/>
      <c r="E125"/>
      <c r="F125"/>
      <c r="G125"/>
      <c r="H125"/>
    </row>
    <row r="126" spans="1:8" x14ac:dyDescent="0.3">
      <c r="A126"/>
      <c r="C126"/>
      <c r="E126"/>
      <c r="F126"/>
      <c r="G126"/>
      <c r="H126"/>
    </row>
    <row r="127" spans="1:8" x14ac:dyDescent="0.3">
      <c r="A127"/>
      <c r="C127"/>
      <c r="E127"/>
      <c r="F127"/>
      <c r="G127"/>
      <c r="H127"/>
    </row>
    <row r="128" spans="1:8" x14ac:dyDescent="0.3">
      <c r="A128"/>
      <c r="C128"/>
      <c r="E128"/>
      <c r="F128"/>
      <c r="G128"/>
      <c r="H128"/>
    </row>
    <row r="129" spans="1:8" x14ac:dyDescent="0.3">
      <c r="A129"/>
      <c r="C129"/>
      <c r="E129"/>
      <c r="F129"/>
      <c r="G129"/>
      <c r="H129"/>
    </row>
    <row r="130" spans="1:8" x14ac:dyDescent="0.3">
      <c r="A130"/>
      <c r="C130"/>
      <c r="E130"/>
      <c r="F130"/>
      <c r="G130"/>
      <c r="H130"/>
    </row>
    <row r="131" spans="1:8" x14ac:dyDescent="0.3">
      <c r="A131"/>
      <c r="C131"/>
      <c r="E131"/>
      <c r="F131"/>
      <c r="G131"/>
      <c r="H131"/>
    </row>
    <row r="132" spans="1:8" x14ac:dyDescent="0.3">
      <c r="A132"/>
      <c r="C132"/>
      <c r="E132"/>
      <c r="F132"/>
      <c r="G132"/>
      <c r="H132"/>
    </row>
    <row r="133" spans="1:8" x14ac:dyDescent="0.3">
      <c r="A133"/>
      <c r="C133"/>
      <c r="E133"/>
      <c r="F133"/>
      <c r="G133"/>
      <c r="H133"/>
    </row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</sheetData>
  <mergeCells count="15">
    <mergeCell ref="D6:H6"/>
    <mergeCell ref="A1:H1"/>
    <mergeCell ref="D2:H2"/>
    <mergeCell ref="E3:H3"/>
    <mergeCell ref="E4:F4"/>
    <mergeCell ref="E5:F5"/>
    <mergeCell ref="A11:C11"/>
    <mergeCell ref="A8:B8"/>
    <mergeCell ref="C8:D8"/>
    <mergeCell ref="E8:F8"/>
    <mergeCell ref="G8:H8"/>
    <mergeCell ref="A9:B9"/>
    <mergeCell ref="C9:D9"/>
    <mergeCell ref="E9:F9"/>
    <mergeCell ref="G9:H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6월</vt:lpstr>
      <vt:lpstr>7월</vt:lpstr>
      <vt:lpstr>8월</vt:lpstr>
      <vt:lpstr>9월</vt:lpstr>
      <vt:lpstr>10월</vt:lpstr>
      <vt:lpstr>11월</vt:lpstr>
      <vt:lpstr>12월</vt:lpstr>
      <vt:lpstr>17년1월</vt:lpstr>
      <vt:lpstr>17년2월</vt:lpstr>
      <vt:lpstr>17년3월</vt:lpstr>
      <vt:lpstr>17년4월</vt:lpstr>
      <vt:lpstr>17년5월</vt:lpstr>
      <vt:lpstr>17년6월</vt:lpstr>
      <vt:lpstr>Sheet5</vt:lpstr>
      <vt:lpstr>Sheet6</vt:lpstr>
      <vt:lpstr>Sheet4</vt:lpstr>
      <vt:lpstr>품목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2017-03-29T05:22:46Z</cp:lastPrinted>
  <dcterms:created xsi:type="dcterms:W3CDTF">2016-04-15T07:40:44Z</dcterms:created>
  <dcterms:modified xsi:type="dcterms:W3CDTF">2017-09-21T05:29:27Z</dcterms:modified>
</cp:coreProperties>
</file>