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<sst xmlns="http://schemas.openxmlformats.org/spreadsheetml/2006/main" count="222" uniqueCount="50">
  <si>
    <t>Single input neron</t>
  </si>
  <si>
    <t xml:space="preserve">input </t>
  </si>
  <si>
    <t>weight</t>
  </si>
  <si>
    <t xml:space="preserve">bias </t>
  </si>
  <si>
    <t>output</t>
  </si>
  <si>
    <t>[FILL]</t>
  </si>
  <si>
    <t xml:space="preserve">Multi input neuron (2 -&gt; 1): math </t>
  </si>
  <si>
    <t>Multi input neuron (2 -&gt; 1): Linear MatMul</t>
  </si>
  <si>
    <t>Multi-layer perceptron: math</t>
  </si>
  <si>
    <t>Multi-layer perceptron: math (neuron by neuron)</t>
  </si>
  <si>
    <t>weightW1</t>
  </si>
  <si>
    <t>weightW2</t>
  </si>
  <si>
    <t>biases</t>
  </si>
  <si>
    <t>Neuron A/B</t>
  </si>
  <si>
    <t>ReLU</t>
  </si>
  <si>
    <t>weights</t>
  </si>
  <si>
    <t>bias</t>
  </si>
  <si>
    <t>Multi-layer perceptron: MMULT (2,2,1)</t>
  </si>
  <si>
    <t>ARRAYFORMULA(MMULT(C76:D77, C73:C74) + C79:C80)</t>
  </si>
  <si>
    <t>MMULT(C85:D85,Transpose(C87:D87))+C88</t>
  </si>
  <si>
    <t>Multi-layer perceptron (2-&gt;2-&gt;1): MMULT, with transposition for reading in excel</t>
  </si>
  <si>
    <t>ARRAYFORMULA(Transpose(MMULT(C96:D97, Transpose(C94:D94)) + Transpose(C99:D99)))</t>
  </si>
  <si>
    <t xml:space="preserve">MMULT(C105:D105, TRANSPOSE(C103:D103)) + C106
</t>
  </si>
  <si>
    <t>Multi-layer perceptron (2-&gt;2-&gt;1): MMULT, with biases in the same matrix</t>
  </si>
  <si>
    <t xml:space="preserve">MLP: 4x4 input -&gt; 16x16 hidden -&gt; 4x4 output </t>
  </si>
  <si>
    <t>Input</t>
  </si>
  <si>
    <t>Hidden1</t>
  </si>
  <si>
    <t>4x4</t>
  </si>
  <si>
    <t>Growing</t>
  </si>
  <si>
    <t>4x16</t>
  </si>
  <si>
    <t>Input @ Hidden1</t>
  </si>
  <si>
    <t>Activation</t>
  </si>
  <si>
    <t xml:space="preserve">XOR </t>
  </si>
  <si>
    <t>inputs</t>
  </si>
  <si>
    <t>Layer 1</t>
  </si>
  <si>
    <t>Hidden2</t>
  </si>
  <si>
    <t>Shrinking</t>
  </si>
  <si>
    <t>16x4</t>
  </si>
  <si>
    <t>activation @ Hidden2</t>
  </si>
  <si>
    <t>Output</t>
  </si>
  <si>
    <t xml:space="preserve">MLP: 5x4 input -&gt; 8 hidden -&gt; 16 -&gt; 5x1 output </t>
  </si>
  <si>
    <t>5x4</t>
  </si>
  <si>
    <t>4x8</t>
  </si>
  <si>
    <t xml:space="preserve">XOR , with bias attached </t>
  </si>
  <si>
    <t>8x16</t>
  </si>
  <si>
    <t>5x8</t>
  </si>
  <si>
    <t>16x1</t>
  </si>
  <si>
    <t>5x1</t>
  </si>
  <si>
    <t>ARRAYFORMULA(MMULT(C135:D136, Transpose(C130:D133)) + Transpose(C138:D138))</t>
  </si>
  <si>
    <t>ARRAYFORMULA(MMULT(Transpose(C143:F144), Transpose(C146:D146)) + C147)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</si>
</sst>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B7B7B7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rgb="FF999999"/>
      <name val="Arial"/>
    </font>
    <font>
      <b/>
      <color rgb="FF999999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4" fontId="1" numFmtId="164" xfId="0" applyAlignment="1" applyFill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1" numFmtId="2" xfId="0" applyFont="1" applyNumberFormat="1"/>
    <xf borderId="0" fillId="0" fontId="1" numFmtId="164" xfId="0" applyFont="1" applyNumberFormat="1"/>
    <xf borderId="0" fillId="3" fontId="1" numFmtId="164" xfId="0" applyAlignment="1" applyFill="1" applyFont="1" applyNumberFormat="1">
      <alignment horizontal="center" readingOrder="0"/>
    </xf>
    <xf borderId="0" fillId="0" fontId="1" numFmtId="2" xfId="0" applyAlignment="1" applyFont="1" applyNumberFormat="1">
      <alignment horizontal="left" readingOrder="0"/>
    </xf>
    <xf borderId="0" fillId="0" fontId="1" numFmtId="2" xfId="0" applyAlignment="1" applyFont="1" applyNumberFormat="1">
      <alignment horizontal="left" readingOrder="0"/>
    </xf>
    <xf borderId="0" fillId="0" fontId="1" numFmtId="2" xfId="0" applyAlignment="1" applyFont="1" applyNumberFormat="1">
      <alignment horizontal="center"/>
    </xf>
    <xf borderId="0" fillId="0" fontId="4" numFmtId="2" xfId="0" applyFont="1" applyNumberFormat="1"/>
    <xf borderId="0" fillId="0" fontId="4" numFmtId="164" xfId="0" applyFont="1" applyNumberFormat="1"/>
    <xf borderId="0" fillId="5" fontId="1" numFmtId="0" xfId="0" applyAlignment="1" applyFill="1" applyFont="1">
      <alignment horizontal="center" readingOrder="0"/>
    </xf>
    <xf borderId="0" fillId="0" fontId="4" numFmtId="0" xfId="0" applyFont="1"/>
    <xf borderId="0" fillId="2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1" fillId="0" fontId="5" numFmtId="164" xfId="0" applyAlignment="1" applyBorder="1" applyFont="1" applyNumberFormat="1">
      <alignment horizontal="center" readingOrder="0" vertical="bottom"/>
    </xf>
    <xf borderId="2" fillId="0" fontId="5" numFmtId="164" xfId="0" applyAlignment="1" applyBorder="1" applyFont="1" applyNumberFormat="1">
      <alignment horizontal="center" vertical="bottom"/>
    </xf>
    <xf borderId="3" fillId="0" fontId="5" numFmtId="2" xfId="0" applyAlignment="1" applyBorder="1" applyFont="1" applyNumberFormat="1">
      <alignment vertical="bottom"/>
    </xf>
    <xf borderId="1" fillId="3" fontId="5" numFmtId="164" xfId="0" applyAlignment="1" applyBorder="1" applyFill="1" applyFont="1" applyNumberFormat="1">
      <alignment horizontal="center" vertical="bottom"/>
    </xf>
    <xf borderId="2" fillId="3" fontId="5" numFmtId="164" xfId="0" applyAlignment="1" applyBorder="1" applyFill="1" applyFont="1" applyNumberFormat="1">
      <alignment horizontal="center" vertical="bottom"/>
    </xf>
    <xf borderId="4" fillId="3" fontId="5" numFmtId="164" xfId="0" applyAlignment="1" applyBorder="1" applyFill="1" applyFont="1" applyNumberFormat="1">
      <alignment horizontal="center" vertical="bottom"/>
    </xf>
    <xf borderId="3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3" fillId="3" fontId="5" numFmtId="164" xfId="0" applyAlignment="1" applyBorder="1" applyFill="1" applyFont="1" applyNumberFormat="1">
      <alignment horizontal="center" vertical="bottom"/>
    </xf>
    <xf borderId="0" fillId="3" fontId="5" numFmtId="164" xfId="0" applyAlignment="1" applyFill="1" applyFont="1" applyNumberFormat="1">
      <alignment horizontal="center" vertical="bottom"/>
    </xf>
    <xf borderId="5" fillId="3" fontId="5" numFmtId="164" xfId="0" applyAlignment="1" applyBorder="1" applyFill="1" applyFont="1" applyNumberFormat="1">
      <alignment horizontal="center" vertical="bottom"/>
    </xf>
    <xf borderId="6" fillId="0" fontId="5" numFmtId="164" xfId="0" applyAlignment="1" applyBorder="1" applyFont="1" applyNumberFormat="1">
      <alignment horizontal="center" vertical="bottom"/>
    </xf>
    <xf borderId="7" fillId="0" fontId="5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/>
    </xf>
    <xf borderId="6" fillId="3" fontId="5" numFmtId="164" xfId="0" applyAlignment="1" applyBorder="1" applyFill="1" applyFont="1" applyNumberFormat="1">
      <alignment horizontal="center" vertical="bottom"/>
    </xf>
    <xf borderId="7" fillId="3" fontId="5" numFmtId="164" xfId="0" applyAlignment="1" applyBorder="1" applyFill="1" applyFont="1" applyNumberFormat="1">
      <alignment horizontal="center" vertical="bottom"/>
    </xf>
    <xf borderId="8" fillId="3" fontId="5" numFmtId="164" xfId="0" applyAlignment="1" applyBorder="1" applyFill="1" applyFont="1" applyNumberFormat="1">
      <alignment horizontal="center" vertical="bottom"/>
    </xf>
    <xf borderId="8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7" numFmtId="0" xfId="0" applyAlignment="1" applyFont="1">
      <alignment horizontal="right" readingOrder="0"/>
    </xf>
    <xf borderId="1" fillId="0" fontId="1" numFmtId="2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4" fillId="0" fontId="1" numFmtId="2" xfId="0" applyAlignment="1" applyBorder="1" applyFont="1" applyNumberFormat="1">
      <alignment horizontal="center"/>
    </xf>
    <xf borderId="1" fillId="3" fontId="1" numFmtId="2" xfId="0" applyAlignment="1" applyBorder="1" applyFill="1" applyFont="1" applyNumberFormat="1">
      <alignment horizontal="center"/>
    </xf>
    <xf borderId="2" fillId="3" fontId="1" numFmtId="2" xfId="0" applyAlignment="1" applyBorder="1" applyFill="1" applyFont="1" applyNumberFormat="1">
      <alignment horizontal="center"/>
    </xf>
    <xf borderId="4" fillId="3" fontId="1" numFmtId="2" xfId="0" applyAlignment="1" applyBorder="1" applyFill="1" applyFont="1" applyNumberFormat="1">
      <alignment horizontal="center"/>
    </xf>
    <xf borderId="3" fillId="0" fontId="1" numFmtId="2" xfId="0" applyAlignment="1" applyBorder="1" applyFont="1" applyNumberFormat="1">
      <alignment horizontal="center"/>
    </xf>
    <xf borderId="5" fillId="0" fontId="1" numFmtId="2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/>
    </xf>
    <xf borderId="3" fillId="3" fontId="1" numFmtId="2" xfId="0" applyAlignment="1" applyBorder="1" applyFill="1" applyFont="1" applyNumberFormat="1">
      <alignment horizontal="center"/>
    </xf>
    <xf borderId="0" fillId="3" fontId="1" numFmtId="2" xfId="0" applyAlignment="1" applyFill="1" applyFont="1" applyNumberFormat="1">
      <alignment horizontal="center"/>
    </xf>
    <xf borderId="0" fillId="0" fontId="3" numFmtId="0" xfId="0" applyAlignment="1" applyFont="1">
      <alignment horizontal="left" readingOrder="0"/>
    </xf>
    <xf borderId="5" fillId="3" fontId="1" numFmtId="2" xfId="0" applyAlignment="1" applyBorder="1" applyFill="1" applyFont="1" applyNumberFormat="1">
      <alignment horizontal="center"/>
    </xf>
    <xf borderId="6" fillId="0" fontId="1" numFmtId="2" xfId="0" applyAlignment="1" applyBorder="1" applyFont="1" applyNumberFormat="1">
      <alignment horizontal="center"/>
    </xf>
    <xf borderId="7" fillId="0" fontId="1" numFmtId="2" xfId="0" applyAlignment="1" applyBorder="1" applyFont="1" applyNumberFormat="1">
      <alignment horizontal="center"/>
    </xf>
    <xf borderId="8" fillId="0" fontId="1" numFmtId="2" xfId="0" applyAlignment="1" applyBorder="1" applyFont="1" applyNumberFormat="1">
      <alignment horizontal="center"/>
    </xf>
    <xf borderId="6" fillId="3" fontId="1" numFmtId="2" xfId="0" applyAlignment="1" applyBorder="1" applyFill="1" applyFont="1" applyNumberFormat="1">
      <alignment horizontal="center"/>
    </xf>
    <xf borderId="7" fillId="3" fontId="1" numFmtId="2" xfId="0" applyAlignment="1" applyBorder="1" applyFill="1" applyFont="1" applyNumberFormat="1">
      <alignment horizontal="center"/>
    </xf>
    <xf borderId="8" fillId="3" fontId="1" numFmtId="2" xfId="0" applyAlignment="1" applyBorder="1" applyFill="1" applyFont="1" applyNumberFormat="1">
      <alignment horizontal="center"/>
    </xf>
    <xf borderId="1" fillId="0" fontId="1" numFmtId="2" xfId="0" applyBorder="1" applyFont="1" applyNumberFormat="1"/>
    <xf borderId="2" fillId="0" fontId="1" numFmtId="2" xfId="0" applyBorder="1" applyFont="1" applyNumberFormat="1"/>
    <xf borderId="4" fillId="0" fontId="1" numFmtId="2" xfId="0" applyBorder="1" applyFont="1" applyNumberFormat="1"/>
    <xf borderId="3" fillId="0" fontId="1" numFmtId="2" xfId="0" applyBorder="1" applyFont="1" applyNumberFormat="1"/>
    <xf borderId="5" fillId="0" fontId="1" numFmtId="2" xfId="0" applyBorder="1" applyFont="1" applyNumberFormat="1"/>
    <xf borderId="0" fillId="6" fontId="1" numFmtId="2" xfId="0" applyAlignment="1" applyFill="1" applyFont="1" applyNumberFormat="1">
      <alignment horizontal="center"/>
    </xf>
    <xf borderId="9" fillId="3" fontId="1" numFmtId="2" xfId="0" applyAlignment="1" applyBorder="1" applyFill="1" applyFont="1" applyNumberFormat="1">
      <alignment horizontal="center"/>
    </xf>
    <xf borderId="10" fillId="3" fontId="1" numFmtId="2" xfId="0" applyAlignment="1" applyBorder="1" applyFill="1" applyFont="1" applyNumberFormat="1">
      <alignment horizontal="center"/>
    </xf>
    <xf borderId="11" fillId="3" fontId="1" numFmtId="2" xfId="0" applyAlignment="1" applyBorder="1" applyFill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6" fillId="0" fontId="1" numFmtId="2" xfId="0" applyBorder="1" applyFont="1" applyNumberFormat="1"/>
    <xf borderId="7" fillId="0" fontId="1" numFmtId="2" xfId="0" applyBorder="1" applyFont="1" applyNumberFormat="1"/>
    <xf borderId="2" fillId="0" fontId="1" numFmtId="164" xfId="0" applyAlignment="1" applyBorder="1" applyFont="1" applyNumberFormat="1">
      <alignment horizontal="center"/>
    </xf>
    <xf borderId="8" fillId="0" fontId="1" numFmtId="2" xfId="0" applyBorder="1" applyFont="1" applyNumberFormat="1"/>
    <xf borderId="9" fillId="0" fontId="1" numFmtId="164" xfId="0" applyAlignment="1" applyBorder="1" applyFont="1" applyNumberFormat="1">
      <alignment horizontal="center"/>
    </xf>
    <xf borderId="10" fillId="0" fontId="1" numFmtId="164" xfId="0" applyAlignment="1" applyBorder="1" applyFont="1" applyNumberFormat="1">
      <alignment horizontal="center"/>
    </xf>
    <xf borderId="11" fillId="0" fontId="1" numFmtId="164" xfId="0" applyAlignment="1" applyBorder="1" applyFont="1" applyNumberFormat="1">
      <alignment horizontal="center"/>
    </xf>
    <xf borderId="1" fillId="3" fontId="1" numFmtId="164" xfId="0" applyAlignment="1" applyBorder="1" applyFill="1" applyFont="1" applyNumberFormat="1">
      <alignment horizontal="center"/>
    </xf>
    <xf borderId="2" fillId="3" fontId="1" numFmtId="164" xfId="0" applyAlignment="1" applyBorder="1" applyFill="1" applyFont="1" applyNumberFormat="1">
      <alignment horizontal="center"/>
    </xf>
    <xf borderId="4" fillId="3" fontId="1" numFmtId="164" xfId="0" applyAlignment="1" applyBorder="1" applyFill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3" fillId="3" fontId="1" numFmtId="164" xfId="0" applyAlignment="1" applyBorder="1" applyFill="1" applyFont="1" applyNumberFormat="1">
      <alignment horizontal="center"/>
    </xf>
    <xf borderId="0" fillId="3" fontId="1" numFmtId="164" xfId="0" applyAlignment="1" applyFill="1" applyFont="1" applyNumberFormat="1">
      <alignment horizontal="center"/>
    </xf>
    <xf borderId="5" fillId="3" fontId="1" numFmtId="164" xfId="0" applyAlignment="1" applyBorder="1" applyFill="1" applyFont="1" applyNumberFormat="1">
      <alignment horizontal="center"/>
    </xf>
    <xf borderId="0" fillId="0" fontId="1" numFmtId="1" xfId="0" applyAlignment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1" fillId="0" fontId="8" numFmtId="164" xfId="0" applyAlignment="1" applyBorder="1" applyFont="1" applyNumberFormat="1">
      <alignment horizontal="center"/>
    </xf>
    <xf borderId="2" fillId="0" fontId="8" numFmtId="164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3" fillId="0" fontId="8" numFmtId="164" xfId="0" applyAlignment="1" applyBorder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5" fillId="0" fontId="8" numFmtId="164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0" xfId="0" applyFont="1"/>
    <xf borderId="6" fillId="3" fontId="1" numFmtId="164" xfId="0" applyAlignment="1" applyBorder="1" applyFill="1" applyFont="1" applyNumberFormat="1">
      <alignment horizontal="center"/>
    </xf>
    <xf borderId="7" fillId="3" fontId="1" numFmtId="164" xfId="0" applyAlignment="1" applyBorder="1" applyFill="1" applyFont="1" applyNumberFormat="1">
      <alignment horizontal="center"/>
    </xf>
    <xf borderId="8" fillId="3" fontId="1" numFmtId="164" xfId="0" applyAlignment="1" applyBorder="1" applyFill="1" applyFont="1" applyNumberFormat="1">
      <alignment horizontal="center"/>
    </xf>
    <xf borderId="0" fillId="0" fontId="2" numFmtId="2" xfId="0" applyFont="1" applyNumberFormat="1"/>
    <xf borderId="6" fillId="0" fontId="8" numFmtId="164" xfId="0" applyAlignment="1" applyBorder="1" applyFont="1" applyNumberFormat="1">
      <alignment horizontal="center"/>
    </xf>
    <xf borderId="7" fillId="0" fontId="8" numFmtId="164" xfId="0" applyAlignment="1" applyBorder="1" applyFont="1" applyNumberFormat="1">
      <alignment horizontal="center"/>
    </xf>
    <xf borderId="8" fillId="0" fontId="8" numFmtId="164" xfId="0" applyAlignment="1" applyBorder="1" applyFont="1" applyNumberFormat="1">
      <alignment horizontal="center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5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182</xdr:row>
      <xdr:rowOff>200025</xdr:rowOff>
    </xdr:from>
    <xdr:ext cx="2171700" cy="5314950"/>
    <xdr:grpSp>
      <xdr:nvGrpSpPr>
        <xdr:cNvPr id="2" name="Shape 2" title="Drawing"/>
        <xdr:cNvGrpSpPr/>
      </xdr:nvGrpSpPr>
      <xdr:grpSpPr>
        <a:xfrm>
          <a:off x="1566400" y="662700"/>
          <a:ext cx="2148775" cy="5291600"/>
          <a:chOff x="1566400" y="662700"/>
          <a:chExt cx="2148775" cy="5291600"/>
        </a:xfrm>
      </xdr:grpSpPr>
      <xdr:sp>
        <xdr:nvSpPr>
          <xdr:cNvPr id="3" name="Shape 3"/>
          <xdr:cNvSpPr/>
        </xdr:nvSpPr>
        <xdr:spPr>
          <a:xfrm>
            <a:off x="1676850" y="662700"/>
            <a:ext cx="120500" cy="763125"/>
          </a:xfrm>
          <a:custGeom>
            <a:rect b="b" l="l" r="r" t="t"/>
            <a:pathLst>
              <a:path extrusionOk="0" h="30525" w="4820">
                <a:moveTo>
                  <a:pt x="0" y="0"/>
                </a:moveTo>
                <a:cubicBezTo>
                  <a:pt x="2498" y="9994"/>
                  <a:pt x="4820" y="20224"/>
                  <a:pt x="4820" y="30525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566400" y="1144675"/>
            <a:ext cx="431750" cy="294075"/>
          </a:xfrm>
          <a:custGeom>
            <a:rect b="b" l="l" r="r" t="t"/>
            <a:pathLst>
              <a:path extrusionOk="0" h="11763" w="17270">
                <a:moveTo>
                  <a:pt x="17270" y="0"/>
                </a:moveTo>
                <a:cubicBezTo>
                  <a:pt x="15027" y="3737"/>
                  <a:pt x="11782" y="6848"/>
                  <a:pt x="8434" y="9639"/>
                </a:cubicBezTo>
                <a:cubicBezTo>
                  <a:pt x="7631" y="10309"/>
                  <a:pt x="6959" y="12115"/>
                  <a:pt x="6024" y="11647"/>
                </a:cubicBezTo>
                <a:cubicBezTo>
                  <a:pt x="4310" y="10790"/>
                  <a:pt x="5969" y="7558"/>
                  <a:pt x="4819" y="6025"/>
                </a:cubicBezTo>
                <a:cubicBezTo>
                  <a:pt x="3564" y="4352"/>
                  <a:pt x="934" y="3879"/>
                  <a:pt x="0" y="2008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560450" y="1566400"/>
            <a:ext cx="1154725" cy="901850"/>
          </a:xfrm>
          <a:custGeom>
            <a:rect b="b" l="l" r="r" t="t"/>
            <a:pathLst>
              <a:path extrusionOk="0" h="36074" w="46189">
                <a:moveTo>
                  <a:pt x="46189" y="0"/>
                </a:moveTo>
                <a:cubicBezTo>
                  <a:pt x="37554" y="10794"/>
                  <a:pt x="27261" y="20283"/>
                  <a:pt x="16467" y="28918"/>
                </a:cubicBezTo>
                <a:cubicBezTo>
                  <a:pt x="11866" y="32599"/>
                  <a:pt x="5269" y="37982"/>
                  <a:pt x="0" y="3534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2306464" y="2108600"/>
            <a:ext cx="515050" cy="481975"/>
          </a:xfrm>
          <a:custGeom>
            <a:rect b="b" l="l" r="r" t="t"/>
            <a:pathLst>
              <a:path extrusionOk="0" h="19279" w="20602">
                <a:moveTo>
                  <a:pt x="12167" y="0"/>
                </a:moveTo>
                <a:cubicBezTo>
                  <a:pt x="10184" y="5952"/>
                  <a:pt x="2103" y="8508"/>
                  <a:pt x="118" y="14459"/>
                </a:cubicBezTo>
                <a:cubicBezTo>
                  <a:pt x="-356" y="15879"/>
                  <a:pt x="3079" y="14920"/>
                  <a:pt x="4536" y="15263"/>
                </a:cubicBezTo>
                <a:cubicBezTo>
                  <a:pt x="9909" y="16528"/>
                  <a:pt x="15666" y="16808"/>
                  <a:pt x="20602" y="1927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777250" y="4889977"/>
            <a:ext cx="30125" cy="261050"/>
          </a:xfrm>
          <a:custGeom>
            <a:rect b="b" l="l" r="r" t="t"/>
            <a:pathLst>
              <a:path extrusionOk="0" h="10442" w="1205">
                <a:moveTo>
                  <a:pt x="0" y="0"/>
                </a:moveTo>
                <a:cubicBezTo>
                  <a:pt x="0" y="3504"/>
                  <a:pt x="99" y="7117"/>
                  <a:pt x="1205" y="10442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714991" y="5100827"/>
            <a:ext cx="152625" cy="120500"/>
          </a:xfrm>
          <a:custGeom>
            <a:rect b="b" l="l" r="r" t="t"/>
            <a:pathLst>
              <a:path extrusionOk="0" h="4820" w="6105">
                <a:moveTo>
                  <a:pt x="6105" y="0"/>
                </a:moveTo>
                <a:cubicBezTo>
                  <a:pt x="5907" y="165"/>
                  <a:pt x="1330" y="4820"/>
                  <a:pt x="1285" y="4820"/>
                </a:cubicBezTo>
                <a:cubicBezTo>
                  <a:pt x="-241" y="4820"/>
                  <a:pt x="80" y="1928"/>
                  <a:pt x="80" y="402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389750" y="5000425"/>
            <a:ext cx="1154725" cy="863525"/>
          </a:xfrm>
          <a:custGeom>
            <a:rect b="b" l="l" r="r" t="t"/>
            <a:pathLst>
              <a:path extrusionOk="0" h="34541" w="46189">
                <a:moveTo>
                  <a:pt x="46189" y="0"/>
                </a:moveTo>
                <a:cubicBezTo>
                  <a:pt x="43792" y="8392"/>
                  <a:pt x="37241" y="15014"/>
                  <a:pt x="32131" y="22090"/>
                </a:cubicBezTo>
                <a:cubicBezTo>
                  <a:pt x="29136" y="26237"/>
                  <a:pt x="25919" y="31617"/>
                  <a:pt x="20886" y="32532"/>
                </a:cubicBezTo>
                <a:cubicBezTo>
                  <a:pt x="14005" y="33783"/>
                  <a:pt x="6635" y="32328"/>
                  <a:pt x="0" y="34541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288998" y="5602875"/>
            <a:ext cx="311625" cy="351425"/>
          </a:xfrm>
          <a:custGeom>
            <a:rect b="b" l="l" r="r" t="t"/>
            <a:pathLst>
              <a:path extrusionOk="0" h="14057" w="12465">
                <a:moveTo>
                  <a:pt x="9252" y="0"/>
                </a:moveTo>
                <a:cubicBezTo>
                  <a:pt x="6368" y="4326"/>
                  <a:pt x="-1911" y="8203"/>
                  <a:pt x="416" y="12852"/>
                </a:cubicBezTo>
                <a:cubicBezTo>
                  <a:pt x="895" y="13810"/>
                  <a:pt x="2579" y="12642"/>
                  <a:pt x="3629" y="12852"/>
                </a:cubicBezTo>
                <a:cubicBezTo>
                  <a:pt x="6544" y="13435"/>
                  <a:pt x="9492" y="14057"/>
                  <a:pt x="12465" y="1405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5</xdr:col>
      <xdr:colOff>95250</xdr:colOff>
      <xdr:row>1</xdr:row>
      <xdr:rowOff>76200</xdr:rowOff>
    </xdr:from>
    <xdr:ext cx="4876800" cy="4591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27</xdr:row>
      <xdr:rowOff>133350</xdr:rowOff>
    </xdr:from>
    <xdr:ext cx="4876800" cy="41433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52</xdr:row>
      <xdr:rowOff>-200025</xdr:rowOff>
    </xdr:from>
    <xdr:ext cx="6515100" cy="49625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75</xdr:row>
      <xdr:rowOff>161925</xdr:rowOff>
    </xdr:from>
    <xdr:ext cx="6591300" cy="1638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94</xdr:row>
      <xdr:rowOff>152400</xdr:rowOff>
    </xdr:from>
    <xdr:ext cx="6591300" cy="1638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95</xdr:row>
      <xdr:rowOff>85725</xdr:rowOff>
    </xdr:from>
    <xdr:ext cx="6591300" cy="1638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112</xdr:row>
      <xdr:rowOff>95250</xdr:rowOff>
    </xdr:from>
    <xdr:ext cx="6591300" cy="1638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128</xdr:row>
      <xdr:rowOff>200025</xdr:rowOff>
    </xdr:from>
    <xdr:ext cx="4714875" cy="18478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140</xdr:row>
      <xdr:rowOff>-200025</xdr:rowOff>
    </xdr:from>
    <xdr:ext cx="6515100" cy="447675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168</xdr:row>
      <xdr:rowOff>9525</xdr:rowOff>
    </xdr:from>
    <xdr:ext cx="1724025" cy="1304925"/>
    <xdr:grpSp>
      <xdr:nvGrpSpPr>
        <xdr:cNvPr id="2" name="Shape 2" title="Drawing"/>
        <xdr:cNvGrpSpPr/>
      </xdr:nvGrpSpPr>
      <xdr:grpSpPr>
        <a:xfrm>
          <a:off x="1275975" y="712900"/>
          <a:ext cx="2153856" cy="1618971"/>
          <a:chOff x="1275975" y="712900"/>
          <a:chExt cx="2153856" cy="1618971"/>
        </a:xfrm>
      </xdr:grpSpPr>
      <xdr:sp>
        <xdr:nvSpPr>
          <xdr:cNvPr id="11" name="Shape 11"/>
          <xdr:cNvSpPr/>
        </xdr:nvSpPr>
        <xdr:spPr>
          <a:xfrm>
            <a:off x="1476025" y="712900"/>
            <a:ext cx="142125" cy="1409132"/>
          </a:xfrm>
          <a:custGeom>
            <a:rect b="b" l="l" r="r" t="t"/>
            <a:pathLst>
              <a:path extrusionOk="0" h="41369" w="5685">
                <a:moveTo>
                  <a:pt x="0" y="0"/>
                </a:moveTo>
                <a:cubicBezTo>
                  <a:pt x="0" y="9285"/>
                  <a:pt x="685" y="18676"/>
                  <a:pt x="2812" y="27714"/>
                </a:cubicBezTo>
                <a:cubicBezTo>
                  <a:pt x="3871" y="32213"/>
                  <a:pt x="6684" y="36985"/>
                  <a:pt x="5221" y="413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2" name="Shape 12"/>
          <xdr:cNvSpPr/>
        </xdr:nvSpPr>
        <xdr:spPr>
          <a:xfrm>
            <a:off x="1275975" y="1747125"/>
            <a:ext cx="542225" cy="374950"/>
          </a:xfrm>
          <a:custGeom>
            <a:rect b="b" l="l" r="r" t="t"/>
            <a:pathLst>
              <a:path extrusionOk="0" h="14998" w="21689">
                <a:moveTo>
                  <a:pt x="21689" y="2410"/>
                </a:moveTo>
                <a:cubicBezTo>
                  <a:pt x="19983" y="5252"/>
                  <a:pt x="17205" y="7296"/>
                  <a:pt x="14861" y="9640"/>
                </a:cubicBezTo>
                <a:cubicBezTo>
                  <a:pt x="13416" y="11085"/>
                  <a:pt x="13587" y="14215"/>
                  <a:pt x="11648" y="14861"/>
                </a:cubicBezTo>
                <a:cubicBezTo>
                  <a:pt x="9992" y="15413"/>
                  <a:pt x="9761" y="11923"/>
                  <a:pt x="8836" y="10443"/>
                </a:cubicBezTo>
                <a:cubicBezTo>
                  <a:pt x="6419" y="6576"/>
                  <a:pt x="2039" y="4078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2415758" y="1297616"/>
            <a:ext cx="1014073" cy="930580"/>
          </a:xfrm>
          <a:custGeom>
            <a:rect b="b" l="l" r="r" t="t"/>
            <a:pathLst>
              <a:path extrusionOk="0" h="59443" w="55841">
                <a:moveTo>
                  <a:pt x="55426" y="0"/>
                </a:moveTo>
                <a:cubicBezTo>
                  <a:pt x="57556" y="8514"/>
                  <a:pt x="50848" y="17330"/>
                  <a:pt x="45787" y="24500"/>
                </a:cubicBezTo>
                <a:cubicBezTo>
                  <a:pt x="34715" y="40185"/>
                  <a:pt x="18212" y="53367"/>
                  <a:pt x="0" y="59443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227598" y="1900096"/>
            <a:ext cx="409050" cy="431775"/>
          </a:xfrm>
          <a:custGeom>
            <a:rect b="b" l="l" r="r" t="t"/>
            <a:pathLst>
              <a:path extrusionOk="0" h="17271" w="16362">
                <a:moveTo>
                  <a:pt x="15960" y="0"/>
                </a:moveTo>
                <a:cubicBezTo>
                  <a:pt x="11610" y="4353"/>
                  <a:pt x="7058" y="8502"/>
                  <a:pt x="2706" y="12853"/>
                </a:cubicBezTo>
                <a:cubicBezTo>
                  <a:pt x="1682" y="13877"/>
                  <a:pt x="-727" y="15444"/>
                  <a:pt x="297" y="16468"/>
                </a:cubicBezTo>
                <a:cubicBezTo>
                  <a:pt x="1720" y="17891"/>
                  <a:pt x="4309" y="16066"/>
                  <a:pt x="6321" y="16066"/>
                </a:cubicBezTo>
                <a:cubicBezTo>
                  <a:pt x="9692" y="16066"/>
                  <a:pt x="12991" y="17271"/>
                  <a:pt x="16362" y="17271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228600</xdr:colOff>
      <xdr:row>181</xdr:row>
      <xdr:rowOff>161925</xdr:rowOff>
    </xdr:from>
    <xdr:ext cx="1724025" cy="1724025"/>
    <xdr:grpSp>
      <xdr:nvGrpSpPr>
        <xdr:cNvPr id="2" name="Shape 2" title="Drawing"/>
        <xdr:cNvGrpSpPr/>
      </xdr:nvGrpSpPr>
      <xdr:grpSpPr>
        <a:xfrm>
          <a:off x="1465975" y="833400"/>
          <a:ext cx="1466000" cy="1706975"/>
          <a:chOff x="1465975" y="833400"/>
          <a:chExt cx="1466000" cy="1706975"/>
        </a:xfrm>
      </xdr:grpSpPr>
      <xdr:sp>
        <xdr:nvSpPr>
          <xdr:cNvPr id="15" name="Shape 15"/>
          <xdr:cNvSpPr/>
        </xdr:nvSpPr>
        <xdr:spPr>
          <a:xfrm>
            <a:off x="1616600" y="833400"/>
            <a:ext cx="22125" cy="431775"/>
          </a:xfrm>
          <a:custGeom>
            <a:rect b="b" l="l" r="r" t="t"/>
            <a:pathLst>
              <a:path extrusionOk="0" h="17271" w="885">
                <a:moveTo>
                  <a:pt x="0" y="0"/>
                </a:moveTo>
                <a:cubicBezTo>
                  <a:pt x="1131" y="5651"/>
                  <a:pt x="803" y="11508"/>
                  <a:pt x="803" y="17271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6" name="Shape 16"/>
          <xdr:cNvSpPr/>
        </xdr:nvSpPr>
        <xdr:spPr>
          <a:xfrm>
            <a:off x="1465975" y="1064350"/>
            <a:ext cx="371525" cy="230950"/>
          </a:xfrm>
          <a:custGeom>
            <a:rect b="b" l="l" r="r" t="t"/>
            <a:pathLst>
              <a:path extrusionOk="0" h="9238" w="14861">
                <a:moveTo>
                  <a:pt x="14861" y="0"/>
                </a:moveTo>
                <a:cubicBezTo>
                  <a:pt x="12902" y="2450"/>
                  <a:pt x="10081" y="4064"/>
                  <a:pt x="7632" y="6024"/>
                </a:cubicBezTo>
                <a:cubicBezTo>
                  <a:pt x="6739" y="6739"/>
                  <a:pt x="7571" y="9238"/>
                  <a:pt x="6427" y="9238"/>
                </a:cubicBezTo>
                <a:cubicBezTo>
                  <a:pt x="3491" y="9238"/>
                  <a:pt x="2626" y="4526"/>
                  <a:pt x="0" y="3213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2299400" y="1867625"/>
            <a:ext cx="632575" cy="562300"/>
          </a:xfrm>
          <a:custGeom>
            <a:rect b="b" l="l" r="r" t="t"/>
            <a:pathLst>
              <a:path extrusionOk="0" h="22492" w="25303">
                <a:moveTo>
                  <a:pt x="25303" y="0"/>
                </a:moveTo>
                <a:cubicBezTo>
                  <a:pt x="21530" y="2830"/>
                  <a:pt x="16873" y="4585"/>
                  <a:pt x="13655" y="8033"/>
                </a:cubicBezTo>
                <a:cubicBezTo>
                  <a:pt x="9132" y="12879"/>
                  <a:pt x="5928" y="19524"/>
                  <a:pt x="0" y="22492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8" name="Shape 18"/>
          <xdr:cNvSpPr/>
        </xdr:nvSpPr>
        <xdr:spPr>
          <a:xfrm>
            <a:off x="2154146" y="2068450"/>
            <a:ext cx="486625" cy="471925"/>
          </a:xfrm>
          <a:custGeom>
            <a:rect b="b" l="l" r="r" t="t"/>
            <a:pathLst>
              <a:path extrusionOk="0" h="18877" w="19465">
                <a:moveTo>
                  <a:pt x="7818" y="0"/>
                </a:moveTo>
                <a:cubicBezTo>
                  <a:pt x="5538" y="4560"/>
                  <a:pt x="-1051" y="8309"/>
                  <a:pt x="187" y="13254"/>
                </a:cubicBezTo>
                <a:cubicBezTo>
                  <a:pt x="1812" y="19747"/>
                  <a:pt x="13479" y="15880"/>
                  <a:pt x="19465" y="1887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5</xdr:col>
      <xdr:colOff>95250</xdr:colOff>
      <xdr:row>198</xdr:row>
      <xdr:rowOff>142875</xdr:rowOff>
    </xdr:from>
    <xdr:ext cx="2028825" cy="742950"/>
    <xdr:grpSp>
      <xdr:nvGrpSpPr>
        <xdr:cNvPr id="2" name="Shape 2" title="Drawing"/>
        <xdr:cNvGrpSpPr/>
      </xdr:nvGrpSpPr>
      <xdr:grpSpPr>
        <a:xfrm>
          <a:off x="1527998" y="2590725"/>
          <a:ext cx="2006427" cy="722950"/>
          <a:chOff x="1527998" y="2590725"/>
          <a:chExt cx="2006427" cy="722950"/>
        </a:xfrm>
      </xdr:grpSpPr>
      <xdr:sp>
        <xdr:nvSpPr>
          <xdr:cNvPr id="19" name="Shape 19"/>
          <xdr:cNvSpPr/>
        </xdr:nvSpPr>
        <xdr:spPr>
          <a:xfrm>
            <a:off x="1546325" y="2801450"/>
            <a:ext cx="20075" cy="160650"/>
          </a:xfrm>
          <a:custGeom>
            <a:rect b="b" l="l" r="r" t="t"/>
            <a:pathLst>
              <a:path extrusionOk="0" h="6426" w="803">
                <a:moveTo>
                  <a:pt x="0" y="0"/>
                </a:moveTo>
                <a:cubicBezTo>
                  <a:pt x="423" y="2117"/>
                  <a:pt x="803" y="4267"/>
                  <a:pt x="803" y="6426"/>
                </a:cubicBezTo>
              </a:path>
            </a:pathLst>
          </a:cu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0" name="Shape 20"/>
          <xdr:cNvSpPr/>
        </xdr:nvSpPr>
        <xdr:spPr>
          <a:xfrm>
            <a:off x="1527998" y="2891800"/>
            <a:ext cx="138800" cy="120800"/>
          </a:xfrm>
          <a:custGeom>
            <a:rect b="b" l="l" r="r" t="t"/>
            <a:pathLst>
              <a:path extrusionOk="0" h="4832" w="5552">
                <a:moveTo>
                  <a:pt x="5552" y="0"/>
                </a:moveTo>
                <a:cubicBezTo>
                  <a:pt x="3728" y="1368"/>
                  <a:pt x="1942" y="6031"/>
                  <a:pt x="331" y="4418"/>
                </a:cubicBezTo>
                <a:cubicBezTo>
                  <a:pt x="-331" y="3755"/>
                  <a:pt x="331" y="2544"/>
                  <a:pt x="331" y="1607"/>
                </a:cubicBezTo>
              </a:path>
            </a:pathLst>
          </a:cu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1" name="Shape 21"/>
          <xdr:cNvSpPr/>
        </xdr:nvSpPr>
        <xdr:spPr>
          <a:xfrm>
            <a:off x="2198975" y="2590725"/>
            <a:ext cx="1335450" cy="592425"/>
          </a:xfrm>
          <a:custGeom>
            <a:rect b="b" l="l" r="r" t="t"/>
            <a:pathLst>
              <a:path extrusionOk="0" h="23697" w="53418">
                <a:moveTo>
                  <a:pt x="53418" y="0"/>
                </a:moveTo>
                <a:cubicBezTo>
                  <a:pt x="46376" y="8805"/>
                  <a:pt x="34771" y="13231"/>
                  <a:pt x="24099" y="16869"/>
                </a:cubicBezTo>
                <a:cubicBezTo>
                  <a:pt x="16196" y="19563"/>
                  <a:pt x="8349" y="23697"/>
                  <a:pt x="0" y="2369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2" name="Shape 22"/>
          <xdr:cNvSpPr/>
        </xdr:nvSpPr>
        <xdr:spPr>
          <a:xfrm>
            <a:off x="2092729" y="2891950"/>
            <a:ext cx="427550" cy="421725"/>
          </a:xfrm>
          <a:custGeom>
            <a:rect b="b" l="l" r="r" t="t"/>
            <a:pathLst>
              <a:path extrusionOk="0" h="16869" w="17102">
                <a:moveTo>
                  <a:pt x="6660" y="0"/>
                </a:moveTo>
                <a:cubicBezTo>
                  <a:pt x="4913" y="4076"/>
                  <a:pt x="-1169" y="7442"/>
                  <a:pt x="234" y="11648"/>
                </a:cubicBezTo>
                <a:cubicBezTo>
                  <a:pt x="717" y="13096"/>
                  <a:pt x="3179" y="12451"/>
                  <a:pt x="4652" y="12853"/>
                </a:cubicBezTo>
                <a:cubicBezTo>
                  <a:pt x="8859" y="14001"/>
                  <a:pt x="13201" y="14923"/>
                  <a:pt x="17103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247650</xdr:colOff>
      <xdr:row>133</xdr:row>
      <xdr:rowOff>9525</xdr:rowOff>
    </xdr:from>
    <xdr:ext cx="1952625" cy="1504950"/>
    <xdr:grpSp>
      <xdr:nvGrpSpPr>
        <xdr:cNvPr id="2" name="Shape 2" title="Drawing"/>
        <xdr:cNvGrpSpPr/>
      </xdr:nvGrpSpPr>
      <xdr:grpSpPr>
        <a:xfrm>
          <a:off x="2209025" y="692825"/>
          <a:ext cx="1937900" cy="1486075"/>
          <a:chOff x="2209025" y="692825"/>
          <a:chExt cx="1937900" cy="1486075"/>
        </a:xfrm>
      </xdr:grpSpPr>
      <xdr:sp>
        <xdr:nvSpPr>
          <xdr:cNvPr id="23" name="Shape 23"/>
          <xdr:cNvSpPr/>
        </xdr:nvSpPr>
        <xdr:spPr>
          <a:xfrm>
            <a:off x="2289350" y="692825"/>
            <a:ext cx="80325" cy="763125"/>
          </a:xfrm>
          <a:custGeom>
            <a:rect b="b" l="l" r="r" t="t"/>
            <a:pathLst>
              <a:path extrusionOk="0" h="30525" w="3213">
                <a:moveTo>
                  <a:pt x="0" y="0"/>
                </a:moveTo>
                <a:cubicBezTo>
                  <a:pt x="0" y="10231"/>
                  <a:pt x="3213" y="20294"/>
                  <a:pt x="3213" y="30525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4" name="Shape 24"/>
          <xdr:cNvSpPr/>
        </xdr:nvSpPr>
        <xdr:spPr>
          <a:xfrm>
            <a:off x="2209025" y="1251369"/>
            <a:ext cx="478800" cy="230050"/>
          </a:xfrm>
          <a:custGeom>
            <a:rect b="b" l="l" r="r" t="t"/>
            <a:pathLst>
              <a:path extrusionOk="0" h="9202" w="19152">
                <a:moveTo>
                  <a:pt x="0" y="2158"/>
                </a:moveTo>
                <a:cubicBezTo>
                  <a:pt x="1989" y="4810"/>
                  <a:pt x="4013" y="8182"/>
                  <a:pt x="7229" y="8986"/>
                </a:cubicBezTo>
                <a:cubicBezTo>
                  <a:pt x="10687" y="9851"/>
                  <a:pt x="13326" y="5243"/>
                  <a:pt x="16065" y="2961"/>
                </a:cubicBezTo>
                <a:cubicBezTo>
                  <a:pt x="17013" y="2171"/>
                  <a:pt x="19428" y="-553"/>
                  <a:pt x="18877" y="552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3193025" y="1395700"/>
            <a:ext cx="953900" cy="652675"/>
          </a:xfrm>
          <a:custGeom>
            <a:rect b="b" l="l" r="r" t="t"/>
            <a:pathLst>
              <a:path extrusionOk="0" h="26107" w="38156">
                <a:moveTo>
                  <a:pt x="38156" y="0"/>
                </a:moveTo>
                <a:cubicBezTo>
                  <a:pt x="34197" y="6335"/>
                  <a:pt x="30574" y="13211"/>
                  <a:pt x="24902" y="18074"/>
                </a:cubicBezTo>
                <a:cubicBezTo>
                  <a:pt x="18281" y="23751"/>
                  <a:pt x="7801" y="22206"/>
                  <a:pt x="0" y="2610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6" name="Shape 26"/>
          <xdr:cNvSpPr/>
        </xdr:nvSpPr>
        <xdr:spPr>
          <a:xfrm>
            <a:off x="3072550" y="1706975"/>
            <a:ext cx="512075" cy="471925"/>
          </a:xfrm>
          <a:custGeom>
            <a:rect b="b" l="l" r="r" t="t"/>
            <a:pathLst>
              <a:path extrusionOk="0" h="18877" w="20483">
                <a:moveTo>
                  <a:pt x="11647" y="0"/>
                </a:moveTo>
                <a:cubicBezTo>
                  <a:pt x="6429" y="3131"/>
                  <a:pt x="0" y="7972"/>
                  <a:pt x="0" y="14057"/>
                </a:cubicBezTo>
                <a:cubicBezTo>
                  <a:pt x="0" y="16047"/>
                  <a:pt x="3759" y="15366"/>
                  <a:pt x="5623" y="16065"/>
                </a:cubicBezTo>
                <a:cubicBezTo>
                  <a:pt x="10343" y="17835"/>
                  <a:pt x="15442" y="18877"/>
                  <a:pt x="20483" y="1887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57150</xdr:colOff>
      <xdr:row>153</xdr:row>
      <xdr:rowOff>123825</xdr:rowOff>
    </xdr:from>
    <xdr:ext cx="1990725" cy="1162050"/>
    <xdr:grpSp>
      <xdr:nvGrpSpPr>
        <xdr:cNvPr id="2" name="Shape 2" title="Drawing"/>
        <xdr:cNvGrpSpPr/>
      </xdr:nvGrpSpPr>
      <xdr:grpSpPr>
        <a:xfrm>
          <a:off x="1817425" y="1004100"/>
          <a:ext cx="1968018" cy="1144675"/>
          <a:chOff x="1817425" y="1004100"/>
          <a:chExt cx="1968018" cy="1144675"/>
        </a:xfrm>
      </xdr:grpSpPr>
      <xdr:sp>
        <xdr:nvSpPr>
          <xdr:cNvPr id="27" name="Shape 27"/>
          <xdr:cNvSpPr/>
        </xdr:nvSpPr>
        <xdr:spPr>
          <a:xfrm>
            <a:off x="2091664" y="1004100"/>
            <a:ext cx="37025" cy="451850"/>
          </a:xfrm>
          <a:custGeom>
            <a:rect b="b" l="l" r="r" t="t"/>
            <a:pathLst>
              <a:path extrusionOk="0" h="18074" w="1481">
                <a:moveTo>
                  <a:pt x="677" y="0"/>
                </a:moveTo>
                <a:cubicBezTo>
                  <a:pt x="677" y="6031"/>
                  <a:pt x="-1216" y="12680"/>
                  <a:pt x="1481" y="1807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8" name="Shape 28"/>
          <xdr:cNvSpPr/>
        </xdr:nvSpPr>
        <xdr:spPr>
          <a:xfrm>
            <a:off x="1817425" y="1305325"/>
            <a:ext cx="471925" cy="135875"/>
          </a:xfrm>
          <a:custGeom>
            <a:rect b="b" l="l" r="r" t="t"/>
            <a:pathLst>
              <a:path extrusionOk="0" h="5435" w="18877">
                <a:moveTo>
                  <a:pt x="0" y="0"/>
                </a:moveTo>
                <a:cubicBezTo>
                  <a:pt x="4246" y="1063"/>
                  <a:pt x="7757" y="6080"/>
                  <a:pt x="12049" y="5221"/>
                </a:cubicBezTo>
                <a:cubicBezTo>
                  <a:pt x="14574" y="4715"/>
                  <a:pt x="16302" y="1607"/>
                  <a:pt x="18877" y="160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9" name="Shape 29"/>
          <xdr:cNvSpPr/>
        </xdr:nvSpPr>
        <xdr:spPr>
          <a:xfrm>
            <a:off x="2590575" y="1004100"/>
            <a:ext cx="1194868" cy="923762"/>
          </a:xfrm>
          <a:custGeom>
            <a:rect b="b" l="l" r="r" t="t"/>
            <a:pathLst>
              <a:path extrusionOk="0" h="18074" w="49278">
                <a:moveTo>
                  <a:pt x="49000" y="0"/>
                </a:moveTo>
                <a:cubicBezTo>
                  <a:pt x="50112" y="3334"/>
                  <a:pt x="44162" y="5364"/>
                  <a:pt x="40967" y="6828"/>
                </a:cubicBezTo>
                <a:cubicBezTo>
                  <a:pt x="28094" y="12728"/>
                  <a:pt x="14161" y="18074"/>
                  <a:pt x="0" y="1807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30" name="Shape 30"/>
          <xdr:cNvSpPr/>
        </xdr:nvSpPr>
        <xdr:spPr>
          <a:xfrm>
            <a:off x="2384910" y="1696925"/>
            <a:ext cx="456675" cy="451850"/>
          </a:xfrm>
          <a:custGeom>
            <a:rect b="b" l="l" r="r" t="t"/>
            <a:pathLst>
              <a:path extrusionOk="0" h="18074" w="18267">
                <a:moveTo>
                  <a:pt x="10637" y="0"/>
                </a:moveTo>
                <a:cubicBezTo>
                  <a:pt x="7953" y="3580"/>
                  <a:pt x="5066" y="7005"/>
                  <a:pt x="2202" y="10443"/>
                </a:cubicBezTo>
                <a:cubicBezTo>
                  <a:pt x="1533" y="11246"/>
                  <a:pt x="-545" y="12114"/>
                  <a:pt x="194" y="12853"/>
                </a:cubicBezTo>
                <a:cubicBezTo>
                  <a:pt x="4628" y="17287"/>
                  <a:pt x="12319" y="16089"/>
                  <a:pt x="18268" y="1807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5</xdr:col>
      <xdr:colOff>95250</xdr:colOff>
      <xdr:row>1</xdr:row>
      <xdr:rowOff>76200</xdr:rowOff>
    </xdr:from>
    <xdr:ext cx="4876800" cy="4591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27</xdr:row>
      <xdr:rowOff>133350</xdr:rowOff>
    </xdr:from>
    <xdr:ext cx="4876800" cy="41433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52</xdr:row>
      <xdr:rowOff>-200025</xdr:rowOff>
    </xdr:from>
    <xdr:ext cx="7162800" cy="54483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77</xdr:row>
      <xdr:rowOff>180975</xdr:rowOff>
    </xdr:from>
    <xdr:ext cx="7162800" cy="17907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231</xdr:row>
      <xdr:rowOff>85725</xdr:rowOff>
    </xdr:from>
    <xdr:ext cx="4714875" cy="18478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92</xdr:row>
      <xdr:rowOff>9525</xdr:rowOff>
    </xdr:from>
    <xdr:ext cx="5943600" cy="14763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112</xdr:row>
      <xdr:rowOff>95250</xdr:rowOff>
    </xdr:from>
    <xdr:ext cx="6591300" cy="1638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206</xdr:row>
      <xdr:rowOff>9525</xdr:rowOff>
    </xdr:from>
    <xdr:ext cx="4314825" cy="16954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38"/>
  </cols>
  <sheetData>
    <row r="1">
      <c r="A1" s="1" t="s">
        <v>0</v>
      </c>
    </row>
    <row r="2">
      <c r="B2" s="2"/>
    </row>
    <row r="3">
      <c r="B3" s="3" t="s">
        <v>1</v>
      </c>
      <c r="C3" s="4">
        <v>1.0</v>
      </c>
    </row>
    <row r="4">
      <c r="B4" s="5"/>
      <c r="C4" s="6"/>
    </row>
    <row r="5">
      <c r="B5" s="3" t="s">
        <v>2</v>
      </c>
      <c r="C5" s="7">
        <v>1.5</v>
      </c>
    </row>
    <row r="6">
      <c r="B6" s="3" t="s">
        <v>3</v>
      </c>
      <c r="C6" s="7">
        <v>2.0</v>
      </c>
    </row>
    <row r="7">
      <c r="B7" s="5"/>
      <c r="C7" s="6"/>
    </row>
    <row r="8">
      <c r="B8" s="8" t="s">
        <v>4</v>
      </c>
      <c r="C8" s="6">
        <f>C3*C5+C6</f>
        <v>3.5</v>
      </c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A27" s="1" t="s">
        <v>6</v>
      </c>
    </row>
    <row r="28">
      <c r="B28" s="2"/>
    </row>
    <row r="29">
      <c r="B29" s="8" t="s">
        <v>1</v>
      </c>
      <c r="C29" s="4">
        <v>1.0</v>
      </c>
      <c r="D29" s="9">
        <v>0.5</v>
      </c>
    </row>
    <row r="30">
      <c r="B30" s="10"/>
      <c r="C30" s="6"/>
    </row>
    <row r="31">
      <c r="B31" s="8" t="s">
        <v>2</v>
      </c>
      <c r="C31" s="11">
        <v>1.5</v>
      </c>
      <c r="D31" s="12">
        <v>-0.8</v>
      </c>
    </row>
    <row r="32">
      <c r="B32" s="8" t="s">
        <v>3</v>
      </c>
      <c r="C32" s="11">
        <v>2.0</v>
      </c>
    </row>
    <row r="33">
      <c r="B33" s="10"/>
      <c r="C33" s="6"/>
    </row>
    <row r="34">
      <c r="B34" s="8" t="s">
        <v>4</v>
      </c>
      <c r="C34" s="13">
        <f>C29*C31+D29*D31+C32</f>
        <v>3.1</v>
      </c>
    </row>
    <row r="35">
      <c r="B35" s="2"/>
    </row>
    <row r="36">
      <c r="B36" s="2"/>
    </row>
    <row r="37">
      <c r="A37" s="1" t="s">
        <v>7</v>
      </c>
    </row>
    <row r="38">
      <c r="B38" s="2"/>
    </row>
    <row r="39">
      <c r="B39" s="8" t="s">
        <v>1</v>
      </c>
      <c r="C39" s="4">
        <v>1.0</v>
      </c>
    </row>
    <row r="40">
      <c r="B40" s="10"/>
      <c r="C40" s="9">
        <v>0.5</v>
      </c>
    </row>
    <row r="41">
      <c r="B41" s="8"/>
      <c r="C41" s="4"/>
      <c r="D41" s="9"/>
    </row>
    <row r="42">
      <c r="B42" s="8" t="s">
        <v>2</v>
      </c>
      <c r="C42" s="11">
        <v>1.5</v>
      </c>
      <c r="D42" s="12">
        <v>-0.8</v>
      </c>
    </row>
    <row r="43">
      <c r="B43" s="8" t="s">
        <v>3</v>
      </c>
      <c r="C43" s="11">
        <v>2.0</v>
      </c>
    </row>
    <row r="44">
      <c r="B44" s="2"/>
    </row>
    <row r="45">
      <c r="B45" s="8" t="s">
        <v>4</v>
      </c>
      <c r="C45" s="13">
        <f t="array" ref="C45">MMULT(C42:D42, C39:C40)+C43</f>
        <v>3.1</v>
      </c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A51" s="1" t="s">
        <v>8</v>
      </c>
    </row>
    <row r="53">
      <c r="B53" s="8" t="s">
        <v>1</v>
      </c>
      <c r="C53" s="15">
        <v>1.0</v>
      </c>
      <c r="D53" s="15">
        <v>0.5</v>
      </c>
    </row>
    <row r="54">
      <c r="C54" s="16"/>
      <c r="D54" s="16"/>
    </row>
    <row r="55">
      <c r="B55" s="8" t="s">
        <v>10</v>
      </c>
      <c r="C55" s="17">
        <v>1.2</v>
      </c>
      <c r="D55" s="17">
        <v>0.5</v>
      </c>
    </row>
    <row r="56">
      <c r="B56" s="8" t="s">
        <v>11</v>
      </c>
      <c r="C56" s="17">
        <v>-0.5</v>
      </c>
      <c r="D56" s="17">
        <v>1.0</v>
      </c>
    </row>
    <row r="57">
      <c r="C57" s="16"/>
      <c r="D57" s="16"/>
    </row>
    <row r="58">
      <c r="B58" s="8" t="s">
        <v>12</v>
      </c>
      <c r="C58" s="17">
        <v>0.0</v>
      </c>
      <c r="D58" s="17">
        <v>0.3</v>
      </c>
    </row>
    <row r="59">
      <c r="C59" s="16"/>
      <c r="D59" s="16"/>
    </row>
    <row r="60">
      <c r="B60" s="8" t="s">
        <v>13</v>
      </c>
      <c r="C60" s="18">
        <f>C53*C55+D53*D55+C58</f>
        <v>1.45</v>
      </c>
      <c r="D60" s="19">
        <f>C53*C56+D53*D56+D58</f>
        <v>0.3</v>
      </c>
    </row>
    <row r="61">
      <c r="B61" s="2"/>
      <c r="C61" s="16"/>
      <c r="D61" s="16"/>
    </row>
    <row r="62">
      <c r="B62" s="8" t="s">
        <v>14</v>
      </c>
      <c r="C62" s="20">
        <f t="shared" ref="C62:D62" si="1">max(C60, 0)</f>
        <v>1.45</v>
      </c>
      <c r="D62" s="21">
        <f t="shared" si="1"/>
        <v>0.3</v>
      </c>
    </row>
    <row r="63">
      <c r="B63" s="2"/>
    </row>
    <row r="64">
      <c r="B64" s="8" t="s">
        <v>15</v>
      </c>
      <c r="C64" s="22">
        <v>1.0</v>
      </c>
      <c r="D64" s="22">
        <v>0.8</v>
      </c>
    </row>
    <row r="65">
      <c r="B65" s="8" t="s">
        <v>16</v>
      </c>
      <c r="C65" s="17">
        <v>0.0</v>
      </c>
      <c r="D65" s="6"/>
    </row>
    <row r="66">
      <c r="C66" s="6"/>
      <c r="D66" s="6"/>
    </row>
    <row r="67">
      <c r="B67" s="8" t="s">
        <v>4</v>
      </c>
      <c r="C67" s="18">
        <f>C62*C64+D62*D64+C65</f>
        <v>1.69</v>
      </c>
      <c r="D67" s="6"/>
    </row>
    <row r="68">
      <c r="B68" s="2"/>
    </row>
    <row r="69">
      <c r="B69" s="2"/>
    </row>
    <row r="70">
      <c r="B70" s="2"/>
    </row>
    <row r="71">
      <c r="A71" s="1" t="s">
        <v>17</v>
      </c>
    </row>
    <row r="73">
      <c r="B73" s="8" t="s">
        <v>1</v>
      </c>
      <c r="C73" s="15">
        <v>1.0</v>
      </c>
    </row>
    <row r="74">
      <c r="C74" s="15">
        <v>0.5</v>
      </c>
      <c r="D74" s="15"/>
    </row>
    <row r="76">
      <c r="B76" s="8" t="s">
        <v>10</v>
      </c>
      <c r="C76" s="17">
        <v>1.2</v>
      </c>
      <c r="D76" s="17">
        <v>0.5</v>
      </c>
    </row>
    <row r="77">
      <c r="B77" s="8" t="s">
        <v>11</v>
      </c>
      <c r="C77" s="17">
        <v>-0.5</v>
      </c>
      <c r="D77" s="17">
        <v>1.0</v>
      </c>
    </row>
    <row r="78">
      <c r="C78" s="16"/>
      <c r="D78" s="16"/>
    </row>
    <row r="79">
      <c r="B79" s="8" t="s">
        <v>12</v>
      </c>
      <c r="C79" s="17">
        <v>0.0</v>
      </c>
    </row>
    <row r="80">
      <c r="C80" s="17">
        <v>0.3</v>
      </c>
      <c r="D80" s="16"/>
    </row>
    <row r="81">
      <c r="B81" s="8"/>
      <c r="C81" s="18"/>
      <c r="D81" s="19"/>
    </row>
    <row r="82">
      <c r="B82" s="8" t="s">
        <v>13</v>
      </c>
      <c r="C82" s="25">
        <f t="array" ref="C82:C83">MMULT(C76:D77, C73:C74) + C79:C80</f>
        <v>1.45</v>
      </c>
      <c r="D82" s="19"/>
    </row>
    <row r="83">
      <c r="B83" s="2"/>
      <c r="C83" s="16">
        <v>0.3</v>
      </c>
      <c r="D83" s="16"/>
    </row>
    <row r="85">
      <c r="B85" s="8" t="s">
        <v>14</v>
      </c>
      <c r="C85" s="18">
        <f>max(C82, 0)</f>
        <v>1.45</v>
      </c>
      <c r="D85" s="19">
        <f>max(C83, 0)</f>
        <v>0.3</v>
      </c>
    </row>
    <row r="86">
      <c r="B86" s="2"/>
    </row>
    <row r="87">
      <c r="B87" s="8" t="s">
        <v>15</v>
      </c>
      <c r="C87" s="17">
        <v>1.0</v>
      </c>
      <c r="D87" s="17">
        <v>0.8</v>
      </c>
    </row>
    <row r="88">
      <c r="B88" s="8" t="s">
        <v>16</v>
      </c>
      <c r="C88" s="17">
        <v>0.0</v>
      </c>
      <c r="D88" s="6"/>
    </row>
    <row r="89">
      <c r="C89" s="6"/>
      <c r="D89" s="6"/>
    </row>
    <row r="90">
      <c r="B90" s="8" t="s">
        <v>4</v>
      </c>
      <c r="C90" s="18">
        <f t="array" ref="C90">MMULT(C85:D85,Transpose(C87:D87))+C88</f>
        <v>1.69</v>
      </c>
      <c r="D90" s="6"/>
    </row>
    <row r="91">
      <c r="B91" s="2"/>
    </row>
    <row r="92">
      <c r="A92" s="1" t="s">
        <v>20</v>
      </c>
    </row>
    <row r="94">
      <c r="B94" s="8" t="s">
        <v>1</v>
      </c>
      <c r="C94" s="15">
        <v>1.0</v>
      </c>
      <c r="D94" s="15">
        <v>0.5</v>
      </c>
    </row>
    <row r="96">
      <c r="B96" s="8" t="s">
        <v>10</v>
      </c>
      <c r="C96" s="17">
        <v>1.2</v>
      </c>
      <c r="D96" s="17">
        <v>0.5</v>
      </c>
    </row>
    <row r="97">
      <c r="B97" s="8" t="s">
        <v>11</v>
      </c>
      <c r="C97" s="17">
        <v>-0.5</v>
      </c>
      <c r="D97" s="17">
        <v>1.0</v>
      </c>
    </row>
    <row r="98">
      <c r="C98" s="16"/>
      <c r="D98" s="16"/>
    </row>
    <row r="99">
      <c r="B99" s="8" t="s">
        <v>12</v>
      </c>
      <c r="C99" s="17">
        <v>0.0</v>
      </c>
      <c r="D99" s="17">
        <v>0.3</v>
      </c>
    </row>
    <row r="100">
      <c r="D100" s="16"/>
    </row>
    <row r="101">
      <c r="B101" s="8" t="s">
        <v>13</v>
      </c>
      <c r="C101" s="25">
        <f t="array" ref="C101:D101">Transpose(MMULT(C96:D97, Transpose(C94:D94)) + Transpose(C99:D99))</f>
        <v>1.45</v>
      </c>
      <c r="D101" s="16">
        <v>0.3</v>
      </c>
    </row>
    <row r="102">
      <c r="B102" s="2"/>
      <c r="C102" s="16"/>
      <c r="D102" s="16"/>
    </row>
    <row r="103">
      <c r="B103" s="8" t="s">
        <v>14</v>
      </c>
      <c r="C103" s="26">
        <f t="shared" ref="C103:D103" si="2">max(C101, 0)</f>
        <v>1.45</v>
      </c>
      <c r="D103" s="27">
        <f t="shared" si="2"/>
        <v>0.3</v>
      </c>
    </row>
    <row r="104">
      <c r="B104" s="2"/>
    </row>
    <row r="105">
      <c r="B105" s="8" t="s">
        <v>15</v>
      </c>
      <c r="C105" s="17">
        <v>1.0</v>
      </c>
      <c r="D105" s="17">
        <v>0.8</v>
      </c>
    </row>
    <row r="106">
      <c r="B106" s="8" t="s">
        <v>16</v>
      </c>
      <c r="C106" s="17">
        <v>0.0</v>
      </c>
      <c r="D106" s="6"/>
    </row>
    <row r="107">
      <c r="C107" s="6"/>
      <c r="D107" s="6"/>
    </row>
    <row r="108">
      <c r="B108" s="8" t="s">
        <v>4</v>
      </c>
      <c r="C108" s="18">
        <f t="array" ref="C108">MMULT(C105:D105, TRANSPOSE(C103:D103)) + C106
</f>
        <v>1.69</v>
      </c>
      <c r="D108" s="6"/>
    </row>
    <row r="109">
      <c r="B109" s="2"/>
    </row>
    <row r="110">
      <c r="A110" s="1" t="s">
        <v>23</v>
      </c>
    </row>
    <row r="112">
      <c r="B112" s="8" t="s">
        <v>1</v>
      </c>
      <c r="C112" s="15">
        <v>1.0</v>
      </c>
      <c r="D112" s="15">
        <v>0.5</v>
      </c>
      <c r="E112" s="28">
        <v>1.0</v>
      </c>
    </row>
    <row r="114">
      <c r="E114" s="8" t="s">
        <v>12</v>
      </c>
    </row>
    <row r="115">
      <c r="B115" s="8" t="s">
        <v>10</v>
      </c>
      <c r="C115" s="17">
        <v>1.2</v>
      </c>
      <c r="D115" s="17">
        <v>0.5</v>
      </c>
      <c r="E115" s="17">
        <v>0.0</v>
      </c>
    </row>
    <row r="116">
      <c r="B116" s="8" t="s">
        <v>11</v>
      </c>
      <c r="C116" s="17">
        <v>-0.5</v>
      </c>
      <c r="D116" s="17">
        <v>1.0</v>
      </c>
      <c r="E116" s="17">
        <v>0.3</v>
      </c>
    </row>
    <row r="118">
      <c r="B118" s="8" t="s">
        <v>13</v>
      </c>
      <c r="C118" s="25">
        <f t="array" ref="C118:D118">Transpose(MMULT(C115:E116, Transpose(C112:E112)))</f>
        <v>1.45</v>
      </c>
      <c r="D118" s="16">
        <v>0.3</v>
      </c>
    </row>
    <row r="119">
      <c r="D119" s="16"/>
    </row>
    <row r="120">
      <c r="B120" s="8" t="s">
        <v>14</v>
      </c>
      <c r="C120" s="26">
        <f t="shared" ref="C120:D120" si="3">max(C118, 0)</f>
        <v>1.45</v>
      </c>
      <c r="D120" s="27">
        <f t="shared" si="3"/>
        <v>0.3</v>
      </c>
      <c r="E120" s="28">
        <v>1.0</v>
      </c>
    </row>
    <row r="122">
      <c r="B122" s="2"/>
      <c r="E122" s="8" t="s">
        <v>16</v>
      </c>
    </row>
    <row r="123">
      <c r="B123" s="8" t="s">
        <v>15</v>
      </c>
      <c r="C123" s="17">
        <v>1.0</v>
      </c>
      <c r="D123" s="17">
        <v>0.8</v>
      </c>
      <c r="E123" s="17">
        <v>0.0</v>
      </c>
    </row>
    <row r="125">
      <c r="B125" s="8" t="s">
        <v>4</v>
      </c>
      <c r="C125" s="18">
        <f t="array" ref="C125">MMULT(C123:E123, TRANSPOSE(C120:E120))
</f>
        <v>1.69</v>
      </c>
      <c r="D125" s="6"/>
    </row>
    <row r="126">
      <c r="D126" s="6"/>
    </row>
    <row r="127">
      <c r="B127" s="2"/>
    </row>
    <row r="128">
      <c r="A128" s="1" t="s">
        <v>32</v>
      </c>
    </row>
    <row r="129">
      <c r="B129" s="2"/>
    </row>
    <row r="130" ht="19.5" customHeight="1">
      <c r="B130" s="8" t="s">
        <v>33</v>
      </c>
      <c r="C130" s="50">
        <v>0.0</v>
      </c>
      <c r="D130" s="50">
        <v>0.0</v>
      </c>
    </row>
    <row r="131">
      <c r="B131" s="2"/>
      <c r="C131" s="50">
        <v>0.0</v>
      </c>
      <c r="D131" s="50">
        <v>1.0</v>
      </c>
    </row>
    <row r="132">
      <c r="B132" s="2"/>
      <c r="C132" s="50">
        <v>1.0</v>
      </c>
      <c r="D132" s="50">
        <v>0.0</v>
      </c>
    </row>
    <row r="133">
      <c r="B133" s="2"/>
      <c r="C133" s="50">
        <v>1.0</v>
      </c>
      <c r="D133" s="50">
        <v>1.0</v>
      </c>
    </row>
    <row r="134">
      <c r="B134" s="2"/>
    </row>
    <row r="135">
      <c r="B135" s="8" t="s">
        <v>10</v>
      </c>
      <c r="C135" s="17">
        <v>1.0</v>
      </c>
      <c r="D135" s="17">
        <v>1.0</v>
      </c>
    </row>
    <row r="136">
      <c r="B136" s="8" t="s">
        <v>11</v>
      </c>
      <c r="C136" s="17">
        <v>1.0</v>
      </c>
      <c r="D136" s="17">
        <v>1.0</v>
      </c>
    </row>
    <row r="137">
      <c r="C137" s="16"/>
      <c r="D137" s="16"/>
    </row>
    <row r="138">
      <c r="B138" s="8" t="s">
        <v>12</v>
      </c>
      <c r="C138" s="17">
        <v>-0.5</v>
      </c>
      <c r="D138" s="17">
        <v>-1.5</v>
      </c>
    </row>
    <row r="139">
      <c r="D139" s="16"/>
    </row>
    <row r="140">
      <c r="B140" s="8" t="s">
        <v>34</v>
      </c>
      <c r="C140" s="25">
        <f t="array" ref="C140:F141">MMULT(C135:D136, Transpose(C130:D133)) + Transpose(C138:D138)</f>
        <v>-0.5</v>
      </c>
      <c r="D140" s="16">
        <v>0.5</v>
      </c>
      <c r="E140" s="16">
        <v>0.5</v>
      </c>
      <c r="F140" s="16">
        <v>1.5</v>
      </c>
    </row>
    <row r="141">
      <c r="B141" s="2"/>
      <c r="C141" s="16">
        <v>-1.5</v>
      </c>
      <c r="D141" s="16">
        <v>-0.5</v>
      </c>
      <c r="E141" s="16">
        <v>-0.5</v>
      </c>
      <c r="F141" s="16">
        <v>0.5</v>
      </c>
    </row>
    <row r="142">
      <c r="B142" s="8"/>
      <c r="C142" s="6"/>
      <c r="D142" s="6"/>
      <c r="E142" s="6"/>
      <c r="F142" s="6"/>
    </row>
    <row r="143">
      <c r="B143" s="8" t="s">
        <v>14</v>
      </c>
      <c r="C143" s="16">
        <f t="shared" ref="C143:F143" si="4">max(C140, 0)</f>
        <v>0</v>
      </c>
      <c r="D143" s="16">
        <f t="shared" si="4"/>
        <v>0.5</v>
      </c>
      <c r="E143" s="16">
        <f t="shared" si="4"/>
        <v>0.5</v>
      </c>
      <c r="F143" s="16">
        <f t="shared" si="4"/>
        <v>1.5</v>
      </c>
    </row>
    <row r="144">
      <c r="B144" s="8"/>
      <c r="C144" s="16">
        <f t="shared" ref="C144:F144" si="5">max(C141, 0)</f>
        <v>0</v>
      </c>
      <c r="D144" s="16">
        <f t="shared" si="5"/>
        <v>0</v>
      </c>
      <c r="E144" s="16">
        <f t="shared" si="5"/>
        <v>0</v>
      </c>
      <c r="F144" s="16">
        <f t="shared" si="5"/>
        <v>0.5</v>
      </c>
    </row>
    <row r="146">
      <c r="B146" s="8" t="s">
        <v>15</v>
      </c>
      <c r="C146" s="17">
        <v>2.0</v>
      </c>
      <c r="D146" s="17">
        <v>-6.0</v>
      </c>
    </row>
    <row r="147">
      <c r="B147" s="8" t="s">
        <v>16</v>
      </c>
      <c r="C147" s="17">
        <v>0.0</v>
      </c>
      <c r="D147" s="6"/>
    </row>
    <row r="149">
      <c r="B149" s="8" t="s">
        <v>4</v>
      </c>
      <c r="C149" s="65">
        <f t="array" ref="C149:C152">MMULT(Transpose(C143:F144), Transpose(C146:D146)) + C147</f>
        <v>0</v>
      </c>
      <c r="D149" s="4"/>
      <c r="E149" s="68"/>
      <c r="F149" s="13"/>
    </row>
    <row r="150">
      <c r="C150" s="65">
        <v>1.0</v>
      </c>
      <c r="D150" s="4"/>
    </row>
    <row r="151">
      <c r="C151" s="65">
        <v>1.0</v>
      </c>
      <c r="D151" s="4"/>
    </row>
    <row r="152">
      <c r="C152" s="65">
        <v>0.0</v>
      </c>
      <c r="D152" s="4"/>
    </row>
    <row r="153">
      <c r="D153" s="6"/>
    </row>
    <row r="154">
      <c r="A154" s="1" t="s">
        <v>43</v>
      </c>
    </row>
    <row r="155">
      <c r="B155" s="2"/>
    </row>
    <row r="156" ht="19.5" customHeight="1">
      <c r="B156" s="8" t="s">
        <v>33</v>
      </c>
      <c r="C156" s="50">
        <v>0.0</v>
      </c>
      <c r="D156" s="50">
        <v>0.0</v>
      </c>
      <c r="E156" s="28">
        <v>1.0</v>
      </c>
    </row>
    <row r="157">
      <c r="B157" s="2"/>
      <c r="C157" s="50">
        <v>0.0</v>
      </c>
      <c r="D157" s="50">
        <v>1.0</v>
      </c>
      <c r="E157" s="28">
        <v>1.0</v>
      </c>
    </row>
    <row r="158">
      <c r="B158" s="2"/>
      <c r="C158" s="50">
        <v>1.0</v>
      </c>
      <c r="D158" s="50">
        <v>0.0</v>
      </c>
      <c r="E158" s="28">
        <v>1.0</v>
      </c>
    </row>
    <row r="159">
      <c r="B159" s="2"/>
      <c r="C159" s="50">
        <v>1.0</v>
      </c>
      <c r="D159" s="50">
        <v>1.0</v>
      </c>
      <c r="E159" s="28">
        <v>1.0</v>
      </c>
    </row>
    <row r="161">
      <c r="B161" s="2"/>
      <c r="E161" s="8" t="s">
        <v>16</v>
      </c>
    </row>
    <row r="162">
      <c r="B162" s="8" t="s">
        <v>15</v>
      </c>
      <c r="C162" s="17">
        <v>1.0</v>
      </c>
      <c r="D162" s="17">
        <v>1.0</v>
      </c>
      <c r="E162" s="17">
        <v>-0.5</v>
      </c>
    </row>
    <row r="163">
      <c r="B163" s="8"/>
      <c r="C163" s="17">
        <v>1.0</v>
      </c>
      <c r="D163" s="17">
        <v>1.0</v>
      </c>
      <c r="E163" s="17">
        <v>-1.5</v>
      </c>
    </row>
    <row r="165">
      <c r="B165" s="8" t="s">
        <v>34</v>
      </c>
      <c r="C165" s="25">
        <f t="array" ref="C165:F166">MMULT(C162:E163, TRANSPOSE(C156:E159))
</f>
        <v>-0.5</v>
      </c>
      <c r="D165" s="16">
        <v>0.5</v>
      </c>
      <c r="E165" s="6">
        <v>0.5</v>
      </c>
      <c r="F165" s="6">
        <v>1.5</v>
      </c>
    </row>
    <row r="166">
      <c r="B166" s="2"/>
      <c r="C166" s="16">
        <v>-1.5</v>
      </c>
      <c r="D166" s="16">
        <v>-0.5</v>
      </c>
      <c r="E166" s="6">
        <v>-0.5</v>
      </c>
      <c r="F166" s="6">
        <v>0.5</v>
      </c>
    </row>
    <row r="168">
      <c r="B168" s="8" t="s">
        <v>14</v>
      </c>
      <c r="C168" s="16">
        <f t="shared" ref="C168:F168" si="6">max(C165, 0)</f>
        <v>0</v>
      </c>
      <c r="D168" s="16">
        <f t="shared" si="6"/>
        <v>0.5</v>
      </c>
      <c r="E168" s="16">
        <f t="shared" si="6"/>
        <v>0.5</v>
      </c>
      <c r="F168" s="16">
        <f t="shared" si="6"/>
        <v>1.5</v>
      </c>
    </row>
    <row r="169">
      <c r="B169" s="8"/>
      <c r="C169" s="16">
        <f t="shared" ref="C169:F169" si="7">max(C166, 0)</f>
        <v>0</v>
      </c>
      <c r="D169" s="16">
        <f t="shared" si="7"/>
        <v>0</v>
      </c>
      <c r="E169" s="16">
        <f t="shared" si="7"/>
        <v>0</v>
      </c>
      <c r="F169" s="16">
        <f t="shared" si="7"/>
        <v>0.5</v>
      </c>
    </row>
    <row r="170">
      <c r="C170" s="28">
        <v>1.0</v>
      </c>
      <c r="D170" s="28">
        <v>1.0</v>
      </c>
      <c r="E170" s="28">
        <v>1.0</v>
      </c>
      <c r="F170" s="28">
        <v>1.0</v>
      </c>
    </row>
    <row r="172">
      <c r="E172" s="8" t="s">
        <v>16</v>
      </c>
    </row>
    <row r="173">
      <c r="B173" s="8" t="s">
        <v>15</v>
      </c>
      <c r="C173" s="17">
        <v>2.0</v>
      </c>
      <c r="D173" s="17">
        <v>-6.0</v>
      </c>
      <c r="E173" s="17">
        <v>0.0</v>
      </c>
    </row>
    <row r="175">
      <c r="B175" s="8" t="s">
        <v>4</v>
      </c>
      <c r="C175" s="65">
        <f t="array" ref="C175:F175">MMULT(C173:E173, C168:F170)
</f>
        <v>0</v>
      </c>
      <c r="D175" s="13">
        <v>1.0</v>
      </c>
      <c r="E175" s="13">
        <v>1.0</v>
      </c>
      <c r="F175" s="13">
        <v>0.0</v>
      </c>
    </row>
    <row r="176">
      <c r="C176" s="65"/>
    </row>
    <row r="177">
      <c r="C177" s="65"/>
      <c r="D177" s="6"/>
    </row>
    <row r="178">
      <c r="A178" s="1" t="s">
        <v>24</v>
      </c>
    </row>
    <row r="180">
      <c r="B180" s="56" t="s">
        <v>25</v>
      </c>
      <c r="C180" s="85">
        <f t="shared" ref="C180:F180" si="8">RAND()</f>
        <v>0.2011864312</v>
      </c>
      <c r="D180" s="88">
        <f t="shared" si="8"/>
        <v>0.08454962307</v>
      </c>
      <c r="E180" s="88">
        <f t="shared" si="8"/>
        <v>0.4915889738</v>
      </c>
      <c r="F180" s="88">
        <f t="shared" si="8"/>
        <v>0.7102961806</v>
      </c>
      <c r="G180" s="63"/>
      <c r="J180" s="56" t="s">
        <v>26</v>
      </c>
      <c r="K180" s="93">
        <f t="shared" ref="K180:N180" si="9">RAND()</f>
        <v>0.8291797718</v>
      </c>
      <c r="L180" s="94">
        <f t="shared" si="9"/>
        <v>0.392792991</v>
      </c>
      <c r="M180" s="94">
        <f t="shared" si="9"/>
        <v>0.2820805337</v>
      </c>
      <c r="N180" s="95">
        <f t="shared" si="9"/>
        <v>0.6562411751</v>
      </c>
    </row>
    <row r="181">
      <c r="B181" s="56" t="s">
        <v>27</v>
      </c>
      <c r="C181" s="96">
        <f t="shared" ref="C181:F181" si="10">RAND()</f>
        <v>0.07633553234</v>
      </c>
      <c r="D181" s="16">
        <f t="shared" si="10"/>
        <v>0.7750264156</v>
      </c>
      <c r="E181" s="16">
        <f t="shared" si="10"/>
        <v>0.9863102605</v>
      </c>
      <c r="F181" s="16">
        <f t="shared" si="10"/>
        <v>0.8323095291</v>
      </c>
      <c r="G181" s="63"/>
      <c r="J181" s="56" t="s">
        <v>28</v>
      </c>
      <c r="K181" s="97">
        <f t="shared" ref="K181:N181" si="11">RAND()</f>
        <v>0.490212679</v>
      </c>
      <c r="L181" s="98">
        <f t="shared" si="11"/>
        <v>0.5296128521</v>
      </c>
      <c r="M181" s="98">
        <f t="shared" si="11"/>
        <v>0.8264072004</v>
      </c>
      <c r="N181" s="99">
        <f t="shared" si="11"/>
        <v>0.282017497</v>
      </c>
    </row>
    <row r="182">
      <c r="B182" s="2"/>
      <c r="C182" s="96">
        <f t="shared" ref="C182:F182" si="12">RAND()</f>
        <v>0.4605948663</v>
      </c>
      <c r="D182" s="16">
        <f t="shared" si="12"/>
        <v>0.3898908176</v>
      </c>
      <c r="E182" s="16">
        <f t="shared" si="12"/>
        <v>0.6409828896</v>
      </c>
      <c r="F182" s="16">
        <f t="shared" si="12"/>
        <v>0.1807082759</v>
      </c>
      <c r="G182" s="63"/>
      <c r="J182" s="56" t="s">
        <v>29</v>
      </c>
      <c r="K182" s="97">
        <f t="shared" ref="K182:N182" si="13">RAND()</f>
        <v>0.8889176915</v>
      </c>
      <c r="L182" s="98">
        <f t="shared" si="13"/>
        <v>0.5461079721</v>
      </c>
      <c r="M182" s="98">
        <f t="shared" si="13"/>
        <v>0.7243307697</v>
      </c>
      <c r="N182" s="99">
        <f t="shared" si="13"/>
        <v>0.5679986438</v>
      </c>
    </row>
    <row r="183">
      <c r="B183" s="2"/>
      <c r="C183" s="101">
        <f t="shared" ref="C183:F183" si="14">RAND()</f>
        <v>0.7212987709</v>
      </c>
      <c r="D183" s="102">
        <f t="shared" si="14"/>
        <v>0.03464937302</v>
      </c>
      <c r="E183" s="102">
        <f t="shared" si="14"/>
        <v>0.105108425</v>
      </c>
      <c r="F183" s="102">
        <f t="shared" si="14"/>
        <v>0.8683543299</v>
      </c>
      <c r="G183" s="63"/>
      <c r="J183" s="2"/>
      <c r="K183" s="97">
        <f t="shared" ref="K183:N183" si="15">RAND()</f>
        <v>0.4627164182</v>
      </c>
      <c r="L183" s="98">
        <f t="shared" si="15"/>
        <v>0.9257733585</v>
      </c>
      <c r="M183" s="98">
        <f t="shared" si="15"/>
        <v>0.05460690069</v>
      </c>
      <c r="N183" s="99">
        <f t="shared" si="15"/>
        <v>0.5328794712</v>
      </c>
    </row>
    <row r="184">
      <c r="B184" s="2"/>
      <c r="J184" s="2"/>
      <c r="K184" s="97">
        <f t="shared" ref="K184:N184" si="16">RAND()</f>
        <v>0.257350479</v>
      </c>
      <c r="L184" s="98">
        <f t="shared" si="16"/>
        <v>0.6463233373</v>
      </c>
      <c r="M184" s="98">
        <f t="shared" si="16"/>
        <v>0.4203994798</v>
      </c>
      <c r="N184" s="99">
        <f t="shared" si="16"/>
        <v>0.08284771222</v>
      </c>
    </row>
    <row r="185">
      <c r="J185" s="2"/>
      <c r="K185" s="97">
        <f t="shared" ref="K185:N185" si="17">RAND()</f>
        <v>0.4072708379</v>
      </c>
      <c r="L185" s="98">
        <f t="shared" si="17"/>
        <v>0.6050112389</v>
      </c>
      <c r="M185" s="98">
        <f t="shared" si="17"/>
        <v>0.0819002233</v>
      </c>
      <c r="N185" s="99">
        <f t="shared" si="17"/>
        <v>0.06095575561</v>
      </c>
    </row>
    <row r="186">
      <c r="J186" s="2"/>
      <c r="K186" s="97">
        <f t="shared" ref="K186:N186" si="18">RAND()</f>
        <v>0.211930738</v>
      </c>
      <c r="L186" s="98">
        <f t="shared" si="18"/>
        <v>0.9890284433</v>
      </c>
      <c r="M186" s="98">
        <f t="shared" si="18"/>
        <v>0.3359050522</v>
      </c>
      <c r="N186" s="99">
        <f t="shared" si="18"/>
        <v>0.8258600727</v>
      </c>
    </row>
    <row r="187">
      <c r="J187" s="2"/>
      <c r="K187" s="97">
        <f t="shared" ref="K187:N187" si="19">RAND()</f>
        <v>0.8750154289</v>
      </c>
      <c r="L187" s="98">
        <f t="shared" si="19"/>
        <v>0.5496377053</v>
      </c>
      <c r="M187" s="98">
        <f t="shared" si="19"/>
        <v>0.9896025572</v>
      </c>
      <c r="N187" s="99">
        <f t="shared" si="19"/>
        <v>0.2372941712</v>
      </c>
    </row>
    <row r="188">
      <c r="C188" s="56"/>
      <c r="F188" s="56" t="s">
        <v>30</v>
      </c>
      <c r="K188" s="97">
        <f t="shared" ref="K188:N188" si="20">RAND()</f>
        <v>0.5767837501</v>
      </c>
      <c r="L188" s="98">
        <f t="shared" si="20"/>
        <v>0.1223878098</v>
      </c>
      <c r="M188" s="98">
        <f t="shared" si="20"/>
        <v>0.8914883231</v>
      </c>
      <c r="N188" s="99">
        <f t="shared" si="20"/>
        <v>0.7559315768</v>
      </c>
    </row>
    <row r="189">
      <c r="B189" s="56" t="s">
        <v>26</v>
      </c>
      <c r="C189" s="103">
        <f t="array" ref="C189:F204">MMULT(K180:N195, C180:F183)</f>
        <v>0.8000745799</v>
      </c>
      <c r="D189" s="104">
        <v>0.5072507362237002</v>
      </c>
      <c r="E189" s="104">
        <v>1.0448166622227892</v>
      </c>
      <c r="F189" s="105">
        <v>1.5367127269782062</v>
      </c>
      <c r="K189" s="97">
        <f t="shared" ref="K189:N189" si="21">RAND()</f>
        <v>0.7679314844</v>
      </c>
      <c r="L189" s="98">
        <f t="shared" si="21"/>
        <v>0.1197492174</v>
      </c>
      <c r="M189" s="98">
        <f t="shared" si="21"/>
        <v>0.5557510528</v>
      </c>
      <c r="N189" s="99">
        <f t="shared" si="21"/>
        <v>0.9330988353</v>
      </c>
    </row>
    <row r="190">
      <c r="B190" s="56" t="s">
        <v>31</v>
      </c>
      <c r="C190" s="106">
        <v>0.7231102063313266</v>
      </c>
      <c r="D190" s="107">
        <v>0.7838915562220805</v>
      </c>
      <c r="E190" s="107">
        <v>1.3227010281551304</v>
      </c>
      <c r="F190" s="108">
        <v>1.1832277520496732</v>
      </c>
      <c r="G190" s="109"/>
      <c r="H190" s="110"/>
      <c r="I190" s="110"/>
      <c r="J190" s="56"/>
      <c r="K190" s="97">
        <f t="shared" ref="K190:N190" si="22">RAND()</f>
        <v>0.7615869137</v>
      </c>
      <c r="L190" s="98">
        <f t="shared" si="22"/>
        <v>0.656135549</v>
      </c>
      <c r="M190" s="98">
        <f t="shared" si="22"/>
        <v>0.2070984191</v>
      </c>
      <c r="N190" s="99">
        <f t="shared" si="22"/>
        <v>0.3562390418</v>
      </c>
      <c r="O190" s="109"/>
      <c r="P190" s="109"/>
      <c r="Q190" s="109"/>
      <c r="R190" s="109"/>
      <c r="S190" s="110"/>
      <c r="T190" s="110"/>
      <c r="U190" s="110"/>
      <c r="V190" s="110"/>
      <c r="W190" s="110"/>
      <c r="X190" s="110"/>
      <c r="Y190" s="110"/>
      <c r="Z190" s="110"/>
    </row>
    <row r="191">
      <c r="B191" s="56" t="s">
        <v>29</v>
      </c>
      <c r="C191" s="106">
        <v>0.9638453784248078</v>
      </c>
      <c r="D191" s="107">
        <v>0.8004964728387637</v>
      </c>
      <c r="E191" s="107">
        <v>1.499599104563813</v>
      </c>
      <c r="F191" s="108">
        <v>1.7100423564734057</v>
      </c>
      <c r="G191" s="109"/>
      <c r="H191" s="110"/>
      <c r="I191" s="110"/>
      <c r="J191" s="56"/>
      <c r="K191" s="97">
        <f t="shared" ref="K191:N191" si="23">RAND()</f>
        <v>0.5990543756</v>
      </c>
      <c r="L191" s="98">
        <f t="shared" si="23"/>
        <v>0.4199622922</v>
      </c>
      <c r="M191" s="98">
        <f t="shared" si="23"/>
        <v>0.4234457519</v>
      </c>
      <c r="N191" s="99">
        <f t="shared" si="23"/>
        <v>0.9835893608</v>
      </c>
      <c r="O191" s="109"/>
      <c r="P191" s="109"/>
      <c r="Q191" s="109"/>
      <c r="R191" s="109"/>
      <c r="S191" s="110"/>
      <c r="T191" s="110"/>
      <c r="U191" s="110"/>
      <c r="V191" s="110"/>
      <c r="W191" s="110"/>
      <c r="X191" s="110"/>
      <c r="Y191" s="110"/>
      <c r="Z191" s="110"/>
    </row>
    <row r="192">
      <c r="C192" s="106">
        <v>0.5732786326953482</v>
      </c>
      <c r="D192" s="107">
        <v>0.7963759752111468</v>
      </c>
      <c r="E192" s="107">
        <v>1.2315782624815415</v>
      </c>
      <c r="F192" s="108">
        <v>1.571791807568307</v>
      </c>
      <c r="G192" s="109"/>
      <c r="H192" s="110"/>
      <c r="I192" s="110"/>
      <c r="J192" s="5"/>
      <c r="K192" s="97">
        <f t="shared" ref="K192:N192" si="24">RAND()</f>
        <v>0.1081375637</v>
      </c>
      <c r="L192" s="98">
        <f t="shared" si="24"/>
        <v>0.2410836543</v>
      </c>
      <c r="M192" s="98">
        <f t="shared" si="24"/>
        <v>0.1122838979</v>
      </c>
      <c r="N192" s="99">
        <f t="shared" si="24"/>
        <v>0.9501095944</v>
      </c>
      <c r="O192" s="109"/>
      <c r="P192" s="109"/>
      <c r="Q192" s="109"/>
      <c r="R192" s="109"/>
      <c r="S192" s="110"/>
      <c r="T192" s="110"/>
      <c r="U192" s="110"/>
      <c r="V192" s="110"/>
      <c r="W192" s="110"/>
      <c r="X192" s="110"/>
      <c r="Y192" s="110"/>
      <c r="Z192" s="110"/>
    </row>
    <row r="193">
      <c r="B193" s="56"/>
      <c r="C193" s="106">
        <v>0.3545046556373046</v>
      </c>
      <c r="D193" s="107">
        <v>0.6894570636361693</v>
      </c>
      <c r="E193" s="107">
        <v>1.0421628629123774</v>
      </c>
      <c r="F193" s="108">
        <v>0.8686469695603419</v>
      </c>
      <c r="G193" s="109"/>
      <c r="H193" s="110"/>
      <c r="I193" s="110"/>
      <c r="J193" s="5"/>
      <c r="K193" s="97">
        <f t="shared" ref="K193:N193" si="25">RAND()</f>
        <v>0.5859427601</v>
      </c>
      <c r="L193" s="98">
        <f t="shared" si="25"/>
        <v>0.9290797161</v>
      </c>
      <c r="M193" s="98">
        <f t="shared" si="25"/>
        <v>0.5167279461</v>
      </c>
      <c r="N193" s="99">
        <f t="shared" si="25"/>
        <v>0.720184667</v>
      </c>
      <c r="O193" s="109"/>
      <c r="P193" s="109"/>
      <c r="Q193" s="109"/>
      <c r="R193" s="109"/>
      <c r="S193" s="110"/>
      <c r="T193" s="110"/>
      <c r="U193" s="110"/>
      <c r="V193" s="110"/>
      <c r="W193" s="110"/>
      <c r="X193" s="110"/>
      <c r="Y193" s="110"/>
      <c r="Z193" s="110"/>
    </row>
    <row r="194">
      <c r="B194" s="5"/>
      <c r="C194" s="106">
        <v>0.20981135539056148</v>
      </c>
      <c r="D194" s="107">
        <v>0.5373785114438578</v>
      </c>
      <c r="E194" s="107">
        <v>0.8558422511095549</v>
      </c>
      <c r="F194" s="108">
        <v>0.8605707823754878</v>
      </c>
      <c r="G194" s="109"/>
      <c r="H194" s="110"/>
      <c r="I194" s="110"/>
      <c r="J194" s="5"/>
      <c r="K194" s="97">
        <f t="shared" ref="K194:N194" si="26">RAND()</f>
        <v>0.4605087641</v>
      </c>
      <c r="L194" s="98">
        <f t="shared" si="26"/>
        <v>0.8538239555</v>
      </c>
      <c r="M194" s="98">
        <f t="shared" si="26"/>
        <v>0.4361056723</v>
      </c>
      <c r="N194" s="99">
        <f t="shared" si="26"/>
        <v>0.6950126231</v>
      </c>
      <c r="O194" s="109"/>
      <c r="P194" s="109"/>
      <c r="Q194" s="109"/>
      <c r="R194" s="109"/>
      <c r="S194" s="110"/>
      <c r="T194" s="110"/>
      <c r="U194" s="110"/>
      <c r="V194" s="110"/>
      <c r="W194" s="110"/>
      <c r="X194" s="110"/>
      <c r="Y194" s="110"/>
      <c r="Z194" s="110"/>
    </row>
    <row r="195">
      <c r="B195" s="5"/>
      <c r="C195" s="106">
        <v>0.8685435995287363</v>
      </c>
      <c r="D195" s="107">
        <v>0.9440236626022334</v>
      </c>
      <c r="E195" s="107">
        <v>1.3817859581019252</v>
      </c>
      <c r="F195" s="108">
        <v>1.7515513845017363</v>
      </c>
      <c r="G195" s="109"/>
      <c r="H195" s="110"/>
      <c r="I195" s="110"/>
      <c r="J195" s="5"/>
      <c r="K195" s="111">
        <f t="shared" ref="K195:N195" si="27">RAND()</f>
        <v>0.9496127342</v>
      </c>
      <c r="L195" s="112">
        <f t="shared" si="27"/>
        <v>0.8149749375</v>
      </c>
      <c r="M195" s="112">
        <f t="shared" si="27"/>
        <v>0.9927678688</v>
      </c>
      <c r="N195" s="113">
        <f t="shared" si="27"/>
        <v>0.04267545392</v>
      </c>
      <c r="O195" s="109"/>
      <c r="P195" s="109"/>
      <c r="Q195" s="109"/>
      <c r="R195" s="109"/>
      <c r="S195" s="110"/>
      <c r="T195" s="110"/>
      <c r="U195" s="110"/>
      <c r="V195" s="110"/>
      <c r="W195" s="110"/>
      <c r="X195" s="110"/>
      <c r="Y195" s="110"/>
      <c r="Z195" s="110"/>
    </row>
    <row r="196">
      <c r="B196" s="5"/>
      <c r="C196" s="106">
        <v>0.8449639697800728</v>
      </c>
      <c r="D196" s="107">
        <v>0.8940250097260832</v>
      </c>
      <c r="E196" s="107">
        <v>1.6315211682303692</v>
      </c>
      <c r="F196" s="108">
        <v>1.4638736096878273</v>
      </c>
      <c r="G196" s="109"/>
      <c r="H196" s="110"/>
      <c r="I196" s="110"/>
      <c r="J196" s="5"/>
      <c r="K196" s="109"/>
      <c r="L196" s="109"/>
      <c r="M196" s="109"/>
      <c r="N196" s="109"/>
      <c r="O196" s="109"/>
      <c r="P196" s="109"/>
      <c r="Q196" s="109"/>
      <c r="R196" s="109"/>
      <c r="S196" s="110"/>
      <c r="T196" s="110"/>
      <c r="U196" s="110"/>
      <c r="V196" s="110"/>
      <c r="W196" s="110"/>
      <c r="X196" s="110"/>
      <c r="Y196" s="110"/>
      <c r="Z196" s="110"/>
    </row>
    <row r="197">
      <c r="B197" s="5"/>
      <c r="C197" s="106">
        <v>1.081251065080934</v>
      </c>
      <c r="D197" s="107">
        <v>0.517396300609625</v>
      </c>
      <c r="E197" s="107">
        <v>1.0551364231764258</v>
      </c>
      <c r="F197" s="108">
        <v>1.3290676107624972</v>
      </c>
      <c r="G197" s="109"/>
      <c r="H197" s="110"/>
      <c r="I197" s="110"/>
      <c r="J197" s="5"/>
      <c r="K197" s="109"/>
      <c r="L197" s="109"/>
      <c r="M197" s="109"/>
      <c r="N197" s="109"/>
      <c r="O197" s="109"/>
      <c r="P197" s="109"/>
      <c r="Q197" s="109"/>
      <c r="R197" s="109"/>
      <c r="S197" s="110"/>
      <c r="T197" s="110"/>
      <c r="U197" s="110"/>
      <c r="V197" s="110"/>
      <c r="W197" s="110"/>
      <c r="X197" s="110"/>
      <c r="Y197" s="110"/>
      <c r="Z197" s="110"/>
    </row>
    <row r="198">
      <c r="B198" s="5"/>
      <c r="C198" s="106">
        <v>1.09265763984757</v>
      </c>
      <c r="D198" s="107">
        <v>0.40675064624932056</v>
      </c>
      <c r="E198" s="107">
        <v>0.9499199967411804</v>
      </c>
      <c r="F198" s="108">
        <v>1.5558164434580126</v>
      </c>
      <c r="G198" s="110"/>
      <c r="H198" s="110"/>
      <c r="I198" s="110"/>
    </row>
    <row r="199">
      <c r="B199" s="5"/>
      <c r="C199" s="106">
        <v>0.5556506612555205</v>
      </c>
      <c r="D199" s="107">
        <v>0.6660035005768881</v>
      </c>
      <c r="E199" s="107">
        <v>1.191731221259206</v>
      </c>
      <c r="F199" s="108">
        <v>1.4338262584025678</v>
      </c>
      <c r="G199" s="110"/>
      <c r="H199" s="110"/>
      <c r="I199" s="110"/>
    </row>
    <row r="200">
      <c r="B200" s="5"/>
      <c r="C200" s="106">
        <v>1.057078393537416</v>
      </c>
      <c r="D200" s="107">
        <v>0.5753100567969972</v>
      </c>
      <c r="E200" s="107">
        <v>1.0835066537633904</v>
      </c>
      <c r="F200" s="108">
        <v>1.7056688846571675</v>
      </c>
      <c r="G200" s="114"/>
      <c r="H200" s="110"/>
      <c r="I200" s="110"/>
    </row>
    <row r="201">
      <c r="B201" s="5"/>
      <c r="C201" s="106">
        <v>0.7771893291598183</v>
      </c>
      <c r="D201" s="107">
        <v>0.2726883532318809</v>
      </c>
      <c r="E201" s="107">
        <v>0.46277909620664137</v>
      </c>
      <c r="F201" s="108">
        <v>1.122788330962152</v>
      </c>
      <c r="G201" s="114"/>
      <c r="H201" s="110"/>
      <c r="J201" s="56" t="s">
        <v>35</v>
      </c>
      <c r="K201" s="93">
        <f t="shared" ref="K201:Z201" si="28">RAND()</f>
        <v>0.7410117737</v>
      </c>
      <c r="L201" s="94">
        <f t="shared" si="28"/>
        <v>0.4024571441</v>
      </c>
      <c r="M201" s="94">
        <f t="shared" si="28"/>
        <v>0.292545026</v>
      </c>
      <c r="N201" s="94">
        <f t="shared" si="28"/>
        <v>0.5006649577</v>
      </c>
      <c r="O201" s="94">
        <f t="shared" si="28"/>
        <v>0.8487173316</v>
      </c>
      <c r="P201" s="94">
        <f t="shared" si="28"/>
        <v>0.1923763293</v>
      </c>
      <c r="Q201" s="94">
        <f t="shared" si="28"/>
        <v>0.3520153262</v>
      </c>
      <c r="R201" s="94">
        <f t="shared" si="28"/>
        <v>0.4179542421</v>
      </c>
      <c r="S201" s="94">
        <f t="shared" si="28"/>
        <v>0.6209772779</v>
      </c>
      <c r="T201" s="94">
        <f t="shared" si="28"/>
        <v>0.4366086246</v>
      </c>
      <c r="U201" s="94">
        <f t="shared" si="28"/>
        <v>0.100422819</v>
      </c>
      <c r="V201" s="94">
        <f t="shared" si="28"/>
        <v>0.2517053278</v>
      </c>
      <c r="W201" s="94">
        <f t="shared" si="28"/>
        <v>0.9940680743</v>
      </c>
      <c r="X201" s="94">
        <f t="shared" si="28"/>
        <v>0.2641638345</v>
      </c>
      <c r="Y201" s="94">
        <f t="shared" si="28"/>
        <v>0.03343223599</v>
      </c>
      <c r="Z201" s="95">
        <f t="shared" si="28"/>
        <v>0.5328493593</v>
      </c>
    </row>
    <row r="202">
      <c r="B202" s="5"/>
      <c r="C202" s="106">
        <v>0.9462760818831073</v>
      </c>
      <c r="D202" s="107">
        <v>0.9960239902807213</v>
      </c>
      <c r="E202" s="107">
        <v>1.6113151049897843</v>
      </c>
      <c r="F202" s="108">
        <v>1.9082272956628414</v>
      </c>
      <c r="G202" s="114"/>
      <c r="H202" s="110"/>
      <c r="J202" s="56" t="s">
        <v>36</v>
      </c>
      <c r="K202" s="97">
        <f t="shared" ref="K202:Z202" si="29">RAND()</f>
        <v>0.6218898951</v>
      </c>
      <c r="L202" s="98">
        <f t="shared" si="29"/>
        <v>0.8768865481</v>
      </c>
      <c r="M202" s="98">
        <f t="shared" si="29"/>
        <v>0.3835556183</v>
      </c>
      <c r="N202" s="98">
        <f t="shared" si="29"/>
        <v>0.1688154767</v>
      </c>
      <c r="O202" s="98">
        <f t="shared" si="29"/>
        <v>0.8288751397</v>
      </c>
      <c r="P202" s="98">
        <f t="shared" si="29"/>
        <v>0.5823237505</v>
      </c>
      <c r="Q202" s="98">
        <f t="shared" si="29"/>
        <v>0.3738189447</v>
      </c>
      <c r="R202" s="98">
        <f t="shared" si="29"/>
        <v>0.5457390738</v>
      </c>
      <c r="S202" s="98">
        <f t="shared" si="29"/>
        <v>0.9555149584</v>
      </c>
      <c r="T202" s="98">
        <f t="shared" si="29"/>
        <v>0.05795890316</v>
      </c>
      <c r="U202" s="98">
        <f t="shared" si="29"/>
        <v>0.3947603133</v>
      </c>
      <c r="V202" s="98">
        <f t="shared" si="29"/>
        <v>0.1374183941</v>
      </c>
      <c r="W202" s="98">
        <f t="shared" si="29"/>
        <v>0.8152345808</v>
      </c>
      <c r="X202" s="98">
        <f t="shared" si="29"/>
        <v>0.1265881468</v>
      </c>
      <c r="Y202" s="98">
        <f t="shared" si="29"/>
        <v>0.7795709536</v>
      </c>
      <c r="Z202" s="99">
        <f t="shared" si="29"/>
        <v>0.637157873</v>
      </c>
    </row>
    <row r="203">
      <c r="B203" s="5"/>
      <c r="C203" s="106">
        <v>0.8600050055578978</v>
      </c>
      <c r="D203" s="107">
        <v>0.8947873110167784</v>
      </c>
      <c r="E203" s="107">
        <v>1.4211043148778444</v>
      </c>
      <c r="F203" s="108">
        <v>1.7200685552826502</v>
      </c>
      <c r="G203" s="114"/>
      <c r="H203" s="110"/>
      <c r="J203" s="56" t="s">
        <v>37</v>
      </c>
      <c r="K203" s="97">
        <f t="shared" ref="K203:Z203" si="30">RAND()</f>
        <v>0.7466536813</v>
      </c>
      <c r="L203" s="98">
        <f t="shared" si="30"/>
        <v>0.1880675045</v>
      </c>
      <c r="M203" s="98">
        <f t="shared" si="30"/>
        <v>0.3575751515</v>
      </c>
      <c r="N203" s="98">
        <f t="shared" si="30"/>
        <v>0.3702846899</v>
      </c>
      <c r="O203" s="98">
        <f t="shared" si="30"/>
        <v>0.4130058974</v>
      </c>
      <c r="P203" s="98">
        <f t="shared" si="30"/>
        <v>0.9150282169</v>
      </c>
      <c r="Q203" s="98">
        <f t="shared" si="30"/>
        <v>0.5654951719</v>
      </c>
      <c r="R203" s="98">
        <f t="shared" si="30"/>
        <v>0.9537733761</v>
      </c>
      <c r="S203" s="98">
        <f t="shared" si="30"/>
        <v>0.9461277453</v>
      </c>
      <c r="T203" s="98">
        <f t="shared" si="30"/>
        <v>0.7801785946</v>
      </c>
      <c r="U203" s="98">
        <f t="shared" si="30"/>
        <v>0.2580307878</v>
      </c>
      <c r="V203" s="98">
        <f t="shared" si="30"/>
        <v>0.3496286896</v>
      </c>
      <c r="W203" s="98">
        <f t="shared" si="30"/>
        <v>0.9798049676</v>
      </c>
      <c r="X203" s="98">
        <f t="shared" si="30"/>
        <v>0.7656554737</v>
      </c>
      <c r="Y203" s="98">
        <f t="shared" si="30"/>
        <v>0.9952860993</v>
      </c>
      <c r="Z203" s="99">
        <f t="shared" si="30"/>
        <v>0.1946420813</v>
      </c>
    </row>
    <row r="204">
      <c r="B204" s="5"/>
      <c r="C204" s="115">
        <v>0.7413062789914987</v>
      </c>
      <c r="D204" s="116">
        <v>1.1004662571952548</v>
      </c>
      <c r="E204" s="116">
        <v>1.911470059375545</v>
      </c>
      <c r="F204" s="117">
        <v>1.5692764896962366</v>
      </c>
      <c r="G204" s="114"/>
      <c r="H204" s="110"/>
      <c r="J204" s="2"/>
      <c r="K204" s="111">
        <f t="shared" ref="K204:Z204" si="31">RAND()</f>
        <v>0.01452193758</v>
      </c>
      <c r="L204" s="112">
        <f t="shared" si="31"/>
        <v>0.2406145694</v>
      </c>
      <c r="M204" s="112">
        <f t="shared" si="31"/>
        <v>0.1318952025</v>
      </c>
      <c r="N204" s="112">
        <f t="shared" si="31"/>
        <v>0.8206618528</v>
      </c>
      <c r="O204" s="112">
        <f t="shared" si="31"/>
        <v>0.295883355</v>
      </c>
      <c r="P204" s="112">
        <f t="shared" si="31"/>
        <v>0.7136097926</v>
      </c>
      <c r="Q204" s="112">
        <f t="shared" si="31"/>
        <v>0.8876357433</v>
      </c>
      <c r="R204" s="112">
        <f t="shared" si="31"/>
        <v>0.06030062736</v>
      </c>
      <c r="S204" s="112">
        <f t="shared" si="31"/>
        <v>0.9292868009</v>
      </c>
      <c r="T204" s="112">
        <f t="shared" si="31"/>
        <v>0.5635024042</v>
      </c>
      <c r="U204" s="112">
        <f t="shared" si="31"/>
        <v>0.2796127391</v>
      </c>
      <c r="V204" s="112">
        <f t="shared" si="31"/>
        <v>0.7705104865</v>
      </c>
      <c r="W204" s="112">
        <f t="shared" si="31"/>
        <v>0.7779915727</v>
      </c>
      <c r="X204" s="112">
        <f t="shared" si="31"/>
        <v>0.3841301728</v>
      </c>
      <c r="Y204" s="112">
        <f t="shared" si="31"/>
        <v>0.5593226146</v>
      </c>
      <c r="Z204" s="113">
        <f t="shared" si="31"/>
        <v>0.9496970349</v>
      </c>
    </row>
    <row r="205">
      <c r="G205" s="114"/>
      <c r="H205" s="110"/>
      <c r="I205" s="110"/>
      <c r="J205" s="5"/>
      <c r="K205" s="109"/>
      <c r="L205" s="109"/>
      <c r="M205" s="109"/>
      <c r="N205" s="109"/>
      <c r="O205" s="109"/>
      <c r="P205" s="109"/>
      <c r="Q205" s="109"/>
      <c r="R205" s="109"/>
      <c r="S205" s="110"/>
      <c r="T205" s="110"/>
      <c r="U205" s="110"/>
      <c r="V205" s="110"/>
      <c r="W205" s="110"/>
      <c r="X205" s="110"/>
      <c r="Y205" s="110"/>
      <c r="Z205" s="110"/>
    </row>
    <row r="206">
      <c r="G206" s="4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F207" s="56" t="s">
        <v>38</v>
      </c>
      <c r="G207" s="49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B208" s="118" t="s">
        <v>39</v>
      </c>
      <c r="C208" s="46">
        <f t="array" ref="C208:F211">MMULT(K201:Z204, C189:F204)</f>
        <v>5.36968401</v>
      </c>
      <c r="D208" s="34">
        <v>4.57982026315038</v>
      </c>
      <c r="E208" s="34">
        <v>7.993398573340592</v>
      </c>
      <c r="F208" s="47">
        <v>9.625145321907388</v>
      </c>
      <c r="G208" s="114"/>
      <c r="H208" s="110"/>
      <c r="I208" s="110"/>
    </row>
    <row r="209">
      <c r="B209" s="119" t="s">
        <v>27</v>
      </c>
      <c r="C209" s="39">
        <v>6.157171318486425</v>
      </c>
      <c r="D209" s="40">
        <v>5.7765493819024245</v>
      </c>
      <c r="E209" s="40">
        <v>9.951435224602672</v>
      </c>
      <c r="F209" s="48">
        <v>11.24746111930677</v>
      </c>
      <c r="G209" s="114"/>
      <c r="H209" s="110"/>
      <c r="I209" s="110"/>
    </row>
    <row r="210">
      <c r="C210" s="96">
        <v>7.800438291496084</v>
      </c>
      <c r="D210" s="16">
        <v>6.584707536882965</v>
      </c>
      <c r="E210" s="16">
        <v>11.471494017488013</v>
      </c>
      <c r="F210" s="120">
        <v>14.112468745298543</v>
      </c>
      <c r="G210" s="114"/>
      <c r="H210" s="110"/>
      <c r="I210" s="110"/>
    </row>
    <row r="211">
      <c r="C211" s="101">
        <v>6.603262743628429</v>
      </c>
      <c r="D211" s="102">
        <v>5.914312315100979</v>
      </c>
      <c r="E211" s="102">
        <v>10.058982777146673</v>
      </c>
      <c r="F211" s="121">
        <v>12.222497026930471</v>
      </c>
      <c r="G211" s="114"/>
      <c r="H211" s="110"/>
      <c r="I211" s="110"/>
    </row>
    <row r="212">
      <c r="G212" s="114"/>
      <c r="H212" s="110"/>
      <c r="I212" s="110"/>
    </row>
    <row r="213">
      <c r="A213" s="1" t="s">
        <v>40</v>
      </c>
    </row>
    <row r="215">
      <c r="B215" s="56" t="s">
        <v>25</v>
      </c>
      <c r="C215" s="57">
        <f t="shared" ref="C215:G215" si="32">RAND()</f>
        <v>0.3869419395</v>
      </c>
      <c r="D215" s="58">
        <f t="shared" si="32"/>
        <v>0.2708660146</v>
      </c>
      <c r="E215" s="58">
        <f t="shared" si="32"/>
        <v>0.4631395729</v>
      </c>
      <c r="F215" s="58">
        <f t="shared" si="32"/>
        <v>0.4566568726</v>
      </c>
      <c r="G215" s="59">
        <f t="shared" si="32"/>
        <v>0.6119019256</v>
      </c>
      <c r="J215" s="56" t="s">
        <v>26</v>
      </c>
      <c r="K215" s="60">
        <f t="shared" ref="K215:N215" si="33">RAND()</f>
        <v>0.6888176206</v>
      </c>
      <c r="L215" s="61">
        <f t="shared" si="33"/>
        <v>0.6635298259</v>
      </c>
      <c r="M215" s="61">
        <f t="shared" si="33"/>
        <v>0.9035198755</v>
      </c>
      <c r="N215" s="62">
        <f t="shared" si="33"/>
        <v>0.6174502983</v>
      </c>
    </row>
    <row r="216">
      <c r="B216" s="56" t="s">
        <v>41</v>
      </c>
      <c r="C216" s="63">
        <f t="shared" ref="C216:G216" si="34">RAND()</f>
        <v>0.05244170572</v>
      </c>
      <c r="D216" s="25">
        <f t="shared" si="34"/>
        <v>0.1710625915</v>
      </c>
      <c r="E216" s="25">
        <f t="shared" si="34"/>
        <v>0.1508138459</v>
      </c>
      <c r="F216" s="25">
        <f t="shared" si="34"/>
        <v>0.7025070349</v>
      </c>
      <c r="G216" s="64">
        <f t="shared" si="34"/>
        <v>0.09153162592</v>
      </c>
      <c r="J216" s="56" t="s">
        <v>42</v>
      </c>
      <c r="K216" s="66">
        <f t="shared" ref="K216:N216" si="35">RAND()</f>
        <v>0.7561451209</v>
      </c>
      <c r="L216" s="67">
        <f t="shared" si="35"/>
        <v>0.766570283</v>
      </c>
      <c r="M216" s="67">
        <f t="shared" si="35"/>
        <v>0.7542731923</v>
      </c>
      <c r="N216" s="69">
        <f t="shared" si="35"/>
        <v>0.6032229869</v>
      </c>
    </row>
    <row r="217">
      <c r="B217" s="2"/>
      <c r="C217" s="63">
        <f t="shared" ref="C217:G217" si="36">RAND()</f>
        <v>0.2160437199</v>
      </c>
      <c r="D217" s="25">
        <f t="shared" si="36"/>
        <v>0.9002172269</v>
      </c>
      <c r="E217" s="25">
        <f t="shared" si="36"/>
        <v>0.01302263591</v>
      </c>
      <c r="F217" s="25">
        <f t="shared" si="36"/>
        <v>0.3387456858</v>
      </c>
      <c r="G217" s="64">
        <f t="shared" si="36"/>
        <v>0.5237338276</v>
      </c>
      <c r="J217" s="2"/>
      <c r="K217" s="66">
        <f t="shared" ref="K217:N217" si="37">RAND()</f>
        <v>0.5073211831</v>
      </c>
      <c r="L217" s="67">
        <f t="shared" si="37"/>
        <v>0.9856679301</v>
      </c>
      <c r="M217" s="67">
        <f t="shared" si="37"/>
        <v>0.3633572708</v>
      </c>
      <c r="N217" s="69">
        <f t="shared" si="37"/>
        <v>0.9937452505</v>
      </c>
    </row>
    <row r="218">
      <c r="B218" s="2"/>
      <c r="C218" s="70">
        <f t="shared" ref="C218:G218" si="38">RAND()</f>
        <v>0.01256160766</v>
      </c>
      <c r="D218" s="71">
        <f t="shared" si="38"/>
        <v>0.5157910907</v>
      </c>
      <c r="E218" s="71">
        <f t="shared" si="38"/>
        <v>0.1055279777</v>
      </c>
      <c r="F218" s="71">
        <f t="shared" si="38"/>
        <v>0.1163009661</v>
      </c>
      <c r="G218" s="72">
        <f t="shared" si="38"/>
        <v>0.04864010216</v>
      </c>
      <c r="J218" s="2"/>
      <c r="K218" s="66">
        <f t="shared" ref="K218:N218" si="39">RAND()</f>
        <v>0.1714945712</v>
      </c>
      <c r="L218" s="67">
        <f t="shared" si="39"/>
        <v>0.1557522436</v>
      </c>
      <c r="M218" s="67">
        <f t="shared" si="39"/>
        <v>0.1296188919</v>
      </c>
      <c r="N218" s="69">
        <f t="shared" si="39"/>
        <v>0.9838309202</v>
      </c>
    </row>
    <row r="219">
      <c r="B219" s="2"/>
      <c r="J219" s="2"/>
      <c r="K219" s="66">
        <f t="shared" ref="K219:N219" si="40">RAND()</f>
        <v>0.9775752875</v>
      </c>
      <c r="L219" s="67">
        <f t="shared" si="40"/>
        <v>0.007933277106</v>
      </c>
      <c r="M219" s="67">
        <f t="shared" si="40"/>
        <v>0.3728637405</v>
      </c>
      <c r="N219" s="69">
        <f t="shared" si="40"/>
        <v>0.2966908586</v>
      </c>
    </row>
    <row r="220">
      <c r="J220" s="2"/>
      <c r="K220" s="66">
        <f t="shared" ref="K220:N220" si="41">RAND()</f>
        <v>0.9963819008</v>
      </c>
      <c r="L220" s="67">
        <f t="shared" si="41"/>
        <v>0.4647985929</v>
      </c>
      <c r="M220" s="67">
        <f t="shared" si="41"/>
        <v>0.8743625775</v>
      </c>
      <c r="N220" s="69">
        <f t="shared" si="41"/>
        <v>0.01925336864</v>
      </c>
    </row>
    <row r="221">
      <c r="J221" s="2"/>
      <c r="K221" s="66">
        <f t="shared" ref="K221:N221" si="42">RAND()</f>
        <v>0.151400909</v>
      </c>
      <c r="L221" s="67">
        <f t="shared" si="42"/>
        <v>0.8224684198</v>
      </c>
      <c r="M221" s="67">
        <f t="shared" si="42"/>
        <v>0.8188781374</v>
      </c>
      <c r="N221" s="69">
        <f t="shared" si="42"/>
        <v>0.2515197405</v>
      </c>
    </row>
    <row r="222">
      <c r="J222" s="2"/>
      <c r="K222" s="73">
        <f t="shared" ref="K222:N222" si="43">RAND()</f>
        <v>0.5202353379</v>
      </c>
      <c r="L222" s="74">
        <f t="shared" si="43"/>
        <v>0.9261304572</v>
      </c>
      <c r="M222" s="74">
        <f t="shared" si="43"/>
        <v>0.4160792583</v>
      </c>
      <c r="N222" s="75">
        <f t="shared" si="43"/>
        <v>0.6297833786</v>
      </c>
    </row>
    <row r="225">
      <c r="B225" s="56" t="s">
        <v>26</v>
      </c>
      <c r="C225" s="57">
        <f t="array" ref="C225:G232">MMULT(K215:N222, C215:G218)</f>
        <v>0.5042850253</v>
      </c>
      <c r="D225" s="58">
        <v>1.4319219348557253</v>
      </c>
      <c r="E225" s="58">
        <v>0.4960126752305699</v>
      </c>
      <c r="F225" s="58">
        <v>1.158561197006045</v>
      </c>
      <c r="G225" s="59">
        <v>0.9854595605142261</v>
      </c>
      <c r="J225" s="56" t="s">
        <v>35</v>
      </c>
      <c r="K225" s="60">
        <f t="shared" ref="K225:R225" si="44">rand()</f>
        <v>0.8186493339</v>
      </c>
      <c r="L225" s="61">
        <f t="shared" si="44"/>
        <v>0.568490783</v>
      </c>
      <c r="M225" s="61">
        <f t="shared" si="44"/>
        <v>0.07802637053</v>
      </c>
      <c r="N225" s="61">
        <f t="shared" si="44"/>
        <v>0.9706809363</v>
      </c>
      <c r="O225" s="61">
        <f t="shared" si="44"/>
        <v>0.3237235992</v>
      </c>
      <c r="P225" s="61">
        <f t="shared" si="44"/>
        <v>0.7713256676</v>
      </c>
      <c r="Q225" s="61">
        <f t="shared" si="44"/>
        <v>0.4552747604</v>
      </c>
      <c r="R225" s="62">
        <f t="shared" si="44"/>
        <v>0.3233450732</v>
      </c>
    </row>
    <row r="226">
      <c r="B226" s="56" t="s">
        <v>31</v>
      </c>
      <c r="C226" s="63">
        <v>0.5033179496515773</v>
      </c>
      <c r="D226" s="25">
        <v>1.3260922783779985</v>
      </c>
      <c r="E226" s="25">
        <v>0.5392896679904053</v>
      </c>
      <c r="F226" s="25">
        <v>1.2094820886463702</v>
      </c>
      <c r="G226" s="64">
        <v>0.9572312936498687</v>
      </c>
      <c r="J226" s="56" t="s">
        <v>44</v>
      </c>
      <c r="K226" s="66">
        <f t="shared" ref="K226:R226" si="45">rand()</f>
        <v>0.4752281755</v>
      </c>
      <c r="L226" s="67">
        <f t="shared" si="45"/>
        <v>0.2997106434</v>
      </c>
      <c r="M226" s="67">
        <f t="shared" si="45"/>
        <v>0.3168221717</v>
      </c>
      <c r="N226" s="67">
        <f t="shared" si="45"/>
        <v>0.4654532386</v>
      </c>
      <c r="O226" s="67">
        <f t="shared" si="45"/>
        <v>0.6795774103</v>
      </c>
      <c r="P226" s="67">
        <f t="shared" si="45"/>
        <v>0.5374518064</v>
      </c>
      <c r="Q226" s="67">
        <f t="shared" si="45"/>
        <v>0.9147237156</v>
      </c>
      <c r="R226" s="69">
        <f t="shared" si="45"/>
        <v>0.1414436407</v>
      </c>
    </row>
    <row r="227">
      <c r="B227" s="56" t="s">
        <v>45</v>
      </c>
      <c r="C227" s="63">
        <v>0.33897804447694396</v>
      </c>
      <c r="D227" s="25">
        <v>1.1456923988451075</v>
      </c>
      <c r="E227" s="25">
        <v>0.49321268348604796</v>
      </c>
      <c r="F227" s="25">
        <v>1.1627696004267933</v>
      </c>
      <c r="G227" s="64">
        <v>0.6392889618083882</v>
      </c>
      <c r="J227" s="2"/>
      <c r="K227" s="66">
        <f t="shared" ref="K227:R227" si="46">rand()</f>
        <v>0.2660379071</v>
      </c>
      <c r="L227" s="67">
        <f t="shared" si="46"/>
        <v>0.5129441396</v>
      </c>
      <c r="M227" s="67">
        <f t="shared" si="46"/>
        <v>0.7902280635</v>
      </c>
      <c r="N227" s="67">
        <f t="shared" si="46"/>
        <v>0.9714713732</v>
      </c>
      <c r="O227" s="67">
        <f t="shared" si="46"/>
        <v>0.3267004126</v>
      </c>
      <c r="P227" s="67">
        <f t="shared" si="46"/>
        <v>0.6415571502</v>
      </c>
      <c r="Q227" s="67">
        <f t="shared" si="46"/>
        <v>0.7466266986</v>
      </c>
      <c r="R227" s="69">
        <f t="shared" si="46"/>
        <v>0.9569208778</v>
      </c>
    </row>
    <row r="228">
      <c r="B228" s="2"/>
      <c r="C228" s="63">
        <v>0.11488820095336578</v>
      </c>
      <c r="D228" s="25">
        <v>0.6972318163504145</v>
      </c>
      <c r="E228" s="25">
        <v>0.2084251844340883</v>
      </c>
      <c r="F228" s="25">
        <v>0.34605954835487485</v>
      </c>
      <c r="G228" s="64">
        <v>0.2349335493387196</v>
      </c>
      <c r="J228" s="2"/>
      <c r="K228" s="66">
        <f t="shared" ref="K228:R228" si="47">rand()</f>
        <v>0.4929749665</v>
      </c>
      <c r="L228" s="67">
        <f t="shared" si="47"/>
        <v>0.01427627274</v>
      </c>
      <c r="M228" s="67">
        <f t="shared" si="47"/>
        <v>0.4880151386</v>
      </c>
      <c r="N228" s="67">
        <f t="shared" si="47"/>
        <v>0.7087450807</v>
      </c>
      <c r="O228" s="67">
        <f t="shared" si="47"/>
        <v>0.4957696946</v>
      </c>
      <c r="P228" s="67">
        <f t="shared" si="47"/>
        <v>0.2842374922</v>
      </c>
      <c r="Q228" s="67">
        <f t="shared" si="47"/>
        <v>0.7826431879</v>
      </c>
      <c r="R228" s="69">
        <f t="shared" si="47"/>
        <v>0.1967351402</v>
      </c>
    </row>
    <row r="229">
      <c r="B229" s="2"/>
      <c r="C229" s="63">
        <v>0.4629626960692417</v>
      </c>
      <c r="D229" s="25">
        <v>0.7548378731091567</v>
      </c>
      <c r="E229" s="25">
        <v>0.49011510427672256</v>
      </c>
      <c r="F229" s="25">
        <v>0.6128010734906013</v>
      </c>
      <c r="G229" s="64">
        <v>0.8086187742676647</v>
      </c>
      <c r="J229" s="2"/>
      <c r="K229" s="66">
        <f t="shared" ref="K229:R229" si="48">rand()</f>
        <v>0.5580388123</v>
      </c>
      <c r="L229" s="67">
        <f t="shared" si="48"/>
        <v>0.9325158674</v>
      </c>
      <c r="M229" s="67">
        <f t="shared" si="48"/>
        <v>0.736219953</v>
      </c>
      <c r="N229" s="67">
        <f t="shared" si="48"/>
        <v>0.8723701672</v>
      </c>
      <c r="O229" s="67">
        <f t="shared" si="48"/>
        <v>0.7029203512</v>
      </c>
      <c r="P229" s="67">
        <f t="shared" si="48"/>
        <v>0.3166560546</v>
      </c>
      <c r="Q229" s="67">
        <f t="shared" si="48"/>
        <v>0.7699476761</v>
      </c>
      <c r="R229" s="69">
        <f t="shared" si="48"/>
        <v>0.8001598321</v>
      </c>
    </row>
    <row r="230">
      <c r="B230" s="2"/>
      <c r="C230" s="63">
        <v>0.5990591733119085</v>
      </c>
      <c r="D230" s="25">
        <v>1.1464426171096094</v>
      </c>
      <c r="E230" s="25">
        <v>0.5449802259299592</v>
      </c>
      <c r="F230" s="25">
        <v>1.0799546603593246</v>
      </c>
      <c r="G230" s="64">
        <v>1.1111015198823482</v>
      </c>
      <c r="J230" s="2"/>
      <c r="K230" s="66">
        <f t="shared" ref="K230:R230" si="49">rand()</f>
        <v>0.7468085129</v>
      </c>
      <c r="L230" s="67">
        <f t="shared" si="49"/>
        <v>0.9424146039</v>
      </c>
      <c r="M230" s="67">
        <f t="shared" si="49"/>
        <v>0.2481012501</v>
      </c>
      <c r="N230" s="67">
        <f t="shared" si="49"/>
        <v>0.6295038254</v>
      </c>
      <c r="O230" s="67">
        <f t="shared" si="49"/>
        <v>0.08036843018</v>
      </c>
      <c r="P230" s="67">
        <f t="shared" si="49"/>
        <v>0.100853946</v>
      </c>
      <c r="Q230" s="67">
        <f t="shared" si="49"/>
        <v>0.3047402224</v>
      </c>
      <c r="R230" s="69">
        <f t="shared" si="49"/>
        <v>0.6555426404</v>
      </c>
    </row>
    <row r="231">
      <c r="B231" s="2"/>
      <c r="C231" s="63">
        <v>0.2817879794972828</v>
      </c>
      <c r="D231" s="25">
        <v>1.0486027874641473</v>
      </c>
      <c r="E231" s="25">
        <v>0.23136569926606773</v>
      </c>
      <c r="F231" s="25">
        <v>0.9535715415209484</v>
      </c>
      <c r="G231" s="64">
        <v>0.6090325065963096</v>
      </c>
      <c r="J231" s="2"/>
      <c r="K231" s="66">
        <f t="shared" ref="K231:R231" si="50">rand()</f>
        <v>0.491262123</v>
      </c>
      <c r="L231" s="67">
        <f t="shared" si="50"/>
        <v>0.2459214937</v>
      </c>
      <c r="M231" s="67">
        <f t="shared" si="50"/>
        <v>0.8311522162</v>
      </c>
      <c r="N231" s="67">
        <f t="shared" si="50"/>
        <v>0.7707002065</v>
      </c>
      <c r="O231" s="67">
        <f t="shared" si="50"/>
        <v>0.003440330595</v>
      </c>
      <c r="P231" s="67">
        <f t="shared" si="50"/>
        <v>0.5582116218</v>
      </c>
      <c r="Q231" s="67">
        <f t="shared" si="50"/>
        <v>0.7638087089</v>
      </c>
      <c r="R231" s="69">
        <f t="shared" si="50"/>
        <v>0.494129522</v>
      </c>
    </row>
    <row r="232">
      <c r="B232" s="2"/>
      <c r="C232" s="70">
        <v>0.3476711340235411</v>
      </c>
      <c r="D232" s="71">
        <v>0.9987387205810352</v>
      </c>
      <c r="E232" s="71">
        <v>0.45249308328938015</v>
      </c>
      <c r="F232" s="71">
        <v>1.1023716728818835</v>
      </c>
      <c r="G232" s="72">
        <v>0.6516507420031202</v>
      </c>
      <c r="J232" s="2"/>
      <c r="K232" s="66">
        <f t="shared" ref="K232:R232" si="51">rand()</f>
        <v>0.3951125182</v>
      </c>
      <c r="L232" s="67">
        <f t="shared" si="51"/>
        <v>0.7190027084</v>
      </c>
      <c r="M232" s="67">
        <f t="shared" si="51"/>
        <v>0.1706350016</v>
      </c>
      <c r="N232" s="67">
        <f t="shared" si="51"/>
        <v>0.6071212362</v>
      </c>
      <c r="O232" s="67">
        <f t="shared" si="51"/>
        <v>0.7042150559</v>
      </c>
      <c r="P232" s="67">
        <f t="shared" si="51"/>
        <v>0.3921336462</v>
      </c>
      <c r="Q232" s="67">
        <f t="shared" si="51"/>
        <v>0.4827853172</v>
      </c>
      <c r="R232" s="69">
        <f t="shared" si="51"/>
        <v>0.9884036995</v>
      </c>
    </row>
    <row r="233">
      <c r="J233" s="2"/>
      <c r="K233" s="66">
        <f t="shared" ref="K233:R233" si="52">rand()</f>
        <v>0.08208509182</v>
      </c>
      <c r="L233" s="67">
        <f t="shared" si="52"/>
        <v>0.1945467781</v>
      </c>
      <c r="M233" s="67">
        <f t="shared" si="52"/>
        <v>0.6368109012</v>
      </c>
      <c r="N233" s="67">
        <f t="shared" si="52"/>
        <v>0.4047894769</v>
      </c>
      <c r="O233" s="67">
        <f t="shared" si="52"/>
        <v>0.675060707</v>
      </c>
      <c r="P233" s="67">
        <f t="shared" si="52"/>
        <v>0.26925505</v>
      </c>
      <c r="Q233" s="67">
        <f t="shared" si="52"/>
        <v>0.2160973282</v>
      </c>
      <c r="R233" s="69">
        <f t="shared" si="52"/>
        <v>0.9111053246</v>
      </c>
    </row>
    <row r="234">
      <c r="J234" s="2"/>
      <c r="K234" s="66">
        <f t="shared" ref="K234:R234" si="53">rand()</f>
        <v>0.1462337849</v>
      </c>
      <c r="L234" s="67">
        <f t="shared" si="53"/>
        <v>0.06229318403</v>
      </c>
      <c r="M234" s="67">
        <f t="shared" si="53"/>
        <v>0.5779483159</v>
      </c>
      <c r="N234" s="67">
        <f t="shared" si="53"/>
        <v>0.06044401948</v>
      </c>
      <c r="O234" s="67">
        <f t="shared" si="53"/>
        <v>0.8524702136</v>
      </c>
      <c r="P234" s="67">
        <f t="shared" si="53"/>
        <v>0.8608153585</v>
      </c>
      <c r="Q234" s="67">
        <f t="shared" si="53"/>
        <v>0.3989263564</v>
      </c>
      <c r="R234" s="69">
        <f t="shared" si="53"/>
        <v>0.7833745997</v>
      </c>
    </row>
    <row r="235">
      <c r="B235" s="56" t="s">
        <v>35</v>
      </c>
      <c r="C235" s="76">
        <f t="array" ref="C235:G250">MMULT(K225:R240,C225:G232)</f>
        <v>1.689583598</v>
      </c>
      <c r="D235" s="77">
        <v>4.621276105321907</v>
      </c>
      <c r="E235" s="77">
        <v>1.784105035139851</v>
      </c>
      <c r="F235" s="77">
        <v>3.884633292661401</v>
      </c>
      <c r="G235" s="78">
        <v>3.2356251823889925</v>
      </c>
      <c r="J235" s="2"/>
      <c r="K235" s="66">
        <f t="shared" ref="K235:R235" si="54">rand()</f>
        <v>0.8368900584</v>
      </c>
      <c r="L235" s="67">
        <f t="shared" si="54"/>
        <v>0.725715142</v>
      </c>
      <c r="M235" s="67">
        <f t="shared" si="54"/>
        <v>0.3888140195</v>
      </c>
      <c r="N235" s="67">
        <f t="shared" si="54"/>
        <v>0.01419787664</v>
      </c>
      <c r="O235" s="67">
        <f t="shared" si="54"/>
        <v>0.8508884111</v>
      </c>
      <c r="P235" s="67">
        <f t="shared" si="54"/>
        <v>0.9706672611</v>
      </c>
      <c r="Q235" s="67">
        <f t="shared" si="54"/>
        <v>0.6899814158</v>
      </c>
      <c r="R235" s="69">
        <f t="shared" si="54"/>
        <v>0.1520049866</v>
      </c>
    </row>
    <row r="236">
      <c r="B236" s="56" t="s">
        <v>31</v>
      </c>
      <c r="C236" s="79">
        <v>1.4948894879429397</v>
      </c>
      <c r="D236" s="20">
        <v>3.9950186806211194</v>
      </c>
      <c r="E236" s="20">
        <v>1.552232664035763</v>
      </c>
      <c r="F236" s="20">
        <v>3.467588622355702</v>
      </c>
      <c r="G236" s="80">
        <v>2.8630529567892804</v>
      </c>
      <c r="J236" s="2"/>
      <c r="K236" s="66">
        <f t="shared" ref="K236:R236" si="55">rand()</f>
        <v>0.5264337667</v>
      </c>
      <c r="L236" s="67">
        <f t="shared" si="55"/>
        <v>0.5157475387</v>
      </c>
      <c r="M236" s="67">
        <f t="shared" si="55"/>
        <v>0.6028281872</v>
      </c>
      <c r="N236" s="67">
        <f t="shared" si="55"/>
        <v>0.2865865276</v>
      </c>
      <c r="O236" s="67">
        <f t="shared" si="55"/>
        <v>0.1591801366</v>
      </c>
      <c r="P236" s="67">
        <f t="shared" si="55"/>
        <v>0.967811305</v>
      </c>
      <c r="Q236" s="67">
        <f t="shared" si="55"/>
        <v>0.9929315157</v>
      </c>
      <c r="R236" s="69">
        <f t="shared" si="55"/>
        <v>0.2428519485</v>
      </c>
    </row>
    <row r="237">
      <c r="B237" s="56" t="s">
        <v>44</v>
      </c>
      <c r="C237" s="79">
        <v>1.850478482800086</v>
      </c>
      <c r="D237" s="20">
        <v>5.364598886675151</v>
      </c>
      <c r="E237" s="20">
        <v>2.116313906787526</v>
      </c>
      <c r="F237" s="20">
        <v>4.843557498327962</v>
      </c>
      <c r="G237" s="80">
        <v>3.541900419109718</v>
      </c>
      <c r="J237" s="2"/>
      <c r="K237" s="66">
        <f t="shared" ref="K237:R237" si="56">rand()</f>
        <v>0.6611430598</v>
      </c>
      <c r="L237" s="67">
        <f t="shared" si="56"/>
        <v>0.5468717829</v>
      </c>
      <c r="M237" s="67">
        <f t="shared" si="56"/>
        <v>0.6860288032</v>
      </c>
      <c r="N237" s="67">
        <f t="shared" si="56"/>
        <v>0.843948228</v>
      </c>
      <c r="O237" s="67">
        <f t="shared" si="56"/>
        <v>0.7884153724</v>
      </c>
      <c r="P237" s="67">
        <f t="shared" si="56"/>
        <v>0.9815917928</v>
      </c>
      <c r="Q237" s="67">
        <f t="shared" si="56"/>
        <v>0.4945965447</v>
      </c>
      <c r="R237" s="69">
        <f t="shared" si="56"/>
        <v>0.6447437911</v>
      </c>
    </row>
    <row r="238">
      <c r="B238" s="2"/>
      <c r="C238" s="79">
        <v>1.191374785782741</v>
      </c>
      <c r="D238" s="20">
        <v>3.495364724546886</v>
      </c>
      <c r="E238" s="20">
        <v>1.3086225654798807</v>
      </c>
      <c r="F238" s="20">
        <v>2.9750790558261895</v>
      </c>
      <c r="G238" s="80">
        <v>2.2995264124338552</v>
      </c>
      <c r="J238" s="2"/>
      <c r="K238" s="66">
        <f t="shared" ref="K238:R238" si="57">rand()</f>
        <v>0.5023472556</v>
      </c>
      <c r="L238" s="67">
        <f t="shared" si="57"/>
        <v>0.02660207558</v>
      </c>
      <c r="M238" s="67">
        <f t="shared" si="57"/>
        <v>0.9131466417</v>
      </c>
      <c r="N238" s="67">
        <f t="shared" si="57"/>
        <v>0.414159328</v>
      </c>
      <c r="O238" s="67">
        <f t="shared" si="57"/>
        <v>0.8142170133</v>
      </c>
      <c r="P238" s="67">
        <f t="shared" si="57"/>
        <v>0.4105501076</v>
      </c>
      <c r="Q238" s="67">
        <f t="shared" si="57"/>
        <v>0.8722040271</v>
      </c>
      <c r="R238" s="69">
        <f t="shared" si="57"/>
        <v>0.4781067671</v>
      </c>
    </row>
    <row r="239">
      <c r="B239" s="2"/>
      <c r="C239" s="79">
        <v>2.110826121482721</v>
      </c>
      <c r="D239" s="20">
        <v>5.9875347325709045</v>
      </c>
      <c r="E239" s="20">
        <v>2.38191686984593</v>
      </c>
      <c r="F239" s="20">
        <v>5.321327812862592</v>
      </c>
      <c r="G239" s="80">
        <v>4.028743889840037</v>
      </c>
      <c r="J239" s="2"/>
      <c r="K239" s="66">
        <f t="shared" ref="K239:R239" si="58">rand()</f>
        <v>0.1239712481</v>
      </c>
      <c r="L239" s="67">
        <f t="shared" si="58"/>
        <v>0.166005906</v>
      </c>
      <c r="M239" s="67">
        <f t="shared" si="58"/>
        <v>0.5413507623</v>
      </c>
      <c r="N239" s="67">
        <f t="shared" si="58"/>
        <v>0.1608778404</v>
      </c>
      <c r="O239" s="67">
        <f t="shared" si="58"/>
        <v>0.777361213</v>
      </c>
      <c r="P239" s="67">
        <f t="shared" si="58"/>
        <v>0.3653902241</v>
      </c>
      <c r="Q239" s="67">
        <f t="shared" si="58"/>
        <v>0.2864391772</v>
      </c>
      <c r="R239" s="69">
        <f t="shared" si="58"/>
        <v>0.7390931411</v>
      </c>
    </row>
    <row r="240">
      <c r="B240" s="2"/>
      <c r="C240" s="79">
        <v>1.4187724259102685</v>
      </c>
      <c r="D240" s="20">
        <v>4.192813693251659</v>
      </c>
      <c r="E240" s="20">
        <v>1.593720214493997</v>
      </c>
      <c r="F240" s="20">
        <v>3.682798139106944</v>
      </c>
      <c r="G240" s="80">
        <v>2.7343862416899314</v>
      </c>
      <c r="J240" s="2"/>
      <c r="K240" s="73">
        <f t="shared" ref="K240:R240" si="59">rand()</f>
        <v>0.8511903783</v>
      </c>
      <c r="L240" s="74">
        <f t="shared" si="59"/>
        <v>0.6921833555</v>
      </c>
      <c r="M240" s="74">
        <f t="shared" si="59"/>
        <v>0.8096405191</v>
      </c>
      <c r="N240" s="74">
        <f t="shared" si="59"/>
        <v>0.5016985694</v>
      </c>
      <c r="O240" s="74">
        <f t="shared" si="59"/>
        <v>0.2353710865</v>
      </c>
      <c r="P240" s="74">
        <f t="shared" si="59"/>
        <v>0.1155732229</v>
      </c>
      <c r="Q240" s="74">
        <f t="shared" si="59"/>
        <v>0.7955525432</v>
      </c>
      <c r="R240" s="75">
        <f t="shared" si="59"/>
        <v>0.3287262422</v>
      </c>
    </row>
    <row r="241">
      <c r="B241" s="2"/>
      <c r="C241" s="79">
        <v>1.4648207686893968</v>
      </c>
      <c r="D241" s="20">
        <v>4.456157797072004</v>
      </c>
      <c r="E241" s="20">
        <v>1.6530730889178091</v>
      </c>
      <c r="F241" s="20">
        <v>3.9777536872885424</v>
      </c>
      <c r="G241" s="80">
        <v>2.8421283772495762</v>
      </c>
    </row>
    <row r="242">
      <c r="B242" s="2"/>
      <c r="C242" s="79">
        <v>1.7293479738834132</v>
      </c>
      <c r="D242" s="20">
        <v>4.612567682010587</v>
      </c>
      <c r="E242" s="20">
        <v>1.9122275703686118</v>
      </c>
      <c r="F242" s="20">
        <v>4.140881102663922</v>
      </c>
      <c r="G242" s="80">
        <v>3.2726052827602286</v>
      </c>
    </row>
    <row r="243">
      <c r="B243" s="2"/>
      <c r="C243" s="79">
        <v>1.2531699003265833</v>
      </c>
      <c r="D243" s="20">
        <v>3.342151214348816</v>
      </c>
      <c r="E243" s="20">
        <v>1.483946341956322</v>
      </c>
      <c r="F243" s="20">
        <v>3.1258492016605635</v>
      </c>
      <c r="G243" s="80">
        <v>2.339691826063962</v>
      </c>
    </row>
    <row r="244">
      <c r="B244" s="2"/>
      <c r="C244" s="79">
        <v>1.603063512997891</v>
      </c>
      <c r="D244" s="20">
        <v>3.8273504106470586</v>
      </c>
      <c r="E244" s="20">
        <v>1.737482716687958</v>
      </c>
      <c r="F244" s="20">
        <v>3.6337122503893204</v>
      </c>
      <c r="G244" s="80">
        <v>2.986635203762348</v>
      </c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B245" s="2"/>
      <c r="C245" s="79">
        <v>2.143420100964454</v>
      </c>
      <c r="D245" s="20">
        <v>5.246513771048489</v>
      </c>
      <c r="E245" s="20">
        <v>2.1756529190319216</v>
      </c>
      <c r="F245" s="20">
        <v>4.69955684392529</v>
      </c>
      <c r="G245" s="80">
        <v>4.057128108232775</v>
      </c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B246" s="2"/>
      <c r="C246" s="79">
        <v>1.7800280731110887</v>
      </c>
      <c r="D246" s="20">
        <v>4.841645524042172</v>
      </c>
      <c r="E246" s="20">
        <v>1.841383231925946</v>
      </c>
      <c r="F246" s="20">
        <v>4.391101872382772</v>
      </c>
      <c r="G246" s="80">
        <v>3.4322139493037365</v>
      </c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B247" s="2"/>
      <c r="C247" s="79">
        <v>2.2547319652838067</v>
      </c>
      <c r="D247" s="20">
        <v>5.9293435903495295</v>
      </c>
      <c r="E247" s="20">
        <v>2.4646529929681456</v>
      </c>
      <c r="F247" s="20">
        <v>5.242752999912458</v>
      </c>
      <c r="G247" s="80">
        <v>4.261403675605627</v>
      </c>
    </row>
    <row r="248">
      <c r="B248" s="2"/>
      <c r="C248" s="79">
        <v>1.6587306277991731</v>
      </c>
      <c r="D248" s="20">
        <v>4.56692238149008</v>
      </c>
      <c r="E248" s="20">
        <v>1.841153417133737</v>
      </c>
      <c r="F248" s="20">
        <v>4.120366574520687</v>
      </c>
      <c r="G248" s="80">
        <v>3.1588849806864983</v>
      </c>
    </row>
    <row r="249">
      <c r="B249" s="2"/>
      <c r="C249" s="79">
        <v>1.2645156607327646</v>
      </c>
      <c r="D249" s="20">
        <v>3.1742493690306635</v>
      </c>
      <c r="E249" s="20">
        <v>1.4323822897075702</v>
      </c>
      <c r="F249" s="20">
        <v>2.9884172210796422</v>
      </c>
      <c r="G249" s="80">
        <v>2.3556057371090637</v>
      </c>
      <c r="J249" s="56" t="s">
        <v>39</v>
      </c>
      <c r="K249" s="82">
        <f t="shared" ref="K249:Z249" si="60">rand()</f>
        <v>0.2753241075</v>
      </c>
      <c r="L249" s="83">
        <f t="shared" si="60"/>
        <v>0.1629844198</v>
      </c>
      <c r="M249" s="83">
        <f t="shared" si="60"/>
        <v>0.921518159</v>
      </c>
      <c r="N249" s="83">
        <f t="shared" si="60"/>
        <v>0.5198290923</v>
      </c>
      <c r="O249" s="83">
        <f t="shared" si="60"/>
        <v>0.5117171405</v>
      </c>
      <c r="P249" s="83">
        <f t="shared" si="60"/>
        <v>0.8315327637</v>
      </c>
      <c r="Q249" s="83">
        <f t="shared" si="60"/>
        <v>0.9484792669</v>
      </c>
      <c r="R249" s="83">
        <f t="shared" si="60"/>
        <v>0.631587934</v>
      </c>
      <c r="S249" s="83">
        <f t="shared" si="60"/>
        <v>0.3739444466</v>
      </c>
      <c r="T249" s="83">
        <f t="shared" si="60"/>
        <v>0.1842282201</v>
      </c>
      <c r="U249" s="83">
        <f t="shared" si="60"/>
        <v>0.5688573163</v>
      </c>
      <c r="V249" s="83">
        <f t="shared" si="60"/>
        <v>0.9647604057</v>
      </c>
      <c r="W249" s="83">
        <f t="shared" si="60"/>
        <v>0.8554365608</v>
      </c>
      <c r="X249" s="83">
        <f t="shared" si="60"/>
        <v>0.7340428035</v>
      </c>
      <c r="Y249" s="83">
        <f t="shared" si="60"/>
        <v>0.9944300297</v>
      </c>
      <c r="Z249" s="84">
        <f t="shared" si="60"/>
        <v>0.4619245105</v>
      </c>
    </row>
    <row r="250">
      <c r="B250" s="2"/>
      <c r="C250" s="86">
        <v>1.6263894759295814</v>
      </c>
      <c r="D250" s="87">
        <v>4.886831689008575</v>
      </c>
      <c r="E250" s="87">
        <v>1.8105341056332485</v>
      </c>
      <c r="F250" s="87">
        <v>4.32842673492564</v>
      </c>
      <c r="G250" s="89">
        <v>3.1543244596169893</v>
      </c>
      <c r="J250" s="56" t="s">
        <v>46</v>
      </c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2">
      <c r="B252" s="56" t="s">
        <v>39</v>
      </c>
      <c r="C252" s="90">
        <f t="array" ref="C252:G252">MMULT(K249:Z249,C235:G250)</f>
        <v>16.63052392</v>
      </c>
      <c r="D252" s="91">
        <v>45.823084077183076</v>
      </c>
      <c r="E252" s="91">
        <v>18.304132614141576</v>
      </c>
      <c r="F252" s="91">
        <v>41.046795418467966</v>
      </c>
      <c r="G252" s="92">
        <v>31.722702361710855</v>
      </c>
    </row>
    <row r="253">
      <c r="B253" s="56" t="s">
        <v>47</v>
      </c>
    </row>
    <row r="255">
      <c r="G255" s="114"/>
      <c r="H255" s="110"/>
      <c r="I255" s="110"/>
    </row>
    <row r="256">
      <c r="B256" s="5"/>
      <c r="C256" s="114"/>
      <c r="D256" s="114"/>
      <c r="E256" s="114"/>
      <c r="F256" s="114"/>
      <c r="G256" s="114"/>
      <c r="H256" s="110"/>
      <c r="I256" s="110"/>
      <c r="J256" s="2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B257" s="5"/>
      <c r="C257" s="114"/>
      <c r="D257" s="114"/>
      <c r="E257" s="114"/>
      <c r="F257" s="114"/>
      <c r="G257" s="114"/>
      <c r="H257" s="110"/>
      <c r="I257" s="110"/>
      <c r="J257" s="2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B258" s="110"/>
      <c r="C258" s="110"/>
      <c r="D258" s="110"/>
      <c r="E258" s="110"/>
      <c r="F258" s="110"/>
      <c r="G258" s="110"/>
      <c r="H258" s="110"/>
      <c r="I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B259" s="56"/>
      <c r="C259" s="122"/>
      <c r="D259" s="122"/>
      <c r="E259" s="122"/>
      <c r="F259" s="122"/>
      <c r="G259" s="122"/>
      <c r="H259" s="110"/>
      <c r="I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B260" s="56"/>
      <c r="C260" s="110"/>
      <c r="D260" s="110"/>
      <c r="E260" s="110"/>
      <c r="F260" s="110"/>
      <c r="G260" s="110"/>
      <c r="H260" s="110"/>
      <c r="I260" s="110"/>
      <c r="J260" s="56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B261" s="110"/>
      <c r="C261" s="110"/>
      <c r="D261" s="110"/>
      <c r="E261" s="110"/>
      <c r="F261" s="110"/>
      <c r="G261" s="110"/>
      <c r="H261" s="110"/>
      <c r="I261" s="110"/>
      <c r="J261" s="56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B262" s="2"/>
      <c r="J262" s="5"/>
    </row>
    <row r="263">
      <c r="B263" s="2"/>
      <c r="J263" s="5"/>
    </row>
    <row r="264">
      <c r="B264" s="2"/>
      <c r="J264" s="5"/>
    </row>
    <row r="265">
      <c r="B265" s="2"/>
      <c r="J265" s="5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</sheetData>
  <mergeCells count="11">
    <mergeCell ref="A128:Z128"/>
    <mergeCell ref="A154:Z154"/>
    <mergeCell ref="A178:Z178"/>
    <mergeCell ref="A213:Z213"/>
    <mergeCell ref="A1:Z1"/>
    <mergeCell ref="A27:Z27"/>
    <mergeCell ref="A37:Z37"/>
    <mergeCell ref="A51:Z51"/>
    <mergeCell ref="A71:Z71"/>
    <mergeCell ref="A92:Z92"/>
    <mergeCell ref="A110:Z110"/>
  </mergeCells>
  <conditionalFormatting sqref="C152 C149">
    <cfRule type="cellIs" dxfId="0" priority="1" operator="equal">
      <formula>0</formula>
    </cfRule>
  </conditionalFormatting>
  <conditionalFormatting sqref="C150:C151">
    <cfRule type="cellIs" dxfId="0" priority="2" operator="equal">
      <formula>1</formula>
    </cfRule>
  </conditionalFormatting>
  <conditionalFormatting sqref="C175 F175">
    <cfRule type="cellIs" dxfId="0" priority="3" operator="equal">
      <formula>0</formula>
    </cfRule>
  </conditionalFormatting>
  <conditionalFormatting sqref="D175:E175">
    <cfRule type="cellIs" dxfId="0" priority="4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4.38"/>
  </cols>
  <sheetData>
    <row r="1">
      <c r="A1" s="1" t="s">
        <v>0</v>
      </c>
      <c r="AA1" s="1"/>
      <c r="AB1" s="1"/>
    </row>
    <row r="2">
      <c r="B2" s="2"/>
    </row>
    <row r="3">
      <c r="B3" s="3" t="s">
        <v>1</v>
      </c>
      <c r="C3" s="4">
        <v>1.0</v>
      </c>
    </row>
    <row r="4">
      <c r="B4" s="5"/>
      <c r="C4" s="6"/>
    </row>
    <row r="5">
      <c r="B5" s="3" t="s">
        <v>2</v>
      </c>
      <c r="C5" s="7">
        <v>1.5</v>
      </c>
    </row>
    <row r="6">
      <c r="B6" s="3" t="s">
        <v>3</v>
      </c>
      <c r="C6" s="7">
        <v>2.0</v>
      </c>
    </row>
    <row r="7">
      <c r="B7" s="5"/>
      <c r="C7" s="6"/>
    </row>
    <row r="8">
      <c r="B8" s="8" t="s">
        <v>4</v>
      </c>
    </row>
    <row r="9">
      <c r="C9" s="4" t="s">
        <v>5</v>
      </c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A27" s="1" t="s">
        <v>6</v>
      </c>
      <c r="AA27" s="1"/>
      <c r="AB27" s="1"/>
    </row>
    <row r="28">
      <c r="B28" s="2"/>
    </row>
    <row r="29">
      <c r="B29" s="8" t="s">
        <v>1</v>
      </c>
      <c r="C29" s="4">
        <v>1.0</v>
      </c>
      <c r="D29" s="9">
        <v>0.5</v>
      </c>
    </row>
    <row r="30">
      <c r="B30" s="10"/>
      <c r="C30" s="6"/>
    </row>
    <row r="31">
      <c r="B31" s="8" t="s">
        <v>2</v>
      </c>
      <c r="C31" s="11">
        <v>1.5</v>
      </c>
      <c r="D31" s="12">
        <v>-0.8</v>
      </c>
    </row>
    <row r="32">
      <c r="B32" s="8" t="s">
        <v>3</v>
      </c>
      <c r="C32" s="11">
        <v>2.0</v>
      </c>
    </row>
    <row r="33">
      <c r="B33" s="10"/>
      <c r="C33" s="6"/>
    </row>
    <row r="34">
      <c r="B34" s="8" t="s">
        <v>4</v>
      </c>
      <c r="C34" s="13">
        <f>C29*C31+D29*D31+C32</f>
        <v>3.1</v>
      </c>
    </row>
    <row r="35">
      <c r="B35" s="2"/>
    </row>
    <row r="36">
      <c r="B36" s="2"/>
    </row>
    <row r="37">
      <c r="A37" s="1" t="s">
        <v>7</v>
      </c>
      <c r="AA37" s="1"/>
      <c r="AB37" s="1"/>
    </row>
    <row r="38">
      <c r="B38" s="2"/>
    </row>
    <row r="39">
      <c r="B39" s="8" t="s">
        <v>1</v>
      </c>
      <c r="C39" s="4">
        <v>1.0</v>
      </c>
    </row>
    <row r="40">
      <c r="B40" s="10"/>
      <c r="C40" s="9">
        <v>0.5</v>
      </c>
    </row>
    <row r="41">
      <c r="B41" s="8"/>
      <c r="C41" s="4"/>
      <c r="D41" s="9"/>
    </row>
    <row r="42">
      <c r="B42" s="8" t="s">
        <v>2</v>
      </c>
      <c r="C42" s="11">
        <v>1.5</v>
      </c>
      <c r="D42" s="12">
        <v>-0.8</v>
      </c>
    </row>
    <row r="43">
      <c r="B43" s="8" t="s">
        <v>3</v>
      </c>
      <c r="C43" s="11">
        <v>2.0</v>
      </c>
    </row>
    <row r="44">
      <c r="B44" s="2"/>
    </row>
    <row r="45">
      <c r="B45" s="8" t="s">
        <v>4</v>
      </c>
      <c r="C45" s="4"/>
      <c r="D45" s="14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A51" s="1" t="s">
        <v>9</v>
      </c>
      <c r="AA51" s="1"/>
      <c r="AB51" s="1"/>
    </row>
    <row r="53">
      <c r="B53" s="8" t="s">
        <v>1</v>
      </c>
      <c r="C53" s="15">
        <v>1.0</v>
      </c>
      <c r="D53" s="15">
        <v>0.5</v>
      </c>
    </row>
    <row r="54">
      <c r="C54" s="16"/>
      <c r="D54" s="16"/>
    </row>
    <row r="55">
      <c r="B55" s="8" t="s">
        <v>10</v>
      </c>
      <c r="C55" s="17">
        <v>1.2</v>
      </c>
      <c r="D55" s="17">
        <v>0.5</v>
      </c>
    </row>
    <row r="56">
      <c r="B56" s="8" t="s">
        <v>11</v>
      </c>
      <c r="C56" s="17">
        <v>-0.5</v>
      </c>
      <c r="D56" s="17">
        <v>1.0</v>
      </c>
    </row>
    <row r="57">
      <c r="C57" s="16"/>
      <c r="D57" s="16"/>
    </row>
    <row r="58">
      <c r="B58" s="8" t="s">
        <v>12</v>
      </c>
      <c r="C58" s="17">
        <v>0.0</v>
      </c>
      <c r="D58" s="17">
        <v>0.3</v>
      </c>
    </row>
    <row r="59">
      <c r="C59" s="16"/>
      <c r="D59" s="16"/>
    </row>
    <row r="60">
      <c r="B60" s="8" t="s">
        <v>13</v>
      </c>
      <c r="C60" s="18"/>
      <c r="D60" s="19"/>
    </row>
    <row r="61">
      <c r="B61" s="2"/>
      <c r="C61" s="16"/>
      <c r="D61" s="16"/>
    </row>
    <row r="62">
      <c r="B62" s="8" t="s">
        <v>14</v>
      </c>
      <c r="C62" s="20">
        <f t="shared" ref="C62:D62" si="1">max(C60, 0)</f>
        <v>0</v>
      </c>
      <c r="D62" s="21">
        <f t="shared" si="1"/>
        <v>0</v>
      </c>
    </row>
    <row r="63">
      <c r="B63" s="2"/>
    </row>
    <row r="64">
      <c r="B64" s="8" t="s">
        <v>15</v>
      </c>
      <c r="C64" s="22">
        <v>1.0</v>
      </c>
      <c r="D64" s="22">
        <v>0.8</v>
      </c>
    </row>
    <row r="65">
      <c r="B65" s="8" t="s">
        <v>16</v>
      </c>
      <c r="C65" s="17">
        <v>0.0</v>
      </c>
      <c r="D65" s="6"/>
    </row>
    <row r="66">
      <c r="C66" s="6"/>
      <c r="D66" s="6"/>
    </row>
    <row r="67">
      <c r="B67" s="8" t="s">
        <v>4</v>
      </c>
      <c r="C67" s="18"/>
      <c r="D67" s="6"/>
    </row>
    <row r="68">
      <c r="B68" s="2"/>
    </row>
    <row r="69">
      <c r="B69" s="2"/>
    </row>
    <row r="70">
      <c r="B70" s="2"/>
    </row>
    <row r="71">
      <c r="A71" s="1" t="s">
        <v>17</v>
      </c>
      <c r="AA71" s="1"/>
      <c r="AB71" s="1"/>
    </row>
    <row r="73">
      <c r="B73" s="8" t="s">
        <v>1</v>
      </c>
      <c r="C73" s="15">
        <v>1.0</v>
      </c>
    </row>
    <row r="74">
      <c r="C74" s="15">
        <v>0.5</v>
      </c>
      <c r="D74" s="15"/>
    </row>
    <row r="76">
      <c r="B76" s="8" t="s">
        <v>10</v>
      </c>
      <c r="C76" s="17">
        <v>1.2</v>
      </c>
      <c r="D76" s="17">
        <v>0.5</v>
      </c>
    </row>
    <row r="77">
      <c r="B77" s="8" t="s">
        <v>11</v>
      </c>
      <c r="C77" s="17">
        <v>-0.5</v>
      </c>
      <c r="D77" s="17">
        <v>1.0</v>
      </c>
    </row>
    <row r="78">
      <c r="C78" s="16"/>
      <c r="D78" s="16"/>
    </row>
    <row r="79">
      <c r="B79" s="8" t="s">
        <v>12</v>
      </c>
      <c r="C79" s="17">
        <v>0.0</v>
      </c>
    </row>
    <row r="80">
      <c r="C80" s="17">
        <v>0.3</v>
      </c>
      <c r="D80" s="16"/>
    </row>
    <row r="81">
      <c r="B81" s="8"/>
      <c r="C81" s="18"/>
      <c r="D81" s="19"/>
    </row>
    <row r="82">
      <c r="B82" s="8" t="s">
        <v>13</v>
      </c>
      <c r="C82" s="23" t="s">
        <v>18</v>
      </c>
      <c r="D82" s="19"/>
    </row>
    <row r="83">
      <c r="B83" s="2"/>
      <c r="C83" s="16"/>
      <c r="D83" s="16"/>
    </row>
    <row r="85">
      <c r="B85" s="8" t="s">
        <v>14</v>
      </c>
      <c r="C85" s="18">
        <f>max(C82, 0)</f>
        <v>0</v>
      </c>
      <c r="D85" s="19">
        <f>max(C83, 0)</f>
        <v>0</v>
      </c>
    </row>
    <row r="86">
      <c r="B86" s="2"/>
    </row>
    <row r="87">
      <c r="B87" s="8" t="s">
        <v>15</v>
      </c>
      <c r="C87" s="17">
        <v>1.0</v>
      </c>
      <c r="D87" s="17">
        <v>0.8</v>
      </c>
    </row>
    <row r="88">
      <c r="B88" s="8" t="s">
        <v>16</v>
      </c>
      <c r="C88" s="17">
        <v>0.0</v>
      </c>
      <c r="D88" s="6"/>
    </row>
    <row r="89">
      <c r="C89" s="6"/>
      <c r="D89" s="6"/>
    </row>
    <row r="90">
      <c r="B90" s="8" t="s">
        <v>4</v>
      </c>
      <c r="C90" s="24" t="s">
        <v>19</v>
      </c>
      <c r="D90" s="6"/>
    </row>
    <row r="91">
      <c r="B91" s="2"/>
    </row>
    <row r="92">
      <c r="A92" s="1" t="s">
        <v>20</v>
      </c>
      <c r="AA92" s="1"/>
      <c r="AB92" s="1"/>
    </row>
    <row r="94">
      <c r="B94" s="8" t="s">
        <v>1</v>
      </c>
      <c r="C94" s="15">
        <v>1.0</v>
      </c>
      <c r="D94" s="15">
        <v>0.5</v>
      </c>
    </row>
    <row r="96">
      <c r="B96" s="8" t="s">
        <v>10</v>
      </c>
      <c r="C96" s="17">
        <v>1.2</v>
      </c>
      <c r="D96" s="17">
        <v>0.5</v>
      </c>
    </row>
    <row r="97">
      <c r="B97" s="8" t="s">
        <v>11</v>
      </c>
      <c r="C97" s="17">
        <v>-0.5</v>
      </c>
      <c r="D97" s="17">
        <v>1.0</v>
      </c>
    </row>
    <row r="98">
      <c r="C98" s="16"/>
      <c r="D98" s="16"/>
    </row>
    <row r="99">
      <c r="B99" s="8" t="s">
        <v>12</v>
      </c>
      <c r="C99" s="17">
        <v>0.0</v>
      </c>
      <c r="D99" s="17">
        <v>0.3</v>
      </c>
    </row>
    <row r="100">
      <c r="D100" s="16"/>
    </row>
    <row r="101">
      <c r="B101" s="8" t="s">
        <v>13</v>
      </c>
      <c r="C101" s="23" t="s">
        <v>21</v>
      </c>
      <c r="D101" s="16"/>
    </row>
    <row r="102">
      <c r="B102" s="2"/>
      <c r="C102" s="16"/>
      <c r="D102" s="16"/>
    </row>
    <row r="103">
      <c r="B103" s="8" t="s">
        <v>14</v>
      </c>
      <c r="C103" s="26">
        <f t="shared" ref="C103:D103" si="2">max(C101, 0)</f>
        <v>0</v>
      </c>
      <c r="D103" s="27">
        <f t="shared" si="2"/>
        <v>0</v>
      </c>
    </row>
    <row r="104">
      <c r="B104" s="2"/>
    </row>
    <row r="105">
      <c r="B105" s="8" t="s">
        <v>15</v>
      </c>
      <c r="C105" s="17">
        <v>1.0</v>
      </c>
      <c r="D105" s="17">
        <v>0.8</v>
      </c>
    </row>
    <row r="106">
      <c r="B106" s="8" t="s">
        <v>16</v>
      </c>
      <c r="C106" s="17">
        <v>0.0</v>
      </c>
      <c r="D106" s="6"/>
    </row>
    <row r="107">
      <c r="C107" s="6"/>
      <c r="D107" s="6"/>
    </row>
    <row r="108" ht="16.5" customHeight="1">
      <c r="B108" s="8" t="s">
        <v>4</v>
      </c>
      <c r="C108" s="24" t="s">
        <v>22</v>
      </c>
      <c r="D108" s="6"/>
    </row>
    <row r="109">
      <c r="B109" s="2"/>
    </row>
    <row r="110">
      <c r="A110" s="1" t="s">
        <v>23</v>
      </c>
      <c r="AA110" s="1"/>
      <c r="AB110" s="1"/>
    </row>
    <row r="112">
      <c r="B112" s="8" t="s">
        <v>1</v>
      </c>
      <c r="C112" s="15">
        <v>1.0</v>
      </c>
      <c r="D112" s="15">
        <v>0.5</v>
      </c>
      <c r="E112" s="28"/>
    </row>
    <row r="114">
      <c r="E114" s="8" t="s">
        <v>12</v>
      </c>
    </row>
    <row r="115">
      <c r="B115" s="8" t="s">
        <v>10</v>
      </c>
      <c r="C115" s="17">
        <v>1.2</v>
      </c>
      <c r="D115" s="17">
        <v>0.5</v>
      </c>
      <c r="E115" s="17">
        <v>0.0</v>
      </c>
    </row>
    <row r="116">
      <c r="B116" s="8" t="s">
        <v>11</v>
      </c>
      <c r="C116" s="17">
        <v>-0.5</v>
      </c>
      <c r="D116" s="17">
        <v>1.0</v>
      </c>
      <c r="E116" s="17">
        <v>0.3</v>
      </c>
    </row>
    <row r="118">
      <c r="B118" s="8" t="s">
        <v>13</v>
      </c>
      <c r="C118" s="23" t="str">
        <f t="array" ref="C118">Transpose(MMULT(C115:E116, Transpose(C112:E112)))</f>
        <v>#VALUE!</v>
      </c>
      <c r="D118" s="16"/>
    </row>
    <row r="119">
      <c r="D119" s="16"/>
    </row>
    <row r="120">
      <c r="B120" s="8" t="s">
        <v>14</v>
      </c>
      <c r="C120" s="29" t="str">
        <f t="shared" ref="C120:D120" si="3">max(C118, 0)</f>
        <v>#VALUE!</v>
      </c>
      <c r="D120" s="27">
        <f t="shared" si="3"/>
        <v>0</v>
      </c>
      <c r="E120" s="28"/>
    </row>
    <row r="122">
      <c r="B122" s="2"/>
      <c r="E122" s="8" t="s">
        <v>16</v>
      </c>
    </row>
    <row r="123">
      <c r="B123" s="8" t="s">
        <v>15</v>
      </c>
      <c r="C123" s="17">
        <v>1.0</v>
      </c>
      <c r="D123" s="17">
        <v>0.8</v>
      </c>
      <c r="E123" s="17">
        <v>0.0</v>
      </c>
    </row>
    <row r="125" ht="18.75" customHeight="1">
      <c r="B125" s="8" t="s">
        <v>4</v>
      </c>
      <c r="C125" s="24" t="str">
        <f t="array" ref="C125">MMULT(C123:E123, TRANSPOSE(C120:E120))
</f>
        <v>#VALUE!</v>
      </c>
      <c r="D125" s="6"/>
    </row>
    <row r="126">
      <c r="D126" s="6"/>
    </row>
    <row r="127">
      <c r="B127" s="2"/>
    </row>
    <row r="128">
      <c r="A128" s="30" t="s">
        <v>24</v>
      </c>
      <c r="AA128" s="9"/>
      <c r="AB128" s="9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9"/>
      <c r="AB129" s="9"/>
    </row>
    <row r="130">
      <c r="A130" s="31"/>
      <c r="B130" s="32" t="s">
        <v>25</v>
      </c>
      <c r="C130" s="33" t="s">
        <v>5</v>
      </c>
      <c r="D130" s="34"/>
      <c r="E130" s="34"/>
      <c r="F130" s="34"/>
      <c r="G130" s="35"/>
      <c r="H130" s="31"/>
      <c r="I130" s="31"/>
      <c r="J130" s="32" t="s">
        <v>26</v>
      </c>
      <c r="K130" s="36"/>
      <c r="L130" s="37"/>
      <c r="M130" s="37"/>
      <c r="N130" s="38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9"/>
      <c r="AB130" s="9"/>
    </row>
    <row r="131">
      <c r="A131" s="31"/>
      <c r="B131" s="32" t="s">
        <v>27</v>
      </c>
      <c r="C131" s="39"/>
      <c r="D131" s="40"/>
      <c r="E131" s="40"/>
      <c r="F131" s="40"/>
      <c r="G131" s="35"/>
      <c r="H131" s="31"/>
      <c r="I131" s="31"/>
      <c r="J131" s="32" t="s">
        <v>28</v>
      </c>
      <c r="K131" s="41"/>
      <c r="L131" s="42"/>
      <c r="M131" s="42"/>
      <c r="N131" s="43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9"/>
      <c r="AB131" s="9"/>
    </row>
    <row r="132">
      <c r="A132" s="31"/>
      <c r="B132" s="31"/>
      <c r="C132" s="39"/>
      <c r="D132" s="40"/>
      <c r="E132" s="40"/>
      <c r="F132" s="40"/>
      <c r="G132" s="35"/>
      <c r="H132" s="31"/>
      <c r="I132" s="31"/>
      <c r="J132" s="32" t="s">
        <v>29</v>
      </c>
      <c r="K132" s="41"/>
      <c r="L132" s="42"/>
      <c r="M132" s="42"/>
      <c r="N132" s="43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9"/>
      <c r="AB132" s="9"/>
    </row>
    <row r="133">
      <c r="A133" s="31"/>
      <c r="B133" s="31"/>
      <c r="C133" s="44"/>
      <c r="D133" s="45"/>
      <c r="E133" s="45"/>
      <c r="F133" s="45"/>
      <c r="G133" s="35"/>
      <c r="H133" s="31"/>
      <c r="I133" s="31"/>
      <c r="J133" s="31"/>
      <c r="K133" s="41"/>
      <c r="L133" s="42"/>
      <c r="M133" s="42"/>
      <c r="N133" s="43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9"/>
      <c r="AB133" s="9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41"/>
      <c r="L134" s="42"/>
      <c r="M134" s="42"/>
      <c r="N134" s="43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9"/>
      <c r="AB134" s="9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41"/>
      <c r="L135" s="42"/>
      <c r="M135" s="42"/>
      <c r="N135" s="43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9"/>
      <c r="AB135" s="9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41"/>
      <c r="L136" s="42"/>
      <c r="M136" s="42"/>
      <c r="N136" s="43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9"/>
      <c r="AB136" s="9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41"/>
      <c r="L137" s="42"/>
      <c r="M137" s="42"/>
      <c r="N137" s="43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9"/>
      <c r="AB137" s="9"/>
    </row>
    <row r="138">
      <c r="A138" s="31"/>
      <c r="B138" s="31"/>
      <c r="C138" s="31"/>
      <c r="D138" s="31"/>
      <c r="E138" s="31"/>
      <c r="F138" s="32" t="s">
        <v>30</v>
      </c>
      <c r="G138" s="31"/>
      <c r="H138" s="31"/>
      <c r="I138" s="31"/>
      <c r="J138" s="31"/>
      <c r="K138" s="41"/>
      <c r="L138" s="42"/>
      <c r="M138" s="42"/>
      <c r="N138" s="43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9"/>
      <c r="AB138" s="9"/>
    </row>
    <row r="139">
      <c r="A139" s="31"/>
      <c r="B139" s="32" t="s">
        <v>26</v>
      </c>
      <c r="C139" s="46"/>
      <c r="D139" s="34"/>
      <c r="E139" s="34"/>
      <c r="F139" s="47"/>
      <c r="G139" s="31"/>
      <c r="H139" s="31"/>
      <c r="I139" s="31"/>
      <c r="J139" s="31"/>
      <c r="K139" s="41"/>
      <c r="L139" s="42"/>
      <c r="M139" s="42"/>
      <c r="N139" s="43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9"/>
      <c r="AB139" s="9"/>
    </row>
    <row r="140">
      <c r="A140" s="31"/>
      <c r="B140" s="32" t="s">
        <v>31</v>
      </c>
      <c r="C140" s="39"/>
      <c r="D140" s="40"/>
      <c r="E140" s="40"/>
      <c r="F140" s="48"/>
      <c r="G140" s="49"/>
      <c r="H140" s="31"/>
      <c r="I140" s="31"/>
      <c r="J140" s="31"/>
      <c r="K140" s="41"/>
      <c r="L140" s="42"/>
      <c r="M140" s="42"/>
      <c r="N140" s="43"/>
      <c r="O140" s="49"/>
      <c r="P140" s="49"/>
      <c r="Q140" s="49"/>
      <c r="R140" s="49"/>
      <c r="S140" s="31"/>
      <c r="T140" s="31"/>
      <c r="U140" s="31"/>
      <c r="V140" s="31"/>
      <c r="W140" s="31"/>
      <c r="X140" s="31"/>
      <c r="Y140" s="31"/>
      <c r="Z140" s="31"/>
      <c r="AA140" s="9"/>
      <c r="AB140" s="9"/>
    </row>
    <row r="141">
      <c r="A141" s="31"/>
      <c r="B141" s="32" t="s">
        <v>29</v>
      </c>
      <c r="C141" s="39"/>
      <c r="D141" s="40"/>
      <c r="E141" s="40"/>
      <c r="F141" s="48"/>
      <c r="G141" s="49"/>
      <c r="H141" s="31"/>
      <c r="I141" s="31"/>
      <c r="J141" s="31"/>
      <c r="K141" s="41"/>
      <c r="L141" s="42"/>
      <c r="M141" s="42"/>
      <c r="N141" s="43"/>
      <c r="O141" s="49"/>
      <c r="P141" s="49"/>
      <c r="Q141" s="49"/>
      <c r="R141" s="49"/>
      <c r="S141" s="31"/>
      <c r="T141" s="31"/>
      <c r="U141" s="31"/>
      <c r="V141" s="31"/>
      <c r="W141" s="31"/>
      <c r="X141" s="31"/>
      <c r="Y141" s="31"/>
      <c r="Z141" s="31"/>
      <c r="AA141" s="9"/>
      <c r="AB141" s="9"/>
    </row>
    <row r="142">
      <c r="A142" s="31"/>
      <c r="B142" s="31"/>
      <c r="C142" s="39"/>
      <c r="D142" s="40"/>
      <c r="E142" s="40"/>
      <c r="F142" s="48"/>
      <c r="G142" s="49"/>
      <c r="H142" s="31"/>
      <c r="I142" s="31"/>
      <c r="J142" s="31"/>
      <c r="K142" s="41"/>
      <c r="L142" s="42"/>
      <c r="M142" s="42"/>
      <c r="N142" s="43"/>
      <c r="O142" s="49"/>
      <c r="P142" s="49"/>
      <c r="Q142" s="49"/>
      <c r="R142" s="49"/>
      <c r="S142" s="31"/>
      <c r="T142" s="31"/>
      <c r="U142" s="31"/>
      <c r="V142" s="31"/>
      <c r="W142" s="31"/>
      <c r="X142" s="31"/>
      <c r="Y142" s="31"/>
      <c r="Z142" s="31"/>
      <c r="AA142" s="9"/>
      <c r="AB142" s="9"/>
    </row>
    <row r="143">
      <c r="A143" s="31"/>
      <c r="B143" s="31"/>
      <c r="C143" s="39"/>
      <c r="D143" s="40"/>
      <c r="E143" s="40"/>
      <c r="F143" s="48"/>
      <c r="G143" s="49"/>
      <c r="H143" s="31"/>
      <c r="I143" s="31"/>
      <c r="J143" s="31"/>
      <c r="K143" s="41"/>
      <c r="L143" s="42"/>
      <c r="M143" s="42"/>
      <c r="N143" s="43"/>
      <c r="O143" s="49"/>
      <c r="P143" s="49"/>
      <c r="Q143" s="49"/>
      <c r="R143" s="49"/>
      <c r="S143" s="31"/>
      <c r="T143" s="31"/>
      <c r="U143" s="31"/>
      <c r="V143" s="31"/>
      <c r="W143" s="31"/>
      <c r="X143" s="31"/>
      <c r="Y143" s="31"/>
      <c r="Z143" s="31"/>
      <c r="AA143" s="9"/>
      <c r="AB143" s="9"/>
    </row>
    <row r="144">
      <c r="A144" s="31"/>
      <c r="B144" s="31"/>
      <c r="C144" s="39"/>
      <c r="D144" s="40"/>
      <c r="E144" s="40"/>
      <c r="F144" s="48"/>
      <c r="G144" s="49"/>
      <c r="H144" s="31"/>
      <c r="I144" s="31"/>
      <c r="J144" s="31"/>
      <c r="K144" s="41"/>
      <c r="L144" s="42"/>
      <c r="M144" s="42"/>
      <c r="N144" s="43"/>
      <c r="O144" s="49"/>
      <c r="P144" s="49"/>
      <c r="Q144" s="49"/>
      <c r="R144" s="49"/>
      <c r="S144" s="31"/>
      <c r="T144" s="31"/>
      <c r="U144" s="31"/>
      <c r="V144" s="31"/>
      <c r="W144" s="31"/>
      <c r="X144" s="31"/>
      <c r="Y144" s="31"/>
      <c r="Z144" s="31"/>
      <c r="AA144" s="9"/>
      <c r="AB144" s="9"/>
    </row>
    <row r="145">
      <c r="A145" s="31"/>
      <c r="B145" s="31"/>
      <c r="C145" s="39"/>
      <c r="D145" s="40"/>
      <c r="E145" s="40"/>
      <c r="F145" s="48"/>
      <c r="G145" s="49"/>
      <c r="H145" s="31"/>
      <c r="I145" s="31"/>
      <c r="J145" s="31"/>
      <c r="K145" s="51"/>
      <c r="L145" s="52"/>
      <c r="M145" s="52"/>
      <c r="N145" s="53"/>
      <c r="O145" s="49"/>
      <c r="P145" s="49"/>
      <c r="Q145" s="49"/>
      <c r="R145" s="49"/>
      <c r="S145" s="31"/>
      <c r="T145" s="31"/>
      <c r="U145" s="31"/>
      <c r="V145" s="31"/>
      <c r="W145" s="31"/>
      <c r="X145" s="31"/>
      <c r="Y145" s="31"/>
      <c r="Z145" s="31"/>
      <c r="AA145" s="9"/>
      <c r="AB145" s="9"/>
    </row>
    <row r="146">
      <c r="A146" s="31"/>
      <c r="B146" s="31"/>
      <c r="C146" s="39"/>
      <c r="D146" s="40"/>
      <c r="E146" s="40"/>
      <c r="F146" s="48"/>
      <c r="G146" s="49"/>
      <c r="H146" s="31"/>
      <c r="I146" s="31"/>
      <c r="J146" s="31"/>
      <c r="K146" s="49"/>
      <c r="L146" s="49"/>
      <c r="M146" s="49"/>
      <c r="N146" s="49"/>
      <c r="O146" s="49"/>
      <c r="P146" s="49"/>
      <c r="Q146" s="49"/>
      <c r="R146" s="49"/>
      <c r="S146" s="31"/>
      <c r="T146" s="31"/>
      <c r="U146" s="31"/>
      <c r="V146" s="31"/>
      <c r="W146" s="31"/>
      <c r="X146" s="31"/>
      <c r="Y146" s="31"/>
      <c r="Z146" s="31"/>
      <c r="AA146" s="9"/>
      <c r="AB146" s="9"/>
    </row>
    <row r="147">
      <c r="A147" s="31"/>
      <c r="B147" s="31"/>
      <c r="C147" s="39"/>
      <c r="D147" s="40"/>
      <c r="E147" s="40"/>
      <c r="F147" s="48"/>
      <c r="G147" s="49"/>
      <c r="H147" s="31"/>
      <c r="I147" s="31"/>
      <c r="J147" s="31"/>
      <c r="K147" s="49"/>
      <c r="L147" s="49"/>
      <c r="M147" s="49"/>
      <c r="N147" s="49"/>
      <c r="O147" s="49"/>
      <c r="P147" s="49"/>
      <c r="Q147" s="49"/>
      <c r="R147" s="49"/>
      <c r="S147" s="31"/>
      <c r="T147" s="31"/>
      <c r="U147" s="31"/>
      <c r="V147" s="31"/>
      <c r="W147" s="31"/>
      <c r="X147" s="31"/>
      <c r="Y147" s="31"/>
      <c r="Z147" s="31"/>
      <c r="AA147" s="9"/>
      <c r="AB147" s="9"/>
    </row>
    <row r="148">
      <c r="A148" s="31"/>
      <c r="B148" s="31"/>
      <c r="C148" s="39"/>
      <c r="D148" s="40"/>
      <c r="E148" s="40"/>
      <c r="F148" s="48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9"/>
      <c r="AB148" s="9"/>
    </row>
    <row r="149">
      <c r="A149" s="31"/>
      <c r="B149" s="31"/>
      <c r="C149" s="39"/>
      <c r="D149" s="40"/>
      <c r="E149" s="40"/>
      <c r="F149" s="48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9"/>
      <c r="AB149" s="9"/>
    </row>
    <row r="150">
      <c r="A150" s="31"/>
      <c r="B150" s="31"/>
      <c r="C150" s="39"/>
      <c r="D150" s="40"/>
      <c r="E150" s="40"/>
      <c r="F150" s="48"/>
      <c r="G150" s="49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9"/>
      <c r="AB150" s="9"/>
    </row>
    <row r="151">
      <c r="A151" s="31"/>
      <c r="B151" s="31"/>
      <c r="C151" s="39"/>
      <c r="D151" s="40"/>
      <c r="E151" s="40"/>
      <c r="F151" s="48"/>
      <c r="G151" s="49"/>
      <c r="H151" s="31"/>
      <c r="I151" s="31"/>
      <c r="J151" s="32" t="s">
        <v>35</v>
      </c>
      <c r="K151" s="36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8"/>
      <c r="AA151" s="9"/>
      <c r="AB151" s="9"/>
    </row>
    <row r="152">
      <c r="A152" s="31"/>
      <c r="B152" s="31"/>
      <c r="C152" s="39"/>
      <c r="D152" s="40"/>
      <c r="E152" s="40"/>
      <c r="F152" s="48"/>
      <c r="G152" s="49"/>
      <c r="H152" s="31"/>
      <c r="I152" s="31"/>
      <c r="J152" s="32" t="s">
        <v>36</v>
      </c>
      <c r="K152" s="41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3"/>
      <c r="AA152" s="9"/>
      <c r="AB152" s="9"/>
    </row>
    <row r="153">
      <c r="A153" s="31"/>
      <c r="B153" s="31"/>
      <c r="C153" s="39"/>
      <c r="D153" s="40"/>
      <c r="E153" s="40"/>
      <c r="F153" s="48"/>
      <c r="G153" s="49"/>
      <c r="H153" s="31"/>
      <c r="I153" s="31"/>
      <c r="J153" s="32" t="s">
        <v>37</v>
      </c>
      <c r="K153" s="41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3"/>
      <c r="AA153" s="9"/>
      <c r="AB153" s="9"/>
    </row>
    <row r="154">
      <c r="A154" s="31"/>
      <c r="B154" s="31"/>
      <c r="C154" s="44"/>
      <c r="D154" s="45"/>
      <c r="E154" s="45"/>
      <c r="F154" s="54"/>
      <c r="G154" s="49"/>
      <c r="H154" s="31"/>
      <c r="I154" s="31"/>
      <c r="J154" s="31"/>
      <c r="K154" s="51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3"/>
      <c r="AA154" s="9"/>
      <c r="AB154" s="9"/>
    </row>
    <row r="155">
      <c r="A155" s="31"/>
      <c r="B155" s="31"/>
      <c r="C155" s="31"/>
      <c r="D155" s="31"/>
      <c r="E155" s="31"/>
      <c r="F155" s="31"/>
      <c r="G155" s="49"/>
      <c r="H155" s="31"/>
      <c r="I155" s="31"/>
      <c r="J155" s="31"/>
      <c r="K155" s="49"/>
      <c r="L155" s="49"/>
      <c r="M155" s="49"/>
      <c r="N155" s="49"/>
      <c r="O155" s="49"/>
      <c r="P155" s="49"/>
      <c r="Q155" s="49"/>
      <c r="R155" s="49"/>
      <c r="S155" s="31"/>
      <c r="T155" s="31"/>
      <c r="U155" s="31"/>
      <c r="V155" s="31"/>
      <c r="W155" s="31"/>
      <c r="X155" s="31"/>
      <c r="Y155" s="31"/>
      <c r="Z155" s="31"/>
      <c r="AA155" s="9"/>
      <c r="AB155" s="9"/>
    </row>
    <row r="156">
      <c r="A156" s="31"/>
      <c r="B156" s="31"/>
      <c r="C156" s="31"/>
      <c r="D156" s="31"/>
      <c r="E156" s="31"/>
      <c r="F156" s="31"/>
      <c r="G156" s="55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9"/>
      <c r="AB156" s="9"/>
    </row>
    <row r="157">
      <c r="A157" s="31"/>
      <c r="B157" s="31"/>
      <c r="C157" s="31"/>
      <c r="D157" s="31"/>
      <c r="E157" s="31"/>
      <c r="F157" s="32" t="s">
        <v>38</v>
      </c>
      <c r="G157" s="49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9"/>
      <c r="AB157" s="9"/>
    </row>
    <row r="158">
      <c r="A158" s="31"/>
      <c r="B158" s="32" t="s">
        <v>39</v>
      </c>
      <c r="C158" s="46"/>
      <c r="D158" s="34"/>
      <c r="E158" s="34"/>
      <c r="F158" s="47"/>
      <c r="G158" s="49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9"/>
      <c r="AB158" s="9"/>
    </row>
    <row r="159">
      <c r="A159" s="31"/>
      <c r="B159" s="32" t="s">
        <v>27</v>
      </c>
      <c r="C159" s="39"/>
      <c r="D159" s="40"/>
      <c r="E159" s="40"/>
      <c r="F159" s="48"/>
      <c r="G159" s="49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9"/>
      <c r="AB159" s="9"/>
    </row>
    <row r="160">
      <c r="A160" s="31"/>
      <c r="B160" s="31"/>
      <c r="C160" s="39"/>
      <c r="D160" s="40"/>
      <c r="E160" s="40"/>
      <c r="F160" s="48"/>
      <c r="G160" s="49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9"/>
      <c r="AB160" s="9"/>
    </row>
    <row r="161">
      <c r="A161" s="31"/>
      <c r="B161" s="31"/>
      <c r="C161" s="44"/>
      <c r="D161" s="45"/>
      <c r="E161" s="45"/>
      <c r="F161" s="54"/>
      <c r="G161" s="49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1" t="s">
        <v>40</v>
      </c>
      <c r="AA163" s="1"/>
      <c r="AB163" s="1"/>
    </row>
    <row r="165">
      <c r="B165" s="56" t="s">
        <v>25</v>
      </c>
      <c r="C165" s="57"/>
      <c r="D165" s="58"/>
      <c r="E165" s="58"/>
      <c r="F165" s="58"/>
      <c r="G165" s="59"/>
      <c r="J165" s="56" t="s">
        <v>26</v>
      </c>
      <c r="K165" s="60"/>
      <c r="L165" s="61"/>
      <c r="M165" s="61"/>
      <c r="N165" s="62"/>
    </row>
    <row r="166">
      <c r="B166" s="56" t="s">
        <v>41</v>
      </c>
      <c r="C166" s="63"/>
      <c r="D166" s="25"/>
      <c r="E166" s="25"/>
      <c r="F166" s="25"/>
      <c r="G166" s="64"/>
      <c r="J166" s="56" t="s">
        <v>42</v>
      </c>
      <c r="K166" s="66"/>
      <c r="L166" s="67"/>
      <c r="M166" s="67"/>
      <c r="N166" s="69"/>
    </row>
    <row r="167">
      <c r="B167" s="2"/>
      <c r="C167" s="63"/>
      <c r="D167" s="25"/>
      <c r="E167" s="25"/>
      <c r="F167" s="25"/>
      <c r="G167" s="64"/>
      <c r="J167" s="2"/>
      <c r="K167" s="66"/>
      <c r="L167" s="67"/>
      <c r="M167" s="67"/>
      <c r="N167" s="69"/>
    </row>
    <row r="168">
      <c r="B168" s="2"/>
      <c r="C168" s="70"/>
      <c r="D168" s="71"/>
      <c r="E168" s="71"/>
      <c r="F168" s="71"/>
      <c r="G168" s="72"/>
      <c r="J168" s="2"/>
      <c r="K168" s="66"/>
      <c r="L168" s="67"/>
      <c r="M168" s="67"/>
      <c r="N168" s="69"/>
    </row>
    <row r="169">
      <c r="B169" s="2"/>
      <c r="J169" s="2"/>
      <c r="K169" s="66"/>
      <c r="L169" s="67"/>
      <c r="M169" s="67"/>
      <c r="N169" s="69"/>
    </row>
    <row r="170">
      <c r="J170" s="2"/>
      <c r="K170" s="66"/>
      <c r="L170" s="67"/>
      <c r="M170" s="67"/>
      <c r="N170" s="69"/>
    </row>
    <row r="171">
      <c r="J171" s="2"/>
      <c r="K171" s="66"/>
      <c r="L171" s="67"/>
      <c r="M171" s="67"/>
      <c r="N171" s="69"/>
    </row>
    <row r="172">
      <c r="J172" s="2"/>
      <c r="K172" s="73"/>
      <c r="L172" s="74"/>
      <c r="M172" s="74"/>
      <c r="N172" s="75"/>
    </row>
    <row r="175">
      <c r="B175" s="56" t="s">
        <v>26</v>
      </c>
      <c r="C175" s="57"/>
      <c r="D175" s="58"/>
      <c r="E175" s="58"/>
      <c r="F175" s="58"/>
      <c r="G175" s="59"/>
      <c r="J175" s="56" t="s">
        <v>35</v>
      </c>
      <c r="K175" s="60"/>
      <c r="L175" s="61"/>
      <c r="M175" s="61"/>
      <c r="N175" s="61"/>
      <c r="O175" s="61"/>
      <c r="P175" s="61"/>
      <c r="Q175" s="61"/>
      <c r="R175" s="62"/>
    </row>
    <row r="176">
      <c r="B176" s="56" t="s">
        <v>31</v>
      </c>
      <c r="C176" s="63"/>
      <c r="D176" s="25"/>
      <c r="E176" s="25"/>
      <c r="F176" s="25"/>
      <c r="G176" s="64"/>
      <c r="J176" s="56" t="s">
        <v>44</v>
      </c>
      <c r="K176" s="66"/>
      <c r="L176" s="67"/>
      <c r="M176" s="67"/>
      <c r="N176" s="67"/>
      <c r="O176" s="67"/>
      <c r="P176" s="67"/>
      <c r="Q176" s="67"/>
      <c r="R176" s="69"/>
    </row>
    <row r="177">
      <c r="B177" s="56" t="s">
        <v>45</v>
      </c>
      <c r="C177" s="63"/>
      <c r="D177" s="25"/>
      <c r="E177" s="25"/>
      <c r="F177" s="25"/>
      <c r="G177" s="64"/>
      <c r="J177" s="2"/>
      <c r="K177" s="66"/>
      <c r="L177" s="67"/>
      <c r="M177" s="67"/>
      <c r="N177" s="67"/>
      <c r="O177" s="67"/>
      <c r="P177" s="67"/>
      <c r="Q177" s="67"/>
      <c r="R177" s="69"/>
    </row>
    <row r="178">
      <c r="B178" s="2"/>
      <c r="C178" s="63"/>
      <c r="D178" s="25"/>
      <c r="E178" s="25"/>
      <c r="F178" s="25"/>
      <c r="G178" s="64"/>
      <c r="J178" s="2"/>
      <c r="K178" s="66"/>
      <c r="L178" s="67"/>
      <c r="M178" s="67"/>
      <c r="N178" s="67"/>
      <c r="O178" s="67"/>
      <c r="P178" s="67"/>
      <c r="Q178" s="67"/>
      <c r="R178" s="69"/>
    </row>
    <row r="179">
      <c r="B179" s="2"/>
      <c r="C179" s="63"/>
      <c r="D179" s="25"/>
      <c r="E179" s="25"/>
      <c r="F179" s="25"/>
      <c r="G179" s="64"/>
      <c r="J179" s="2"/>
      <c r="K179" s="66"/>
      <c r="L179" s="67"/>
      <c r="M179" s="67"/>
      <c r="N179" s="67"/>
      <c r="O179" s="67"/>
      <c r="P179" s="67"/>
      <c r="Q179" s="67"/>
      <c r="R179" s="69"/>
    </row>
    <row r="180">
      <c r="B180" s="2"/>
      <c r="C180" s="63"/>
      <c r="D180" s="25"/>
      <c r="E180" s="25"/>
      <c r="F180" s="25"/>
      <c r="G180" s="64"/>
      <c r="J180" s="2"/>
      <c r="K180" s="66"/>
      <c r="L180" s="67"/>
      <c r="M180" s="67"/>
      <c r="N180" s="67"/>
      <c r="O180" s="67"/>
      <c r="P180" s="67"/>
      <c r="Q180" s="67"/>
      <c r="R180" s="69"/>
    </row>
    <row r="181">
      <c r="B181" s="2"/>
      <c r="C181" s="63"/>
      <c r="D181" s="25"/>
      <c r="E181" s="25"/>
      <c r="F181" s="25"/>
      <c r="G181" s="64"/>
      <c r="J181" s="2"/>
      <c r="K181" s="66"/>
      <c r="L181" s="67"/>
      <c r="M181" s="67"/>
      <c r="N181" s="67"/>
      <c r="O181" s="67"/>
      <c r="P181" s="67"/>
      <c r="Q181" s="67"/>
      <c r="R181" s="69"/>
    </row>
    <row r="182">
      <c r="B182" s="2"/>
      <c r="C182" s="70"/>
      <c r="D182" s="71"/>
      <c r="E182" s="71"/>
      <c r="F182" s="71"/>
      <c r="G182" s="72"/>
      <c r="J182" s="2"/>
      <c r="K182" s="66"/>
      <c r="L182" s="67"/>
      <c r="M182" s="67"/>
      <c r="N182" s="67"/>
      <c r="O182" s="67"/>
      <c r="P182" s="67"/>
      <c r="Q182" s="67"/>
      <c r="R182" s="69"/>
    </row>
    <row r="183">
      <c r="J183" s="2"/>
      <c r="K183" s="66"/>
      <c r="L183" s="67"/>
      <c r="M183" s="67"/>
      <c r="N183" s="67"/>
      <c r="O183" s="67"/>
      <c r="P183" s="67"/>
      <c r="Q183" s="67"/>
      <c r="R183" s="69"/>
    </row>
    <row r="184">
      <c r="J184" s="2"/>
      <c r="K184" s="66"/>
      <c r="L184" s="67"/>
      <c r="M184" s="67"/>
      <c r="N184" s="67"/>
      <c r="O184" s="67"/>
      <c r="P184" s="67"/>
      <c r="Q184" s="67"/>
      <c r="R184" s="69"/>
    </row>
    <row r="185">
      <c r="B185" s="56" t="s">
        <v>35</v>
      </c>
      <c r="C185" s="76"/>
      <c r="D185" s="77"/>
      <c r="E185" s="77"/>
      <c r="F185" s="77"/>
      <c r="G185" s="78"/>
      <c r="J185" s="2"/>
      <c r="K185" s="66"/>
      <c r="L185" s="67"/>
      <c r="M185" s="67"/>
      <c r="N185" s="67"/>
      <c r="O185" s="67"/>
      <c r="P185" s="67"/>
      <c r="Q185" s="67"/>
      <c r="R185" s="69"/>
    </row>
    <row r="186">
      <c r="B186" s="56" t="s">
        <v>31</v>
      </c>
      <c r="C186" s="79"/>
      <c r="D186" s="20"/>
      <c r="E186" s="20"/>
      <c r="F186" s="20"/>
      <c r="G186" s="80"/>
      <c r="J186" s="2"/>
      <c r="K186" s="66"/>
      <c r="L186" s="67"/>
      <c r="M186" s="67"/>
      <c r="N186" s="67"/>
      <c r="O186" s="67"/>
      <c r="P186" s="67"/>
      <c r="Q186" s="67"/>
      <c r="R186" s="69"/>
    </row>
    <row r="187">
      <c r="B187" s="56" t="s">
        <v>44</v>
      </c>
      <c r="C187" s="79"/>
      <c r="D187" s="20"/>
      <c r="E187" s="20"/>
      <c r="F187" s="20"/>
      <c r="G187" s="80"/>
      <c r="J187" s="2"/>
      <c r="K187" s="66"/>
      <c r="L187" s="67"/>
      <c r="M187" s="67"/>
      <c r="N187" s="67"/>
      <c r="O187" s="67"/>
      <c r="P187" s="67"/>
      <c r="Q187" s="67"/>
      <c r="R187" s="69"/>
    </row>
    <row r="188">
      <c r="B188" s="2"/>
      <c r="C188" s="79"/>
      <c r="D188" s="20"/>
      <c r="E188" s="20"/>
      <c r="F188" s="20"/>
      <c r="G188" s="80"/>
      <c r="J188" s="2"/>
      <c r="K188" s="66"/>
      <c r="L188" s="67"/>
      <c r="M188" s="67"/>
      <c r="N188" s="67"/>
      <c r="O188" s="67"/>
      <c r="P188" s="67"/>
      <c r="Q188" s="67"/>
      <c r="R188" s="69"/>
    </row>
    <row r="189">
      <c r="B189" s="2"/>
      <c r="C189" s="79"/>
      <c r="D189" s="20"/>
      <c r="E189" s="20"/>
      <c r="F189" s="20"/>
      <c r="G189" s="80"/>
      <c r="J189" s="2"/>
      <c r="K189" s="66"/>
      <c r="L189" s="67"/>
      <c r="M189" s="67"/>
      <c r="N189" s="67"/>
      <c r="O189" s="67"/>
      <c r="P189" s="67"/>
      <c r="Q189" s="67"/>
      <c r="R189" s="69"/>
    </row>
    <row r="190">
      <c r="B190" s="2"/>
      <c r="C190" s="79"/>
      <c r="D190" s="20"/>
      <c r="E190" s="20"/>
      <c r="F190" s="20"/>
      <c r="G190" s="80"/>
      <c r="J190" s="2"/>
      <c r="K190" s="73"/>
      <c r="L190" s="74"/>
      <c r="M190" s="74"/>
      <c r="N190" s="74"/>
      <c r="O190" s="74"/>
      <c r="P190" s="74"/>
      <c r="Q190" s="74"/>
      <c r="R190" s="75"/>
    </row>
    <row r="191">
      <c r="B191" s="2"/>
      <c r="C191" s="79"/>
      <c r="D191" s="20"/>
      <c r="E191" s="20"/>
      <c r="F191" s="20"/>
      <c r="G191" s="80"/>
    </row>
    <row r="192">
      <c r="B192" s="2"/>
      <c r="C192" s="79"/>
      <c r="D192" s="20"/>
      <c r="E192" s="20"/>
      <c r="F192" s="20"/>
      <c r="G192" s="80"/>
    </row>
    <row r="193">
      <c r="B193" s="2"/>
      <c r="C193" s="79"/>
      <c r="D193" s="20"/>
      <c r="E193" s="20"/>
      <c r="F193" s="20"/>
      <c r="G193" s="80"/>
    </row>
    <row r="194">
      <c r="B194" s="2"/>
      <c r="C194" s="79"/>
      <c r="D194" s="20"/>
      <c r="E194" s="20"/>
      <c r="F194" s="20"/>
      <c r="G194" s="80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B195" s="2"/>
      <c r="C195" s="79"/>
      <c r="D195" s="20"/>
      <c r="E195" s="20"/>
      <c r="F195" s="20"/>
      <c r="G195" s="80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B196" s="2"/>
      <c r="C196" s="79"/>
      <c r="D196" s="20"/>
      <c r="E196" s="20"/>
      <c r="F196" s="20"/>
      <c r="G196" s="80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B197" s="2"/>
      <c r="C197" s="79"/>
      <c r="D197" s="20"/>
      <c r="E197" s="20"/>
      <c r="F197" s="20"/>
      <c r="G197" s="80"/>
    </row>
    <row r="198">
      <c r="B198" s="2"/>
      <c r="C198" s="79"/>
      <c r="D198" s="20"/>
      <c r="E198" s="20"/>
      <c r="F198" s="20"/>
      <c r="G198" s="80"/>
    </row>
    <row r="199">
      <c r="B199" s="2"/>
      <c r="C199" s="79"/>
      <c r="D199" s="20"/>
      <c r="E199" s="20"/>
      <c r="F199" s="20"/>
      <c r="G199" s="80"/>
      <c r="J199" s="56" t="s">
        <v>39</v>
      </c>
      <c r="K199" s="82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4"/>
    </row>
    <row r="200">
      <c r="B200" s="2"/>
      <c r="C200" s="86"/>
      <c r="D200" s="87"/>
      <c r="E200" s="87"/>
      <c r="F200" s="87"/>
      <c r="G200" s="89"/>
      <c r="J200" s="56" t="s">
        <v>46</v>
      </c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2">
      <c r="B202" s="56" t="s">
        <v>39</v>
      </c>
      <c r="C202" s="90"/>
      <c r="D202" s="91"/>
      <c r="E202" s="91"/>
      <c r="F202" s="91"/>
      <c r="G202" s="92"/>
    </row>
    <row r="203">
      <c r="B203" s="56" t="s">
        <v>47</v>
      </c>
    </row>
    <row r="205">
      <c r="A205" s="1" t="s">
        <v>32</v>
      </c>
      <c r="AA205" s="1"/>
      <c r="AB205" s="1"/>
    </row>
    <row r="206">
      <c r="B206" s="2"/>
    </row>
    <row r="207" ht="19.5" customHeight="1">
      <c r="B207" s="8" t="s">
        <v>33</v>
      </c>
      <c r="C207" s="50">
        <v>0.0</v>
      </c>
      <c r="D207" s="50">
        <v>0.0</v>
      </c>
    </row>
    <row r="208">
      <c r="B208" s="2"/>
      <c r="C208" s="50">
        <v>0.0</v>
      </c>
      <c r="D208" s="50">
        <v>1.0</v>
      </c>
    </row>
    <row r="209">
      <c r="B209" s="2"/>
      <c r="C209" s="50">
        <v>1.0</v>
      </c>
      <c r="D209" s="50">
        <v>0.0</v>
      </c>
    </row>
    <row r="210">
      <c r="B210" s="2"/>
      <c r="C210" s="50">
        <v>1.0</v>
      </c>
      <c r="D210" s="50">
        <v>1.0</v>
      </c>
    </row>
    <row r="211">
      <c r="B211" s="2"/>
    </row>
    <row r="212">
      <c r="B212" s="8" t="s">
        <v>10</v>
      </c>
      <c r="C212" s="17">
        <v>1.0</v>
      </c>
      <c r="D212" s="17">
        <v>1.0</v>
      </c>
    </row>
    <row r="213">
      <c r="B213" s="8" t="s">
        <v>11</v>
      </c>
      <c r="C213" s="17">
        <v>1.0</v>
      </c>
      <c r="D213" s="17">
        <v>1.0</v>
      </c>
    </row>
    <row r="214">
      <c r="C214" s="16"/>
      <c r="D214" s="16"/>
    </row>
    <row r="215">
      <c r="B215" s="8" t="s">
        <v>12</v>
      </c>
      <c r="C215" s="17">
        <v>-0.5</v>
      </c>
      <c r="D215" s="17">
        <v>-1.5</v>
      </c>
    </row>
    <row r="216">
      <c r="D216" s="16"/>
    </row>
    <row r="217">
      <c r="B217" s="8" t="s">
        <v>34</v>
      </c>
      <c r="C217" s="23" t="s">
        <v>48</v>
      </c>
      <c r="D217" s="16"/>
      <c r="E217" s="6"/>
      <c r="F217" s="6"/>
    </row>
    <row r="218">
      <c r="B218" s="2"/>
      <c r="C218" s="16"/>
      <c r="D218" s="16"/>
      <c r="E218" s="6"/>
      <c r="F218" s="6"/>
    </row>
    <row r="219">
      <c r="B219" s="8"/>
      <c r="C219" s="6"/>
      <c r="D219" s="6"/>
      <c r="E219" s="6"/>
      <c r="F219" s="6"/>
    </row>
    <row r="220">
      <c r="B220" s="8" t="s">
        <v>14</v>
      </c>
      <c r="C220" s="16">
        <f t="shared" ref="C220:F220" si="4">max(C217, 0)</f>
        <v>0</v>
      </c>
      <c r="D220" s="16">
        <f t="shared" si="4"/>
        <v>0</v>
      </c>
      <c r="E220" s="16">
        <f t="shared" si="4"/>
        <v>0</v>
      </c>
      <c r="F220" s="16">
        <f t="shared" si="4"/>
        <v>0</v>
      </c>
    </row>
    <row r="221">
      <c r="B221" s="8"/>
      <c r="C221" s="16">
        <f t="shared" ref="C221:F221" si="5">max(C218, 0)</f>
        <v>0</v>
      </c>
      <c r="D221" s="16">
        <f t="shared" si="5"/>
        <v>0</v>
      </c>
      <c r="E221" s="16">
        <f t="shared" si="5"/>
        <v>0</v>
      </c>
      <c r="F221" s="16">
        <f t="shared" si="5"/>
        <v>0</v>
      </c>
    </row>
    <row r="223">
      <c r="B223" s="8" t="s">
        <v>15</v>
      </c>
      <c r="C223" s="17">
        <v>2.0</v>
      </c>
      <c r="D223" s="17">
        <v>-6.0</v>
      </c>
    </row>
    <row r="224">
      <c r="B224" s="8" t="s">
        <v>16</v>
      </c>
      <c r="C224" s="17">
        <v>0.0</v>
      </c>
      <c r="D224" s="6"/>
    </row>
    <row r="226">
      <c r="B226" s="8" t="s">
        <v>4</v>
      </c>
      <c r="C226" s="100" t="s">
        <v>49</v>
      </c>
      <c r="D226" s="4"/>
      <c r="E226" s="68"/>
      <c r="F226" s="13"/>
    </row>
    <row r="227">
      <c r="C227" s="65"/>
      <c r="D227" s="4"/>
    </row>
    <row r="228">
      <c r="C228" s="65"/>
      <c r="D228" s="4"/>
    </row>
    <row r="229">
      <c r="C229" s="65"/>
      <c r="D229" s="4"/>
    </row>
    <row r="230">
      <c r="D230" s="6"/>
    </row>
    <row r="231">
      <c r="A231" s="1" t="s">
        <v>43</v>
      </c>
      <c r="AA231" s="1"/>
      <c r="AB231" s="1"/>
    </row>
    <row r="232">
      <c r="B232" s="2"/>
    </row>
    <row r="233" ht="19.5" customHeight="1">
      <c r="B233" s="8" t="s">
        <v>33</v>
      </c>
      <c r="C233" s="50">
        <v>0.0</v>
      </c>
      <c r="D233" s="50">
        <v>0.0</v>
      </c>
      <c r="E233" s="28"/>
    </row>
    <row r="234">
      <c r="B234" s="2"/>
      <c r="C234" s="50">
        <v>0.0</v>
      </c>
      <c r="D234" s="50">
        <v>1.0</v>
      </c>
      <c r="E234" s="28"/>
    </row>
    <row r="235">
      <c r="B235" s="2"/>
      <c r="C235" s="50">
        <v>1.0</v>
      </c>
      <c r="D235" s="50">
        <v>0.0</v>
      </c>
      <c r="E235" s="28"/>
    </row>
    <row r="236">
      <c r="B236" s="2"/>
      <c r="C236" s="50">
        <v>1.0</v>
      </c>
      <c r="D236" s="50">
        <v>1.0</v>
      </c>
      <c r="E236" s="28"/>
    </row>
    <row r="238">
      <c r="B238" s="2"/>
      <c r="E238" s="8" t="s">
        <v>16</v>
      </c>
    </row>
    <row r="239">
      <c r="B239" s="8" t="s">
        <v>15</v>
      </c>
      <c r="C239" s="17">
        <v>1.0</v>
      </c>
      <c r="D239" s="17">
        <v>1.0</v>
      </c>
      <c r="E239" s="17">
        <v>-0.5</v>
      </c>
    </row>
    <row r="240">
      <c r="B240" s="8"/>
      <c r="C240" s="17">
        <v>1.0</v>
      </c>
      <c r="D240" s="17">
        <v>1.0</v>
      </c>
      <c r="E240" s="17">
        <v>-1.5</v>
      </c>
    </row>
    <row r="242">
      <c r="B242" s="8" t="s">
        <v>34</v>
      </c>
      <c r="C242" s="25" t="str">
        <f t="array" ref="C242">MMULT(C239:E240, TRANSPOSE(C233:E236))
</f>
        <v>#VALUE!</v>
      </c>
      <c r="D242" s="16"/>
      <c r="E242" s="6"/>
      <c r="F242" s="6"/>
    </row>
    <row r="243">
      <c r="B243" s="2"/>
      <c r="C243" s="16"/>
      <c r="D243" s="16"/>
      <c r="E243" s="6"/>
      <c r="F243" s="6"/>
    </row>
    <row r="245">
      <c r="B245" s="8" t="s">
        <v>14</v>
      </c>
      <c r="C245" s="16" t="str">
        <f t="shared" ref="C245:F245" si="6">max(C242, 0)</f>
        <v>#VALUE!</v>
      </c>
      <c r="D245" s="16">
        <f t="shared" si="6"/>
        <v>0</v>
      </c>
      <c r="E245" s="16">
        <f t="shared" si="6"/>
        <v>0</v>
      </c>
      <c r="F245" s="16">
        <f t="shared" si="6"/>
        <v>0</v>
      </c>
    </row>
    <row r="246">
      <c r="B246" s="8"/>
      <c r="C246" s="16">
        <f t="shared" ref="C246:F246" si="7">max(C243, 0)</f>
        <v>0</v>
      </c>
      <c r="D246" s="16">
        <f t="shared" si="7"/>
        <v>0</v>
      </c>
      <c r="E246" s="16">
        <f t="shared" si="7"/>
        <v>0</v>
      </c>
      <c r="F246" s="16">
        <f t="shared" si="7"/>
        <v>0</v>
      </c>
    </row>
    <row r="247">
      <c r="C247" s="28"/>
      <c r="D247" s="28"/>
      <c r="E247" s="28"/>
      <c r="F247" s="28"/>
    </row>
    <row r="249">
      <c r="E249" s="8" t="s">
        <v>16</v>
      </c>
    </row>
    <row r="250">
      <c r="B250" s="8" t="s">
        <v>15</v>
      </c>
      <c r="C250" s="17">
        <v>2.0</v>
      </c>
      <c r="D250" s="17">
        <v>-6.0</v>
      </c>
      <c r="E250" s="17">
        <v>0.0</v>
      </c>
    </row>
    <row r="252">
      <c r="B252" s="8" t="s">
        <v>4</v>
      </c>
      <c r="C252" s="65" t="str">
        <f t="array" ref="C252">MMULT(C250:E250, C245:F247)
</f>
        <v>#VALUE!</v>
      </c>
      <c r="D252" s="13"/>
      <c r="E252" s="13"/>
      <c r="F252" s="13"/>
    </row>
    <row r="253">
      <c r="C253" s="65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</sheetData>
  <mergeCells count="11">
    <mergeCell ref="A128:Z128"/>
    <mergeCell ref="A163:Z163"/>
    <mergeCell ref="A205:Z205"/>
    <mergeCell ref="A231:Z231"/>
    <mergeCell ref="A1:Z1"/>
    <mergeCell ref="A27:Z27"/>
    <mergeCell ref="A37:Z37"/>
    <mergeCell ref="A51:Z51"/>
    <mergeCell ref="A71:Z71"/>
    <mergeCell ref="A92:Z92"/>
    <mergeCell ref="A110:Z110"/>
  </mergeCells>
  <conditionalFormatting sqref="C226 C229">
    <cfRule type="cellIs" dxfId="0" priority="1" operator="equal">
      <formula>0</formula>
    </cfRule>
  </conditionalFormatting>
  <conditionalFormatting sqref="C227:C228">
    <cfRule type="cellIs" dxfId="0" priority="2" operator="equal">
      <formula>1</formula>
    </cfRule>
  </conditionalFormatting>
  <conditionalFormatting sqref="C252 F252">
    <cfRule type="cellIs" dxfId="0" priority="3" operator="equal">
      <formula>0</formula>
    </cfRule>
  </conditionalFormatting>
  <conditionalFormatting sqref="D252:E252">
    <cfRule type="cellIs" dxfId="0" priority="4" operator="equal">
      <formula>1</formula>
    </cfRule>
  </conditionalFormatting>
  <drawing r:id="rId1"/>
</worksheet>
</file>