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khumb\OneDrive\Documents\Work Computer - Personal\Road To Wealth\Financial Planner\"/>
    </mc:Choice>
  </mc:AlternateContent>
  <xr:revisionPtr revIDLastSave="0" documentId="13_ncr:1_{8D633F5E-19EA-45B3-A4E1-A5488BBE3164}" xr6:coauthVersionLast="47" xr6:coauthVersionMax="47" xr10:uidLastSave="{00000000-0000-0000-0000-000000000000}"/>
  <bookViews>
    <workbookView xWindow="-110" yWindow="-110" windowWidth="19420" windowHeight="10300" activeTab="4" xr2:uid="{FFF3D400-C3B0-4EC9-A988-F2A4239348B6}"/>
  </bookViews>
  <sheets>
    <sheet name="Overview" sheetId="2" r:id="rId1"/>
    <sheet name="Tracker" sheetId="7" r:id="rId2"/>
    <sheet name="Budget" sheetId="1" r:id="rId3"/>
    <sheet name="Net Worth" sheetId="4" r:id="rId4"/>
    <sheet name="Instructions" sheetId="9" r:id="rId5"/>
    <sheet name="Calculations" sheetId="11" r:id="rId6"/>
  </sheets>
  <definedNames>
    <definedName name="_xlnm._FilterDatabase" localSheetId="1" hidden="1">Tracker!$A$1:$G$705</definedName>
    <definedName name="_xlchart.v1.0" hidden="1">Calculations!$E$30:$E$41</definedName>
    <definedName name="_xlchart.v1.1" hidden="1">Calculations!$F$30:$F$41</definedName>
    <definedName name="DR">Calculations!$C$62:$C$69</definedName>
    <definedName name="FC">Calculations!$D$62:$D$72</definedName>
    <definedName name="FS">Calculations!$E$62:$E$74</definedName>
    <definedName name="LTFG">Calculations!$A$62:$A$71</definedName>
    <definedName name="NWT">Table_15[Net Worth Tracker]</definedName>
    <definedName name="STFG">Calculations!$B$62:$B$68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 i="11" l="1"/>
  <c r="D3" i="11"/>
  <c r="E3" i="11"/>
  <c r="F3" i="11"/>
  <c r="G3" i="11"/>
  <c r="H3" i="11"/>
  <c r="I3" i="11"/>
  <c r="J3" i="11"/>
  <c r="K3" i="11"/>
  <c r="L3" i="11"/>
  <c r="M3" i="11"/>
  <c r="N3" i="11"/>
  <c r="O3" i="11"/>
  <c r="P3" i="11"/>
  <c r="Q3" i="11"/>
  <c r="R3" i="11"/>
  <c r="S3" i="11"/>
  <c r="T3" i="11"/>
  <c r="U3" i="11"/>
  <c r="V3" i="11"/>
  <c r="W3" i="11"/>
  <c r="X3" i="11"/>
  <c r="Y3" i="11"/>
  <c r="AA3" i="11"/>
  <c r="D4" i="11"/>
  <c r="E4" i="11"/>
  <c r="F4" i="11"/>
  <c r="G4" i="11"/>
  <c r="H4" i="11"/>
  <c r="I4" i="11"/>
  <c r="J4" i="11"/>
  <c r="K4" i="11"/>
  <c r="L4" i="11"/>
  <c r="M4" i="11"/>
  <c r="N4" i="11"/>
  <c r="O4" i="11"/>
  <c r="P4" i="11"/>
  <c r="Q4" i="11"/>
  <c r="R4" i="11"/>
  <c r="S4" i="11"/>
  <c r="T4" i="11"/>
  <c r="U4" i="11"/>
  <c r="V4" i="11"/>
  <c r="W4" i="11"/>
  <c r="X4" i="11"/>
  <c r="Y4" i="11"/>
  <c r="Z4" i="11"/>
  <c r="AA4" i="11"/>
  <c r="B4" i="11"/>
  <c r="C4" i="11"/>
  <c r="C3" i="11"/>
  <c r="B3" i="11"/>
  <c r="F81" i="11"/>
  <c r="F79" i="11"/>
  <c r="F80" i="11" s="1"/>
  <c r="E76" i="11"/>
  <c r="E77" i="11" s="1"/>
  <c r="E78" i="11" s="1"/>
  <c r="E79" i="11" s="1"/>
  <c r="E80" i="11" s="1"/>
  <c r="E81" i="11" s="1"/>
  <c r="A75" i="11"/>
  <c r="A76" i="11" s="1"/>
  <c r="A77" i="11" s="1"/>
  <c r="A78" i="11" s="1"/>
  <c r="A79" i="11" s="1"/>
  <c r="A80" i="11" s="1"/>
  <c r="A81" i="11" s="1"/>
  <c r="D73" i="11"/>
  <c r="E72" i="11"/>
  <c r="E73" i="11" s="1"/>
  <c r="E74" i="11" s="1"/>
  <c r="D70" i="11"/>
  <c r="D71" i="11" s="1"/>
  <c r="D72" i="11" s="1"/>
  <c r="A70" i="11"/>
  <c r="A71" i="11" s="1"/>
  <c r="C69" i="11"/>
  <c r="B68" i="11"/>
  <c r="A67" i="11"/>
  <c r="A68" i="11" s="1"/>
  <c r="A69" i="11" s="1"/>
  <c r="C66" i="11"/>
  <c r="C67" i="11" s="1"/>
  <c r="C68" i="11" s="1"/>
  <c r="B66" i="11"/>
  <c r="B67" i="11" s="1"/>
  <c r="F62" i="11"/>
  <c r="F63" i="11" s="1"/>
  <c r="E62" i="11"/>
  <c r="E63" i="11" s="1"/>
  <c r="E64" i="11" s="1"/>
  <c r="E65" i="11" s="1"/>
  <c r="E66" i="11" s="1"/>
  <c r="E67" i="11" s="1"/>
  <c r="E68" i="11" s="1"/>
  <c r="E69" i="11" s="1"/>
  <c r="E70" i="11" s="1"/>
  <c r="E71" i="11" s="1"/>
  <c r="D62" i="11"/>
  <c r="D63" i="11" s="1"/>
  <c r="C62" i="11"/>
  <c r="C63" i="11" s="1"/>
  <c r="C64" i="11" s="1"/>
  <c r="C65" i="11" s="1"/>
  <c r="B62" i="11"/>
  <c r="B63" i="11" s="1"/>
  <c r="B64" i="11" s="1"/>
  <c r="B65" i="11" s="1"/>
  <c r="A62" i="11"/>
  <c r="A63" i="11" s="1"/>
  <c r="A64" i="11" s="1"/>
  <c r="A65" i="11" s="1"/>
  <c r="A66" i="11" s="1"/>
  <c r="B59" i="11"/>
  <c r="A59" i="11"/>
  <c r="B58" i="11"/>
  <c r="B57" i="11"/>
  <c r="B56" i="11"/>
  <c r="B55" i="11"/>
  <c r="B54" i="11"/>
  <c r="B53" i="11"/>
  <c r="B52" i="11"/>
  <c r="B51" i="11"/>
  <c r="B50" i="11"/>
  <c r="B49" i="11"/>
  <c r="B48" i="11"/>
  <c r="B47" i="11"/>
  <c r="B42" i="11"/>
  <c r="A42" i="11"/>
  <c r="B41" i="11"/>
  <c r="B40" i="11"/>
  <c r="B39" i="11"/>
  <c r="B38" i="11"/>
  <c r="B37" i="11"/>
  <c r="B36" i="11"/>
  <c r="B35" i="11"/>
  <c r="B34" i="11"/>
  <c r="B33" i="11"/>
  <c r="B32" i="11"/>
  <c r="B31" i="11"/>
  <c r="F30" i="11"/>
  <c r="B30" i="11"/>
  <c r="M25" i="11"/>
  <c r="D13" i="11"/>
  <c r="B13" i="11"/>
  <c r="Z11" i="11"/>
  <c r="X11" i="11"/>
  <c r="V11" i="11"/>
  <c r="T11" i="11"/>
  <c r="R11" i="11"/>
  <c r="P11" i="11"/>
  <c r="N11" i="11"/>
  <c r="L11" i="11"/>
  <c r="J11" i="11"/>
  <c r="H11" i="11"/>
  <c r="F11" i="11"/>
  <c r="D11" i="11"/>
  <c r="B11" i="11"/>
  <c r="Z10" i="11"/>
  <c r="X10" i="11"/>
  <c r="V10" i="11"/>
  <c r="T10" i="11"/>
  <c r="R10" i="11"/>
  <c r="P10" i="11"/>
  <c r="N10" i="11"/>
  <c r="L10" i="11"/>
  <c r="J10" i="11"/>
  <c r="H10" i="11"/>
  <c r="F10" i="11"/>
  <c r="D10" i="11"/>
  <c r="B10" i="11"/>
  <c r="Z9" i="11"/>
  <c r="X9" i="11"/>
  <c r="V9" i="11"/>
  <c r="T9" i="11"/>
  <c r="R9" i="11"/>
  <c r="P9" i="11"/>
  <c r="N9" i="11"/>
  <c r="L9" i="11"/>
  <c r="J9" i="11"/>
  <c r="H9" i="11"/>
  <c r="F9" i="11"/>
  <c r="D9" i="11"/>
  <c r="B9" i="11"/>
  <c r="Z8" i="11"/>
  <c r="X8" i="11"/>
  <c r="V8" i="11"/>
  <c r="T8" i="11"/>
  <c r="R8" i="11"/>
  <c r="P8" i="11"/>
  <c r="N8" i="11"/>
  <c r="L8" i="11"/>
  <c r="J8" i="11"/>
  <c r="H8" i="11"/>
  <c r="F8" i="11"/>
  <c r="D8" i="11"/>
  <c r="B8" i="11"/>
  <c r="Z7" i="11"/>
  <c r="X7" i="11"/>
  <c r="V7" i="11"/>
  <c r="T7" i="11"/>
  <c r="R7" i="11"/>
  <c r="P7" i="11"/>
  <c r="N7" i="11"/>
  <c r="L7" i="11"/>
  <c r="J7" i="11"/>
  <c r="H7" i="11"/>
  <c r="F7" i="11"/>
  <c r="D7" i="11"/>
  <c r="B7" i="11"/>
  <c r="Z6" i="11"/>
  <c r="X6" i="11"/>
  <c r="V6" i="11"/>
  <c r="T6" i="11"/>
  <c r="R6" i="11"/>
  <c r="P6" i="11"/>
  <c r="N6" i="11"/>
  <c r="L6" i="11"/>
  <c r="J6" i="11"/>
  <c r="H6" i="11"/>
  <c r="F6" i="11"/>
  <c r="D6" i="11"/>
  <c r="B6" i="11"/>
  <c r="Z5" i="11"/>
  <c r="X5" i="11"/>
  <c r="V5" i="11"/>
  <c r="T5" i="11"/>
  <c r="R5" i="11"/>
  <c r="P5" i="11"/>
  <c r="N5" i="11"/>
  <c r="L5" i="11"/>
  <c r="J5" i="11"/>
  <c r="H5" i="11"/>
  <c r="F5" i="11"/>
  <c r="D5" i="11"/>
  <c r="B5" i="11"/>
  <c r="Z1" i="11"/>
  <c r="E42" i="11"/>
  <c r="M26" i="11"/>
  <c r="F64" i="11" l="1"/>
  <c r="F65" i="11" s="1"/>
  <c r="F66" i="11" s="1"/>
  <c r="F67" i="11" s="1"/>
  <c r="F68" i="11" s="1"/>
  <c r="F69" i="11" s="1"/>
  <c r="F70" i="11" s="1"/>
  <c r="F71" i="11" s="1"/>
  <c r="F72" i="11" s="1"/>
  <c r="F73" i="11" s="1"/>
  <c r="F74" i="11" s="1"/>
  <c r="F75" i="11" s="1"/>
  <c r="F76" i="11" s="1"/>
  <c r="F77" i="11" s="1"/>
  <c r="F78" i="11" s="1"/>
  <c r="D64" i="11"/>
  <c r="D65" i="11" s="1"/>
  <c r="D66" i="11" s="1"/>
  <c r="D67" i="11" s="1"/>
  <c r="D68" i="11" s="1"/>
  <c r="D69" i="11" s="1"/>
  <c r="C65" i="1"/>
  <c r="Z6" i="1" l="1"/>
  <c r="Z7" i="1"/>
  <c r="Z8" i="1"/>
  <c r="Z9" i="1"/>
  <c r="Z10" i="1"/>
  <c r="Z16" i="1"/>
  <c r="Z17" i="1"/>
  <c r="Z18" i="1"/>
  <c r="Z19" i="1"/>
  <c r="Z25" i="1"/>
  <c r="Z26" i="1"/>
  <c r="Z27" i="1"/>
  <c r="Z28" i="1"/>
  <c r="F3" i="7"/>
  <c r="G3"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F55" i="7"/>
  <c r="G55" i="7"/>
  <c r="F56" i="7"/>
  <c r="G56" i="7"/>
  <c r="F57" i="7"/>
  <c r="G57" i="7"/>
  <c r="F58" i="7"/>
  <c r="G58" i="7"/>
  <c r="F59" i="7"/>
  <c r="G59" i="7"/>
  <c r="F60" i="7"/>
  <c r="G60" i="7"/>
  <c r="F61" i="7"/>
  <c r="G61" i="7"/>
  <c r="F62" i="7"/>
  <c r="G62" i="7"/>
  <c r="F63" i="7"/>
  <c r="G63" i="7"/>
  <c r="F64" i="7"/>
  <c r="G64" i="7"/>
  <c r="F65" i="7"/>
  <c r="G65" i="7"/>
  <c r="F66" i="7"/>
  <c r="G66" i="7"/>
  <c r="F67" i="7"/>
  <c r="G67" i="7"/>
  <c r="F68" i="7"/>
  <c r="G68" i="7"/>
  <c r="F69" i="7"/>
  <c r="G69" i="7"/>
  <c r="F70" i="7"/>
  <c r="G70" i="7"/>
  <c r="F71" i="7"/>
  <c r="G71" i="7"/>
  <c r="F72" i="7"/>
  <c r="G72" i="7"/>
  <c r="F73" i="7"/>
  <c r="G73" i="7"/>
  <c r="F74" i="7"/>
  <c r="G74" i="7"/>
  <c r="F75" i="7"/>
  <c r="G75" i="7"/>
  <c r="F76" i="7"/>
  <c r="G76" i="7"/>
  <c r="F77" i="7"/>
  <c r="G77" i="7"/>
  <c r="F78" i="7"/>
  <c r="G78" i="7"/>
  <c r="F79" i="7"/>
  <c r="G79" i="7"/>
  <c r="F80" i="7"/>
  <c r="G80" i="7"/>
  <c r="F81" i="7"/>
  <c r="G81" i="7"/>
  <c r="F82" i="7"/>
  <c r="G82" i="7"/>
  <c r="F83" i="7"/>
  <c r="G83" i="7"/>
  <c r="F84" i="7"/>
  <c r="G84" i="7"/>
  <c r="F85" i="7"/>
  <c r="G85" i="7"/>
  <c r="F86" i="7"/>
  <c r="G86" i="7"/>
  <c r="F87" i="7"/>
  <c r="G87" i="7"/>
  <c r="F88" i="7"/>
  <c r="G88" i="7"/>
  <c r="F89" i="7"/>
  <c r="G89" i="7"/>
  <c r="F90" i="7"/>
  <c r="G90" i="7"/>
  <c r="F91" i="7"/>
  <c r="G91" i="7"/>
  <c r="F92" i="7"/>
  <c r="G92" i="7"/>
  <c r="F93" i="7"/>
  <c r="G93" i="7"/>
  <c r="F94" i="7"/>
  <c r="G94" i="7"/>
  <c r="F95" i="7"/>
  <c r="G95" i="7"/>
  <c r="F96" i="7"/>
  <c r="G96" i="7"/>
  <c r="F97" i="7"/>
  <c r="G97" i="7"/>
  <c r="F98" i="7"/>
  <c r="G98" i="7"/>
  <c r="F99" i="7"/>
  <c r="G99" i="7"/>
  <c r="F100" i="7"/>
  <c r="G100" i="7"/>
  <c r="F101" i="7"/>
  <c r="G101" i="7"/>
  <c r="F102" i="7"/>
  <c r="G102" i="7"/>
  <c r="F103" i="7"/>
  <c r="G103" i="7"/>
  <c r="F104" i="7"/>
  <c r="G104" i="7"/>
  <c r="F105" i="7"/>
  <c r="G105" i="7"/>
  <c r="F106" i="7"/>
  <c r="G106" i="7"/>
  <c r="F107" i="7"/>
  <c r="G107" i="7"/>
  <c r="F108" i="7"/>
  <c r="G108" i="7"/>
  <c r="F109" i="7"/>
  <c r="G109" i="7"/>
  <c r="F110" i="7"/>
  <c r="G110" i="7"/>
  <c r="F111" i="7"/>
  <c r="G111" i="7"/>
  <c r="F112" i="7"/>
  <c r="G112" i="7"/>
  <c r="F113" i="7"/>
  <c r="G113" i="7"/>
  <c r="F114" i="7"/>
  <c r="G114" i="7"/>
  <c r="F115" i="7"/>
  <c r="G115" i="7"/>
  <c r="F116" i="7"/>
  <c r="G116" i="7"/>
  <c r="F117" i="7"/>
  <c r="G117" i="7"/>
  <c r="F118" i="7"/>
  <c r="G118" i="7"/>
  <c r="F119" i="7"/>
  <c r="G119" i="7"/>
  <c r="F120" i="7"/>
  <c r="G120" i="7"/>
  <c r="F121" i="7"/>
  <c r="G121" i="7"/>
  <c r="F122" i="7"/>
  <c r="G122" i="7"/>
  <c r="F123" i="7"/>
  <c r="G123" i="7"/>
  <c r="F124" i="7"/>
  <c r="G124" i="7"/>
  <c r="F125" i="7"/>
  <c r="G125" i="7"/>
  <c r="F126" i="7"/>
  <c r="G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F179" i="7"/>
  <c r="G179" i="7"/>
  <c r="F180" i="7"/>
  <c r="G180" i="7"/>
  <c r="F181" i="7"/>
  <c r="G181" i="7"/>
  <c r="F182" i="7"/>
  <c r="G182" i="7"/>
  <c r="F183" i="7"/>
  <c r="G183" i="7"/>
  <c r="F184" i="7"/>
  <c r="G184" i="7"/>
  <c r="F185" i="7"/>
  <c r="G185" i="7"/>
  <c r="F186" i="7"/>
  <c r="G186" i="7"/>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F206" i="7"/>
  <c r="G206" i="7"/>
  <c r="F207" i="7"/>
  <c r="G207" i="7"/>
  <c r="F208" i="7"/>
  <c r="G208" i="7"/>
  <c r="F209" i="7"/>
  <c r="G209" i="7"/>
  <c r="F210" i="7"/>
  <c r="G210" i="7"/>
  <c r="F211" i="7"/>
  <c r="G211" i="7"/>
  <c r="F212" i="7"/>
  <c r="G212" i="7"/>
  <c r="F213" i="7"/>
  <c r="G213" i="7"/>
  <c r="F214" i="7"/>
  <c r="G214" i="7"/>
  <c r="F215" i="7"/>
  <c r="G215" i="7"/>
  <c r="F216" i="7"/>
  <c r="G216" i="7"/>
  <c r="F217" i="7"/>
  <c r="G217" i="7"/>
  <c r="F218" i="7"/>
  <c r="G218" i="7"/>
  <c r="F219" i="7"/>
  <c r="G219" i="7"/>
  <c r="F220" i="7"/>
  <c r="G220" i="7"/>
  <c r="F221" i="7"/>
  <c r="G221" i="7"/>
  <c r="F222" i="7"/>
  <c r="G222" i="7"/>
  <c r="F223" i="7"/>
  <c r="G223" i="7"/>
  <c r="F224" i="7"/>
  <c r="G224" i="7"/>
  <c r="F225" i="7"/>
  <c r="G225" i="7"/>
  <c r="F226" i="7"/>
  <c r="G226" i="7"/>
  <c r="F227" i="7"/>
  <c r="G227" i="7"/>
  <c r="F228" i="7"/>
  <c r="G228" i="7"/>
  <c r="F229" i="7"/>
  <c r="G229" i="7"/>
  <c r="F230" i="7"/>
  <c r="G230" i="7"/>
  <c r="F231" i="7"/>
  <c r="G231" i="7"/>
  <c r="F232" i="7"/>
  <c r="G232" i="7"/>
  <c r="F233" i="7"/>
  <c r="G233" i="7"/>
  <c r="F234" i="7"/>
  <c r="G234"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54" i="7"/>
  <c r="G254" i="7"/>
  <c r="F255" i="7"/>
  <c r="G255" i="7"/>
  <c r="F256" i="7"/>
  <c r="G256" i="7"/>
  <c r="F257" i="7"/>
  <c r="G257" i="7"/>
  <c r="F258" i="7"/>
  <c r="G258" i="7"/>
  <c r="F259" i="7"/>
  <c r="G259" i="7"/>
  <c r="F260" i="7"/>
  <c r="G260" i="7"/>
  <c r="F261" i="7"/>
  <c r="G261" i="7"/>
  <c r="F262" i="7"/>
  <c r="G262" i="7"/>
  <c r="F263" i="7"/>
  <c r="G263" i="7"/>
  <c r="F264" i="7"/>
  <c r="G264" i="7"/>
  <c r="F265" i="7"/>
  <c r="G265" i="7"/>
  <c r="F266" i="7"/>
  <c r="G266" i="7"/>
  <c r="F267" i="7"/>
  <c r="G267" i="7"/>
  <c r="F268" i="7"/>
  <c r="G268" i="7"/>
  <c r="F269" i="7"/>
  <c r="G269" i="7"/>
  <c r="F270" i="7"/>
  <c r="G270" i="7"/>
  <c r="F271" i="7"/>
  <c r="G271" i="7"/>
  <c r="F272" i="7"/>
  <c r="G272" i="7"/>
  <c r="F273" i="7"/>
  <c r="G273" i="7"/>
  <c r="F274" i="7"/>
  <c r="G274" i="7"/>
  <c r="F275" i="7"/>
  <c r="G275" i="7"/>
  <c r="F276" i="7"/>
  <c r="G276" i="7"/>
  <c r="F277" i="7"/>
  <c r="G277" i="7"/>
  <c r="F278" i="7"/>
  <c r="G278" i="7"/>
  <c r="F279" i="7"/>
  <c r="G279" i="7"/>
  <c r="F280" i="7"/>
  <c r="G280" i="7"/>
  <c r="F281" i="7"/>
  <c r="G281" i="7"/>
  <c r="F282" i="7"/>
  <c r="G282" i="7"/>
  <c r="F283" i="7"/>
  <c r="G283" i="7"/>
  <c r="F284" i="7"/>
  <c r="G284" i="7"/>
  <c r="F285" i="7"/>
  <c r="G285"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301" i="7"/>
  <c r="G301" i="7"/>
  <c r="F302" i="7"/>
  <c r="G302" i="7"/>
  <c r="F303" i="7"/>
  <c r="G303" i="7"/>
  <c r="F304" i="7"/>
  <c r="G304" i="7"/>
  <c r="F305" i="7"/>
  <c r="G305" i="7"/>
  <c r="F306" i="7"/>
  <c r="G306" i="7"/>
  <c r="F307" i="7"/>
  <c r="G307" i="7"/>
  <c r="F308" i="7"/>
  <c r="G308" i="7"/>
  <c r="F309" i="7"/>
  <c r="G309" i="7"/>
  <c r="F310" i="7"/>
  <c r="G310" i="7"/>
  <c r="F311" i="7"/>
  <c r="G311" i="7"/>
  <c r="F312" i="7"/>
  <c r="G312" i="7"/>
  <c r="F313" i="7"/>
  <c r="G313" i="7"/>
  <c r="F314" i="7"/>
  <c r="G314" i="7"/>
  <c r="F315" i="7"/>
  <c r="G315" i="7"/>
  <c r="F316" i="7"/>
  <c r="G316" i="7"/>
  <c r="F317" i="7"/>
  <c r="G317" i="7"/>
  <c r="F318" i="7"/>
  <c r="G318" i="7"/>
  <c r="F319" i="7"/>
  <c r="G319" i="7"/>
  <c r="F320" i="7"/>
  <c r="G320" i="7"/>
  <c r="F321" i="7"/>
  <c r="G321" i="7"/>
  <c r="F322" i="7"/>
  <c r="G322" i="7"/>
  <c r="F323" i="7"/>
  <c r="G323" i="7"/>
  <c r="F324" i="7"/>
  <c r="G324" i="7"/>
  <c r="F325" i="7"/>
  <c r="G325" i="7"/>
  <c r="F326" i="7"/>
  <c r="G326" i="7"/>
  <c r="F327" i="7"/>
  <c r="G327" i="7"/>
  <c r="F328" i="7"/>
  <c r="G328" i="7"/>
  <c r="F329" i="7"/>
  <c r="G329" i="7"/>
  <c r="F330" i="7"/>
  <c r="G330" i="7"/>
  <c r="F331" i="7"/>
  <c r="G331" i="7"/>
  <c r="F332" i="7"/>
  <c r="G332" i="7"/>
  <c r="F333" i="7"/>
  <c r="G333" i="7"/>
  <c r="F334" i="7"/>
  <c r="G334" i="7"/>
  <c r="F335" i="7"/>
  <c r="G335" i="7"/>
  <c r="F336" i="7"/>
  <c r="G336" i="7"/>
  <c r="F337" i="7"/>
  <c r="G337" i="7"/>
  <c r="F338" i="7"/>
  <c r="G338" i="7"/>
  <c r="F339" i="7"/>
  <c r="G339" i="7"/>
  <c r="F340" i="7"/>
  <c r="G340" i="7"/>
  <c r="F341" i="7"/>
  <c r="G341" i="7"/>
  <c r="F342" i="7"/>
  <c r="G342" i="7"/>
  <c r="F343" i="7"/>
  <c r="G343" i="7"/>
  <c r="F344" i="7"/>
  <c r="G344" i="7"/>
  <c r="F345" i="7"/>
  <c r="G345" i="7"/>
  <c r="F346" i="7"/>
  <c r="G346" i="7"/>
  <c r="F347" i="7"/>
  <c r="G347" i="7"/>
  <c r="F348" i="7"/>
  <c r="G348" i="7"/>
  <c r="F349" i="7"/>
  <c r="G349" i="7"/>
  <c r="F350" i="7"/>
  <c r="G350" i="7"/>
  <c r="F351" i="7"/>
  <c r="G351" i="7"/>
  <c r="F352" i="7"/>
  <c r="G352" i="7"/>
  <c r="F353" i="7"/>
  <c r="G353" i="7"/>
  <c r="F354" i="7"/>
  <c r="G354" i="7"/>
  <c r="F355" i="7"/>
  <c r="G355" i="7"/>
  <c r="F356" i="7"/>
  <c r="G356" i="7"/>
  <c r="F357" i="7"/>
  <c r="G357" i="7"/>
  <c r="F358" i="7"/>
  <c r="G358" i="7"/>
  <c r="F359" i="7"/>
  <c r="G359" i="7"/>
  <c r="F360" i="7"/>
  <c r="G360" i="7"/>
  <c r="F361" i="7"/>
  <c r="G361" i="7"/>
  <c r="F362" i="7"/>
  <c r="G362" i="7"/>
  <c r="F363" i="7"/>
  <c r="G363" i="7"/>
  <c r="F364" i="7"/>
  <c r="G364" i="7"/>
  <c r="F365" i="7"/>
  <c r="G365" i="7"/>
  <c r="F366" i="7"/>
  <c r="G366" i="7"/>
  <c r="F367" i="7"/>
  <c r="G367" i="7"/>
  <c r="F368" i="7"/>
  <c r="G368" i="7"/>
  <c r="F369" i="7"/>
  <c r="G369" i="7"/>
  <c r="F370" i="7"/>
  <c r="G370" i="7"/>
  <c r="F371" i="7"/>
  <c r="G371" i="7"/>
  <c r="F372" i="7"/>
  <c r="G372" i="7"/>
  <c r="F373" i="7"/>
  <c r="G373" i="7"/>
  <c r="F374" i="7"/>
  <c r="G374" i="7"/>
  <c r="F375" i="7"/>
  <c r="G375" i="7"/>
  <c r="F376" i="7"/>
  <c r="G376" i="7"/>
  <c r="F377" i="7"/>
  <c r="G377" i="7"/>
  <c r="F378" i="7"/>
  <c r="G378" i="7"/>
  <c r="F379" i="7"/>
  <c r="G379" i="7"/>
  <c r="F380" i="7"/>
  <c r="G380" i="7"/>
  <c r="F381" i="7"/>
  <c r="G381" i="7"/>
  <c r="F382" i="7"/>
  <c r="G382" i="7"/>
  <c r="F383" i="7"/>
  <c r="G383" i="7"/>
  <c r="F384" i="7"/>
  <c r="G384" i="7"/>
  <c r="F385" i="7"/>
  <c r="G385" i="7"/>
  <c r="F386" i="7"/>
  <c r="G386" i="7"/>
  <c r="F387" i="7"/>
  <c r="G387" i="7"/>
  <c r="F388" i="7"/>
  <c r="G388" i="7"/>
  <c r="F389" i="7"/>
  <c r="G389" i="7"/>
  <c r="F390" i="7"/>
  <c r="G390" i="7"/>
  <c r="F391" i="7"/>
  <c r="G391" i="7"/>
  <c r="F392" i="7"/>
  <c r="G392" i="7"/>
  <c r="F393" i="7"/>
  <c r="G393" i="7"/>
  <c r="F394" i="7"/>
  <c r="G394" i="7"/>
  <c r="F395" i="7"/>
  <c r="G395" i="7"/>
  <c r="F396" i="7"/>
  <c r="G396" i="7"/>
  <c r="F397" i="7"/>
  <c r="G397" i="7"/>
  <c r="F398" i="7"/>
  <c r="G398" i="7"/>
  <c r="F399" i="7"/>
  <c r="G399" i="7"/>
  <c r="F400" i="7"/>
  <c r="G400" i="7"/>
  <c r="F401" i="7"/>
  <c r="G401" i="7"/>
  <c r="F402" i="7"/>
  <c r="G402" i="7"/>
  <c r="F403" i="7"/>
  <c r="G403" i="7"/>
  <c r="F404" i="7"/>
  <c r="G404" i="7"/>
  <c r="F405" i="7"/>
  <c r="G405" i="7"/>
  <c r="F406" i="7"/>
  <c r="G406" i="7"/>
  <c r="F407" i="7"/>
  <c r="G407" i="7"/>
  <c r="F408" i="7"/>
  <c r="G408" i="7"/>
  <c r="F409" i="7"/>
  <c r="G409" i="7"/>
  <c r="F410" i="7"/>
  <c r="G410" i="7"/>
  <c r="F411" i="7"/>
  <c r="G411" i="7"/>
  <c r="F412" i="7"/>
  <c r="G412" i="7"/>
  <c r="F413" i="7"/>
  <c r="G413" i="7"/>
  <c r="F414" i="7"/>
  <c r="G414" i="7"/>
  <c r="F415" i="7"/>
  <c r="G415" i="7"/>
  <c r="F416" i="7"/>
  <c r="G416" i="7"/>
  <c r="F417" i="7"/>
  <c r="G417" i="7"/>
  <c r="F418" i="7"/>
  <c r="G418" i="7"/>
  <c r="F419" i="7"/>
  <c r="G419" i="7"/>
  <c r="F420" i="7"/>
  <c r="G420" i="7"/>
  <c r="F421" i="7"/>
  <c r="G421" i="7"/>
  <c r="F422" i="7"/>
  <c r="G422" i="7"/>
  <c r="F423" i="7"/>
  <c r="G423" i="7"/>
  <c r="F424" i="7"/>
  <c r="G424" i="7"/>
  <c r="F425" i="7"/>
  <c r="G425" i="7"/>
  <c r="F426" i="7"/>
  <c r="G426" i="7"/>
  <c r="F427" i="7"/>
  <c r="G427" i="7"/>
  <c r="F428" i="7"/>
  <c r="G428" i="7"/>
  <c r="F429" i="7"/>
  <c r="G429" i="7"/>
  <c r="F430" i="7"/>
  <c r="G430" i="7"/>
  <c r="F431" i="7"/>
  <c r="G431" i="7"/>
  <c r="F432" i="7"/>
  <c r="G432" i="7"/>
  <c r="F433" i="7"/>
  <c r="G433" i="7"/>
  <c r="F434" i="7"/>
  <c r="G434" i="7"/>
  <c r="F435" i="7"/>
  <c r="G435" i="7"/>
  <c r="F436" i="7"/>
  <c r="G436" i="7"/>
  <c r="F437" i="7"/>
  <c r="G437" i="7"/>
  <c r="F438" i="7"/>
  <c r="G438" i="7"/>
  <c r="F439" i="7"/>
  <c r="G439" i="7"/>
  <c r="F440" i="7"/>
  <c r="G440" i="7"/>
  <c r="F441" i="7"/>
  <c r="G441" i="7"/>
  <c r="F442" i="7"/>
  <c r="G442" i="7"/>
  <c r="F443" i="7"/>
  <c r="G443" i="7"/>
  <c r="F444" i="7"/>
  <c r="G444" i="7"/>
  <c r="F445" i="7"/>
  <c r="G445" i="7"/>
  <c r="F446" i="7"/>
  <c r="G446" i="7"/>
  <c r="F447" i="7"/>
  <c r="G447" i="7"/>
  <c r="F448" i="7"/>
  <c r="G448" i="7"/>
  <c r="F449" i="7"/>
  <c r="G449" i="7"/>
  <c r="F450" i="7"/>
  <c r="G450" i="7"/>
  <c r="F451" i="7"/>
  <c r="G451" i="7"/>
  <c r="F452" i="7"/>
  <c r="G452" i="7"/>
  <c r="F453" i="7"/>
  <c r="G453" i="7"/>
  <c r="F454" i="7"/>
  <c r="G454" i="7"/>
  <c r="F455" i="7"/>
  <c r="G455" i="7"/>
  <c r="F456" i="7"/>
  <c r="G456" i="7"/>
  <c r="F457" i="7"/>
  <c r="G457" i="7"/>
  <c r="F458" i="7"/>
  <c r="G458" i="7"/>
  <c r="F459" i="7"/>
  <c r="G459" i="7"/>
  <c r="F460" i="7"/>
  <c r="G460" i="7"/>
  <c r="F461" i="7"/>
  <c r="G461" i="7"/>
  <c r="F462" i="7"/>
  <c r="G462" i="7"/>
  <c r="F463" i="7"/>
  <c r="G463" i="7"/>
  <c r="F464" i="7"/>
  <c r="G464" i="7"/>
  <c r="F465" i="7"/>
  <c r="G465" i="7"/>
  <c r="F466" i="7"/>
  <c r="G466" i="7"/>
  <c r="F467" i="7"/>
  <c r="G467" i="7"/>
  <c r="F468" i="7"/>
  <c r="G468" i="7"/>
  <c r="F469" i="7"/>
  <c r="G469" i="7"/>
  <c r="F470" i="7"/>
  <c r="G470" i="7"/>
  <c r="F471" i="7"/>
  <c r="G471" i="7"/>
  <c r="F472" i="7"/>
  <c r="G472" i="7"/>
  <c r="F473" i="7"/>
  <c r="G473" i="7"/>
  <c r="F474" i="7"/>
  <c r="G474" i="7"/>
  <c r="F475" i="7"/>
  <c r="G475" i="7"/>
  <c r="F476" i="7"/>
  <c r="G476" i="7"/>
  <c r="F477" i="7"/>
  <c r="G477" i="7"/>
  <c r="F478" i="7"/>
  <c r="G478" i="7"/>
  <c r="F479" i="7"/>
  <c r="G479" i="7"/>
  <c r="F480" i="7"/>
  <c r="G480" i="7"/>
  <c r="F481" i="7"/>
  <c r="G481" i="7"/>
  <c r="F482" i="7"/>
  <c r="G482" i="7"/>
  <c r="F483" i="7"/>
  <c r="G483" i="7"/>
  <c r="F484" i="7"/>
  <c r="G484" i="7"/>
  <c r="F485" i="7"/>
  <c r="G485" i="7"/>
  <c r="F486" i="7"/>
  <c r="G486" i="7"/>
  <c r="F487" i="7"/>
  <c r="G487" i="7"/>
  <c r="F488" i="7"/>
  <c r="G488" i="7"/>
  <c r="F489" i="7"/>
  <c r="G489" i="7"/>
  <c r="F490" i="7"/>
  <c r="G490" i="7"/>
  <c r="F491" i="7"/>
  <c r="G491" i="7"/>
  <c r="F492" i="7"/>
  <c r="G492" i="7"/>
  <c r="F493" i="7"/>
  <c r="G493" i="7"/>
  <c r="F494" i="7"/>
  <c r="G494" i="7"/>
  <c r="F495" i="7"/>
  <c r="G495" i="7"/>
  <c r="F496" i="7"/>
  <c r="G496" i="7"/>
  <c r="F497" i="7"/>
  <c r="G497" i="7"/>
  <c r="F498" i="7"/>
  <c r="G498" i="7"/>
  <c r="F499" i="7"/>
  <c r="G499" i="7"/>
  <c r="F500" i="7"/>
  <c r="G500" i="7"/>
  <c r="F501" i="7"/>
  <c r="G501" i="7"/>
  <c r="F502" i="7"/>
  <c r="G502" i="7"/>
  <c r="F503" i="7"/>
  <c r="G503" i="7"/>
  <c r="F504" i="7"/>
  <c r="G504" i="7"/>
  <c r="F505" i="7"/>
  <c r="G505" i="7"/>
  <c r="F506" i="7"/>
  <c r="G506" i="7"/>
  <c r="F507" i="7"/>
  <c r="G507" i="7"/>
  <c r="F508" i="7"/>
  <c r="G508" i="7"/>
  <c r="F509" i="7"/>
  <c r="G509" i="7"/>
  <c r="F510" i="7"/>
  <c r="G510" i="7"/>
  <c r="F511" i="7"/>
  <c r="G511" i="7"/>
  <c r="F512" i="7"/>
  <c r="G512" i="7"/>
  <c r="F513" i="7"/>
  <c r="G513" i="7"/>
  <c r="F514" i="7"/>
  <c r="G514" i="7"/>
  <c r="F515" i="7"/>
  <c r="G515" i="7"/>
  <c r="F516" i="7"/>
  <c r="G516" i="7"/>
  <c r="F517" i="7"/>
  <c r="G517" i="7"/>
  <c r="F518" i="7"/>
  <c r="G518" i="7"/>
  <c r="F519" i="7"/>
  <c r="G519" i="7"/>
  <c r="F520" i="7"/>
  <c r="G520" i="7"/>
  <c r="F521" i="7"/>
  <c r="G521" i="7"/>
  <c r="F522" i="7"/>
  <c r="G522" i="7"/>
  <c r="F523" i="7"/>
  <c r="G523" i="7"/>
  <c r="F524" i="7"/>
  <c r="G524" i="7"/>
  <c r="F525" i="7"/>
  <c r="G525" i="7"/>
  <c r="F526" i="7"/>
  <c r="G526" i="7"/>
  <c r="F527" i="7"/>
  <c r="G527" i="7"/>
  <c r="F528" i="7"/>
  <c r="G528" i="7"/>
  <c r="F529" i="7"/>
  <c r="G529" i="7"/>
  <c r="F530" i="7"/>
  <c r="G530" i="7"/>
  <c r="F531" i="7"/>
  <c r="G531" i="7"/>
  <c r="F532" i="7"/>
  <c r="G532" i="7"/>
  <c r="F533" i="7"/>
  <c r="G533" i="7"/>
  <c r="F534" i="7"/>
  <c r="G534" i="7"/>
  <c r="F535" i="7"/>
  <c r="G535" i="7"/>
  <c r="F536" i="7"/>
  <c r="G536" i="7"/>
  <c r="F537" i="7"/>
  <c r="G537" i="7"/>
  <c r="F538" i="7"/>
  <c r="G538" i="7"/>
  <c r="F539" i="7"/>
  <c r="G539" i="7"/>
  <c r="F540" i="7"/>
  <c r="G540" i="7"/>
  <c r="F541" i="7"/>
  <c r="G541" i="7"/>
  <c r="F542" i="7"/>
  <c r="G542" i="7"/>
  <c r="F543" i="7"/>
  <c r="G543" i="7"/>
  <c r="F544" i="7"/>
  <c r="G544" i="7"/>
  <c r="F545" i="7"/>
  <c r="G545" i="7"/>
  <c r="F546" i="7"/>
  <c r="G546" i="7"/>
  <c r="F547" i="7"/>
  <c r="G547" i="7"/>
  <c r="F548" i="7"/>
  <c r="G548" i="7"/>
  <c r="F549" i="7"/>
  <c r="G549" i="7"/>
  <c r="F550" i="7"/>
  <c r="G550" i="7"/>
  <c r="F551" i="7"/>
  <c r="G551" i="7"/>
  <c r="F552" i="7"/>
  <c r="G552" i="7"/>
  <c r="F553" i="7"/>
  <c r="G553" i="7"/>
  <c r="F554" i="7"/>
  <c r="G554" i="7"/>
  <c r="F555" i="7"/>
  <c r="G555" i="7"/>
  <c r="F556" i="7"/>
  <c r="G556" i="7"/>
  <c r="F557" i="7"/>
  <c r="G557" i="7"/>
  <c r="F558" i="7"/>
  <c r="G558" i="7"/>
  <c r="F559" i="7"/>
  <c r="G559" i="7"/>
  <c r="F560" i="7"/>
  <c r="G560" i="7"/>
  <c r="F561" i="7"/>
  <c r="G561" i="7"/>
  <c r="F562" i="7"/>
  <c r="G562" i="7"/>
  <c r="F563" i="7"/>
  <c r="G563" i="7"/>
  <c r="F564" i="7"/>
  <c r="G564" i="7"/>
  <c r="F565" i="7"/>
  <c r="G565" i="7"/>
  <c r="F566" i="7"/>
  <c r="G566" i="7"/>
  <c r="F567" i="7"/>
  <c r="G567" i="7"/>
  <c r="F568" i="7"/>
  <c r="G568" i="7"/>
  <c r="F569" i="7"/>
  <c r="G569" i="7"/>
  <c r="F570" i="7"/>
  <c r="G570" i="7"/>
  <c r="F571" i="7"/>
  <c r="G571" i="7"/>
  <c r="F572" i="7"/>
  <c r="G572" i="7"/>
  <c r="F573" i="7"/>
  <c r="G573" i="7"/>
  <c r="F574" i="7"/>
  <c r="G574" i="7"/>
  <c r="F575" i="7"/>
  <c r="G575" i="7"/>
  <c r="F576" i="7"/>
  <c r="G576" i="7"/>
  <c r="F577" i="7"/>
  <c r="G577" i="7"/>
  <c r="F578" i="7"/>
  <c r="G578" i="7"/>
  <c r="F579" i="7"/>
  <c r="G579" i="7"/>
  <c r="F580" i="7"/>
  <c r="G580" i="7"/>
  <c r="F581" i="7"/>
  <c r="G581" i="7"/>
  <c r="F582" i="7"/>
  <c r="G582" i="7"/>
  <c r="F583" i="7"/>
  <c r="G583" i="7"/>
  <c r="F584" i="7"/>
  <c r="G584" i="7"/>
  <c r="F585" i="7"/>
  <c r="G585" i="7"/>
  <c r="F586" i="7"/>
  <c r="G586" i="7"/>
  <c r="F587" i="7"/>
  <c r="G587" i="7"/>
  <c r="F588" i="7"/>
  <c r="G588" i="7"/>
  <c r="F589" i="7"/>
  <c r="G589" i="7"/>
  <c r="F590" i="7"/>
  <c r="G590" i="7"/>
  <c r="F591" i="7"/>
  <c r="G591" i="7"/>
  <c r="F592" i="7"/>
  <c r="G592" i="7"/>
  <c r="F593" i="7"/>
  <c r="G593" i="7"/>
  <c r="F594" i="7"/>
  <c r="G594" i="7"/>
  <c r="F595" i="7"/>
  <c r="G595" i="7"/>
  <c r="F596" i="7"/>
  <c r="G596" i="7"/>
  <c r="F597" i="7"/>
  <c r="G597" i="7"/>
  <c r="F598" i="7"/>
  <c r="G598" i="7"/>
  <c r="F599" i="7"/>
  <c r="G599" i="7"/>
  <c r="F600" i="7"/>
  <c r="G600" i="7"/>
  <c r="F601" i="7"/>
  <c r="G601" i="7"/>
  <c r="F602" i="7"/>
  <c r="G602" i="7"/>
  <c r="F603" i="7"/>
  <c r="G603" i="7"/>
  <c r="F604" i="7"/>
  <c r="G604" i="7"/>
  <c r="F605" i="7"/>
  <c r="G605" i="7"/>
  <c r="F606" i="7"/>
  <c r="G606" i="7"/>
  <c r="F607" i="7"/>
  <c r="G607" i="7"/>
  <c r="F608" i="7"/>
  <c r="G608" i="7"/>
  <c r="F609" i="7"/>
  <c r="G609" i="7"/>
  <c r="F610" i="7"/>
  <c r="G610" i="7"/>
  <c r="F611" i="7"/>
  <c r="G611" i="7"/>
  <c r="F612" i="7"/>
  <c r="G612" i="7"/>
  <c r="F613" i="7"/>
  <c r="G613" i="7"/>
  <c r="F614" i="7"/>
  <c r="G614" i="7"/>
  <c r="F615" i="7"/>
  <c r="G615" i="7"/>
  <c r="F616" i="7"/>
  <c r="G616" i="7"/>
  <c r="F617" i="7"/>
  <c r="G617" i="7"/>
  <c r="F618" i="7"/>
  <c r="G618" i="7"/>
  <c r="F619" i="7"/>
  <c r="G619" i="7"/>
  <c r="F620" i="7"/>
  <c r="G620" i="7"/>
  <c r="F621" i="7"/>
  <c r="G621" i="7"/>
  <c r="F622" i="7"/>
  <c r="G622" i="7"/>
  <c r="F623" i="7"/>
  <c r="G623" i="7"/>
  <c r="F624" i="7"/>
  <c r="G624" i="7"/>
  <c r="F625" i="7"/>
  <c r="G625" i="7"/>
  <c r="F626" i="7"/>
  <c r="G626" i="7"/>
  <c r="F627" i="7"/>
  <c r="G627" i="7"/>
  <c r="F628" i="7"/>
  <c r="G628" i="7"/>
  <c r="F629" i="7"/>
  <c r="G629" i="7"/>
  <c r="F630" i="7"/>
  <c r="G630" i="7"/>
  <c r="F631" i="7"/>
  <c r="G631" i="7"/>
  <c r="F632" i="7"/>
  <c r="G632" i="7"/>
  <c r="F633" i="7"/>
  <c r="G633" i="7"/>
  <c r="F634" i="7"/>
  <c r="G634" i="7"/>
  <c r="F635" i="7"/>
  <c r="G635" i="7"/>
  <c r="F636" i="7"/>
  <c r="G636" i="7"/>
  <c r="F637" i="7"/>
  <c r="G637" i="7"/>
  <c r="F638" i="7"/>
  <c r="G638" i="7"/>
  <c r="F639" i="7"/>
  <c r="G639" i="7"/>
  <c r="F640" i="7"/>
  <c r="G640" i="7"/>
  <c r="F641" i="7"/>
  <c r="G641" i="7"/>
  <c r="F642" i="7"/>
  <c r="G642" i="7"/>
  <c r="F643" i="7"/>
  <c r="G643" i="7"/>
  <c r="F644" i="7"/>
  <c r="G644" i="7"/>
  <c r="F645" i="7"/>
  <c r="G645" i="7"/>
  <c r="F646" i="7"/>
  <c r="G646" i="7"/>
  <c r="F647" i="7"/>
  <c r="G647" i="7"/>
  <c r="F648" i="7"/>
  <c r="G648" i="7"/>
  <c r="F649" i="7"/>
  <c r="G649" i="7"/>
  <c r="F650" i="7"/>
  <c r="G650" i="7"/>
  <c r="F651" i="7"/>
  <c r="G651" i="7"/>
  <c r="F652" i="7"/>
  <c r="G652" i="7"/>
  <c r="F653" i="7"/>
  <c r="G653" i="7"/>
  <c r="F654" i="7"/>
  <c r="G654" i="7"/>
  <c r="F655" i="7"/>
  <c r="G655" i="7"/>
  <c r="F656" i="7"/>
  <c r="G656" i="7"/>
  <c r="F657" i="7"/>
  <c r="G657" i="7"/>
  <c r="F658" i="7"/>
  <c r="G658" i="7"/>
  <c r="F659" i="7"/>
  <c r="G659" i="7"/>
  <c r="F660" i="7"/>
  <c r="G660" i="7"/>
  <c r="F661" i="7"/>
  <c r="G661" i="7"/>
  <c r="F662" i="7"/>
  <c r="G662" i="7"/>
  <c r="F663" i="7"/>
  <c r="G663" i="7"/>
  <c r="F664" i="7"/>
  <c r="G664" i="7"/>
  <c r="F665" i="7"/>
  <c r="G665" i="7"/>
  <c r="F666" i="7"/>
  <c r="G666" i="7"/>
  <c r="F667" i="7"/>
  <c r="G667" i="7"/>
  <c r="F668" i="7"/>
  <c r="G668" i="7"/>
  <c r="F669" i="7"/>
  <c r="G669" i="7"/>
  <c r="F670" i="7"/>
  <c r="G670" i="7"/>
  <c r="F671" i="7"/>
  <c r="G671" i="7"/>
  <c r="F672" i="7"/>
  <c r="G672" i="7"/>
  <c r="F673" i="7"/>
  <c r="G673" i="7"/>
  <c r="F674" i="7"/>
  <c r="G674" i="7"/>
  <c r="F675" i="7"/>
  <c r="G675" i="7"/>
  <c r="F676" i="7"/>
  <c r="G676" i="7"/>
  <c r="F677" i="7"/>
  <c r="G677" i="7"/>
  <c r="F678" i="7"/>
  <c r="G678" i="7"/>
  <c r="F679" i="7"/>
  <c r="G679" i="7"/>
  <c r="F680" i="7"/>
  <c r="G680" i="7"/>
  <c r="F681" i="7"/>
  <c r="G681" i="7"/>
  <c r="F682" i="7"/>
  <c r="G682" i="7"/>
  <c r="F683" i="7"/>
  <c r="G683" i="7"/>
  <c r="F684" i="7"/>
  <c r="G684" i="7"/>
  <c r="F685" i="7"/>
  <c r="G685" i="7"/>
  <c r="F686" i="7"/>
  <c r="G686" i="7"/>
  <c r="F687" i="7"/>
  <c r="G687" i="7"/>
  <c r="F688" i="7"/>
  <c r="G688" i="7"/>
  <c r="F689" i="7"/>
  <c r="G689" i="7"/>
  <c r="F690" i="7"/>
  <c r="G690" i="7"/>
  <c r="F691" i="7"/>
  <c r="G691" i="7"/>
  <c r="F692" i="7"/>
  <c r="G692" i="7"/>
  <c r="F693" i="7"/>
  <c r="G693" i="7"/>
  <c r="F694" i="7"/>
  <c r="G694" i="7"/>
  <c r="F695" i="7"/>
  <c r="G695" i="7"/>
  <c r="F696" i="7"/>
  <c r="G696" i="7"/>
  <c r="F697" i="7"/>
  <c r="G697" i="7"/>
  <c r="F698" i="7"/>
  <c r="G698" i="7"/>
  <c r="F699" i="7"/>
  <c r="G699" i="7"/>
  <c r="F700" i="7"/>
  <c r="G700" i="7"/>
  <c r="F701" i="7"/>
  <c r="G701" i="7"/>
  <c r="F702" i="7"/>
  <c r="G702" i="7"/>
  <c r="F703" i="7"/>
  <c r="G703" i="7"/>
  <c r="F704" i="7"/>
  <c r="G704" i="7"/>
  <c r="F705" i="7"/>
  <c r="G705" i="7"/>
  <c r="F706" i="7"/>
  <c r="G706" i="7"/>
  <c r="F707" i="7"/>
  <c r="G707" i="7"/>
  <c r="F708" i="7"/>
  <c r="G708" i="7"/>
  <c r="F709" i="7"/>
  <c r="G709" i="7"/>
  <c r="F710" i="7"/>
  <c r="G710" i="7"/>
  <c r="F711" i="7"/>
  <c r="G711" i="7"/>
  <c r="F712" i="7"/>
  <c r="G712" i="7"/>
  <c r="F713" i="7"/>
  <c r="G713" i="7"/>
  <c r="F714" i="7"/>
  <c r="G714" i="7"/>
  <c r="F715" i="7"/>
  <c r="G715" i="7"/>
  <c r="F716" i="7"/>
  <c r="G716" i="7"/>
  <c r="F717" i="7"/>
  <c r="G717" i="7"/>
  <c r="F718" i="7"/>
  <c r="G718" i="7"/>
  <c r="F719" i="7"/>
  <c r="G719" i="7"/>
  <c r="F720" i="7"/>
  <c r="G720" i="7"/>
  <c r="F721" i="7"/>
  <c r="G721" i="7"/>
  <c r="F722" i="7"/>
  <c r="G722" i="7"/>
  <c r="F723" i="7"/>
  <c r="G723" i="7"/>
  <c r="F724" i="7"/>
  <c r="G724" i="7"/>
  <c r="F725" i="7"/>
  <c r="G725" i="7"/>
  <c r="F726" i="7"/>
  <c r="G726" i="7"/>
  <c r="F727" i="7"/>
  <c r="G727" i="7"/>
  <c r="F728" i="7"/>
  <c r="G728" i="7"/>
  <c r="F729" i="7"/>
  <c r="G729" i="7"/>
  <c r="F730" i="7"/>
  <c r="G730" i="7"/>
  <c r="F731" i="7"/>
  <c r="G731" i="7"/>
  <c r="F732" i="7"/>
  <c r="G732" i="7"/>
  <c r="F733" i="7"/>
  <c r="G733" i="7"/>
  <c r="F734" i="7"/>
  <c r="G734" i="7"/>
  <c r="F735" i="7"/>
  <c r="G735" i="7"/>
  <c r="F736" i="7"/>
  <c r="G736" i="7"/>
  <c r="F737" i="7"/>
  <c r="G737" i="7"/>
  <c r="F738" i="7"/>
  <c r="G738" i="7"/>
  <c r="F739" i="7"/>
  <c r="G739" i="7"/>
  <c r="F740" i="7"/>
  <c r="G740" i="7"/>
  <c r="F741" i="7"/>
  <c r="G741" i="7"/>
  <c r="F742" i="7"/>
  <c r="G742" i="7"/>
  <c r="F743" i="7"/>
  <c r="G743" i="7"/>
  <c r="F744" i="7"/>
  <c r="G744" i="7"/>
  <c r="F745" i="7"/>
  <c r="G745" i="7"/>
  <c r="F746" i="7"/>
  <c r="G746" i="7"/>
  <c r="F747" i="7"/>
  <c r="G747" i="7"/>
  <c r="F748" i="7"/>
  <c r="G748" i="7"/>
  <c r="F749" i="7"/>
  <c r="G749" i="7"/>
  <c r="F750" i="7"/>
  <c r="G750" i="7"/>
  <c r="F751" i="7"/>
  <c r="G751" i="7"/>
  <c r="F752" i="7"/>
  <c r="G752" i="7"/>
  <c r="F753" i="7"/>
  <c r="G753" i="7"/>
  <c r="F754" i="7"/>
  <c r="G754" i="7"/>
  <c r="F755" i="7"/>
  <c r="G755" i="7"/>
  <c r="F756" i="7"/>
  <c r="G756" i="7"/>
  <c r="F757" i="7"/>
  <c r="G757" i="7"/>
  <c r="F758" i="7"/>
  <c r="G758" i="7"/>
  <c r="F759" i="7"/>
  <c r="G759" i="7"/>
  <c r="F760" i="7"/>
  <c r="G760" i="7"/>
  <c r="F761" i="7"/>
  <c r="G761" i="7"/>
  <c r="F762" i="7"/>
  <c r="G762" i="7"/>
  <c r="F763" i="7"/>
  <c r="G763" i="7"/>
  <c r="F764" i="7"/>
  <c r="G764" i="7"/>
  <c r="F765" i="7"/>
  <c r="G765" i="7"/>
  <c r="F766" i="7"/>
  <c r="G766" i="7"/>
  <c r="F767" i="7"/>
  <c r="G767" i="7"/>
  <c r="F768" i="7"/>
  <c r="G768" i="7"/>
  <c r="F769" i="7"/>
  <c r="G769" i="7"/>
  <c r="F770" i="7"/>
  <c r="G770" i="7"/>
  <c r="F771" i="7"/>
  <c r="G771" i="7"/>
  <c r="F772" i="7"/>
  <c r="G772" i="7"/>
  <c r="F773" i="7"/>
  <c r="G773" i="7"/>
  <c r="F774" i="7"/>
  <c r="G774" i="7"/>
  <c r="F775" i="7"/>
  <c r="G775" i="7"/>
  <c r="F776" i="7"/>
  <c r="G776" i="7"/>
  <c r="F777" i="7"/>
  <c r="G777" i="7"/>
  <c r="F778" i="7"/>
  <c r="G778" i="7"/>
  <c r="F779" i="7"/>
  <c r="G779" i="7"/>
  <c r="F780" i="7"/>
  <c r="G780" i="7"/>
  <c r="F781" i="7"/>
  <c r="G781" i="7"/>
  <c r="F782" i="7"/>
  <c r="G782" i="7"/>
  <c r="F783" i="7"/>
  <c r="G783" i="7"/>
  <c r="F784" i="7"/>
  <c r="G784" i="7"/>
  <c r="F785" i="7"/>
  <c r="G785" i="7"/>
  <c r="F786" i="7"/>
  <c r="G786" i="7"/>
  <c r="F787" i="7"/>
  <c r="G787" i="7"/>
  <c r="F788" i="7"/>
  <c r="G788" i="7"/>
  <c r="F789" i="7"/>
  <c r="G789" i="7"/>
  <c r="F790" i="7"/>
  <c r="G790" i="7"/>
  <c r="F791" i="7"/>
  <c r="G791" i="7"/>
  <c r="F792" i="7"/>
  <c r="G792" i="7"/>
  <c r="F793" i="7"/>
  <c r="G793" i="7"/>
  <c r="F794" i="7"/>
  <c r="G794" i="7"/>
  <c r="F795" i="7"/>
  <c r="G795" i="7"/>
  <c r="F796" i="7"/>
  <c r="G796" i="7"/>
  <c r="F797" i="7"/>
  <c r="G797" i="7"/>
  <c r="F798" i="7"/>
  <c r="G798" i="7"/>
  <c r="F799" i="7"/>
  <c r="G799" i="7"/>
  <c r="F800" i="7"/>
  <c r="G800" i="7"/>
  <c r="F801" i="7"/>
  <c r="G801" i="7"/>
  <c r="F802" i="7"/>
  <c r="G802" i="7"/>
  <c r="F803" i="7"/>
  <c r="G803" i="7"/>
  <c r="F804" i="7"/>
  <c r="G804" i="7"/>
  <c r="F805" i="7"/>
  <c r="G805" i="7"/>
  <c r="F806" i="7"/>
  <c r="G806" i="7"/>
  <c r="F807" i="7"/>
  <c r="G807" i="7"/>
  <c r="F808" i="7"/>
  <c r="G808" i="7"/>
  <c r="F809" i="7"/>
  <c r="G809" i="7"/>
  <c r="F810" i="7"/>
  <c r="G810" i="7"/>
  <c r="F811" i="7"/>
  <c r="G811" i="7"/>
  <c r="F812" i="7"/>
  <c r="G812" i="7"/>
  <c r="F813" i="7"/>
  <c r="G813" i="7"/>
  <c r="F814" i="7"/>
  <c r="G814" i="7"/>
  <c r="F815" i="7"/>
  <c r="G815" i="7"/>
  <c r="F816" i="7"/>
  <c r="G816" i="7"/>
  <c r="F817" i="7"/>
  <c r="G817" i="7"/>
  <c r="F818" i="7"/>
  <c r="G818" i="7"/>
  <c r="F819" i="7"/>
  <c r="G819" i="7"/>
  <c r="F820" i="7"/>
  <c r="G820" i="7"/>
  <c r="F821" i="7"/>
  <c r="G821" i="7"/>
  <c r="F822" i="7"/>
  <c r="G822" i="7"/>
  <c r="F823" i="7"/>
  <c r="G823" i="7"/>
  <c r="F824" i="7"/>
  <c r="G824" i="7"/>
  <c r="F825" i="7"/>
  <c r="G825" i="7"/>
  <c r="F826" i="7"/>
  <c r="G826" i="7"/>
  <c r="F827" i="7"/>
  <c r="G827" i="7"/>
  <c r="F828" i="7"/>
  <c r="G828" i="7"/>
  <c r="F829" i="7"/>
  <c r="G829" i="7"/>
  <c r="F830" i="7"/>
  <c r="G830" i="7"/>
  <c r="F831" i="7"/>
  <c r="G831" i="7"/>
  <c r="F832" i="7"/>
  <c r="G832" i="7"/>
  <c r="F833" i="7"/>
  <c r="G833" i="7"/>
  <c r="F834" i="7"/>
  <c r="G834" i="7"/>
  <c r="F835" i="7"/>
  <c r="G835" i="7"/>
  <c r="F836" i="7"/>
  <c r="G836" i="7"/>
  <c r="F837" i="7"/>
  <c r="G837" i="7"/>
  <c r="F838" i="7"/>
  <c r="G838" i="7"/>
  <c r="F839" i="7"/>
  <c r="G839" i="7"/>
  <c r="F840" i="7"/>
  <c r="G840" i="7"/>
  <c r="F841" i="7"/>
  <c r="G841" i="7"/>
  <c r="F842" i="7"/>
  <c r="G842" i="7"/>
  <c r="F843" i="7"/>
  <c r="G843" i="7"/>
  <c r="F844" i="7"/>
  <c r="G844" i="7"/>
  <c r="F845" i="7"/>
  <c r="G845" i="7"/>
  <c r="F846" i="7"/>
  <c r="G846" i="7"/>
  <c r="F847" i="7"/>
  <c r="G847" i="7"/>
  <c r="F848" i="7"/>
  <c r="G848" i="7"/>
  <c r="F849" i="7"/>
  <c r="G849" i="7"/>
  <c r="F850" i="7"/>
  <c r="G850" i="7"/>
  <c r="F851" i="7"/>
  <c r="G851" i="7"/>
  <c r="F852" i="7"/>
  <c r="G852" i="7"/>
  <c r="F853" i="7"/>
  <c r="G853" i="7"/>
  <c r="F854" i="7"/>
  <c r="G854" i="7"/>
  <c r="F855" i="7"/>
  <c r="G855" i="7"/>
  <c r="F856" i="7"/>
  <c r="G856" i="7"/>
  <c r="F857" i="7"/>
  <c r="G857" i="7"/>
  <c r="F858" i="7"/>
  <c r="G858" i="7"/>
  <c r="F859" i="7"/>
  <c r="G859" i="7"/>
  <c r="F860" i="7"/>
  <c r="G860" i="7"/>
  <c r="F861" i="7"/>
  <c r="G861" i="7"/>
  <c r="F862" i="7"/>
  <c r="G862" i="7"/>
  <c r="F863" i="7"/>
  <c r="G863" i="7"/>
  <c r="F864" i="7"/>
  <c r="G864" i="7"/>
  <c r="F865" i="7"/>
  <c r="G865" i="7"/>
  <c r="F866" i="7"/>
  <c r="G866" i="7"/>
  <c r="F867" i="7"/>
  <c r="G867" i="7"/>
  <c r="F868" i="7"/>
  <c r="G868" i="7"/>
  <c r="F869" i="7"/>
  <c r="G869" i="7"/>
  <c r="F870" i="7"/>
  <c r="G870" i="7"/>
  <c r="F871" i="7"/>
  <c r="G871" i="7"/>
  <c r="F872" i="7"/>
  <c r="G872" i="7"/>
  <c r="F873" i="7"/>
  <c r="G873" i="7"/>
  <c r="F874" i="7"/>
  <c r="G874" i="7"/>
  <c r="F875" i="7"/>
  <c r="G875" i="7"/>
  <c r="F876" i="7"/>
  <c r="G876" i="7"/>
  <c r="F877" i="7"/>
  <c r="G877" i="7"/>
  <c r="F878" i="7"/>
  <c r="G878" i="7"/>
  <c r="F879" i="7"/>
  <c r="G879" i="7"/>
  <c r="F880" i="7"/>
  <c r="G880" i="7"/>
  <c r="F881" i="7"/>
  <c r="G881" i="7"/>
  <c r="F882" i="7"/>
  <c r="G882" i="7"/>
  <c r="F883" i="7"/>
  <c r="G883" i="7"/>
  <c r="F884" i="7"/>
  <c r="G884" i="7"/>
  <c r="F885" i="7"/>
  <c r="G885" i="7"/>
  <c r="F886" i="7"/>
  <c r="G886" i="7"/>
  <c r="F887" i="7"/>
  <c r="G887" i="7"/>
  <c r="F888" i="7"/>
  <c r="G888" i="7"/>
  <c r="F889" i="7"/>
  <c r="G889" i="7"/>
  <c r="F890" i="7"/>
  <c r="G890" i="7"/>
  <c r="F891" i="7"/>
  <c r="G891" i="7"/>
  <c r="F892" i="7"/>
  <c r="G892" i="7"/>
  <c r="F893" i="7"/>
  <c r="G893" i="7"/>
  <c r="F894" i="7"/>
  <c r="G894" i="7"/>
  <c r="F895" i="7"/>
  <c r="G895" i="7"/>
  <c r="F896" i="7"/>
  <c r="G896" i="7"/>
  <c r="F897" i="7"/>
  <c r="G897" i="7"/>
  <c r="F898" i="7"/>
  <c r="G898" i="7"/>
  <c r="F899" i="7"/>
  <c r="G899" i="7"/>
  <c r="F900" i="7"/>
  <c r="G900" i="7"/>
  <c r="F901" i="7"/>
  <c r="G901" i="7"/>
  <c r="F902" i="7"/>
  <c r="G902" i="7"/>
  <c r="F903" i="7"/>
  <c r="G903" i="7"/>
  <c r="F904" i="7"/>
  <c r="G904" i="7"/>
  <c r="F905" i="7"/>
  <c r="G905" i="7"/>
  <c r="F906" i="7"/>
  <c r="G906" i="7"/>
  <c r="F907" i="7"/>
  <c r="G907" i="7"/>
  <c r="F908" i="7"/>
  <c r="G908" i="7"/>
  <c r="F909" i="7"/>
  <c r="G909" i="7"/>
  <c r="F910" i="7"/>
  <c r="G910" i="7"/>
  <c r="F911" i="7"/>
  <c r="G911" i="7"/>
  <c r="F912" i="7"/>
  <c r="G912" i="7"/>
  <c r="F913" i="7"/>
  <c r="G913" i="7"/>
  <c r="F914" i="7"/>
  <c r="G914" i="7"/>
  <c r="F915" i="7"/>
  <c r="G915" i="7"/>
  <c r="F916" i="7"/>
  <c r="G916" i="7"/>
  <c r="F917" i="7"/>
  <c r="G917" i="7"/>
  <c r="F918" i="7"/>
  <c r="G918" i="7"/>
  <c r="F919" i="7"/>
  <c r="G919" i="7"/>
  <c r="F920" i="7"/>
  <c r="G920" i="7"/>
  <c r="F921" i="7"/>
  <c r="G921" i="7"/>
  <c r="F922" i="7"/>
  <c r="G922" i="7"/>
  <c r="F923" i="7"/>
  <c r="G923" i="7"/>
  <c r="F924" i="7"/>
  <c r="G924" i="7"/>
  <c r="F925" i="7"/>
  <c r="G925" i="7"/>
  <c r="F926" i="7"/>
  <c r="G926" i="7"/>
  <c r="F927" i="7"/>
  <c r="G927" i="7"/>
  <c r="F928" i="7"/>
  <c r="G928" i="7"/>
  <c r="F929" i="7"/>
  <c r="G929" i="7"/>
  <c r="F930" i="7"/>
  <c r="G930" i="7"/>
  <c r="F931" i="7"/>
  <c r="G931" i="7"/>
  <c r="F932" i="7"/>
  <c r="G932" i="7"/>
  <c r="F933" i="7"/>
  <c r="G933" i="7"/>
  <c r="F934" i="7"/>
  <c r="G934" i="7"/>
  <c r="F935" i="7"/>
  <c r="G935" i="7"/>
  <c r="F936" i="7"/>
  <c r="G936" i="7"/>
  <c r="F937" i="7"/>
  <c r="G937" i="7"/>
  <c r="F938" i="7"/>
  <c r="G938" i="7"/>
  <c r="F939" i="7"/>
  <c r="G939" i="7"/>
  <c r="F940" i="7"/>
  <c r="G940" i="7"/>
  <c r="F941" i="7"/>
  <c r="G941" i="7"/>
  <c r="F942" i="7"/>
  <c r="G942" i="7"/>
  <c r="F943" i="7"/>
  <c r="G943" i="7"/>
  <c r="F944" i="7"/>
  <c r="G944" i="7"/>
  <c r="F945" i="7"/>
  <c r="G945" i="7"/>
  <c r="F946" i="7"/>
  <c r="G946" i="7"/>
  <c r="F947" i="7"/>
  <c r="G947" i="7"/>
  <c r="F948" i="7"/>
  <c r="G948" i="7"/>
  <c r="F949" i="7"/>
  <c r="G949" i="7"/>
  <c r="F950" i="7"/>
  <c r="G950" i="7"/>
  <c r="F951" i="7"/>
  <c r="G951" i="7"/>
  <c r="F952" i="7"/>
  <c r="G952" i="7"/>
  <c r="F953" i="7"/>
  <c r="G953" i="7"/>
  <c r="F954" i="7"/>
  <c r="G954" i="7"/>
  <c r="F955" i="7"/>
  <c r="G955" i="7"/>
  <c r="F956" i="7"/>
  <c r="G956" i="7"/>
  <c r="F957" i="7"/>
  <c r="G957" i="7"/>
  <c r="F958" i="7"/>
  <c r="G958" i="7"/>
  <c r="F959" i="7"/>
  <c r="G959" i="7"/>
  <c r="F960" i="7"/>
  <c r="G960" i="7"/>
  <c r="F961" i="7"/>
  <c r="G961" i="7"/>
  <c r="F962" i="7"/>
  <c r="G962" i="7"/>
  <c r="F963" i="7"/>
  <c r="G963" i="7"/>
  <c r="F964" i="7"/>
  <c r="G964" i="7"/>
  <c r="F965" i="7"/>
  <c r="G965" i="7"/>
  <c r="F966" i="7"/>
  <c r="G966" i="7"/>
  <c r="F967" i="7"/>
  <c r="G967" i="7"/>
  <c r="F968" i="7"/>
  <c r="G968" i="7"/>
  <c r="F969" i="7"/>
  <c r="G969" i="7"/>
  <c r="F970" i="7"/>
  <c r="G970" i="7"/>
  <c r="F971" i="7"/>
  <c r="G971" i="7"/>
  <c r="F972" i="7"/>
  <c r="G972" i="7"/>
  <c r="F973" i="7"/>
  <c r="G973" i="7"/>
  <c r="F974" i="7"/>
  <c r="G974" i="7"/>
  <c r="F975" i="7"/>
  <c r="G975" i="7"/>
  <c r="F976" i="7"/>
  <c r="G976" i="7"/>
  <c r="F977" i="7"/>
  <c r="G977" i="7"/>
  <c r="F978" i="7"/>
  <c r="G978" i="7"/>
  <c r="F979" i="7"/>
  <c r="G979" i="7"/>
  <c r="F980" i="7"/>
  <c r="G980" i="7"/>
  <c r="F981" i="7"/>
  <c r="G981" i="7"/>
  <c r="F982" i="7"/>
  <c r="G982" i="7"/>
  <c r="F983" i="7"/>
  <c r="G983" i="7"/>
  <c r="F984" i="7"/>
  <c r="G984" i="7"/>
  <c r="F985" i="7"/>
  <c r="G985" i="7"/>
  <c r="F986" i="7"/>
  <c r="G986" i="7"/>
  <c r="F987" i="7"/>
  <c r="G987" i="7"/>
  <c r="F988" i="7"/>
  <c r="G988" i="7"/>
  <c r="F989" i="7"/>
  <c r="G989" i="7"/>
  <c r="F990" i="7"/>
  <c r="G990" i="7"/>
  <c r="F991" i="7"/>
  <c r="G991" i="7"/>
  <c r="F992" i="7"/>
  <c r="G992" i="7"/>
  <c r="F993" i="7"/>
  <c r="G993" i="7"/>
  <c r="F994" i="7"/>
  <c r="G994" i="7"/>
  <c r="F995" i="7"/>
  <c r="G995" i="7"/>
  <c r="F996" i="7"/>
  <c r="G996" i="7"/>
  <c r="F997" i="7"/>
  <c r="G997" i="7"/>
  <c r="F998" i="7"/>
  <c r="G998" i="7"/>
  <c r="F999" i="7"/>
  <c r="G999" i="7"/>
  <c r="F1000" i="7"/>
  <c r="G1000" i="7"/>
  <c r="F1001" i="7"/>
  <c r="G1001" i="7"/>
  <c r="F1002" i="7"/>
  <c r="G1002" i="7"/>
  <c r="F1003" i="7"/>
  <c r="G1003" i="7"/>
  <c r="F1004" i="7"/>
  <c r="G1004" i="7"/>
  <c r="F1005" i="7"/>
  <c r="G1005" i="7"/>
  <c r="F1006" i="7"/>
  <c r="G1006" i="7"/>
  <c r="F1007" i="7"/>
  <c r="G1007" i="7"/>
  <c r="F1008" i="7"/>
  <c r="G1008" i="7"/>
  <c r="F1009" i="7"/>
  <c r="G1009" i="7"/>
  <c r="F1010" i="7"/>
  <c r="G1010" i="7"/>
  <c r="F1011" i="7"/>
  <c r="G1011" i="7"/>
  <c r="F1012" i="7"/>
  <c r="G1012" i="7"/>
  <c r="F1013" i="7"/>
  <c r="G1013" i="7"/>
  <c r="F1014" i="7"/>
  <c r="G1014" i="7"/>
  <c r="F1015" i="7"/>
  <c r="G1015" i="7"/>
  <c r="F1016" i="7"/>
  <c r="G1016" i="7"/>
  <c r="F1017" i="7"/>
  <c r="G1017" i="7"/>
  <c r="F1018" i="7"/>
  <c r="G1018" i="7"/>
  <c r="F1019" i="7"/>
  <c r="G1019" i="7"/>
  <c r="F1020" i="7"/>
  <c r="G1020" i="7"/>
  <c r="F1021" i="7"/>
  <c r="G1021" i="7"/>
  <c r="F1022" i="7"/>
  <c r="G1022" i="7"/>
  <c r="F1023" i="7"/>
  <c r="G1023" i="7"/>
  <c r="F1024" i="7"/>
  <c r="G1024" i="7"/>
  <c r="F1025" i="7"/>
  <c r="G1025" i="7"/>
  <c r="F1026" i="7"/>
  <c r="G1026" i="7"/>
  <c r="F1027" i="7"/>
  <c r="G1027" i="7"/>
  <c r="F1028" i="7"/>
  <c r="G1028" i="7"/>
  <c r="F1029" i="7"/>
  <c r="G1029" i="7"/>
  <c r="F1030" i="7"/>
  <c r="G1030" i="7"/>
  <c r="F1031" i="7"/>
  <c r="G1031" i="7"/>
  <c r="F1032" i="7"/>
  <c r="G1032" i="7"/>
  <c r="F1033" i="7"/>
  <c r="G1033" i="7"/>
  <c r="F1034" i="7"/>
  <c r="G1034" i="7"/>
  <c r="F1035" i="7"/>
  <c r="G1035" i="7"/>
  <c r="F1036" i="7"/>
  <c r="G1036" i="7"/>
  <c r="F1037" i="7"/>
  <c r="G1037" i="7"/>
  <c r="F1038" i="7"/>
  <c r="G1038" i="7"/>
  <c r="F1039" i="7"/>
  <c r="G1039" i="7"/>
  <c r="F1040" i="7"/>
  <c r="G1040" i="7"/>
  <c r="F1041" i="7"/>
  <c r="G1041" i="7"/>
  <c r="F1042" i="7"/>
  <c r="G1042" i="7"/>
  <c r="F1043" i="7"/>
  <c r="G1043" i="7"/>
  <c r="F1044" i="7"/>
  <c r="G1044" i="7"/>
  <c r="F1045" i="7"/>
  <c r="G1045" i="7"/>
  <c r="F1046" i="7"/>
  <c r="G1046" i="7"/>
  <c r="F1047" i="7"/>
  <c r="G1047" i="7"/>
  <c r="F1048" i="7"/>
  <c r="G1048" i="7"/>
  <c r="F1049" i="7"/>
  <c r="G1049" i="7"/>
  <c r="F1050" i="7"/>
  <c r="G1050" i="7"/>
  <c r="F1051" i="7"/>
  <c r="G1051" i="7"/>
  <c r="F1052" i="7"/>
  <c r="G1052" i="7"/>
  <c r="F1053" i="7"/>
  <c r="G1053" i="7"/>
  <c r="F1054" i="7"/>
  <c r="G1054" i="7"/>
  <c r="F1055" i="7"/>
  <c r="G1055" i="7"/>
  <c r="F1056" i="7"/>
  <c r="G1056" i="7"/>
  <c r="F1057" i="7"/>
  <c r="G1057" i="7"/>
  <c r="F1058" i="7"/>
  <c r="G1058" i="7"/>
  <c r="F1059" i="7"/>
  <c r="G1059" i="7"/>
  <c r="F1060" i="7"/>
  <c r="G1060" i="7"/>
  <c r="F1061" i="7"/>
  <c r="G1061" i="7"/>
  <c r="F1062" i="7"/>
  <c r="G1062" i="7"/>
  <c r="F1063" i="7"/>
  <c r="G1063" i="7"/>
  <c r="F1064" i="7"/>
  <c r="G1064" i="7"/>
  <c r="F1065" i="7"/>
  <c r="G1065" i="7"/>
  <c r="F1066" i="7"/>
  <c r="G1066" i="7"/>
  <c r="F1067" i="7"/>
  <c r="G1067" i="7"/>
  <c r="F1068" i="7"/>
  <c r="G1068" i="7"/>
  <c r="F1069" i="7"/>
  <c r="G1069" i="7"/>
  <c r="F1070" i="7"/>
  <c r="G1070" i="7"/>
  <c r="F1071" i="7"/>
  <c r="G1071" i="7"/>
  <c r="F1072" i="7"/>
  <c r="G1072" i="7"/>
  <c r="F1073" i="7"/>
  <c r="G1073" i="7"/>
  <c r="F1074" i="7"/>
  <c r="G1074" i="7"/>
  <c r="F1075" i="7"/>
  <c r="G1075" i="7"/>
  <c r="F1076" i="7"/>
  <c r="G1076" i="7"/>
  <c r="F1077" i="7"/>
  <c r="G1077" i="7"/>
  <c r="F1078" i="7"/>
  <c r="G1078" i="7"/>
  <c r="F1079" i="7"/>
  <c r="G1079" i="7"/>
  <c r="F1080" i="7"/>
  <c r="G1080" i="7"/>
  <c r="F1081" i="7"/>
  <c r="G1081" i="7"/>
  <c r="F1082" i="7"/>
  <c r="G1082" i="7"/>
  <c r="F1083" i="7"/>
  <c r="G1083" i="7"/>
  <c r="F1084" i="7"/>
  <c r="G1084" i="7"/>
  <c r="F1085" i="7"/>
  <c r="G1085" i="7"/>
  <c r="F1086" i="7"/>
  <c r="G1086" i="7"/>
  <c r="F1087" i="7"/>
  <c r="G1087" i="7"/>
  <c r="F1088" i="7"/>
  <c r="G1088" i="7"/>
  <c r="F1089" i="7"/>
  <c r="G1089" i="7"/>
  <c r="F1090" i="7"/>
  <c r="G1090" i="7"/>
  <c r="F1091" i="7"/>
  <c r="G1091" i="7"/>
  <c r="F1092" i="7"/>
  <c r="G1092" i="7"/>
  <c r="F1093" i="7"/>
  <c r="G1093" i="7"/>
  <c r="F1094" i="7"/>
  <c r="G1094" i="7"/>
  <c r="F1095" i="7"/>
  <c r="G1095" i="7"/>
  <c r="F1096" i="7"/>
  <c r="G1096" i="7"/>
  <c r="F1097" i="7"/>
  <c r="G1097" i="7"/>
  <c r="F1098" i="7"/>
  <c r="G1098" i="7"/>
  <c r="F1099" i="7"/>
  <c r="G1099" i="7"/>
  <c r="F1100" i="7"/>
  <c r="G1100" i="7"/>
  <c r="F1101" i="7"/>
  <c r="G1101" i="7"/>
  <c r="F1102" i="7"/>
  <c r="G1102" i="7"/>
  <c r="F1103" i="7"/>
  <c r="G1103" i="7"/>
  <c r="F1104" i="7"/>
  <c r="G1104" i="7"/>
  <c r="F1105" i="7"/>
  <c r="G1105" i="7"/>
  <c r="F1106" i="7"/>
  <c r="G1106" i="7"/>
  <c r="F1107" i="7"/>
  <c r="G1107" i="7"/>
  <c r="F1108" i="7"/>
  <c r="G1108" i="7"/>
  <c r="F1109" i="7"/>
  <c r="G1109" i="7"/>
  <c r="F1110" i="7"/>
  <c r="G1110" i="7"/>
  <c r="F1111" i="7"/>
  <c r="G1111" i="7"/>
  <c r="F1112" i="7"/>
  <c r="G1112" i="7"/>
  <c r="F1113" i="7"/>
  <c r="G1113" i="7"/>
  <c r="F1114" i="7"/>
  <c r="G1114" i="7"/>
  <c r="F1115" i="7"/>
  <c r="G1115" i="7"/>
  <c r="F1116" i="7"/>
  <c r="G1116" i="7"/>
  <c r="F1117" i="7"/>
  <c r="G1117" i="7"/>
  <c r="F1118" i="7"/>
  <c r="G1118" i="7"/>
  <c r="F1119" i="7"/>
  <c r="G1119" i="7"/>
  <c r="F1120" i="7"/>
  <c r="G1120" i="7"/>
  <c r="F1121" i="7"/>
  <c r="G1121" i="7"/>
  <c r="F1122" i="7"/>
  <c r="G1122" i="7"/>
  <c r="F1123" i="7"/>
  <c r="G1123" i="7"/>
  <c r="F1124" i="7"/>
  <c r="G1124" i="7"/>
  <c r="F1125" i="7"/>
  <c r="G1125" i="7"/>
  <c r="F1126" i="7"/>
  <c r="G1126" i="7"/>
  <c r="F1127" i="7"/>
  <c r="G1127" i="7"/>
  <c r="F1128" i="7"/>
  <c r="G1128" i="7"/>
  <c r="F1129" i="7"/>
  <c r="G1129" i="7"/>
  <c r="F1130" i="7"/>
  <c r="G1130" i="7"/>
  <c r="F1131" i="7"/>
  <c r="G1131" i="7"/>
  <c r="F1132" i="7"/>
  <c r="G1132" i="7"/>
  <c r="F1133" i="7"/>
  <c r="G1133" i="7"/>
  <c r="F1134" i="7"/>
  <c r="G1134" i="7"/>
  <c r="F1135" i="7"/>
  <c r="G1135" i="7"/>
  <c r="F1136" i="7"/>
  <c r="G1136" i="7"/>
  <c r="F1137" i="7"/>
  <c r="G1137" i="7"/>
  <c r="F1138" i="7"/>
  <c r="G1138" i="7"/>
  <c r="F1139" i="7"/>
  <c r="G1139" i="7"/>
  <c r="F1140" i="7"/>
  <c r="G1140" i="7"/>
  <c r="F1141" i="7"/>
  <c r="G1141" i="7"/>
  <c r="F1142" i="7"/>
  <c r="G1142" i="7"/>
  <c r="F1143" i="7"/>
  <c r="G1143" i="7"/>
  <c r="F1144" i="7"/>
  <c r="G1144" i="7"/>
  <c r="F1145" i="7"/>
  <c r="G1145" i="7"/>
  <c r="F1146" i="7"/>
  <c r="G1146" i="7"/>
  <c r="F1147" i="7"/>
  <c r="G1147" i="7"/>
  <c r="F1148" i="7"/>
  <c r="G1148" i="7"/>
  <c r="F1149" i="7"/>
  <c r="G1149" i="7"/>
  <c r="F1150" i="7"/>
  <c r="G1150" i="7"/>
  <c r="F1151" i="7"/>
  <c r="G1151" i="7"/>
  <c r="F1152" i="7"/>
  <c r="G1152" i="7"/>
  <c r="F1153" i="7"/>
  <c r="G1153" i="7"/>
  <c r="F1154" i="7"/>
  <c r="G1154" i="7"/>
  <c r="F1155" i="7"/>
  <c r="G1155" i="7"/>
  <c r="F1156" i="7"/>
  <c r="G1156" i="7"/>
  <c r="F1157" i="7"/>
  <c r="G1157" i="7"/>
  <c r="F1158" i="7"/>
  <c r="G1158" i="7"/>
  <c r="F1159" i="7"/>
  <c r="G1159" i="7"/>
  <c r="F1160" i="7"/>
  <c r="G1160" i="7"/>
  <c r="F1161" i="7"/>
  <c r="G1161" i="7"/>
  <c r="F1162" i="7"/>
  <c r="G1162" i="7"/>
  <c r="F1163" i="7"/>
  <c r="G1163" i="7"/>
  <c r="F1164" i="7"/>
  <c r="G1164" i="7"/>
  <c r="F1165" i="7"/>
  <c r="G1165" i="7"/>
  <c r="F1166" i="7"/>
  <c r="G1166" i="7"/>
  <c r="F1167" i="7"/>
  <c r="G1167" i="7"/>
  <c r="F1168" i="7"/>
  <c r="G1168" i="7"/>
  <c r="F1169" i="7"/>
  <c r="G1169" i="7"/>
  <c r="F1170" i="7"/>
  <c r="G1170" i="7"/>
  <c r="F1171" i="7"/>
  <c r="G1171" i="7"/>
  <c r="F1172" i="7"/>
  <c r="G1172" i="7"/>
  <c r="F1173" i="7"/>
  <c r="G1173" i="7"/>
  <c r="F1174" i="7"/>
  <c r="G1174" i="7"/>
  <c r="F1175" i="7"/>
  <c r="G1175" i="7"/>
  <c r="F1176" i="7"/>
  <c r="G1176" i="7"/>
  <c r="F1177" i="7"/>
  <c r="G1177" i="7"/>
  <c r="F1178" i="7"/>
  <c r="G1178" i="7"/>
  <c r="F1179" i="7"/>
  <c r="G1179" i="7"/>
  <c r="F1180" i="7"/>
  <c r="G1180" i="7"/>
  <c r="F1181" i="7"/>
  <c r="G1181" i="7"/>
  <c r="F1182" i="7"/>
  <c r="G1182" i="7"/>
  <c r="F1183" i="7"/>
  <c r="G1183" i="7"/>
  <c r="F1184" i="7"/>
  <c r="G1184" i="7"/>
  <c r="F1185" i="7"/>
  <c r="G1185" i="7"/>
  <c r="F1186" i="7"/>
  <c r="G1186" i="7"/>
  <c r="F1187" i="7"/>
  <c r="G1187" i="7"/>
  <c r="F1188" i="7"/>
  <c r="G1188" i="7"/>
  <c r="F1189" i="7"/>
  <c r="G1189" i="7"/>
  <c r="F1190" i="7"/>
  <c r="G1190" i="7"/>
  <c r="F1191" i="7"/>
  <c r="G1191" i="7"/>
  <c r="F1192" i="7"/>
  <c r="G1192" i="7"/>
  <c r="F1193" i="7"/>
  <c r="G1193" i="7"/>
  <c r="F1194" i="7"/>
  <c r="G1194" i="7"/>
  <c r="F1195" i="7"/>
  <c r="G1195" i="7"/>
  <c r="F1196" i="7"/>
  <c r="G1196" i="7"/>
  <c r="F1197" i="7"/>
  <c r="G1197" i="7"/>
  <c r="F1198" i="7"/>
  <c r="G1198" i="7"/>
  <c r="F1199" i="7"/>
  <c r="G1199" i="7"/>
  <c r="F1200" i="7"/>
  <c r="G1200" i="7"/>
  <c r="F1201" i="7"/>
  <c r="G1201" i="7"/>
  <c r="F1202" i="7"/>
  <c r="G1202" i="7"/>
  <c r="F1203" i="7"/>
  <c r="G1203" i="7"/>
  <c r="F1204" i="7"/>
  <c r="G1204" i="7"/>
  <c r="F1205" i="7"/>
  <c r="G1205" i="7"/>
  <c r="F1206" i="7"/>
  <c r="G1206" i="7"/>
  <c r="F1207" i="7"/>
  <c r="G1207" i="7"/>
  <c r="F1208" i="7"/>
  <c r="G1208" i="7"/>
  <c r="F1209" i="7"/>
  <c r="G1209" i="7"/>
  <c r="F1210" i="7"/>
  <c r="G1210" i="7"/>
  <c r="F1211" i="7"/>
  <c r="G1211" i="7"/>
  <c r="F1212" i="7"/>
  <c r="G1212" i="7"/>
  <c r="F1213" i="7"/>
  <c r="G1213" i="7"/>
  <c r="F1214" i="7"/>
  <c r="G1214" i="7"/>
  <c r="F1215" i="7"/>
  <c r="G1215" i="7"/>
  <c r="F1216" i="7"/>
  <c r="G1216" i="7"/>
  <c r="F1217" i="7"/>
  <c r="G1217" i="7"/>
  <c r="F1218" i="7"/>
  <c r="G1218" i="7"/>
  <c r="F1219" i="7"/>
  <c r="G1219" i="7"/>
  <c r="F1220" i="7"/>
  <c r="G1220" i="7"/>
  <c r="F1221" i="7"/>
  <c r="G1221" i="7"/>
  <c r="F1222" i="7"/>
  <c r="G1222" i="7"/>
  <c r="F1223" i="7"/>
  <c r="G1223" i="7"/>
  <c r="F1224" i="7"/>
  <c r="G1224" i="7"/>
  <c r="F1225" i="7"/>
  <c r="G1225" i="7"/>
  <c r="F1226" i="7"/>
  <c r="G1226" i="7"/>
  <c r="F1227" i="7"/>
  <c r="G1227" i="7"/>
  <c r="F1228" i="7"/>
  <c r="G1228" i="7"/>
  <c r="F1229" i="7"/>
  <c r="G1229" i="7"/>
  <c r="F1230" i="7"/>
  <c r="G1230" i="7"/>
  <c r="F1231" i="7"/>
  <c r="G1231" i="7"/>
  <c r="F1232" i="7"/>
  <c r="G1232" i="7"/>
  <c r="F1233" i="7"/>
  <c r="G1233" i="7"/>
  <c r="F1234" i="7"/>
  <c r="G1234" i="7"/>
  <c r="F1235" i="7"/>
  <c r="G1235" i="7"/>
  <c r="F1236" i="7"/>
  <c r="G1236" i="7"/>
  <c r="F1237" i="7"/>
  <c r="G1237" i="7"/>
  <c r="F1238" i="7"/>
  <c r="G1238" i="7"/>
  <c r="F1239" i="7"/>
  <c r="G1239" i="7"/>
  <c r="F1240" i="7"/>
  <c r="G1240" i="7"/>
  <c r="F1241" i="7"/>
  <c r="G1241" i="7"/>
  <c r="F1242" i="7"/>
  <c r="G1242" i="7"/>
  <c r="F1243" i="7"/>
  <c r="G1243" i="7"/>
  <c r="F1244" i="7"/>
  <c r="G1244" i="7"/>
  <c r="F1245" i="7"/>
  <c r="G1245" i="7"/>
  <c r="F1246" i="7"/>
  <c r="G1246" i="7"/>
  <c r="F1247" i="7"/>
  <c r="G1247" i="7"/>
  <c r="F1248" i="7"/>
  <c r="G1248" i="7"/>
  <c r="F1249" i="7"/>
  <c r="G1249" i="7"/>
  <c r="F1250" i="7"/>
  <c r="G1250" i="7"/>
  <c r="F1251" i="7"/>
  <c r="G1251" i="7"/>
  <c r="F1252" i="7"/>
  <c r="G1252" i="7"/>
  <c r="F1253" i="7"/>
  <c r="G1253" i="7"/>
  <c r="F1254" i="7"/>
  <c r="G1254" i="7"/>
  <c r="F1255" i="7"/>
  <c r="G1255" i="7"/>
  <c r="F1256" i="7"/>
  <c r="G1256" i="7"/>
  <c r="F1257" i="7"/>
  <c r="G1257" i="7"/>
  <c r="F1258" i="7"/>
  <c r="G1258" i="7"/>
  <c r="F1259" i="7"/>
  <c r="G1259" i="7"/>
  <c r="F1260" i="7"/>
  <c r="G1260" i="7"/>
  <c r="F1261" i="7"/>
  <c r="G1261" i="7"/>
  <c r="F1262" i="7"/>
  <c r="G1262" i="7"/>
  <c r="F1263" i="7"/>
  <c r="G1263" i="7"/>
  <c r="F1264" i="7"/>
  <c r="G1264" i="7"/>
  <c r="F1265" i="7"/>
  <c r="G1265" i="7"/>
  <c r="F1266" i="7"/>
  <c r="G1266" i="7"/>
  <c r="F1267" i="7"/>
  <c r="G1267" i="7"/>
  <c r="F1268" i="7"/>
  <c r="G1268" i="7"/>
  <c r="F1269" i="7"/>
  <c r="G1269" i="7"/>
  <c r="F1270" i="7"/>
  <c r="G1270" i="7"/>
  <c r="F1271" i="7"/>
  <c r="G1271" i="7"/>
  <c r="F1272" i="7"/>
  <c r="G1272" i="7"/>
  <c r="F1273" i="7"/>
  <c r="G1273" i="7"/>
  <c r="F1274" i="7"/>
  <c r="G1274" i="7"/>
  <c r="F1275" i="7"/>
  <c r="G1275" i="7"/>
  <c r="F1276" i="7"/>
  <c r="G1276" i="7"/>
  <c r="F1277" i="7"/>
  <c r="G1277" i="7"/>
  <c r="F1278" i="7"/>
  <c r="G1278" i="7"/>
  <c r="F1279" i="7"/>
  <c r="G1279" i="7"/>
  <c r="F1280" i="7"/>
  <c r="G1280" i="7"/>
  <c r="F1281" i="7"/>
  <c r="G1281" i="7"/>
  <c r="F1282" i="7"/>
  <c r="G1282" i="7"/>
  <c r="F1283" i="7"/>
  <c r="G1283" i="7"/>
  <c r="F1284" i="7"/>
  <c r="G1284" i="7"/>
  <c r="F1285" i="7"/>
  <c r="G1285" i="7"/>
  <c r="F1286" i="7"/>
  <c r="G1286" i="7"/>
  <c r="F1287" i="7"/>
  <c r="G1287" i="7"/>
  <c r="F1288" i="7"/>
  <c r="G1288" i="7"/>
  <c r="F1289" i="7"/>
  <c r="G1289" i="7"/>
  <c r="F1290" i="7"/>
  <c r="G1290" i="7"/>
  <c r="F1291" i="7"/>
  <c r="G1291" i="7"/>
  <c r="F1292" i="7"/>
  <c r="G1292" i="7"/>
  <c r="F1293" i="7"/>
  <c r="G1293" i="7"/>
  <c r="F1294" i="7"/>
  <c r="G1294" i="7"/>
  <c r="F1295" i="7"/>
  <c r="G1295" i="7"/>
  <c r="F1296" i="7"/>
  <c r="G1296" i="7"/>
  <c r="F1297" i="7"/>
  <c r="G1297" i="7"/>
  <c r="F1298" i="7"/>
  <c r="G1298" i="7"/>
  <c r="F1299" i="7"/>
  <c r="G1299" i="7"/>
  <c r="F1300" i="7"/>
  <c r="G1300" i="7"/>
  <c r="F1301" i="7"/>
  <c r="G1301" i="7"/>
  <c r="F1302" i="7"/>
  <c r="G1302" i="7"/>
  <c r="F1303" i="7"/>
  <c r="G1303" i="7"/>
  <c r="F1304" i="7"/>
  <c r="G1304" i="7"/>
  <c r="F1305" i="7"/>
  <c r="G1305" i="7"/>
  <c r="F1306" i="7"/>
  <c r="G1306" i="7"/>
  <c r="F1307" i="7"/>
  <c r="G1307" i="7"/>
  <c r="F1308" i="7"/>
  <c r="G1308" i="7"/>
  <c r="F1309" i="7"/>
  <c r="G1309" i="7"/>
  <c r="F1310" i="7"/>
  <c r="G1310" i="7"/>
  <c r="F1311" i="7"/>
  <c r="G1311" i="7"/>
  <c r="F1312" i="7"/>
  <c r="G1312" i="7"/>
  <c r="F1313" i="7"/>
  <c r="G1313" i="7"/>
  <c r="F1314" i="7"/>
  <c r="G1314" i="7"/>
  <c r="F1315" i="7"/>
  <c r="G1315" i="7"/>
  <c r="F1316" i="7"/>
  <c r="G1316" i="7"/>
  <c r="F1317" i="7"/>
  <c r="G1317" i="7"/>
  <c r="F1318" i="7"/>
  <c r="G1318" i="7"/>
  <c r="F1319" i="7"/>
  <c r="G1319" i="7"/>
  <c r="F1320" i="7"/>
  <c r="G1320" i="7"/>
  <c r="F1321" i="7"/>
  <c r="G1321" i="7"/>
  <c r="F1322" i="7"/>
  <c r="G1322" i="7"/>
  <c r="F1323" i="7"/>
  <c r="G1323" i="7"/>
  <c r="F1324" i="7"/>
  <c r="G1324" i="7"/>
  <c r="F1325" i="7"/>
  <c r="G1325" i="7"/>
  <c r="F1326" i="7"/>
  <c r="G1326" i="7"/>
  <c r="F1327" i="7"/>
  <c r="G1327" i="7"/>
  <c r="F1328" i="7"/>
  <c r="G1328" i="7"/>
  <c r="F1329" i="7"/>
  <c r="G1329" i="7"/>
  <c r="F1330" i="7"/>
  <c r="G1330" i="7"/>
  <c r="F1331" i="7"/>
  <c r="G1331" i="7"/>
  <c r="F1332" i="7"/>
  <c r="G1332" i="7"/>
  <c r="F1333" i="7"/>
  <c r="G1333" i="7"/>
  <c r="F1334" i="7"/>
  <c r="G1334" i="7"/>
  <c r="F1335" i="7"/>
  <c r="G1335" i="7"/>
  <c r="F1336" i="7"/>
  <c r="G1336" i="7"/>
  <c r="F1337" i="7"/>
  <c r="G1337" i="7"/>
  <c r="F1338" i="7"/>
  <c r="G1338" i="7"/>
  <c r="F1339" i="7"/>
  <c r="G1339" i="7"/>
  <c r="F1340" i="7"/>
  <c r="G1340" i="7"/>
  <c r="F1341" i="7"/>
  <c r="G1341" i="7"/>
  <c r="F1342" i="7"/>
  <c r="G1342" i="7"/>
  <c r="F1343" i="7"/>
  <c r="G1343" i="7"/>
  <c r="F1344" i="7"/>
  <c r="G1344" i="7"/>
  <c r="F1345" i="7"/>
  <c r="G1345" i="7"/>
  <c r="F1346" i="7"/>
  <c r="G1346" i="7"/>
  <c r="F1347" i="7"/>
  <c r="G1347" i="7"/>
  <c r="F1348" i="7"/>
  <c r="G1348" i="7"/>
  <c r="F1349" i="7"/>
  <c r="G1349" i="7"/>
  <c r="F1350" i="7"/>
  <c r="G1350" i="7"/>
  <c r="F1351" i="7"/>
  <c r="G1351" i="7"/>
  <c r="F1352" i="7"/>
  <c r="G1352" i="7"/>
  <c r="F1353" i="7"/>
  <c r="G1353" i="7"/>
  <c r="F1354" i="7"/>
  <c r="G1354" i="7"/>
  <c r="F1355" i="7"/>
  <c r="G1355" i="7"/>
  <c r="F1356" i="7"/>
  <c r="G1356" i="7"/>
  <c r="F1357" i="7"/>
  <c r="G1357" i="7"/>
  <c r="F1358" i="7"/>
  <c r="G1358" i="7"/>
  <c r="F1359" i="7"/>
  <c r="G1359" i="7"/>
  <c r="F1360" i="7"/>
  <c r="G1360" i="7"/>
  <c r="F1361" i="7"/>
  <c r="G1361" i="7"/>
  <c r="F1362" i="7"/>
  <c r="G1362" i="7"/>
  <c r="F1363" i="7"/>
  <c r="G1363" i="7"/>
  <c r="F1364" i="7"/>
  <c r="G1364" i="7"/>
  <c r="F1365" i="7"/>
  <c r="G1365" i="7"/>
  <c r="F1366" i="7"/>
  <c r="G1366" i="7"/>
  <c r="F1367" i="7"/>
  <c r="G1367" i="7"/>
  <c r="F1368" i="7"/>
  <c r="G1368" i="7"/>
  <c r="F1369" i="7"/>
  <c r="G1369" i="7"/>
  <c r="F1370" i="7"/>
  <c r="G1370" i="7"/>
  <c r="F1371" i="7"/>
  <c r="G1371" i="7"/>
  <c r="F1372" i="7"/>
  <c r="G1372" i="7"/>
  <c r="F1373" i="7"/>
  <c r="G1373" i="7"/>
  <c r="F1374" i="7"/>
  <c r="G1374" i="7"/>
  <c r="F1375" i="7"/>
  <c r="G1375" i="7"/>
  <c r="F1376" i="7"/>
  <c r="G1376" i="7"/>
  <c r="F1377" i="7"/>
  <c r="G1377" i="7"/>
  <c r="F1378" i="7"/>
  <c r="G1378" i="7"/>
  <c r="F1379" i="7"/>
  <c r="G1379" i="7"/>
  <c r="F1380" i="7"/>
  <c r="G1380" i="7"/>
  <c r="F1381" i="7"/>
  <c r="G1381" i="7"/>
  <c r="F1382" i="7"/>
  <c r="G1382" i="7"/>
  <c r="F1383" i="7"/>
  <c r="G1383" i="7"/>
  <c r="F1384" i="7"/>
  <c r="G1384" i="7"/>
  <c r="F1385" i="7"/>
  <c r="G1385" i="7"/>
  <c r="F1386" i="7"/>
  <c r="G1386" i="7"/>
  <c r="F1387" i="7"/>
  <c r="G1387" i="7"/>
  <c r="F1388" i="7"/>
  <c r="G1388" i="7"/>
  <c r="F1389" i="7"/>
  <c r="G1389" i="7"/>
  <c r="F1390" i="7"/>
  <c r="G1390" i="7"/>
  <c r="F1391" i="7"/>
  <c r="G1391" i="7"/>
  <c r="F1392" i="7"/>
  <c r="G1392" i="7"/>
  <c r="F1393" i="7"/>
  <c r="G1393" i="7"/>
  <c r="F1394" i="7"/>
  <c r="G1394" i="7"/>
  <c r="F1395" i="7"/>
  <c r="G1395" i="7"/>
  <c r="F1396" i="7"/>
  <c r="G1396" i="7"/>
  <c r="F1397" i="7"/>
  <c r="G1397" i="7"/>
  <c r="F1398" i="7"/>
  <c r="G1398" i="7"/>
  <c r="F1399" i="7"/>
  <c r="G1399" i="7"/>
  <c r="F1400" i="7"/>
  <c r="G1400" i="7"/>
  <c r="F1401" i="7"/>
  <c r="G1401" i="7"/>
  <c r="F1402" i="7"/>
  <c r="G1402" i="7"/>
  <c r="F1403" i="7"/>
  <c r="G1403" i="7"/>
  <c r="F1404" i="7"/>
  <c r="G1404" i="7"/>
  <c r="F1405" i="7"/>
  <c r="G1405" i="7"/>
  <c r="F1406" i="7"/>
  <c r="G1406" i="7"/>
  <c r="F1407" i="7"/>
  <c r="G1407" i="7"/>
  <c r="F1408" i="7"/>
  <c r="G1408" i="7"/>
  <c r="F1409" i="7"/>
  <c r="G1409" i="7"/>
  <c r="F1410" i="7"/>
  <c r="G1410" i="7"/>
  <c r="F1411" i="7"/>
  <c r="G1411" i="7"/>
  <c r="F1412" i="7"/>
  <c r="G1412" i="7"/>
  <c r="F1413" i="7"/>
  <c r="G1413" i="7"/>
  <c r="F1414" i="7"/>
  <c r="G1414" i="7"/>
  <c r="F1415" i="7"/>
  <c r="G1415" i="7"/>
  <c r="F1416" i="7"/>
  <c r="G1416" i="7"/>
  <c r="F1417" i="7"/>
  <c r="G1417" i="7"/>
  <c r="F1418" i="7"/>
  <c r="G1418" i="7"/>
  <c r="F1419" i="7"/>
  <c r="G1419" i="7"/>
  <c r="F1420" i="7"/>
  <c r="G1420" i="7"/>
  <c r="F1421" i="7"/>
  <c r="G1421" i="7"/>
  <c r="F1422" i="7"/>
  <c r="G1422" i="7"/>
  <c r="F1423" i="7"/>
  <c r="G1423" i="7"/>
  <c r="F1424" i="7"/>
  <c r="G1424" i="7"/>
  <c r="F1425" i="7"/>
  <c r="G1425" i="7"/>
  <c r="F1426" i="7"/>
  <c r="G1426" i="7"/>
  <c r="F1427" i="7"/>
  <c r="G1427" i="7"/>
  <c r="F1428" i="7"/>
  <c r="G1428" i="7"/>
  <c r="F1429" i="7"/>
  <c r="G1429" i="7"/>
  <c r="F1430" i="7"/>
  <c r="G1430" i="7"/>
  <c r="F1431" i="7"/>
  <c r="G1431" i="7"/>
  <c r="F1432" i="7"/>
  <c r="G1432" i="7"/>
  <c r="F1433" i="7"/>
  <c r="G1433" i="7"/>
  <c r="F1434" i="7"/>
  <c r="G1434" i="7"/>
  <c r="F1435" i="7"/>
  <c r="G1435" i="7"/>
  <c r="F1436" i="7"/>
  <c r="G1436" i="7"/>
  <c r="F1437" i="7"/>
  <c r="G1437" i="7"/>
  <c r="F1438" i="7"/>
  <c r="G1438" i="7"/>
  <c r="F1439" i="7"/>
  <c r="G1439" i="7"/>
  <c r="F1440" i="7"/>
  <c r="G1440" i="7"/>
  <c r="F1441" i="7"/>
  <c r="G1441" i="7"/>
  <c r="F1442" i="7"/>
  <c r="G1442" i="7"/>
  <c r="F1443" i="7"/>
  <c r="G1443" i="7"/>
  <c r="F1444" i="7"/>
  <c r="G1444" i="7"/>
  <c r="F1445" i="7"/>
  <c r="G1445" i="7"/>
  <c r="F1446" i="7"/>
  <c r="G1446" i="7"/>
  <c r="F1447" i="7"/>
  <c r="G1447" i="7"/>
  <c r="F1448" i="7"/>
  <c r="G1448" i="7"/>
  <c r="F1449" i="7"/>
  <c r="G1449" i="7"/>
  <c r="F1450" i="7"/>
  <c r="G1450" i="7"/>
  <c r="F1451" i="7"/>
  <c r="G1451" i="7"/>
  <c r="F1452" i="7"/>
  <c r="G1452" i="7"/>
  <c r="F1453" i="7"/>
  <c r="G1453" i="7"/>
  <c r="F1454" i="7"/>
  <c r="G1454" i="7"/>
  <c r="F1455" i="7"/>
  <c r="G1455" i="7"/>
  <c r="F1456" i="7"/>
  <c r="G1456" i="7"/>
  <c r="F1457" i="7"/>
  <c r="G1457" i="7"/>
  <c r="F1458" i="7"/>
  <c r="G1458" i="7"/>
  <c r="F1459" i="7"/>
  <c r="G1459" i="7"/>
  <c r="F1460" i="7"/>
  <c r="G1460" i="7"/>
  <c r="F1461" i="7"/>
  <c r="G1461" i="7"/>
  <c r="F1462" i="7"/>
  <c r="G1462" i="7"/>
  <c r="F1463" i="7"/>
  <c r="G1463" i="7"/>
  <c r="F1464" i="7"/>
  <c r="G1464" i="7"/>
  <c r="F1465" i="7"/>
  <c r="G1465" i="7"/>
  <c r="F1466" i="7"/>
  <c r="G1466" i="7"/>
  <c r="F1467" i="7"/>
  <c r="G1467" i="7"/>
  <c r="F1468" i="7"/>
  <c r="G1468" i="7"/>
  <c r="F1469" i="7"/>
  <c r="G1469" i="7"/>
  <c r="F1470" i="7"/>
  <c r="G1470" i="7"/>
  <c r="F1471" i="7"/>
  <c r="G1471" i="7"/>
  <c r="F1472" i="7"/>
  <c r="G1472" i="7"/>
  <c r="F1473" i="7"/>
  <c r="G1473" i="7"/>
  <c r="F1474" i="7"/>
  <c r="G1474" i="7"/>
  <c r="F1475" i="7"/>
  <c r="G1475" i="7"/>
  <c r="F1476" i="7"/>
  <c r="G1476" i="7"/>
  <c r="F1477" i="7"/>
  <c r="G1477" i="7"/>
  <c r="F1478" i="7"/>
  <c r="G1478" i="7"/>
  <c r="F1479" i="7"/>
  <c r="G1479" i="7"/>
  <c r="F1480" i="7"/>
  <c r="G1480" i="7"/>
  <c r="F1481" i="7"/>
  <c r="G1481" i="7"/>
  <c r="F1482" i="7"/>
  <c r="G1482" i="7"/>
  <c r="F1483" i="7"/>
  <c r="G1483" i="7"/>
  <c r="F1484" i="7"/>
  <c r="G1484" i="7"/>
  <c r="F1485" i="7"/>
  <c r="G1485" i="7"/>
  <c r="F1486" i="7"/>
  <c r="G1486" i="7"/>
  <c r="F1487" i="7"/>
  <c r="G1487" i="7"/>
  <c r="F1488" i="7"/>
  <c r="G1488" i="7"/>
  <c r="F1489" i="7"/>
  <c r="G1489" i="7"/>
  <c r="F1490" i="7"/>
  <c r="G1490" i="7"/>
  <c r="F1491" i="7"/>
  <c r="G1491" i="7"/>
  <c r="F1492" i="7"/>
  <c r="G1492" i="7"/>
  <c r="F1493" i="7"/>
  <c r="G1493" i="7"/>
  <c r="F1494" i="7"/>
  <c r="G1494" i="7"/>
  <c r="F1495" i="7"/>
  <c r="G1495" i="7"/>
  <c r="F1496" i="7"/>
  <c r="G1496" i="7"/>
  <c r="F1497" i="7"/>
  <c r="G1497" i="7"/>
  <c r="F1498" i="7"/>
  <c r="G1498" i="7"/>
  <c r="F1499" i="7"/>
  <c r="G1499" i="7"/>
  <c r="F1500" i="7"/>
  <c r="G1500" i="7"/>
  <c r="F1501" i="7"/>
  <c r="G1501" i="7"/>
  <c r="F1502" i="7"/>
  <c r="G1502" i="7"/>
  <c r="F1503" i="7"/>
  <c r="G1503" i="7"/>
  <c r="F1504" i="7"/>
  <c r="G1504" i="7"/>
  <c r="F1505" i="7"/>
  <c r="G1505" i="7"/>
  <c r="F1506" i="7"/>
  <c r="G1506" i="7"/>
  <c r="F1507" i="7"/>
  <c r="G1507" i="7"/>
  <c r="F1508" i="7"/>
  <c r="G1508" i="7"/>
  <c r="F1509" i="7"/>
  <c r="G1509" i="7"/>
  <c r="F1510" i="7"/>
  <c r="G1510" i="7"/>
  <c r="F1511" i="7"/>
  <c r="G1511" i="7"/>
  <c r="F1512" i="7"/>
  <c r="G1512" i="7"/>
  <c r="F1513" i="7"/>
  <c r="G1513" i="7"/>
  <c r="F1514" i="7"/>
  <c r="G1514" i="7"/>
  <c r="F1515" i="7"/>
  <c r="G1515" i="7"/>
  <c r="F1516" i="7"/>
  <c r="G1516" i="7"/>
  <c r="F1517" i="7"/>
  <c r="G1517" i="7"/>
  <c r="F1518" i="7"/>
  <c r="G1518" i="7"/>
  <c r="F1519" i="7"/>
  <c r="G1519" i="7"/>
  <c r="F1520" i="7"/>
  <c r="G1520" i="7"/>
  <c r="F1521" i="7"/>
  <c r="G1521" i="7"/>
  <c r="F1522" i="7"/>
  <c r="G1522" i="7"/>
  <c r="F1523" i="7"/>
  <c r="G1523" i="7"/>
  <c r="F1524" i="7"/>
  <c r="G1524" i="7"/>
  <c r="F1525" i="7"/>
  <c r="G1525" i="7"/>
  <c r="F1526" i="7"/>
  <c r="G1526" i="7"/>
  <c r="F1527" i="7"/>
  <c r="G1527" i="7"/>
  <c r="F1528" i="7"/>
  <c r="G1528" i="7"/>
  <c r="F1529" i="7"/>
  <c r="G1529" i="7"/>
  <c r="F1530" i="7"/>
  <c r="G1530" i="7"/>
  <c r="F1531" i="7"/>
  <c r="G1531" i="7"/>
  <c r="F1532" i="7"/>
  <c r="G1532" i="7"/>
  <c r="F1533" i="7"/>
  <c r="G1533" i="7"/>
  <c r="F1534" i="7"/>
  <c r="G1534" i="7"/>
  <c r="F1535" i="7"/>
  <c r="G1535" i="7"/>
  <c r="F1536" i="7"/>
  <c r="G1536" i="7"/>
  <c r="F1537" i="7"/>
  <c r="G1537" i="7"/>
  <c r="F1538" i="7"/>
  <c r="G1538" i="7"/>
  <c r="F1539" i="7"/>
  <c r="G1539" i="7"/>
  <c r="F1540" i="7"/>
  <c r="G1540" i="7"/>
  <c r="F1541" i="7"/>
  <c r="G1541" i="7"/>
  <c r="F1542" i="7"/>
  <c r="G1542" i="7"/>
  <c r="F1543" i="7"/>
  <c r="G1543" i="7"/>
  <c r="F1544" i="7"/>
  <c r="G1544" i="7"/>
  <c r="F1545" i="7"/>
  <c r="G1545" i="7"/>
  <c r="F1546" i="7"/>
  <c r="G1546" i="7"/>
  <c r="F1547" i="7"/>
  <c r="G1547" i="7"/>
  <c r="F1548" i="7"/>
  <c r="G1548" i="7"/>
  <c r="F1549" i="7"/>
  <c r="G1549" i="7"/>
  <c r="F1550" i="7"/>
  <c r="G1550" i="7"/>
  <c r="F1551" i="7"/>
  <c r="G1551" i="7"/>
  <c r="F1552" i="7"/>
  <c r="G1552" i="7"/>
  <c r="F1553" i="7"/>
  <c r="G1553" i="7"/>
  <c r="F1554" i="7"/>
  <c r="G1554" i="7"/>
  <c r="F1555" i="7"/>
  <c r="G1555" i="7"/>
  <c r="F1556" i="7"/>
  <c r="G1556" i="7"/>
  <c r="F1557" i="7"/>
  <c r="G1557" i="7"/>
  <c r="F1558" i="7"/>
  <c r="G1558" i="7"/>
  <c r="F1559" i="7"/>
  <c r="G1559" i="7"/>
  <c r="F1560" i="7"/>
  <c r="G1560" i="7"/>
  <c r="F1561" i="7"/>
  <c r="G1561" i="7"/>
  <c r="F1562" i="7"/>
  <c r="G1562" i="7"/>
  <c r="F1563" i="7"/>
  <c r="G1563" i="7"/>
  <c r="F1564" i="7"/>
  <c r="G1564" i="7"/>
  <c r="F1565" i="7"/>
  <c r="G1565" i="7"/>
  <c r="F1566" i="7"/>
  <c r="G1566" i="7"/>
  <c r="F1567" i="7"/>
  <c r="G1567" i="7"/>
  <c r="F1568" i="7"/>
  <c r="G1568" i="7"/>
  <c r="F1569" i="7"/>
  <c r="G1569" i="7"/>
  <c r="F1570" i="7"/>
  <c r="G1570" i="7"/>
  <c r="F1571" i="7"/>
  <c r="G1571" i="7"/>
  <c r="F1572" i="7"/>
  <c r="G1572" i="7"/>
  <c r="F1573" i="7"/>
  <c r="G1573" i="7"/>
  <c r="F1574" i="7"/>
  <c r="G1574" i="7"/>
  <c r="F1575" i="7"/>
  <c r="G1575" i="7"/>
  <c r="F1576" i="7"/>
  <c r="G1576" i="7"/>
  <c r="F1577" i="7"/>
  <c r="G1577" i="7"/>
  <c r="F1578" i="7"/>
  <c r="G1578" i="7"/>
  <c r="F1579" i="7"/>
  <c r="G1579" i="7"/>
  <c r="F1580" i="7"/>
  <c r="G1580" i="7"/>
  <c r="F1581" i="7"/>
  <c r="G1581" i="7"/>
  <c r="F1582" i="7"/>
  <c r="G1582" i="7"/>
  <c r="F1583" i="7"/>
  <c r="G1583" i="7"/>
  <c r="F1584" i="7"/>
  <c r="G1584" i="7"/>
  <c r="F1585" i="7"/>
  <c r="G1585" i="7"/>
  <c r="F1586" i="7"/>
  <c r="G1586" i="7"/>
  <c r="F1587" i="7"/>
  <c r="G1587" i="7"/>
  <c r="F1588" i="7"/>
  <c r="G1588" i="7"/>
  <c r="F1589" i="7"/>
  <c r="G1589" i="7"/>
  <c r="F1590" i="7"/>
  <c r="G1590" i="7"/>
  <c r="F1591" i="7"/>
  <c r="G1591" i="7"/>
  <c r="F1592" i="7"/>
  <c r="G1592" i="7"/>
  <c r="F1593" i="7"/>
  <c r="G1593" i="7"/>
  <c r="F1594" i="7"/>
  <c r="G1594" i="7"/>
  <c r="F1595" i="7"/>
  <c r="G1595" i="7"/>
  <c r="F1596" i="7"/>
  <c r="G1596" i="7"/>
  <c r="F1597" i="7"/>
  <c r="G1597" i="7"/>
  <c r="F1598" i="7"/>
  <c r="G1598" i="7"/>
  <c r="F1599" i="7"/>
  <c r="G1599" i="7"/>
  <c r="F1600" i="7"/>
  <c r="G1600" i="7"/>
  <c r="F1601" i="7"/>
  <c r="G1601" i="7"/>
  <c r="F1602" i="7"/>
  <c r="G1602" i="7"/>
  <c r="F1603" i="7"/>
  <c r="G1603" i="7"/>
  <c r="F1604" i="7"/>
  <c r="G1604" i="7"/>
  <c r="F1605" i="7"/>
  <c r="G1605" i="7"/>
  <c r="F1606" i="7"/>
  <c r="G1606" i="7"/>
  <c r="F1607" i="7"/>
  <c r="G1607" i="7"/>
  <c r="F1608" i="7"/>
  <c r="G1608" i="7"/>
  <c r="F1609" i="7"/>
  <c r="G1609" i="7"/>
  <c r="F1610" i="7"/>
  <c r="G1610" i="7"/>
  <c r="F1611" i="7"/>
  <c r="G1611" i="7"/>
  <c r="F1612" i="7"/>
  <c r="G1612" i="7"/>
  <c r="F1613" i="7"/>
  <c r="G1613" i="7"/>
  <c r="F1614" i="7"/>
  <c r="G1614" i="7"/>
  <c r="F1615" i="7"/>
  <c r="G1615" i="7"/>
  <c r="F1616" i="7"/>
  <c r="G1616" i="7"/>
  <c r="F1617" i="7"/>
  <c r="G1617" i="7"/>
  <c r="F1618" i="7"/>
  <c r="G1618" i="7"/>
  <c r="F1619" i="7"/>
  <c r="G1619" i="7"/>
  <c r="F1620" i="7"/>
  <c r="G1620" i="7"/>
  <c r="F1621" i="7"/>
  <c r="G1621" i="7"/>
  <c r="F1622" i="7"/>
  <c r="G1622" i="7"/>
  <c r="F1623" i="7"/>
  <c r="G1623" i="7"/>
  <c r="F1624" i="7"/>
  <c r="G1624" i="7"/>
  <c r="F1625" i="7"/>
  <c r="G1625" i="7"/>
  <c r="F1626" i="7"/>
  <c r="G1626" i="7"/>
  <c r="F1627" i="7"/>
  <c r="G1627" i="7"/>
  <c r="F1628" i="7"/>
  <c r="G1628" i="7"/>
  <c r="F1629" i="7"/>
  <c r="G1629" i="7"/>
  <c r="F1630" i="7"/>
  <c r="G1630" i="7"/>
  <c r="F1631" i="7"/>
  <c r="G1631" i="7"/>
  <c r="F1632" i="7"/>
  <c r="G1632" i="7"/>
  <c r="F1633" i="7"/>
  <c r="G1633" i="7"/>
  <c r="F1634" i="7"/>
  <c r="G1634" i="7"/>
  <c r="F1635" i="7"/>
  <c r="G1635" i="7"/>
  <c r="F1636" i="7"/>
  <c r="G1636" i="7"/>
  <c r="F1637" i="7"/>
  <c r="G1637" i="7"/>
  <c r="F1638" i="7"/>
  <c r="G1638" i="7"/>
  <c r="F1639" i="7"/>
  <c r="G1639" i="7"/>
  <c r="F1640" i="7"/>
  <c r="G1640" i="7"/>
  <c r="F1641" i="7"/>
  <c r="G1641" i="7"/>
  <c r="F1642" i="7"/>
  <c r="G1642" i="7"/>
  <c r="F1643" i="7"/>
  <c r="G1643" i="7"/>
  <c r="F1644" i="7"/>
  <c r="G1644" i="7"/>
  <c r="F1645" i="7"/>
  <c r="G1645" i="7"/>
  <c r="F1646" i="7"/>
  <c r="G1646" i="7"/>
  <c r="F1647" i="7"/>
  <c r="G1647" i="7"/>
  <c r="F1648" i="7"/>
  <c r="G1648" i="7"/>
  <c r="F1649" i="7"/>
  <c r="G1649" i="7"/>
  <c r="F1650" i="7"/>
  <c r="G1650" i="7"/>
  <c r="F1651" i="7"/>
  <c r="G1651" i="7"/>
  <c r="F1652" i="7"/>
  <c r="G1652" i="7"/>
  <c r="F1653" i="7"/>
  <c r="G1653" i="7"/>
  <c r="F1654" i="7"/>
  <c r="G1654" i="7"/>
  <c r="F1655" i="7"/>
  <c r="G1655" i="7"/>
  <c r="F1656" i="7"/>
  <c r="G1656" i="7"/>
  <c r="F1657" i="7"/>
  <c r="G1657" i="7"/>
  <c r="F1658" i="7"/>
  <c r="G1658" i="7"/>
  <c r="F1659" i="7"/>
  <c r="G1659" i="7"/>
  <c r="F1660" i="7"/>
  <c r="G1660" i="7"/>
  <c r="F1661" i="7"/>
  <c r="G1661" i="7"/>
  <c r="F1662" i="7"/>
  <c r="G1662" i="7"/>
  <c r="F1663" i="7"/>
  <c r="G1663" i="7"/>
  <c r="F1664" i="7"/>
  <c r="G1664" i="7"/>
  <c r="F1665" i="7"/>
  <c r="G1665" i="7"/>
  <c r="F1666" i="7"/>
  <c r="G1666" i="7"/>
  <c r="F1667" i="7"/>
  <c r="G1667" i="7"/>
  <c r="F1668" i="7"/>
  <c r="G1668" i="7"/>
  <c r="F1669" i="7"/>
  <c r="G1669" i="7"/>
  <c r="F1670" i="7"/>
  <c r="G1670" i="7"/>
  <c r="F1671" i="7"/>
  <c r="G1671" i="7"/>
  <c r="F1672" i="7"/>
  <c r="G1672" i="7"/>
  <c r="F1673" i="7"/>
  <c r="G1673" i="7"/>
  <c r="F1674" i="7"/>
  <c r="G1674" i="7"/>
  <c r="F1675" i="7"/>
  <c r="G1675" i="7"/>
  <c r="F1676" i="7"/>
  <c r="G1676" i="7"/>
  <c r="F1677" i="7"/>
  <c r="G1677" i="7"/>
  <c r="F1678" i="7"/>
  <c r="G1678" i="7"/>
  <c r="F1679" i="7"/>
  <c r="G1679" i="7"/>
  <c r="F1680" i="7"/>
  <c r="G1680" i="7"/>
  <c r="F1681" i="7"/>
  <c r="G1681" i="7"/>
  <c r="F1682" i="7"/>
  <c r="G1682" i="7"/>
  <c r="F1683" i="7"/>
  <c r="G1683" i="7"/>
  <c r="F1684" i="7"/>
  <c r="G1684" i="7"/>
  <c r="F1685" i="7"/>
  <c r="G1685" i="7"/>
  <c r="F1686" i="7"/>
  <c r="G1686" i="7"/>
  <c r="F1687" i="7"/>
  <c r="G1687" i="7"/>
  <c r="F1688" i="7"/>
  <c r="G1688" i="7"/>
  <c r="F1689" i="7"/>
  <c r="G1689" i="7"/>
  <c r="F1690" i="7"/>
  <c r="G1690" i="7"/>
  <c r="F1691" i="7"/>
  <c r="G1691" i="7"/>
  <c r="F1692" i="7"/>
  <c r="G1692" i="7"/>
  <c r="F1693" i="7"/>
  <c r="G1693" i="7"/>
  <c r="F1694" i="7"/>
  <c r="G1694" i="7"/>
  <c r="F1695" i="7"/>
  <c r="G1695" i="7"/>
  <c r="F1696" i="7"/>
  <c r="G1696" i="7"/>
  <c r="F1697" i="7"/>
  <c r="G1697" i="7"/>
  <c r="F1698" i="7"/>
  <c r="G1698" i="7"/>
  <c r="F1699" i="7"/>
  <c r="G1699" i="7"/>
  <c r="F1700" i="7"/>
  <c r="G1700" i="7"/>
  <c r="F1701" i="7"/>
  <c r="G1701" i="7"/>
  <c r="F1702" i="7"/>
  <c r="G1702" i="7"/>
  <c r="F1703" i="7"/>
  <c r="G1703" i="7"/>
  <c r="F1704" i="7"/>
  <c r="G1704" i="7"/>
  <c r="F1705" i="7"/>
  <c r="G1705" i="7"/>
  <c r="F1706" i="7"/>
  <c r="G1706" i="7"/>
  <c r="F1707" i="7"/>
  <c r="G1707" i="7"/>
  <c r="F1708" i="7"/>
  <c r="G1708" i="7"/>
  <c r="F1709" i="7"/>
  <c r="G1709" i="7"/>
  <c r="F1710" i="7"/>
  <c r="G1710" i="7"/>
  <c r="F1711" i="7"/>
  <c r="G1711" i="7"/>
  <c r="F1712" i="7"/>
  <c r="G1712" i="7"/>
  <c r="F1713" i="7"/>
  <c r="G1713" i="7"/>
  <c r="F1714" i="7"/>
  <c r="G1714" i="7"/>
  <c r="F1715" i="7"/>
  <c r="G1715" i="7"/>
  <c r="F1716" i="7"/>
  <c r="G1716" i="7"/>
  <c r="F1717" i="7"/>
  <c r="G1717" i="7"/>
  <c r="F1718" i="7"/>
  <c r="G1718" i="7"/>
  <c r="F1719" i="7"/>
  <c r="G1719" i="7"/>
  <c r="F1720" i="7"/>
  <c r="G1720" i="7"/>
  <c r="F1721" i="7"/>
  <c r="G1721" i="7"/>
  <c r="F1722" i="7"/>
  <c r="G1722" i="7"/>
  <c r="F1723" i="7"/>
  <c r="G1723" i="7"/>
  <c r="F1724" i="7"/>
  <c r="G1724" i="7"/>
  <c r="F1725" i="7"/>
  <c r="G1725" i="7"/>
  <c r="F1726" i="7"/>
  <c r="G1726" i="7"/>
  <c r="F1727" i="7"/>
  <c r="G1727" i="7"/>
  <c r="F1728" i="7"/>
  <c r="G1728" i="7"/>
  <c r="F1729" i="7"/>
  <c r="G1729" i="7"/>
  <c r="F1730" i="7"/>
  <c r="G1730" i="7"/>
  <c r="F1731" i="7"/>
  <c r="G1731" i="7"/>
  <c r="F1732" i="7"/>
  <c r="G1732" i="7"/>
  <c r="F1733" i="7"/>
  <c r="G1733" i="7"/>
  <c r="F1734" i="7"/>
  <c r="G1734" i="7"/>
  <c r="F1735" i="7"/>
  <c r="G1735" i="7"/>
  <c r="F1736" i="7"/>
  <c r="G1736" i="7"/>
  <c r="F1737" i="7"/>
  <c r="G1737" i="7"/>
  <c r="F1738" i="7"/>
  <c r="G1738" i="7"/>
  <c r="F1739" i="7"/>
  <c r="G1739" i="7"/>
  <c r="F1740" i="7"/>
  <c r="G1740" i="7"/>
  <c r="F1741" i="7"/>
  <c r="G1741" i="7"/>
  <c r="F1742" i="7"/>
  <c r="G1742" i="7"/>
  <c r="F1743" i="7"/>
  <c r="G1743" i="7"/>
  <c r="F1744" i="7"/>
  <c r="G1744" i="7"/>
  <c r="F1745" i="7"/>
  <c r="G1745" i="7"/>
  <c r="F1746" i="7"/>
  <c r="G1746" i="7"/>
  <c r="F1747" i="7"/>
  <c r="G1747" i="7"/>
  <c r="F1748" i="7"/>
  <c r="G1748" i="7"/>
  <c r="F1749" i="7"/>
  <c r="G1749" i="7"/>
  <c r="F1750" i="7"/>
  <c r="G1750" i="7"/>
  <c r="F1751" i="7"/>
  <c r="G1751" i="7"/>
  <c r="F1752" i="7"/>
  <c r="G1752" i="7"/>
  <c r="F1753" i="7"/>
  <c r="G1753" i="7"/>
  <c r="F1754" i="7"/>
  <c r="G1754" i="7"/>
  <c r="F1755" i="7"/>
  <c r="G1755" i="7"/>
  <c r="F1756" i="7"/>
  <c r="G1756" i="7"/>
  <c r="F1757" i="7"/>
  <c r="G1757" i="7"/>
  <c r="F1758" i="7"/>
  <c r="G1758" i="7"/>
  <c r="F1759" i="7"/>
  <c r="G1759" i="7"/>
  <c r="F1760" i="7"/>
  <c r="G1760" i="7"/>
  <c r="F1761" i="7"/>
  <c r="G1761" i="7"/>
  <c r="F1762" i="7"/>
  <c r="G1762" i="7"/>
  <c r="F1763" i="7"/>
  <c r="G1763" i="7"/>
  <c r="F1764" i="7"/>
  <c r="G1764" i="7"/>
  <c r="F1765" i="7"/>
  <c r="G1765" i="7"/>
  <c r="F1766" i="7"/>
  <c r="G1766" i="7"/>
  <c r="F1767" i="7"/>
  <c r="G1767" i="7"/>
  <c r="F1768" i="7"/>
  <c r="G1768" i="7"/>
  <c r="F1769" i="7"/>
  <c r="G1769" i="7"/>
  <c r="F1770" i="7"/>
  <c r="G1770" i="7"/>
  <c r="F1771" i="7"/>
  <c r="G1771" i="7"/>
  <c r="F1772" i="7"/>
  <c r="G1772" i="7"/>
  <c r="F1773" i="7"/>
  <c r="G1773" i="7"/>
  <c r="F1774" i="7"/>
  <c r="G1774" i="7"/>
  <c r="F1775" i="7"/>
  <c r="G1775" i="7"/>
  <c r="F1776" i="7"/>
  <c r="G1776" i="7"/>
  <c r="F1777" i="7"/>
  <c r="G1777" i="7"/>
  <c r="F1778" i="7"/>
  <c r="G1778" i="7"/>
  <c r="F1779" i="7"/>
  <c r="G1779" i="7"/>
  <c r="F1780" i="7"/>
  <c r="G1780" i="7"/>
  <c r="F1781" i="7"/>
  <c r="G1781" i="7"/>
  <c r="F1782" i="7"/>
  <c r="G1782" i="7"/>
  <c r="F1783" i="7"/>
  <c r="G1783" i="7"/>
  <c r="F1784" i="7"/>
  <c r="G1784" i="7"/>
  <c r="F1785" i="7"/>
  <c r="G1785" i="7"/>
  <c r="F1786" i="7"/>
  <c r="G1786" i="7"/>
  <c r="F1787" i="7"/>
  <c r="G1787" i="7"/>
  <c r="F1788" i="7"/>
  <c r="G1788" i="7"/>
  <c r="F1789" i="7"/>
  <c r="G1789" i="7"/>
  <c r="F1790" i="7"/>
  <c r="G1790" i="7"/>
  <c r="F1791" i="7"/>
  <c r="G1791" i="7"/>
  <c r="F1792" i="7"/>
  <c r="G1792" i="7"/>
  <c r="F1793" i="7"/>
  <c r="G1793" i="7"/>
  <c r="F1794" i="7"/>
  <c r="G1794" i="7"/>
  <c r="F1795" i="7"/>
  <c r="G1795" i="7"/>
  <c r="F1796" i="7"/>
  <c r="G1796" i="7"/>
  <c r="F1797" i="7"/>
  <c r="G1797" i="7"/>
  <c r="F1798" i="7"/>
  <c r="G1798" i="7"/>
  <c r="F1799" i="7"/>
  <c r="G1799" i="7"/>
  <c r="F1800" i="7"/>
  <c r="G1800" i="7"/>
  <c r="F1801" i="7"/>
  <c r="G1801" i="7"/>
  <c r="F1802" i="7"/>
  <c r="G1802" i="7"/>
  <c r="F1803" i="7"/>
  <c r="G1803" i="7"/>
  <c r="F1804" i="7"/>
  <c r="G1804" i="7"/>
  <c r="F1805" i="7"/>
  <c r="G1805" i="7"/>
  <c r="F1806" i="7"/>
  <c r="G1806" i="7"/>
  <c r="F1807" i="7"/>
  <c r="G1807" i="7"/>
  <c r="F1808" i="7"/>
  <c r="G1808" i="7"/>
  <c r="F1809" i="7"/>
  <c r="G1809" i="7"/>
  <c r="F1810" i="7"/>
  <c r="G1810" i="7"/>
  <c r="F1811" i="7"/>
  <c r="G1811" i="7"/>
  <c r="F1812" i="7"/>
  <c r="G1812" i="7"/>
  <c r="F1813" i="7"/>
  <c r="G1813" i="7"/>
  <c r="F1814" i="7"/>
  <c r="G1814" i="7"/>
  <c r="F1815" i="7"/>
  <c r="G1815" i="7"/>
  <c r="F1816" i="7"/>
  <c r="G1816" i="7"/>
  <c r="F1817" i="7"/>
  <c r="G1817" i="7"/>
  <c r="F1818" i="7"/>
  <c r="G1818" i="7"/>
  <c r="F1819" i="7"/>
  <c r="G1819" i="7"/>
  <c r="F1820" i="7"/>
  <c r="G1820" i="7"/>
  <c r="F1821" i="7"/>
  <c r="G1821" i="7"/>
  <c r="F1822" i="7"/>
  <c r="G1822" i="7"/>
  <c r="F1823" i="7"/>
  <c r="G1823" i="7"/>
  <c r="F1824" i="7"/>
  <c r="G1824" i="7"/>
  <c r="F1825" i="7"/>
  <c r="G1825" i="7"/>
  <c r="F1826" i="7"/>
  <c r="G1826" i="7"/>
  <c r="F1827" i="7"/>
  <c r="G1827" i="7"/>
  <c r="F1828" i="7"/>
  <c r="G1828" i="7"/>
  <c r="F1829" i="7"/>
  <c r="G1829" i="7"/>
  <c r="F1830" i="7"/>
  <c r="G1830" i="7"/>
  <c r="F1831" i="7"/>
  <c r="G1831" i="7"/>
  <c r="F1832" i="7"/>
  <c r="G1832" i="7"/>
  <c r="F1833" i="7"/>
  <c r="G1833" i="7"/>
  <c r="F1834" i="7"/>
  <c r="G1834" i="7"/>
  <c r="F1835" i="7"/>
  <c r="G1835" i="7"/>
  <c r="F1836" i="7"/>
  <c r="G1836" i="7"/>
  <c r="F1837" i="7"/>
  <c r="G1837" i="7"/>
  <c r="F1838" i="7"/>
  <c r="G1838" i="7"/>
  <c r="F1839" i="7"/>
  <c r="G1839" i="7"/>
  <c r="F1840" i="7"/>
  <c r="G1840" i="7"/>
  <c r="F1841" i="7"/>
  <c r="G1841" i="7"/>
  <c r="F1842" i="7"/>
  <c r="G1842" i="7"/>
  <c r="F1843" i="7"/>
  <c r="G1843" i="7"/>
  <c r="F1844" i="7"/>
  <c r="G1844" i="7"/>
  <c r="F1845" i="7"/>
  <c r="G1845" i="7"/>
  <c r="F1846" i="7"/>
  <c r="G1846" i="7"/>
  <c r="F1847" i="7"/>
  <c r="G1847" i="7"/>
  <c r="F1848" i="7"/>
  <c r="G1848" i="7"/>
  <c r="F1849" i="7"/>
  <c r="G1849" i="7"/>
  <c r="F1850" i="7"/>
  <c r="G1850" i="7"/>
  <c r="F1851" i="7"/>
  <c r="G1851" i="7"/>
  <c r="F1852" i="7"/>
  <c r="G1852" i="7"/>
  <c r="F1853" i="7"/>
  <c r="G1853" i="7"/>
  <c r="F1854" i="7"/>
  <c r="G1854" i="7"/>
  <c r="F1855" i="7"/>
  <c r="G1855" i="7"/>
  <c r="F1856" i="7"/>
  <c r="G1856" i="7"/>
  <c r="F1857" i="7"/>
  <c r="G1857" i="7"/>
  <c r="F1858" i="7"/>
  <c r="G1858" i="7"/>
  <c r="F1859" i="7"/>
  <c r="G1859" i="7"/>
  <c r="F1860" i="7"/>
  <c r="G1860" i="7"/>
  <c r="F1861" i="7"/>
  <c r="G1861" i="7"/>
  <c r="F1862" i="7"/>
  <c r="G1862" i="7"/>
  <c r="F1863" i="7"/>
  <c r="G1863" i="7"/>
  <c r="F1864" i="7"/>
  <c r="G1864" i="7"/>
  <c r="F1865" i="7"/>
  <c r="G1865" i="7"/>
  <c r="F1866" i="7"/>
  <c r="G1866" i="7"/>
  <c r="F1867" i="7"/>
  <c r="G1867" i="7"/>
  <c r="F1868" i="7"/>
  <c r="G1868" i="7"/>
  <c r="F1869" i="7"/>
  <c r="G1869" i="7"/>
  <c r="F1870" i="7"/>
  <c r="G1870" i="7"/>
  <c r="F1871" i="7"/>
  <c r="G1871" i="7"/>
  <c r="F1872" i="7"/>
  <c r="G1872" i="7"/>
  <c r="F1873" i="7"/>
  <c r="G1873" i="7"/>
  <c r="F1874" i="7"/>
  <c r="G1874" i="7"/>
  <c r="F1875" i="7"/>
  <c r="G1875" i="7"/>
  <c r="F1876" i="7"/>
  <c r="G1876" i="7"/>
  <c r="F1877" i="7"/>
  <c r="G1877" i="7"/>
  <c r="F1878" i="7"/>
  <c r="G1878" i="7"/>
  <c r="F1879" i="7"/>
  <c r="G1879" i="7"/>
  <c r="F1880" i="7"/>
  <c r="G1880" i="7"/>
  <c r="F1881" i="7"/>
  <c r="G1881" i="7"/>
  <c r="F1882" i="7"/>
  <c r="G1882" i="7"/>
  <c r="F1883" i="7"/>
  <c r="G1883" i="7"/>
  <c r="F1884" i="7"/>
  <c r="G1884" i="7"/>
  <c r="F1885" i="7"/>
  <c r="G1885" i="7"/>
  <c r="F1886" i="7"/>
  <c r="G1886" i="7"/>
  <c r="F1887" i="7"/>
  <c r="G1887" i="7"/>
  <c r="F1888" i="7"/>
  <c r="G1888" i="7"/>
  <c r="F1889" i="7"/>
  <c r="G1889" i="7"/>
  <c r="F1890" i="7"/>
  <c r="G1890" i="7"/>
  <c r="F1891" i="7"/>
  <c r="G1891" i="7"/>
  <c r="F1892" i="7"/>
  <c r="G1892" i="7"/>
  <c r="F1893" i="7"/>
  <c r="G1893" i="7"/>
  <c r="F1894" i="7"/>
  <c r="G1894" i="7"/>
  <c r="F1895" i="7"/>
  <c r="G1895" i="7"/>
  <c r="F1896" i="7"/>
  <c r="G1896" i="7"/>
  <c r="F1897" i="7"/>
  <c r="G1897" i="7"/>
  <c r="F1898" i="7"/>
  <c r="G1898" i="7"/>
  <c r="F1899" i="7"/>
  <c r="G1899" i="7"/>
  <c r="F1900" i="7"/>
  <c r="G1900" i="7"/>
  <c r="F1901" i="7"/>
  <c r="G1901" i="7"/>
  <c r="F1902" i="7"/>
  <c r="G1902" i="7"/>
  <c r="F1903" i="7"/>
  <c r="G1903" i="7"/>
  <c r="F1904" i="7"/>
  <c r="G1904" i="7"/>
  <c r="F1905" i="7"/>
  <c r="G1905" i="7"/>
  <c r="F1906" i="7"/>
  <c r="G1906" i="7"/>
  <c r="F1907" i="7"/>
  <c r="G1907" i="7"/>
  <c r="F1908" i="7"/>
  <c r="G1908" i="7"/>
  <c r="F1909" i="7"/>
  <c r="G1909" i="7"/>
  <c r="F1910" i="7"/>
  <c r="G1910" i="7"/>
  <c r="F1911" i="7"/>
  <c r="G1911" i="7"/>
  <c r="F1912" i="7"/>
  <c r="G1912" i="7"/>
  <c r="F1913" i="7"/>
  <c r="G1913" i="7"/>
  <c r="F1914" i="7"/>
  <c r="G1914" i="7"/>
  <c r="F1915" i="7"/>
  <c r="G1915" i="7"/>
  <c r="F1916" i="7"/>
  <c r="G1916" i="7"/>
  <c r="F1917" i="7"/>
  <c r="G1917" i="7"/>
  <c r="F1918" i="7"/>
  <c r="G1918" i="7"/>
  <c r="F1919" i="7"/>
  <c r="G1919" i="7"/>
  <c r="F1920" i="7"/>
  <c r="G1920" i="7"/>
  <c r="F1921" i="7"/>
  <c r="G1921" i="7"/>
  <c r="F1922" i="7"/>
  <c r="G1922" i="7"/>
  <c r="F1923" i="7"/>
  <c r="G1923" i="7"/>
  <c r="F1924" i="7"/>
  <c r="G1924" i="7"/>
  <c r="F1925" i="7"/>
  <c r="G1925" i="7"/>
  <c r="F1926" i="7"/>
  <c r="G1926" i="7"/>
  <c r="F1927" i="7"/>
  <c r="G1927" i="7"/>
  <c r="F1928" i="7"/>
  <c r="G1928" i="7"/>
  <c r="F1929" i="7"/>
  <c r="G1929" i="7"/>
  <c r="F1930" i="7"/>
  <c r="G1930" i="7"/>
  <c r="F1931" i="7"/>
  <c r="G1931" i="7"/>
  <c r="F1932" i="7"/>
  <c r="G1932" i="7"/>
  <c r="F1933" i="7"/>
  <c r="G1933" i="7"/>
  <c r="F1934" i="7"/>
  <c r="G1934" i="7"/>
  <c r="F1935" i="7"/>
  <c r="G1935" i="7"/>
  <c r="F1936" i="7"/>
  <c r="G1936" i="7"/>
  <c r="F1937" i="7"/>
  <c r="G1937" i="7"/>
  <c r="F1938" i="7"/>
  <c r="G1938" i="7"/>
  <c r="F1939" i="7"/>
  <c r="G1939" i="7"/>
  <c r="F1940" i="7"/>
  <c r="G1940" i="7"/>
  <c r="F1941" i="7"/>
  <c r="G1941" i="7"/>
  <c r="F1942" i="7"/>
  <c r="G1942" i="7"/>
  <c r="F1943" i="7"/>
  <c r="G1943" i="7"/>
  <c r="F1944" i="7"/>
  <c r="G1944" i="7"/>
  <c r="F1945" i="7"/>
  <c r="G1945" i="7"/>
  <c r="F1946" i="7"/>
  <c r="G1946" i="7"/>
  <c r="F1947" i="7"/>
  <c r="G1947" i="7"/>
  <c r="F1948" i="7"/>
  <c r="G1948" i="7"/>
  <c r="F1949" i="7"/>
  <c r="G1949" i="7"/>
  <c r="F1950" i="7"/>
  <c r="G1950" i="7"/>
  <c r="F1951" i="7"/>
  <c r="G1951" i="7"/>
  <c r="F1952" i="7"/>
  <c r="G1952" i="7"/>
  <c r="F1953" i="7"/>
  <c r="G1953" i="7"/>
  <c r="F1954" i="7"/>
  <c r="G1954" i="7"/>
  <c r="F1955" i="7"/>
  <c r="G1955" i="7"/>
  <c r="F1956" i="7"/>
  <c r="G1956" i="7"/>
  <c r="F1957" i="7"/>
  <c r="G1957" i="7"/>
  <c r="F1958" i="7"/>
  <c r="G1958" i="7"/>
  <c r="F1959" i="7"/>
  <c r="G1959" i="7"/>
  <c r="F1960" i="7"/>
  <c r="G1960" i="7"/>
  <c r="F1961" i="7"/>
  <c r="G1961" i="7"/>
  <c r="F1962" i="7"/>
  <c r="G1962" i="7"/>
  <c r="F1963" i="7"/>
  <c r="G1963" i="7"/>
  <c r="F1964" i="7"/>
  <c r="G1964" i="7"/>
  <c r="F1965" i="7"/>
  <c r="G1965" i="7"/>
  <c r="F1966" i="7"/>
  <c r="G1966" i="7"/>
  <c r="F1967" i="7"/>
  <c r="G1967" i="7"/>
  <c r="F1968" i="7"/>
  <c r="G1968" i="7"/>
  <c r="F1969" i="7"/>
  <c r="G1969" i="7"/>
  <c r="F1970" i="7"/>
  <c r="G1970" i="7"/>
  <c r="F1971" i="7"/>
  <c r="G1971" i="7"/>
  <c r="F1972" i="7"/>
  <c r="G1972" i="7"/>
  <c r="F1973" i="7"/>
  <c r="G1973" i="7"/>
  <c r="F1974" i="7"/>
  <c r="G1974" i="7"/>
  <c r="F1975" i="7"/>
  <c r="G1975" i="7"/>
  <c r="F1976" i="7"/>
  <c r="G1976" i="7"/>
  <c r="F1977" i="7"/>
  <c r="G1977" i="7"/>
  <c r="F1978" i="7"/>
  <c r="G1978" i="7"/>
  <c r="F1979" i="7"/>
  <c r="G1979" i="7"/>
  <c r="F1980" i="7"/>
  <c r="G1980" i="7"/>
  <c r="F1981" i="7"/>
  <c r="G1981" i="7"/>
  <c r="F1982" i="7"/>
  <c r="G1982" i="7"/>
  <c r="F1983" i="7"/>
  <c r="G1983" i="7"/>
  <c r="F1984" i="7"/>
  <c r="G1984" i="7"/>
  <c r="F1985" i="7"/>
  <c r="G1985" i="7"/>
  <c r="F1986" i="7"/>
  <c r="G1986" i="7"/>
  <c r="F1987" i="7"/>
  <c r="G1987" i="7"/>
  <c r="F1988" i="7"/>
  <c r="G1988" i="7"/>
  <c r="F1989" i="7"/>
  <c r="G1989" i="7"/>
  <c r="F1990" i="7"/>
  <c r="G1990" i="7"/>
  <c r="F1991" i="7"/>
  <c r="G1991" i="7"/>
  <c r="F1992" i="7"/>
  <c r="G1992" i="7"/>
  <c r="F1993" i="7"/>
  <c r="G1993" i="7"/>
  <c r="F1994" i="7"/>
  <c r="G1994" i="7"/>
  <c r="F1995" i="7"/>
  <c r="G1995" i="7"/>
  <c r="F1996" i="7"/>
  <c r="G1996" i="7"/>
  <c r="F1997" i="7"/>
  <c r="G1997" i="7"/>
  <c r="F1998" i="7"/>
  <c r="G1998" i="7"/>
  <c r="F1999" i="7"/>
  <c r="G1999" i="7"/>
  <c r="F2000" i="7"/>
  <c r="G2000" i="7"/>
  <c r="F2001" i="7"/>
  <c r="G2001" i="7"/>
  <c r="F2002" i="7"/>
  <c r="G2002" i="7"/>
  <c r="F2003" i="7"/>
  <c r="G2003" i="7"/>
  <c r="F2004" i="7"/>
  <c r="G2004" i="7"/>
  <c r="F2005" i="7"/>
  <c r="G2005" i="7"/>
  <c r="F2006" i="7"/>
  <c r="G2006" i="7"/>
  <c r="F2007" i="7"/>
  <c r="G2007" i="7"/>
  <c r="F2008" i="7"/>
  <c r="G2008" i="7"/>
  <c r="F2009" i="7"/>
  <c r="G2009" i="7"/>
  <c r="F2010" i="7"/>
  <c r="G2010" i="7"/>
  <c r="F2011" i="7"/>
  <c r="G2011" i="7"/>
  <c r="F2012" i="7"/>
  <c r="G2012" i="7"/>
  <c r="F2013" i="7"/>
  <c r="G2013" i="7"/>
  <c r="F2014" i="7"/>
  <c r="G2014" i="7"/>
  <c r="F2015" i="7"/>
  <c r="G2015" i="7"/>
  <c r="F2016" i="7"/>
  <c r="G2016" i="7"/>
  <c r="F2017" i="7"/>
  <c r="G2017" i="7"/>
  <c r="F2018" i="7"/>
  <c r="G2018" i="7"/>
  <c r="F2019" i="7"/>
  <c r="G2019" i="7"/>
  <c r="F2020" i="7"/>
  <c r="G2020" i="7"/>
  <c r="F2021" i="7"/>
  <c r="G2021" i="7"/>
  <c r="F2022" i="7"/>
  <c r="G2022" i="7"/>
  <c r="F2023" i="7"/>
  <c r="G2023" i="7"/>
  <c r="F2024" i="7"/>
  <c r="G2024" i="7"/>
  <c r="F2025" i="7"/>
  <c r="G2025" i="7"/>
  <c r="F2026" i="7"/>
  <c r="G2026" i="7"/>
  <c r="F2027" i="7"/>
  <c r="G2027" i="7"/>
  <c r="F2028" i="7"/>
  <c r="G2028" i="7"/>
  <c r="F2029" i="7"/>
  <c r="G2029" i="7"/>
  <c r="F2030" i="7"/>
  <c r="G2030" i="7"/>
  <c r="F2031" i="7"/>
  <c r="G2031" i="7"/>
  <c r="F2032" i="7"/>
  <c r="G2032" i="7"/>
  <c r="F2033" i="7"/>
  <c r="G2033" i="7"/>
  <c r="F2034" i="7"/>
  <c r="G2034" i="7"/>
  <c r="F2035" i="7"/>
  <c r="G2035" i="7"/>
  <c r="F2036" i="7"/>
  <c r="G2036" i="7"/>
  <c r="F2037" i="7"/>
  <c r="G2037" i="7"/>
  <c r="F2038" i="7"/>
  <c r="G2038" i="7"/>
  <c r="F2039" i="7"/>
  <c r="G2039" i="7"/>
  <c r="F2040" i="7"/>
  <c r="G2040" i="7"/>
  <c r="F2041" i="7"/>
  <c r="G2041" i="7"/>
  <c r="F2042" i="7"/>
  <c r="G2042" i="7"/>
  <c r="F2043" i="7"/>
  <c r="G2043" i="7"/>
  <c r="F2044" i="7"/>
  <c r="G2044" i="7"/>
  <c r="F2045" i="7"/>
  <c r="G2045" i="7"/>
  <c r="F2046" i="7"/>
  <c r="G2046" i="7"/>
  <c r="F2047" i="7"/>
  <c r="G2047" i="7"/>
  <c r="F2048" i="7"/>
  <c r="G2048" i="7"/>
  <c r="F2049" i="7"/>
  <c r="G2049" i="7"/>
  <c r="F2050" i="7"/>
  <c r="G2050" i="7"/>
  <c r="F2051" i="7"/>
  <c r="G2051" i="7"/>
  <c r="F2052" i="7"/>
  <c r="G2052" i="7"/>
  <c r="F2053" i="7"/>
  <c r="G2053" i="7"/>
  <c r="F2054" i="7"/>
  <c r="G2054" i="7"/>
  <c r="F2055" i="7"/>
  <c r="G2055" i="7"/>
  <c r="F2056" i="7"/>
  <c r="G2056" i="7"/>
  <c r="F2057" i="7"/>
  <c r="G2057" i="7"/>
  <c r="F2058" i="7"/>
  <c r="G2058" i="7"/>
  <c r="F2059" i="7"/>
  <c r="G2059" i="7"/>
  <c r="F2060" i="7"/>
  <c r="G2060" i="7"/>
  <c r="F2061" i="7"/>
  <c r="G2061" i="7"/>
  <c r="F2062" i="7"/>
  <c r="G2062" i="7"/>
  <c r="F2063" i="7"/>
  <c r="G2063" i="7"/>
  <c r="F2064" i="7"/>
  <c r="G2064" i="7"/>
  <c r="F2065" i="7"/>
  <c r="G2065" i="7"/>
  <c r="F2066" i="7"/>
  <c r="G2066" i="7"/>
  <c r="F2067" i="7"/>
  <c r="G2067" i="7"/>
  <c r="F2068" i="7"/>
  <c r="G2068" i="7"/>
  <c r="F2069" i="7"/>
  <c r="G2069" i="7"/>
  <c r="F2070" i="7"/>
  <c r="G2070" i="7"/>
  <c r="F2071" i="7"/>
  <c r="G2071" i="7"/>
  <c r="F2072" i="7"/>
  <c r="G2072" i="7"/>
  <c r="F2073" i="7"/>
  <c r="G2073" i="7"/>
  <c r="F2074" i="7"/>
  <c r="G2074" i="7"/>
  <c r="F2075" i="7"/>
  <c r="G2075" i="7"/>
  <c r="F2076" i="7"/>
  <c r="G2076" i="7"/>
  <c r="F2077" i="7"/>
  <c r="G2077" i="7"/>
  <c r="F2078" i="7"/>
  <c r="G2078" i="7"/>
  <c r="F2079" i="7"/>
  <c r="G2079" i="7"/>
  <c r="F2080" i="7"/>
  <c r="G2080" i="7"/>
  <c r="F2081" i="7"/>
  <c r="G2081" i="7"/>
  <c r="F2082" i="7"/>
  <c r="G2082" i="7"/>
  <c r="F2083" i="7"/>
  <c r="G2083" i="7"/>
  <c r="F2084" i="7"/>
  <c r="G2084" i="7"/>
  <c r="F2085" i="7"/>
  <c r="G2085" i="7"/>
  <c r="F2086" i="7"/>
  <c r="G2086" i="7"/>
  <c r="F2087" i="7"/>
  <c r="G2087" i="7"/>
  <c r="F2088" i="7"/>
  <c r="G2088" i="7"/>
  <c r="F2089" i="7"/>
  <c r="G2089" i="7"/>
  <c r="F2090" i="7"/>
  <c r="G2090" i="7"/>
  <c r="F2091" i="7"/>
  <c r="G2091" i="7"/>
  <c r="F2092" i="7"/>
  <c r="G2092" i="7"/>
  <c r="F2093" i="7"/>
  <c r="G2093" i="7"/>
  <c r="F2094" i="7"/>
  <c r="G2094" i="7"/>
  <c r="F2095" i="7"/>
  <c r="G2095" i="7"/>
  <c r="F2096" i="7"/>
  <c r="G2096" i="7"/>
  <c r="F2097" i="7"/>
  <c r="G2097" i="7"/>
  <c r="F2098" i="7"/>
  <c r="G2098" i="7"/>
  <c r="F2099" i="7"/>
  <c r="G2099" i="7"/>
  <c r="F2100" i="7"/>
  <c r="G2100" i="7"/>
  <c r="F2101" i="7"/>
  <c r="G2101" i="7"/>
  <c r="F2102" i="7"/>
  <c r="G2102" i="7"/>
  <c r="F2103" i="7"/>
  <c r="G2103" i="7"/>
  <c r="F2104" i="7"/>
  <c r="G2104" i="7"/>
  <c r="F2105" i="7"/>
  <c r="G2105" i="7"/>
  <c r="F2106" i="7"/>
  <c r="G2106" i="7"/>
  <c r="F2107" i="7"/>
  <c r="G2107" i="7"/>
  <c r="F2108" i="7"/>
  <c r="G2108" i="7"/>
  <c r="F2109" i="7"/>
  <c r="G2109" i="7"/>
  <c r="F2110" i="7"/>
  <c r="G2110" i="7"/>
  <c r="F2111" i="7"/>
  <c r="G2111" i="7"/>
  <c r="F2112" i="7"/>
  <c r="G2112" i="7"/>
  <c r="F2113" i="7"/>
  <c r="G2113" i="7"/>
  <c r="F2114" i="7"/>
  <c r="G2114" i="7"/>
  <c r="F2115" i="7"/>
  <c r="G2115" i="7"/>
  <c r="F2116" i="7"/>
  <c r="G2116" i="7"/>
  <c r="F2117" i="7"/>
  <c r="G2117" i="7"/>
  <c r="F2118" i="7"/>
  <c r="G2118" i="7"/>
  <c r="F2119" i="7"/>
  <c r="G2119" i="7"/>
  <c r="F2120" i="7"/>
  <c r="G2120" i="7"/>
  <c r="F2121" i="7"/>
  <c r="G2121" i="7"/>
  <c r="F2122" i="7"/>
  <c r="G2122" i="7"/>
  <c r="F2123" i="7"/>
  <c r="G2123" i="7"/>
  <c r="F2124" i="7"/>
  <c r="G2124" i="7"/>
  <c r="F2125" i="7"/>
  <c r="G2125" i="7"/>
  <c r="F2126" i="7"/>
  <c r="G2126" i="7"/>
  <c r="F2127" i="7"/>
  <c r="G2127" i="7"/>
  <c r="F2128" i="7"/>
  <c r="G2128" i="7"/>
  <c r="F2129" i="7"/>
  <c r="G2129" i="7"/>
  <c r="F2130" i="7"/>
  <c r="G2130" i="7"/>
  <c r="F2131" i="7"/>
  <c r="G2131" i="7"/>
  <c r="F2132" i="7"/>
  <c r="G2132" i="7"/>
  <c r="F2133" i="7"/>
  <c r="G2133" i="7"/>
  <c r="F2134" i="7"/>
  <c r="G2134" i="7"/>
  <c r="F2135" i="7"/>
  <c r="G2135" i="7"/>
  <c r="F2136" i="7"/>
  <c r="G2136" i="7"/>
  <c r="F2137" i="7"/>
  <c r="G2137" i="7"/>
  <c r="F2138" i="7"/>
  <c r="G2138" i="7"/>
  <c r="F2139" i="7"/>
  <c r="G2139" i="7"/>
  <c r="F2140" i="7"/>
  <c r="G2140" i="7"/>
  <c r="F2141" i="7"/>
  <c r="G2141" i="7"/>
  <c r="F2142" i="7"/>
  <c r="G2142" i="7"/>
  <c r="F2143" i="7"/>
  <c r="G2143" i="7"/>
  <c r="F2144" i="7"/>
  <c r="G2144" i="7"/>
  <c r="F2145" i="7"/>
  <c r="G2145" i="7"/>
  <c r="F2146" i="7"/>
  <c r="G2146" i="7"/>
  <c r="F2147" i="7"/>
  <c r="G2147" i="7"/>
  <c r="F2148" i="7"/>
  <c r="G2148" i="7"/>
  <c r="F2149" i="7"/>
  <c r="G2149" i="7"/>
  <c r="F2150" i="7"/>
  <c r="G2150" i="7"/>
  <c r="F2151" i="7"/>
  <c r="G2151" i="7"/>
  <c r="F2152" i="7"/>
  <c r="G2152" i="7"/>
  <c r="F2153" i="7"/>
  <c r="G2153" i="7"/>
  <c r="F2154" i="7"/>
  <c r="G2154" i="7"/>
  <c r="F2155" i="7"/>
  <c r="G2155" i="7"/>
  <c r="F2156" i="7"/>
  <c r="G2156" i="7"/>
  <c r="F2157" i="7"/>
  <c r="G2157" i="7"/>
  <c r="F2158" i="7"/>
  <c r="G2158" i="7"/>
  <c r="F2159" i="7"/>
  <c r="G2159" i="7"/>
  <c r="F2160" i="7"/>
  <c r="G2160" i="7"/>
  <c r="F2161" i="7"/>
  <c r="G2161" i="7"/>
  <c r="F2162" i="7"/>
  <c r="G2162" i="7"/>
  <c r="F2163" i="7"/>
  <c r="G2163" i="7"/>
  <c r="F2164" i="7"/>
  <c r="G2164" i="7"/>
  <c r="F2165" i="7"/>
  <c r="G2165" i="7"/>
  <c r="F2166" i="7"/>
  <c r="G2166" i="7"/>
  <c r="F2167" i="7"/>
  <c r="G2167" i="7"/>
  <c r="F2168" i="7"/>
  <c r="G2168" i="7"/>
  <c r="F2169" i="7"/>
  <c r="G2169" i="7"/>
  <c r="F2170" i="7"/>
  <c r="G2170" i="7"/>
  <c r="F2171" i="7"/>
  <c r="G2171" i="7"/>
  <c r="F2172" i="7"/>
  <c r="G2172" i="7"/>
  <c r="F2173" i="7"/>
  <c r="G2173" i="7"/>
  <c r="F2174" i="7"/>
  <c r="G2174" i="7"/>
  <c r="F2175" i="7"/>
  <c r="G2175" i="7"/>
  <c r="F2176" i="7"/>
  <c r="G2176" i="7"/>
  <c r="F2177" i="7"/>
  <c r="G2177" i="7"/>
  <c r="F2178" i="7"/>
  <c r="G2178" i="7"/>
  <c r="F2179" i="7"/>
  <c r="G2179" i="7"/>
  <c r="F2180" i="7"/>
  <c r="G2180" i="7"/>
  <c r="F2181" i="7"/>
  <c r="G2181" i="7"/>
  <c r="F2182" i="7"/>
  <c r="G2182" i="7"/>
  <c r="F2183" i="7"/>
  <c r="G2183" i="7"/>
  <c r="F2184" i="7"/>
  <c r="G2184" i="7"/>
  <c r="F2185" i="7"/>
  <c r="G2185" i="7"/>
  <c r="F2186" i="7"/>
  <c r="G2186" i="7"/>
  <c r="F2187" i="7"/>
  <c r="G2187" i="7"/>
  <c r="F2188" i="7"/>
  <c r="G2188" i="7"/>
  <c r="F2189" i="7"/>
  <c r="G2189" i="7"/>
  <c r="F2190" i="7"/>
  <c r="G2190" i="7"/>
  <c r="F2191" i="7"/>
  <c r="G2191" i="7"/>
  <c r="F2192" i="7"/>
  <c r="G2192" i="7"/>
  <c r="F2193" i="7"/>
  <c r="G2193" i="7"/>
  <c r="F2194" i="7"/>
  <c r="G2194" i="7"/>
  <c r="F2195" i="7"/>
  <c r="G2195" i="7"/>
  <c r="F2196" i="7"/>
  <c r="G2196" i="7"/>
  <c r="F2197" i="7"/>
  <c r="G2197" i="7"/>
  <c r="F2198" i="7"/>
  <c r="G2198" i="7"/>
  <c r="F2199" i="7"/>
  <c r="G2199" i="7"/>
  <c r="F2200" i="7"/>
  <c r="G2200" i="7"/>
  <c r="F2201" i="7"/>
  <c r="G2201" i="7"/>
  <c r="F2202" i="7"/>
  <c r="G2202" i="7"/>
  <c r="F2203" i="7"/>
  <c r="G2203" i="7"/>
  <c r="F2204" i="7"/>
  <c r="G2204" i="7"/>
  <c r="F2205" i="7"/>
  <c r="G2205" i="7"/>
  <c r="F2206" i="7"/>
  <c r="G2206" i="7"/>
  <c r="F2207" i="7"/>
  <c r="G2207" i="7"/>
  <c r="F2208" i="7"/>
  <c r="G2208" i="7"/>
  <c r="F2209" i="7"/>
  <c r="G2209" i="7"/>
  <c r="F2210" i="7"/>
  <c r="G2210" i="7"/>
  <c r="F2211" i="7"/>
  <c r="G2211" i="7"/>
  <c r="F2212" i="7"/>
  <c r="G2212" i="7"/>
  <c r="F2213" i="7"/>
  <c r="G2213" i="7"/>
  <c r="F2214" i="7"/>
  <c r="G2214" i="7"/>
  <c r="F2215" i="7"/>
  <c r="G2215" i="7"/>
  <c r="F2216" i="7"/>
  <c r="G2216" i="7"/>
  <c r="F2217" i="7"/>
  <c r="G2217" i="7"/>
  <c r="F2218" i="7"/>
  <c r="G2218" i="7"/>
  <c r="F2219" i="7"/>
  <c r="G2219" i="7"/>
  <c r="F2220" i="7"/>
  <c r="G2220" i="7"/>
  <c r="F2221" i="7"/>
  <c r="G2221" i="7"/>
  <c r="F2222" i="7"/>
  <c r="G2222" i="7"/>
  <c r="F2223" i="7"/>
  <c r="G2223" i="7"/>
  <c r="F2224" i="7"/>
  <c r="G2224" i="7"/>
  <c r="F2225" i="7"/>
  <c r="G2225" i="7"/>
  <c r="F2226" i="7"/>
  <c r="G2226" i="7"/>
  <c r="F2227" i="7"/>
  <c r="G2227" i="7"/>
  <c r="F2228" i="7"/>
  <c r="G2228" i="7"/>
  <c r="F2229" i="7"/>
  <c r="G2229" i="7"/>
  <c r="F2230" i="7"/>
  <c r="G2230" i="7"/>
  <c r="F2231" i="7"/>
  <c r="G2231" i="7"/>
  <c r="F2232" i="7"/>
  <c r="G2232" i="7"/>
  <c r="F2233" i="7"/>
  <c r="G2233" i="7"/>
  <c r="F2234" i="7"/>
  <c r="G2234" i="7"/>
  <c r="F2235" i="7"/>
  <c r="G2235" i="7"/>
  <c r="F2236" i="7"/>
  <c r="G2236" i="7"/>
  <c r="F2237" i="7"/>
  <c r="G2237" i="7"/>
  <c r="F2238" i="7"/>
  <c r="G2238" i="7"/>
  <c r="F2239" i="7"/>
  <c r="G2239" i="7"/>
  <c r="F2240" i="7"/>
  <c r="G2240" i="7"/>
  <c r="F2241" i="7"/>
  <c r="G2241" i="7"/>
  <c r="F2242" i="7"/>
  <c r="G2242" i="7"/>
  <c r="F2243" i="7"/>
  <c r="G2243" i="7"/>
  <c r="F2244" i="7"/>
  <c r="G2244" i="7"/>
  <c r="F2245" i="7"/>
  <c r="G2245" i="7"/>
  <c r="F2246" i="7"/>
  <c r="G2246" i="7"/>
  <c r="F2247" i="7"/>
  <c r="G2247" i="7"/>
  <c r="F2248" i="7"/>
  <c r="G2248" i="7"/>
  <c r="F2249" i="7"/>
  <c r="G2249" i="7"/>
  <c r="F2250" i="7"/>
  <c r="G2250" i="7"/>
  <c r="F2251" i="7"/>
  <c r="G2251" i="7"/>
  <c r="F2252" i="7"/>
  <c r="G2252" i="7"/>
  <c r="F2253" i="7"/>
  <c r="G2253" i="7"/>
  <c r="F2254" i="7"/>
  <c r="G2254" i="7"/>
  <c r="F2255" i="7"/>
  <c r="G2255" i="7"/>
  <c r="F2256" i="7"/>
  <c r="G2256" i="7"/>
  <c r="F2257" i="7"/>
  <c r="G2257" i="7"/>
  <c r="F2258" i="7"/>
  <c r="G2258" i="7"/>
  <c r="F2259" i="7"/>
  <c r="G2259" i="7"/>
  <c r="F2260" i="7"/>
  <c r="G2260" i="7"/>
  <c r="F2261" i="7"/>
  <c r="G2261" i="7"/>
  <c r="F2262" i="7"/>
  <c r="G2262" i="7"/>
  <c r="F2263" i="7"/>
  <c r="G2263" i="7"/>
  <c r="F2264" i="7"/>
  <c r="G2264" i="7"/>
  <c r="F2265" i="7"/>
  <c r="G2265" i="7"/>
  <c r="F2266" i="7"/>
  <c r="G2266" i="7"/>
  <c r="F2267" i="7"/>
  <c r="G2267" i="7"/>
  <c r="F2268" i="7"/>
  <c r="G2268" i="7"/>
  <c r="F2269" i="7"/>
  <c r="G2269" i="7"/>
  <c r="F2270" i="7"/>
  <c r="G2270" i="7"/>
  <c r="F2271" i="7"/>
  <c r="G2271" i="7"/>
  <c r="F2272" i="7"/>
  <c r="G2272" i="7"/>
  <c r="F2273" i="7"/>
  <c r="G2273" i="7"/>
  <c r="F2274" i="7"/>
  <c r="G2274" i="7"/>
  <c r="F2275" i="7"/>
  <c r="G2275" i="7"/>
  <c r="F2276" i="7"/>
  <c r="G2276" i="7"/>
  <c r="F2277" i="7"/>
  <c r="G2277" i="7"/>
  <c r="F2278" i="7"/>
  <c r="G2278" i="7"/>
  <c r="F2279" i="7"/>
  <c r="G2279" i="7"/>
  <c r="F2280" i="7"/>
  <c r="G2280" i="7"/>
  <c r="F2281" i="7"/>
  <c r="G2281" i="7"/>
  <c r="F2282" i="7"/>
  <c r="G2282" i="7"/>
  <c r="F2283" i="7"/>
  <c r="G2283" i="7"/>
  <c r="F2284" i="7"/>
  <c r="G2284" i="7"/>
  <c r="F2285" i="7"/>
  <c r="G2285" i="7"/>
  <c r="F2286" i="7"/>
  <c r="G2286" i="7"/>
  <c r="F2287" i="7"/>
  <c r="G2287" i="7"/>
  <c r="F2288" i="7"/>
  <c r="G2288" i="7"/>
  <c r="F2289" i="7"/>
  <c r="G2289" i="7"/>
  <c r="F2290" i="7"/>
  <c r="G2290" i="7"/>
  <c r="F2291" i="7"/>
  <c r="G2291" i="7"/>
  <c r="F2292" i="7"/>
  <c r="G2292" i="7"/>
  <c r="F2293" i="7"/>
  <c r="G2293" i="7"/>
  <c r="F2294" i="7"/>
  <c r="G2294" i="7"/>
  <c r="F2295" i="7"/>
  <c r="G2295" i="7"/>
  <c r="F2296" i="7"/>
  <c r="G2296" i="7"/>
  <c r="F2297" i="7"/>
  <c r="G2297" i="7"/>
  <c r="F2298" i="7"/>
  <c r="G2298" i="7"/>
  <c r="F2299" i="7"/>
  <c r="G2299" i="7"/>
  <c r="F2300" i="7"/>
  <c r="G2300" i="7"/>
  <c r="F2301" i="7"/>
  <c r="G2301" i="7"/>
  <c r="F2302" i="7"/>
  <c r="G2302" i="7"/>
  <c r="F2303" i="7"/>
  <c r="G2303" i="7"/>
  <c r="F2304" i="7"/>
  <c r="G2304" i="7"/>
  <c r="F2305" i="7"/>
  <c r="G2305" i="7"/>
  <c r="F2306" i="7"/>
  <c r="G2306" i="7"/>
  <c r="F2307" i="7"/>
  <c r="G2307" i="7"/>
  <c r="F2308" i="7"/>
  <c r="G2308" i="7"/>
  <c r="F2309" i="7"/>
  <c r="G2309" i="7"/>
  <c r="F2310" i="7"/>
  <c r="G2310" i="7"/>
  <c r="F2311" i="7"/>
  <c r="G2311" i="7"/>
  <c r="F2312" i="7"/>
  <c r="G2312" i="7"/>
  <c r="F2313" i="7"/>
  <c r="G2313" i="7"/>
  <c r="F2314" i="7"/>
  <c r="G2314" i="7"/>
  <c r="F2315" i="7"/>
  <c r="G2315" i="7"/>
  <c r="F2316" i="7"/>
  <c r="G2316" i="7"/>
  <c r="F2317" i="7"/>
  <c r="G2317" i="7"/>
  <c r="F2318" i="7"/>
  <c r="G2318" i="7"/>
  <c r="F2319" i="7"/>
  <c r="G2319" i="7"/>
  <c r="F2320" i="7"/>
  <c r="G2320" i="7"/>
  <c r="F2321" i="7"/>
  <c r="G2321" i="7"/>
  <c r="F2322" i="7"/>
  <c r="G2322" i="7"/>
  <c r="F2323" i="7"/>
  <c r="G2323" i="7"/>
  <c r="F2324" i="7"/>
  <c r="G2324" i="7"/>
  <c r="F2325" i="7"/>
  <c r="G2325" i="7"/>
  <c r="F2326" i="7"/>
  <c r="G2326" i="7"/>
  <c r="F2327" i="7"/>
  <c r="G2327" i="7"/>
  <c r="F2328" i="7"/>
  <c r="G2328" i="7"/>
  <c r="F2329" i="7"/>
  <c r="G2329" i="7"/>
  <c r="F2330" i="7"/>
  <c r="G2330" i="7"/>
  <c r="F2331" i="7"/>
  <c r="G2331" i="7"/>
  <c r="F2332" i="7"/>
  <c r="G2332" i="7"/>
  <c r="F2333" i="7"/>
  <c r="G2333" i="7"/>
  <c r="F2334" i="7"/>
  <c r="G2334" i="7"/>
  <c r="F2335" i="7"/>
  <c r="G2335" i="7"/>
  <c r="F2336" i="7"/>
  <c r="G2336" i="7"/>
  <c r="F2337" i="7"/>
  <c r="G2337" i="7"/>
  <c r="F2338" i="7"/>
  <c r="G2338" i="7"/>
  <c r="F2339" i="7"/>
  <c r="G2339" i="7"/>
  <c r="F2340" i="7"/>
  <c r="G2340" i="7"/>
  <c r="F2341" i="7"/>
  <c r="G2341" i="7"/>
  <c r="F2342" i="7"/>
  <c r="G2342" i="7"/>
  <c r="F2343" i="7"/>
  <c r="G2343" i="7"/>
  <c r="F2344" i="7"/>
  <c r="G2344" i="7"/>
  <c r="F2345" i="7"/>
  <c r="G2345" i="7"/>
  <c r="F2346" i="7"/>
  <c r="G2346" i="7"/>
  <c r="F2347" i="7"/>
  <c r="G2347" i="7"/>
  <c r="F2348" i="7"/>
  <c r="G2348" i="7"/>
  <c r="F2349" i="7"/>
  <c r="G2349" i="7"/>
  <c r="F2350" i="7"/>
  <c r="G2350" i="7"/>
  <c r="F2351" i="7"/>
  <c r="G2351" i="7"/>
  <c r="F2352" i="7"/>
  <c r="G2352" i="7"/>
  <c r="F2353" i="7"/>
  <c r="G2353" i="7"/>
  <c r="F2354" i="7"/>
  <c r="G2354" i="7"/>
  <c r="F2355" i="7"/>
  <c r="G2355" i="7"/>
  <c r="F2356" i="7"/>
  <c r="G2356" i="7"/>
  <c r="F2357" i="7"/>
  <c r="G2357" i="7"/>
  <c r="F2358" i="7"/>
  <c r="G2358" i="7"/>
  <c r="F2359" i="7"/>
  <c r="G2359" i="7"/>
  <c r="F2360" i="7"/>
  <c r="G2360" i="7"/>
  <c r="F2361" i="7"/>
  <c r="G2361" i="7"/>
  <c r="F2362" i="7"/>
  <c r="G2362" i="7"/>
  <c r="F2363" i="7"/>
  <c r="G2363" i="7"/>
  <c r="F2364" i="7"/>
  <c r="G2364" i="7"/>
  <c r="F2365" i="7"/>
  <c r="G2365" i="7"/>
  <c r="F2366" i="7"/>
  <c r="G2366" i="7"/>
  <c r="F2367" i="7"/>
  <c r="G2367" i="7"/>
  <c r="F2368" i="7"/>
  <c r="G2368" i="7"/>
  <c r="F2369" i="7"/>
  <c r="G2369" i="7"/>
  <c r="F2370" i="7"/>
  <c r="G2370" i="7"/>
  <c r="F2371" i="7"/>
  <c r="G2371" i="7"/>
  <c r="F2372" i="7"/>
  <c r="G2372" i="7"/>
  <c r="F2373" i="7"/>
  <c r="G2373" i="7"/>
  <c r="F2374" i="7"/>
  <c r="G2374" i="7"/>
  <c r="F2375" i="7"/>
  <c r="G2375" i="7"/>
  <c r="F2376" i="7"/>
  <c r="G2376" i="7"/>
  <c r="F2377" i="7"/>
  <c r="G2377" i="7"/>
  <c r="F2378" i="7"/>
  <c r="G2378" i="7"/>
  <c r="F2379" i="7"/>
  <c r="G2379" i="7"/>
  <c r="F2380" i="7"/>
  <c r="G2380" i="7"/>
  <c r="F2381" i="7"/>
  <c r="G2381" i="7"/>
  <c r="F2382" i="7"/>
  <c r="G2382" i="7"/>
  <c r="F2383" i="7"/>
  <c r="G2383" i="7"/>
  <c r="F2384" i="7"/>
  <c r="G2384" i="7"/>
  <c r="F2385" i="7"/>
  <c r="G2385" i="7"/>
  <c r="F2386" i="7"/>
  <c r="G2386" i="7"/>
  <c r="F2387" i="7"/>
  <c r="G2387" i="7"/>
  <c r="F2388" i="7"/>
  <c r="G2388" i="7"/>
  <c r="F2389" i="7"/>
  <c r="G2389" i="7"/>
  <c r="F2390" i="7"/>
  <c r="G2390" i="7"/>
  <c r="F2391" i="7"/>
  <c r="G2391" i="7"/>
  <c r="F2392" i="7"/>
  <c r="G2392" i="7"/>
  <c r="F2393" i="7"/>
  <c r="G2393" i="7"/>
  <c r="F2394" i="7"/>
  <c r="G2394" i="7"/>
  <c r="F2395" i="7"/>
  <c r="G2395" i="7"/>
  <c r="F2396" i="7"/>
  <c r="G2396" i="7"/>
  <c r="F2397" i="7"/>
  <c r="G2397" i="7"/>
  <c r="F2398" i="7"/>
  <c r="G2398" i="7"/>
  <c r="F2399" i="7"/>
  <c r="G2399" i="7"/>
  <c r="F2400" i="7"/>
  <c r="G2400" i="7"/>
  <c r="F2401" i="7"/>
  <c r="G2401" i="7"/>
  <c r="F2402" i="7"/>
  <c r="G2402" i="7"/>
  <c r="F2403" i="7"/>
  <c r="G2403" i="7"/>
  <c r="F2404" i="7"/>
  <c r="G2404" i="7"/>
  <c r="F2405" i="7"/>
  <c r="G2405" i="7"/>
  <c r="F2406" i="7"/>
  <c r="G2406" i="7"/>
  <c r="F2407" i="7"/>
  <c r="G2407" i="7"/>
  <c r="F2408" i="7"/>
  <c r="G2408" i="7"/>
  <c r="F2409" i="7"/>
  <c r="G2409" i="7"/>
  <c r="F2410" i="7"/>
  <c r="G2410" i="7"/>
  <c r="F2411" i="7"/>
  <c r="G2411" i="7"/>
  <c r="F2412" i="7"/>
  <c r="G2412" i="7"/>
  <c r="F2413" i="7"/>
  <c r="G2413" i="7"/>
  <c r="F2414" i="7"/>
  <c r="G2414" i="7"/>
  <c r="F2415" i="7"/>
  <c r="G2415" i="7"/>
  <c r="F2416" i="7"/>
  <c r="G2416" i="7"/>
  <c r="F2417" i="7"/>
  <c r="G2417" i="7"/>
  <c r="F2418" i="7"/>
  <c r="G2418" i="7"/>
  <c r="F2419" i="7"/>
  <c r="G2419" i="7"/>
  <c r="F2420" i="7"/>
  <c r="G2420" i="7"/>
  <c r="F2421" i="7"/>
  <c r="G2421" i="7"/>
  <c r="F2422" i="7"/>
  <c r="G2422" i="7"/>
  <c r="F2423" i="7"/>
  <c r="G2423" i="7"/>
  <c r="F2424" i="7"/>
  <c r="G2424" i="7"/>
  <c r="F2425" i="7"/>
  <c r="G2425" i="7"/>
  <c r="F2426" i="7"/>
  <c r="G2426" i="7"/>
  <c r="F2427" i="7"/>
  <c r="G2427" i="7"/>
  <c r="F2428" i="7"/>
  <c r="G2428" i="7"/>
  <c r="F2429" i="7"/>
  <c r="G2429" i="7"/>
  <c r="F2430" i="7"/>
  <c r="G2430" i="7"/>
  <c r="F2431" i="7"/>
  <c r="G2431" i="7"/>
  <c r="F2432" i="7"/>
  <c r="G2432" i="7"/>
  <c r="F2433" i="7"/>
  <c r="G2433" i="7"/>
  <c r="F2434" i="7"/>
  <c r="G2434" i="7"/>
  <c r="F2435" i="7"/>
  <c r="G2435" i="7"/>
  <c r="F2436" i="7"/>
  <c r="G2436" i="7"/>
  <c r="F2437" i="7"/>
  <c r="G2437" i="7"/>
  <c r="F2438" i="7"/>
  <c r="G2438" i="7"/>
  <c r="F2439" i="7"/>
  <c r="G2439" i="7"/>
  <c r="F2440" i="7"/>
  <c r="G2440" i="7"/>
  <c r="F2441" i="7"/>
  <c r="G2441" i="7"/>
  <c r="F2442" i="7"/>
  <c r="G2442" i="7"/>
  <c r="F2443" i="7"/>
  <c r="G2443" i="7"/>
  <c r="F2444" i="7"/>
  <c r="G2444" i="7"/>
  <c r="F2445" i="7"/>
  <c r="G2445" i="7"/>
  <c r="F2446" i="7"/>
  <c r="G2446" i="7"/>
  <c r="F2447" i="7"/>
  <c r="G2447" i="7"/>
  <c r="F2448" i="7"/>
  <c r="G2448" i="7"/>
  <c r="F2449" i="7"/>
  <c r="G2449" i="7"/>
  <c r="F2450" i="7"/>
  <c r="G2450" i="7"/>
  <c r="F2451" i="7"/>
  <c r="G2451" i="7"/>
  <c r="F2452" i="7"/>
  <c r="G2452" i="7"/>
  <c r="F2453" i="7"/>
  <c r="G2453" i="7"/>
  <c r="F2454" i="7"/>
  <c r="G2454" i="7"/>
  <c r="F2455" i="7"/>
  <c r="G2455" i="7"/>
  <c r="F2456" i="7"/>
  <c r="G2456" i="7"/>
  <c r="F2457" i="7"/>
  <c r="G2457" i="7"/>
  <c r="F2458" i="7"/>
  <c r="G2458" i="7"/>
  <c r="F2459" i="7"/>
  <c r="G2459" i="7"/>
  <c r="F2460" i="7"/>
  <c r="G2460" i="7"/>
  <c r="F2461" i="7"/>
  <c r="G2461" i="7"/>
  <c r="F2462" i="7"/>
  <c r="G2462" i="7"/>
  <c r="F2463" i="7"/>
  <c r="G2463" i="7"/>
  <c r="F2464" i="7"/>
  <c r="G2464" i="7"/>
  <c r="F2465" i="7"/>
  <c r="G2465" i="7"/>
  <c r="F2466" i="7"/>
  <c r="G2466" i="7"/>
  <c r="F2467" i="7"/>
  <c r="G2467" i="7"/>
  <c r="F2468" i="7"/>
  <c r="G2468" i="7"/>
  <c r="F2469" i="7"/>
  <c r="G2469" i="7"/>
  <c r="F2470" i="7"/>
  <c r="G2470" i="7"/>
  <c r="F2471" i="7"/>
  <c r="G2471" i="7"/>
  <c r="F2472" i="7"/>
  <c r="G2472" i="7"/>
  <c r="F2473" i="7"/>
  <c r="G2473" i="7"/>
  <c r="F2474" i="7"/>
  <c r="G2474" i="7"/>
  <c r="F2475" i="7"/>
  <c r="G2475" i="7"/>
  <c r="F2476" i="7"/>
  <c r="G2476" i="7"/>
  <c r="F2477" i="7"/>
  <c r="G2477" i="7"/>
  <c r="F2478" i="7"/>
  <c r="G2478" i="7"/>
  <c r="F2479" i="7"/>
  <c r="G2479" i="7"/>
  <c r="F2480" i="7"/>
  <c r="G2480" i="7"/>
  <c r="F2481" i="7"/>
  <c r="G2481" i="7"/>
  <c r="F2482" i="7"/>
  <c r="G2482" i="7"/>
  <c r="F2483" i="7"/>
  <c r="G2483" i="7"/>
  <c r="F2484" i="7"/>
  <c r="G2484" i="7"/>
  <c r="F2485" i="7"/>
  <c r="G2485" i="7"/>
  <c r="F2486" i="7"/>
  <c r="G2486" i="7"/>
  <c r="F2487" i="7"/>
  <c r="G2487" i="7"/>
  <c r="F2488" i="7"/>
  <c r="G2488" i="7"/>
  <c r="F2489" i="7"/>
  <c r="G2489" i="7"/>
  <c r="F2490" i="7"/>
  <c r="G2490" i="7"/>
  <c r="F2491" i="7"/>
  <c r="G2491" i="7"/>
  <c r="F2492" i="7"/>
  <c r="G2492" i="7"/>
  <c r="F2493" i="7"/>
  <c r="G2493" i="7"/>
  <c r="F2494" i="7"/>
  <c r="G2494" i="7"/>
  <c r="F2495" i="7"/>
  <c r="G2495" i="7"/>
  <c r="F2496" i="7"/>
  <c r="G2496" i="7"/>
  <c r="F2497" i="7"/>
  <c r="G2497" i="7"/>
  <c r="F2498" i="7"/>
  <c r="G2498" i="7"/>
  <c r="F2499" i="7"/>
  <c r="G2499" i="7"/>
  <c r="F2500" i="7"/>
  <c r="G2500" i="7"/>
  <c r="B1" i="1" l="1"/>
  <c r="A47" i="11" l="1"/>
  <c r="A25" i="11"/>
  <c r="A30" i="11"/>
  <c r="E30" i="11" s="1"/>
  <c r="B1" i="11"/>
  <c r="C9" i="1"/>
  <c r="C38" i="1"/>
  <c r="C48" i="1"/>
  <c r="C16" i="1"/>
  <c r="C37" i="1"/>
  <c r="C7" i="1"/>
  <c r="C56" i="1"/>
  <c r="C36" i="1"/>
  <c r="C25" i="1"/>
  <c r="C10" i="1"/>
  <c r="C19" i="1"/>
  <c r="C17" i="1"/>
  <c r="C35" i="1"/>
  <c r="C28" i="1"/>
  <c r="C55" i="1"/>
  <c r="C50" i="1"/>
  <c r="C39" i="1"/>
  <c r="C27" i="1"/>
  <c r="C54" i="1"/>
  <c r="C40" i="1"/>
  <c r="C6" i="1"/>
  <c r="C26" i="1"/>
  <c r="C53" i="1"/>
  <c r="C34" i="1"/>
  <c r="C52" i="1"/>
  <c r="C49" i="1"/>
  <c r="C41" i="1"/>
  <c r="C51" i="1"/>
  <c r="G2" i="7"/>
  <c r="C30" i="1" l="1"/>
  <c r="C7" i="11" s="1"/>
  <c r="C43" i="1"/>
  <c r="C8" i="11" s="1"/>
  <c r="D1" i="1" l="1"/>
  <c r="A48" i="11" l="1"/>
  <c r="A31" i="11"/>
  <c r="E31" i="11" s="1"/>
  <c r="B25" i="11"/>
  <c r="D1" i="11"/>
  <c r="E9" i="1"/>
  <c r="E56" i="1"/>
  <c r="E28" i="1"/>
  <c r="E55" i="1"/>
  <c r="E49" i="1"/>
  <c r="E38" i="1"/>
  <c r="E39" i="1"/>
  <c r="E7" i="1"/>
  <c r="E27" i="1"/>
  <c r="E54" i="1"/>
  <c r="E48" i="1"/>
  <c r="E47" i="1"/>
  <c r="E37" i="1"/>
  <c r="E26" i="1"/>
  <c r="E6" i="1"/>
  <c r="E36" i="1"/>
  <c r="E53" i="1"/>
  <c r="E19" i="1"/>
  <c r="E25" i="1"/>
  <c r="E34" i="1"/>
  <c r="E16" i="1"/>
  <c r="E40" i="1"/>
  <c r="E35" i="1"/>
  <c r="E52" i="1"/>
  <c r="E51" i="1"/>
  <c r="E10" i="1"/>
  <c r="E17" i="1"/>
  <c r="E41" i="1"/>
  <c r="E50" i="1"/>
  <c r="AA1" i="1"/>
  <c r="C1" i="1"/>
  <c r="E1" i="1"/>
  <c r="F2" i="7"/>
  <c r="D58" i="1"/>
  <c r="F58" i="1"/>
  <c r="H58" i="1"/>
  <c r="J58" i="1"/>
  <c r="L58" i="1"/>
  <c r="N58" i="1"/>
  <c r="P58" i="1"/>
  <c r="R58" i="1"/>
  <c r="T58" i="1"/>
  <c r="V58" i="1"/>
  <c r="X58" i="1"/>
  <c r="D43" i="1"/>
  <c r="F43" i="1"/>
  <c r="H43" i="1"/>
  <c r="J43" i="1"/>
  <c r="L43" i="1"/>
  <c r="N43" i="1"/>
  <c r="P43" i="1"/>
  <c r="R43" i="1"/>
  <c r="T43" i="1"/>
  <c r="V43" i="1"/>
  <c r="X43" i="1"/>
  <c r="B43" i="1"/>
  <c r="D30" i="1"/>
  <c r="F30" i="1"/>
  <c r="H30" i="1"/>
  <c r="J30" i="1"/>
  <c r="L30" i="1"/>
  <c r="N30" i="1"/>
  <c r="P30" i="1"/>
  <c r="R30" i="1"/>
  <c r="T30" i="1"/>
  <c r="V30" i="1"/>
  <c r="X30" i="1"/>
  <c r="D21" i="1"/>
  <c r="F21" i="1"/>
  <c r="H21" i="1"/>
  <c r="J21" i="1"/>
  <c r="L21" i="1"/>
  <c r="N21" i="1"/>
  <c r="P21" i="1"/>
  <c r="R21" i="1"/>
  <c r="T21" i="1"/>
  <c r="V21" i="1"/>
  <c r="X21" i="1"/>
  <c r="D12" i="1"/>
  <c r="F12" i="1"/>
  <c r="H12" i="1"/>
  <c r="J12" i="1"/>
  <c r="L12" i="1"/>
  <c r="N12" i="1"/>
  <c r="P12" i="1"/>
  <c r="R12" i="1"/>
  <c r="T12" i="1"/>
  <c r="V12" i="1"/>
  <c r="X12" i="1"/>
  <c r="B58" i="1"/>
  <c r="B30" i="1"/>
  <c r="B21" i="1"/>
  <c r="B12" i="1"/>
  <c r="E58" i="1" l="1"/>
  <c r="E9" i="11" s="1"/>
  <c r="C47" i="1"/>
  <c r="C58" i="1" s="1"/>
  <c r="C8" i="1"/>
  <c r="E18" i="1"/>
  <c r="E21" i="1" s="1"/>
  <c r="E6" i="11" s="1"/>
  <c r="C18" i="1"/>
  <c r="C21" i="1" s="1"/>
  <c r="C6" i="11" s="1"/>
  <c r="E8" i="1"/>
  <c r="E12" i="1" s="1"/>
  <c r="E5" i="11" s="1"/>
  <c r="F1" i="1"/>
  <c r="E43" i="1"/>
  <c r="E8" i="11" s="1"/>
  <c r="E30" i="1"/>
  <c r="E7" i="11" s="1"/>
  <c r="C61" i="1" l="1"/>
  <c r="C9" i="11"/>
  <c r="C25" i="11"/>
  <c r="F1" i="11"/>
  <c r="A49" i="11"/>
  <c r="A32" i="11"/>
  <c r="E32" i="11" s="1"/>
  <c r="C12" i="1"/>
  <c r="G52" i="1"/>
  <c r="G41" i="1"/>
  <c r="G51" i="1"/>
  <c r="G40" i="1"/>
  <c r="G10" i="1"/>
  <c r="G53" i="1"/>
  <c r="G50" i="1"/>
  <c r="G39" i="1"/>
  <c r="G9" i="1"/>
  <c r="G49" i="1"/>
  <c r="G38" i="1"/>
  <c r="G7" i="1"/>
  <c r="G48" i="1"/>
  <c r="G37" i="1"/>
  <c r="G6" i="1"/>
  <c r="G36" i="1"/>
  <c r="G19" i="1"/>
  <c r="G35" i="1"/>
  <c r="G17" i="1"/>
  <c r="G34" i="1"/>
  <c r="G16" i="1"/>
  <c r="G56" i="1"/>
  <c r="G28" i="1"/>
  <c r="G25" i="1"/>
  <c r="G55" i="1"/>
  <c r="G27" i="1"/>
  <c r="G54" i="1"/>
  <c r="G26" i="1"/>
  <c r="G18" i="1"/>
  <c r="G47" i="1"/>
  <c r="G8" i="1"/>
  <c r="C62" i="1"/>
  <c r="G1" i="1"/>
  <c r="H1" i="1"/>
  <c r="C64" i="1" l="1"/>
  <c r="C5" i="11"/>
  <c r="D25" i="11"/>
  <c r="H1" i="11"/>
  <c r="A50" i="11"/>
  <c r="A33" i="11"/>
  <c r="E33" i="11" s="1"/>
  <c r="C30" i="11"/>
  <c r="C10" i="11"/>
  <c r="G58" i="1"/>
  <c r="G9" i="11" s="1"/>
  <c r="I53" i="1"/>
  <c r="I25" i="1"/>
  <c r="I52" i="1"/>
  <c r="I41" i="1"/>
  <c r="I51" i="1"/>
  <c r="I40" i="1"/>
  <c r="I10" i="1"/>
  <c r="I54" i="1"/>
  <c r="I26" i="1"/>
  <c r="I50" i="1"/>
  <c r="I39" i="1"/>
  <c r="I9" i="1"/>
  <c r="I49" i="1"/>
  <c r="I38" i="1"/>
  <c r="I7" i="1"/>
  <c r="I48" i="1"/>
  <c r="I37" i="1"/>
  <c r="I6" i="1"/>
  <c r="I36" i="1"/>
  <c r="I19" i="1"/>
  <c r="I35" i="1"/>
  <c r="I17" i="1"/>
  <c r="I34" i="1"/>
  <c r="I16" i="1"/>
  <c r="I56" i="1"/>
  <c r="I28" i="1"/>
  <c r="I55" i="1"/>
  <c r="I27" i="1"/>
  <c r="I47" i="1"/>
  <c r="I8" i="1"/>
  <c r="I18" i="1"/>
  <c r="G30" i="1"/>
  <c r="G7" i="11" s="1"/>
  <c r="G12" i="1"/>
  <c r="G5" i="11" s="1"/>
  <c r="G43" i="1"/>
  <c r="G8" i="11" s="1"/>
  <c r="G21" i="1"/>
  <c r="G6" i="11" s="1"/>
  <c r="I1" i="1"/>
  <c r="J1" i="1"/>
  <c r="C47" i="11" l="1"/>
  <c r="C11" i="11"/>
  <c r="A34" i="11"/>
  <c r="E34" i="11" s="1"/>
  <c r="A51" i="11"/>
  <c r="E25" i="11"/>
  <c r="J1" i="11"/>
  <c r="K54" i="1"/>
  <c r="K26" i="1"/>
  <c r="K53" i="1"/>
  <c r="K25" i="1"/>
  <c r="K27" i="1"/>
  <c r="K52" i="1"/>
  <c r="K41" i="1"/>
  <c r="K51" i="1"/>
  <c r="K40" i="1"/>
  <c r="K10" i="1"/>
  <c r="K50" i="1"/>
  <c r="K39" i="1"/>
  <c r="K9" i="1"/>
  <c r="K49" i="1"/>
  <c r="K38" i="1"/>
  <c r="K7" i="1"/>
  <c r="K48" i="1"/>
  <c r="K37" i="1"/>
  <c r="K6" i="1"/>
  <c r="K36" i="1"/>
  <c r="K19" i="1"/>
  <c r="K35" i="1"/>
  <c r="K17" i="1"/>
  <c r="K55" i="1"/>
  <c r="K34" i="1"/>
  <c r="K16" i="1"/>
  <c r="K56" i="1"/>
  <c r="K28" i="1"/>
  <c r="K47" i="1"/>
  <c r="K8" i="1"/>
  <c r="K18" i="1"/>
  <c r="K1" i="1"/>
  <c r="L1" i="1"/>
  <c r="A52" i="11" l="1"/>
  <c r="F25" i="11"/>
  <c r="L1" i="11"/>
  <c r="A35" i="11"/>
  <c r="E35" i="11" s="1"/>
  <c r="M55" i="1"/>
  <c r="M27" i="1"/>
  <c r="M54" i="1"/>
  <c r="M26" i="1"/>
  <c r="M53" i="1"/>
  <c r="M25" i="1"/>
  <c r="M56" i="1"/>
  <c r="M52" i="1"/>
  <c r="M41" i="1"/>
  <c r="M51" i="1"/>
  <c r="M40" i="1"/>
  <c r="M10" i="1"/>
  <c r="M50" i="1"/>
  <c r="M39" i="1"/>
  <c r="M9" i="1"/>
  <c r="M49" i="1"/>
  <c r="M38" i="1"/>
  <c r="M7" i="1"/>
  <c r="M48" i="1"/>
  <c r="M37" i="1"/>
  <c r="M6" i="1"/>
  <c r="M36" i="1"/>
  <c r="M19" i="1"/>
  <c r="M28" i="1"/>
  <c r="M35" i="1"/>
  <c r="M17" i="1"/>
  <c r="M34" i="1"/>
  <c r="M16" i="1"/>
  <c r="M18" i="1"/>
  <c r="M47" i="1"/>
  <c r="M8" i="1"/>
  <c r="K12" i="1"/>
  <c r="K5" i="11" s="1"/>
  <c r="K30" i="1"/>
  <c r="K7" i="11" s="1"/>
  <c r="K43" i="1"/>
  <c r="K8" i="11" s="1"/>
  <c r="K21" i="1"/>
  <c r="K6" i="11" s="1"/>
  <c r="M1" i="1"/>
  <c r="N1" i="1"/>
  <c r="G25" i="11" l="1"/>
  <c r="N1" i="11"/>
  <c r="A36" i="11"/>
  <c r="E36" i="11" s="1"/>
  <c r="A53" i="11"/>
  <c r="O56" i="1"/>
  <c r="O28" i="1"/>
  <c r="O55" i="1"/>
  <c r="O27" i="1"/>
  <c r="O34" i="1"/>
  <c r="O54" i="1"/>
  <c r="O26" i="1"/>
  <c r="O16" i="1"/>
  <c r="O53" i="1"/>
  <c r="O25" i="1"/>
  <c r="O52" i="1"/>
  <c r="O41" i="1"/>
  <c r="O51" i="1"/>
  <c r="O40" i="1"/>
  <c r="O10" i="1"/>
  <c r="O50" i="1"/>
  <c r="O39" i="1"/>
  <c r="O9" i="1"/>
  <c r="O49" i="1"/>
  <c r="O38" i="1"/>
  <c r="O7" i="1"/>
  <c r="O48" i="1"/>
  <c r="O37" i="1"/>
  <c r="O6" i="1"/>
  <c r="O36" i="1"/>
  <c r="O19" i="1"/>
  <c r="O35" i="1"/>
  <c r="O17" i="1"/>
  <c r="O18" i="1"/>
  <c r="O8" i="1"/>
  <c r="O47" i="1"/>
  <c r="M12" i="1"/>
  <c r="M21" i="1"/>
  <c r="M43" i="1"/>
  <c r="M30" i="1"/>
  <c r="O1" i="1"/>
  <c r="P1" i="1"/>
  <c r="N59" i="1"/>
  <c r="R31" i="1"/>
  <c r="P31" i="1"/>
  <c r="Y65" i="1"/>
  <c r="X65" i="1"/>
  <c r="Y62" i="1"/>
  <c r="X62" i="1"/>
  <c r="Y59" i="1"/>
  <c r="X59" i="1"/>
  <c r="L59" i="1"/>
  <c r="J59" i="1"/>
  <c r="H59" i="1"/>
  <c r="F59" i="1"/>
  <c r="D59" i="1"/>
  <c r="B59" i="1"/>
  <c r="Z56" i="1"/>
  <c r="Z55" i="1"/>
  <c r="Z54" i="1"/>
  <c r="Z53" i="1"/>
  <c r="Z51" i="1"/>
  <c r="Z50" i="1"/>
  <c r="Z49" i="1"/>
  <c r="Z48" i="1"/>
  <c r="Z47" i="1"/>
  <c r="Y44" i="1"/>
  <c r="X44" i="1"/>
  <c r="J44" i="1"/>
  <c r="H44" i="1"/>
  <c r="G44" i="1"/>
  <c r="F44" i="1"/>
  <c r="D44" i="1"/>
  <c r="Z39" i="1"/>
  <c r="Z35" i="1"/>
  <c r="Z34" i="1"/>
  <c r="Y31" i="1"/>
  <c r="X31" i="1"/>
  <c r="L31" i="1"/>
  <c r="K31" i="1"/>
  <c r="B31" i="1"/>
  <c r="Y22" i="1"/>
  <c r="X22" i="1"/>
  <c r="R22" i="1"/>
  <c r="N22" i="1"/>
  <c r="K22" i="1"/>
  <c r="H22" i="1"/>
  <c r="G22" i="1"/>
  <c r="F22" i="1"/>
  <c r="E22" i="1"/>
  <c r="D22" i="1"/>
  <c r="Y13" i="1"/>
  <c r="X13" i="1"/>
  <c r="N13" i="1"/>
  <c r="H13" i="1"/>
  <c r="G13" i="1"/>
  <c r="F13" i="1"/>
  <c r="AA4" i="1"/>
  <c r="Z4" i="1"/>
  <c r="AA3" i="1"/>
  <c r="M13" i="1" l="1"/>
  <c r="M5" i="11"/>
  <c r="H25" i="11"/>
  <c r="P1" i="11"/>
  <c r="A37" i="11"/>
  <c r="E37" i="11" s="1"/>
  <c r="A54" i="11"/>
  <c r="M31" i="1"/>
  <c r="M7" i="11"/>
  <c r="M44" i="1"/>
  <c r="M8" i="11"/>
  <c r="M22" i="1"/>
  <c r="M6" i="11"/>
  <c r="Q34" i="1"/>
  <c r="Q16" i="1"/>
  <c r="Q56" i="1"/>
  <c r="Q28" i="1"/>
  <c r="Q55" i="1"/>
  <c r="Q27" i="1"/>
  <c r="Q54" i="1"/>
  <c r="Q26" i="1"/>
  <c r="Q53" i="1"/>
  <c r="Q25" i="1"/>
  <c r="Q52" i="1"/>
  <c r="Q41" i="1"/>
  <c r="Q51" i="1"/>
  <c r="Q40" i="1"/>
  <c r="Q10" i="1"/>
  <c r="Q50" i="1"/>
  <c r="Q39" i="1"/>
  <c r="Q9" i="1"/>
  <c r="Q49" i="1"/>
  <c r="Q38" i="1"/>
  <c r="Q7" i="1"/>
  <c r="Q35" i="1"/>
  <c r="Q48" i="1"/>
  <c r="Q37" i="1"/>
  <c r="Q6" i="1"/>
  <c r="Q36" i="1"/>
  <c r="Q19" i="1"/>
  <c r="Q17" i="1"/>
  <c r="Q8" i="1"/>
  <c r="Q18" i="1"/>
  <c r="Q47" i="1"/>
  <c r="O21" i="1"/>
  <c r="O12" i="1"/>
  <c r="O30" i="1"/>
  <c r="O43" i="1"/>
  <c r="P22" i="1"/>
  <c r="R44" i="1"/>
  <c r="Q1" i="1"/>
  <c r="R1" i="1"/>
  <c r="R59" i="1"/>
  <c r="K64" i="1"/>
  <c r="R64" i="1"/>
  <c r="R65" i="1" s="1"/>
  <c r="Z37" i="1"/>
  <c r="J64" i="1"/>
  <c r="J65" i="1" s="1"/>
  <c r="V64" i="1"/>
  <c r="V65" i="1" s="1"/>
  <c r="V31" i="1"/>
  <c r="Z38" i="1"/>
  <c r="K44" i="1"/>
  <c r="Z41" i="1"/>
  <c r="P44" i="1"/>
  <c r="L64" i="1"/>
  <c r="L65" i="1" s="1"/>
  <c r="X64" i="1"/>
  <c r="X61" i="1"/>
  <c r="V59" i="1"/>
  <c r="C59" i="1"/>
  <c r="T64" i="1"/>
  <c r="T65" i="1" s="1"/>
  <c r="H64" i="1"/>
  <c r="H65" i="1" s="1"/>
  <c r="G59" i="1"/>
  <c r="D64" i="1"/>
  <c r="D65" i="1" s="1"/>
  <c r="P64" i="1"/>
  <c r="P65" i="1" s="1"/>
  <c r="T44" i="1"/>
  <c r="E64" i="1"/>
  <c r="R13" i="1"/>
  <c r="V61" i="1"/>
  <c r="V62" i="1" s="1"/>
  <c r="C13" i="1"/>
  <c r="Z21" i="1"/>
  <c r="V13" i="1"/>
  <c r="Z30" i="1"/>
  <c r="C31" i="1"/>
  <c r="Z58" i="1"/>
  <c r="N61" i="1"/>
  <c r="N62" i="1" s="1"/>
  <c r="L61" i="1"/>
  <c r="L62" i="1" s="1"/>
  <c r="F61" i="1"/>
  <c r="F62" i="1" s="1"/>
  <c r="R61" i="1"/>
  <c r="R62" i="1" s="1"/>
  <c r="D61" i="1"/>
  <c r="D62" i="1" s="1"/>
  <c r="E61" i="1"/>
  <c r="J61" i="1"/>
  <c r="J62" i="1" s="1"/>
  <c r="H61" i="1"/>
  <c r="H62" i="1" s="1"/>
  <c r="N31" i="1"/>
  <c r="T31" i="1"/>
  <c r="C22" i="1"/>
  <c r="M64" i="1"/>
  <c r="N64" i="1"/>
  <c r="N65" i="1" s="1"/>
  <c r="B22" i="1"/>
  <c r="T59" i="1"/>
  <c r="T22" i="1"/>
  <c r="T13" i="1"/>
  <c r="V22" i="1"/>
  <c r="V44" i="1"/>
  <c r="Z12" i="1"/>
  <c r="B13" i="1"/>
  <c r="K13" i="1"/>
  <c r="C44" i="1"/>
  <c r="F64" i="1"/>
  <c r="F65" i="1" s="1"/>
  <c r="G64" i="1"/>
  <c r="P13" i="1"/>
  <c r="L44" i="1"/>
  <c r="D31" i="1"/>
  <c r="F31" i="1"/>
  <c r="N44" i="1"/>
  <c r="P59" i="1"/>
  <c r="E31" i="1"/>
  <c r="G31" i="1"/>
  <c r="E59" i="1"/>
  <c r="H31" i="1"/>
  <c r="E13" i="1"/>
  <c r="Z3" i="1"/>
  <c r="E44" i="1"/>
  <c r="J13" i="1"/>
  <c r="J22" i="1"/>
  <c r="J31" i="1"/>
  <c r="B64" i="1"/>
  <c r="B65" i="1" s="1"/>
  <c r="D13" i="1"/>
  <c r="L13" i="1"/>
  <c r="L22" i="1"/>
  <c r="G65" i="1" l="1"/>
  <c r="G11" i="11"/>
  <c r="C49" i="11"/>
  <c r="O44" i="1"/>
  <c r="O8" i="11"/>
  <c r="M65" i="1"/>
  <c r="M11" i="11"/>
  <c r="C52" i="11"/>
  <c r="O31" i="1"/>
  <c r="O7" i="11"/>
  <c r="O13" i="1"/>
  <c r="O5" i="11"/>
  <c r="I25" i="11"/>
  <c r="R1" i="11"/>
  <c r="A55" i="11"/>
  <c r="A38" i="11"/>
  <c r="E38" i="11" s="1"/>
  <c r="O22" i="1"/>
  <c r="O6" i="11"/>
  <c r="K65" i="1"/>
  <c r="K11" i="11"/>
  <c r="C51" i="11"/>
  <c r="E62" i="1"/>
  <c r="C31" i="11"/>
  <c r="E10" i="11"/>
  <c r="E65" i="1"/>
  <c r="E11" i="11"/>
  <c r="C48" i="11"/>
  <c r="S35" i="1"/>
  <c r="S17" i="1"/>
  <c r="S34" i="1"/>
  <c r="S16" i="1"/>
  <c r="S19" i="1"/>
  <c r="S56" i="1"/>
  <c r="S28" i="1"/>
  <c r="S36" i="1"/>
  <c r="S55" i="1"/>
  <c r="S27" i="1"/>
  <c r="S54" i="1"/>
  <c r="S26" i="1"/>
  <c r="S53" i="1"/>
  <c r="S25" i="1"/>
  <c r="S52" i="1"/>
  <c r="S41" i="1"/>
  <c r="S51" i="1"/>
  <c r="S40" i="1"/>
  <c r="S10" i="1"/>
  <c r="S50" i="1"/>
  <c r="S39" i="1"/>
  <c r="S9" i="1"/>
  <c r="S49" i="1"/>
  <c r="S38" i="1"/>
  <c r="S7" i="1"/>
  <c r="S48" i="1"/>
  <c r="S37" i="1"/>
  <c r="S6" i="1"/>
  <c r="S8" i="1"/>
  <c r="S18" i="1"/>
  <c r="S47" i="1"/>
  <c r="O64" i="1"/>
  <c r="Q21" i="1"/>
  <c r="Q12" i="1"/>
  <c r="Q30" i="1"/>
  <c r="Q43" i="1"/>
  <c r="S1" i="1"/>
  <c r="T1" i="1"/>
  <c r="P61" i="1"/>
  <c r="P62" i="1" s="1"/>
  <c r="Z64" i="1"/>
  <c r="Z65" i="1" s="1"/>
  <c r="G61" i="1"/>
  <c r="T61" i="1"/>
  <c r="T62" i="1" s="1"/>
  <c r="Z13" i="1"/>
  <c r="Z31" i="1"/>
  <c r="Z22" i="1"/>
  <c r="Z59" i="1"/>
  <c r="B1" i="4"/>
  <c r="Q22" i="1" l="1"/>
  <c r="Q6" i="11"/>
  <c r="G62" i="1"/>
  <c r="G10" i="11"/>
  <c r="C32" i="11"/>
  <c r="O65" i="1"/>
  <c r="C53" i="11"/>
  <c r="O11" i="11"/>
  <c r="T1" i="11"/>
  <c r="A56" i="11"/>
  <c r="A39" i="11"/>
  <c r="E39" i="11" s="1"/>
  <c r="J25" i="11"/>
  <c r="Q31" i="1"/>
  <c r="Q7" i="11"/>
  <c r="Q44" i="1"/>
  <c r="Q8" i="11"/>
  <c r="Q13" i="1"/>
  <c r="Q5" i="11"/>
  <c r="U36" i="1"/>
  <c r="U19" i="1"/>
  <c r="U35" i="1"/>
  <c r="U17" i="1"/>
  <c r="U34" i="1"/>
  <c r="U16" i="1"/>
  <c r="U56" i="1"/>
  <c r="U28" i="1"/>
  <c r="U48" i="1"/>
  <c r="U55" i="1"/>
  <c r="U27" i="1"/>
  <c r="U54" i="1"/>
  <c r="U26" i="1"/>
  <c r="U53" i="1"/>
  <c r="U25" i="1"/>
  <c r="U52" i="1"/>
  <c r="U41" i="1"/>
  <c r="U51" i="1"/>
  <c r="U40" i="1"/>
  <c r="U10" i="1"/>
  <c r="U37" i="1"/>
  <c r="U6" i="1"/>
  <c r="U50" i="1"/>
  <c r="U39" i="1"/>
  <c r="U9" i="1"/>
  <c r="U49" i="1"/>
  <c r="U38" i="1"/>
  <c r="U7" i="1"/>
  <c r="U47" i="1"/>
  <c r="U8" i="1"/>
  <c r="U18" i="1"/>
  <c r="B3" i="4"/>
  <c r="B17" i="4"/>
  <c r="B5" i="4"/>
  <c r="B18" i="4"/>
  <c r="B6" i="4"/>
  <c r="B7" i="4"/>
  <c r="B8" i="4"/>
  <c r="B9" i="4"/>
  <c r="B11" i="4"/>
  <c r="B12" i="4"/>
  <c r="B13" i="4"/>
  <c r="B14" i="4"/>
  <c r="B15" i="4"/>
  <c r="B16" i="4"/>
  <c r="B4" i="4"/>
  <c r="B2" i="4"/>
  <c r="B10" i="4"/>
  <c r="Q64" i="1"/>
  <c r="S12" i="1"/>
  <c r="S5" i="11" s="1"/>
  <c r="S30" i="1"/>
  <c r="S21" i="1"/>
  <c r="S43" i="1"/>
  <c r="I30" i="1"/>
  <c r="I7" i="11" s="1"/>
  <c r="I58" i="1"/>
  <c r="I43" i="1"/>
  <c r="I21" i="1"/>
  <c r="I12" i="1"/>
  <c r="I5" i="11" s="1"/>
  <c r="U1" i="1"/>
  <c r="V1" i="1"/>
  <c r="D1" i="4"/>
  <c r="C1" i="4"/>
  <c r="A40" i="11" l="1"/>
  <c r="E40" i="11" s="1"/>
  <c r="A57" i="11"/>
  <c r="K25" i="11"/>
  <c r="V1" i="11"/>
  <c r="I22" i="1"/>
  <c r="I6" i="11"/>
  <c r="S44" i="1"/>
  <c r="S8" i="11"/>
  <c r="S22" i="1"/>
  <c r="S6" i="11"/>
  <c r="S31" i="1"/>
  <c r="S7" i="11"/>
  <c r="Q65" i="1"/>
  <c r="C54" i="11"/>
  <c r="Q11" i="11"/>
  <c r="I44" i="1"/>
  <c r="I8" i="11"/>
  <c r="I59" i="1"/>
  <c r="I9" i="11"/>
  <c r="B19" i="4"/>
  <c r="W48" i="1"/>
  <c r="W37" i="1"/>
  <c r="W6" i="1"/>
  <c r="W36" i="1"/>
  <c r="W19" i="1"/>
  <c r="W35" i="1"/>
  <c r="W17" i="1"/>
  <c r="W38" i="1"/>
  <c r="W7" i="1"/>
  <c r="W34" i="1"/>
  <c r="W16" i="1"/>
  <c r="W49" i="1"/>
  <c r="W56" i="1"/>
  <c r="W28" i="1"/>
  <c r="W55" i="1"/>
  <c r="W27" i="1"/>
  <c r="W54" i="1"/>
  <c r="W26" i="1"/>
  <c r="W53" i="1"/>
  <c r="W25" i="1"/>
  <c r="W52" i="1"/>
  <c r="W41" i="1"/>
  <c r="W51" i="1"/>
  <c r="W40" i="1"/>
  <c r="W10" i="1"/>
  <c r="W50" i="1"/>
  <c r="W39" i="1"/>
  <c r="W9" i="1"/>
  <c r="W47" i="1"/>
  <c r="W18" i="1"/>
  <c r="W8" i="1"/>
  <c r="C15" i="4"/>
  <c r="C16" i="4"/>
  <c r="C3" i="4"/>
  <c r="C17" i="4"/>
  <c r="C5" i="4"/>
  <c r="C18" i="4"/>
  <c r="C6" i="4"/>
  <c r="C7" i="4"/>
  <c r="C8" i="4"/>
  <c r="C9" i="4"/>
  <c r="C11" i="4"/>
  <c r="C14" i="4"/>
  <c r="C12" i="4"/>
  <c r="C13" i="4"/>
  <c r="C2" i="4"/>
  <c r="C4" i="4"/>
  <c r="C10" i="4"/>
  <c r="D13" i="4"/>
  <c r="D14" i="4"/>
  <c r="D15" i="4"/>
  <c r="D12" i="4"/>
  <c r="D16" i="4"/>
  <c r="D3" i="4"/>
  <c r="D17" i="4"/>
  <c r="D5" i="4"/>
  <c r="D18" i="4"/>
  <c r="D6" i="4"/>
  <c r="D7" i="4"/>
  <c r="D8" i="4"/>
  <c r="D9" i="4"/>
  <c r="D11" i="4"/>
  <c r="D2" i="4"/>
  <c r="D10" i="4"/>
  <c r="D4" i="4"/>
  <c r="U12" i="1"/>
  <c r="U30" i="1"/>
  <c r="U21" i="1"/>
  <c r="U43" i="1"/>
  <c r="S13" i="1"/>
  <c r="S64" i="1"/>
  <c r="I13" i="1"/>
  <c r="I64" i="1"/>
  <c r="K58" i="1"/>
  <c r="K9" i="11" s="1"/>
  <c r="I31" i="1"/>
  <c r="I61" i="1"/>
  <c r="W1" i="1"/>
  <c r="X1" i="1"/>
  <c r="E1" i="4"/>
  <c r="I62" i="1" l="1"/>
  <c r="I10" i="11"/>
  <c r="C33" i="11"/>
  <c r="U44" i="1"/>
  <c r="U8" i="11"/>
  <c r="U22" i="1"/>
  <c r="U6" i="11"/>
  <c r="U31" i="1"/>
  <c r="U7" i="11"/>
  <c r="I65" i="1"/>
  <c r="I11" i="11"/>
  <c r="C50" i="11"/>
  <c r="S65" i="1"/>
  <c r="C55" i="11"/>
  <c r="S11" i="11"/>
  <c r="A58" i="11"/>
  <c r="L25" i="11"/>
  <c r="X1" i="11"/>
  <c r="A41" i="11"/>
  <c r="E41" i="11" s="1"/>
  <c r="U13" i="1"/>
  <c r="U5" i="11"/>
  <c r="C19" i="4"/>
  <c r="D19" i="4"/>
  <c r="E11" i="4"/>
  <c r="E12" i="4"/>
  <c r="E13" i="4"/>
  <c r="E14" i="4"/>
  <c r="E15" i="4"/>
  <c r="E16" i="4"/>
  <c r="E3" i="4"/>
  <c r="E17" i="4"/>
  <c r="E5" i="4"/>
  <c r="E18" i="4"/>
  <c r="E9" i="4"/>
  <c r="E6" i="4"/>
  <c r="E7" i="4"/>
  <c r="E8" i="4"/>
  <c r="E10" i="4"/>
  <c r="E4" i="4"/>
  <c r="E2" i="4"/>
  <c r="Y49" i="1"/>
  <c r="AA49" i="1" s="1"/>
  <c r="Y38" i="1"/>
  <c r="AA38" i="1" s="1"/>
  <c r="Y7" i="1"/>
  <c r="AA7" i="1" s="1"/>
  <c r="Y48" i="1"/>
  <c r="AA48" i="1" s="1"/>
  <c r="Y37" i="1"/>
  <c r="AA37" i="1" s="1"/>
  <c r="Y6" i="1"/>
  <c r="Y39" i="1"/>
  <c r="AA39" i="1" s="1"/>
  <c r="Y36" i="1"/>
  <c r="Y19" i="1"/>
  <c r="AA19" i="1" s="1"/>
  <c r="Y35" i="1"/>
  <c r="AA35" i="1" s="1"/>
  <c r="Y17" i="1"/>
  <c r="AA17" i="1" s="1"/>
  <c r="Y34" i="1"/>
  <c r="Y16" i="1"/>
  <c r="Y9" i="1"/>
  <c r="AA9" i="1" s="1"/>
  <c r="Y56" i="1"/>
  <c r="AA56" i="1" s="1"/>
  <c r="Y28" i="1"/>
  <c r="AA28" i="1" s="1"/>
  <c r="Y55" i="1"/>
  <c r="AA55" i="1" s="1"/>
  <c r="Y27" i="1"/>
  <c r="AA27" i="1" s="1"/>
  <c r="Y54" i="1"/>
  <c r="AA54" i="1" s="1"/>
  <c r="Y26" i="1"/>
  <c r="AA26" i="1" s="1"/>
  <c r="Y53" i="1"/>
  <c r="AA53" i="1" s="1"/>
  <c r="Y25" i="1"/>
  <c r="Y50" i="1"/>
  <c r="AA50" i="1" s="1"/>
  <c r="Y52" i="1"/>
  <c r="Y41" i="1"/>
  <c r="AA41" i="1" s="1"/>
  <c r="Y51" i="1"/>
  <c r="AA51" i="1" s="1"/>
  <c r="Y40" i="1"/>
  <c r="Y10" i="1"/>
  <c r="AA10" i="1" s="1"/>
  <c r="Y47" i="1"/>
  <c r="Y18" i="1"/>
  <c r="AA18" i="1" s="1"/>
  <c r="Y8" i="1"/>
  <c r="AA8" i="1" s="1"/>
  <c r="W12" i="1"/>
  <c r="U64" i="1"/>
  <c r="W30" i="1"/>
  <c r="W21" i="1"/>
  <c r="W6" i="11" s="1"/>
  <c r="W43" i="1"/>
  <c r="W8" i="11" s="1"/>
  <c r="Y1" i="1"/>
  <c r="K59" i="1"/>
  <c r="K61" i="1"/>
  <c r="M58" i="1"/>
  <c r="M9" i="11" s="1"/>
  <c r="F1" i="4"/>
  <c r="W13" i="1" l="1"/>
  <c r="W5" i="11"/>
  <c r="W31" i="1"/>
  <c r="W7" i="11"/>
  <c r="U65" i="1"/>
  <c r="U11" i="11"/>
  <c r="C56" i="11"/>
  <c r="C34" i="11"/>
  <c r="K10" i="11"/>
  <c r="E19" i="4"/>
  <c r="F8" i="4"/>
  <c r="F9" i="4"/>
  <c r="F11" i="4"/>
  <c r="F12" i="4"/>
  <c r="F13" i="4"/>
  <c r="F7" i="4"/>
  <c r="F14" i="4"/>
  <c r="F15" i="4"/>
  <c r="F16" i="4"/>
  <c r="F3" i="4"/>
  <c r="F17" i="4"/>
  <c r="F5" i="4"/>
  <c r="F18" i="4"/>
  <c r="F6" i="4"/>
  <c r="F2" i="4"/>
  <c r="F4" i="4"/>
  <c r="F10" i="4"/>
  <c r="K62" i="1"/>
  <c r="W64" i="1"/>
  <c r="Y21" i="1"/>
  <c r="W44" i="1"/>
  <c r="Y43" i="1"/>
  <c r="Y12" i="1"/>
  <c r="Y5" i="11" s="1"/>
  <c r="W22" i="1"/>
  <c r="AA34" i="1"/>
  <c r="Y30" i="1"/>
  <c r="AA25" i="1"/>
  <c r="AA16" i="1"/>
  <c r="AA6" i="1"/>
  <c r="O58" i="1"/>
  <c r="O9" i="11" s="1"/>
  <c r="M59" i="1"/>
  <c r="M61" i="1"/>
  <c r="G1" i="4"/>
  <c r="AA30" i="1" l="1"/>
  <c r="Y7" i="11"/>
  <c r="AA43" i="1"/>
  <c r="Y8" i="11"/>
  <c r="M62" i="1"/>
  <c r="M10" i="11"/>
  <c r="C35" i="11"/>
  <c r="AA21" i="1"/>
  <c r="Y6" i="11"/>
  <c r="W65" i="1"/>
  <c r="W11" i="11"/>
  <c r="C57" i="11"/>
  <c r="F19" i="4"/>
  <c r="G6" i="4"/>
  <c r="G7" i="4"/>
  <c r="G8" i="4"/>
  <c r="G9" i="4"/>
  <c r="G11" i="4"/>
  <c r="G12" i="4"/>
  <c r="G13" i="4"/>
  <c r="G18" i="4"/>
  <c r="G14" i="4"/>
  <c r="G15" i="4"/>
  <c r="G16" i="4"/>
  <c r="G5" i="4"/>
  <c r="G3" i="4"/>
  <c r="G17" i="4"/>
  <c r="G2" i="4"/>
  <c r="G4" i="4"/>
  <c r="G10" i="4"/>
  <c r="Y64" i="1"/>
  <c r="AA12" i="1"/>
  <c r="AA5" i="11" s="1"/>
  <c r="Q58" i="1"/>
  <c r="Q9" i="11" s="1"/>
  <c r="O59" i="1"/>
  <c r="O61" i="1"/>
  <c r="H1" i="4"/>
  <c r="O62" i="1" l="1"/>
  <c r="C36" i="11"/>
  <c r="O10" i="11"/>
  <c r="AA22" i="1"/>
  <c r="AA6" i="11"/>
  <c r="C58" i="11"/>
  <c r="Y11" i="11"/>
  <c r="AA44" i="1"/>
  <c r="AA8" i="11"/>
  <c r="AA31" i="1"/>
  <c r="AA7" i="11"/>
  <c r="G19" i="4"/>
  <c r="H3" i="4"/>
  <c r="H17" i="4"/>
  <c r="H5" i="4"/>
  <c r="H18" i="4"/>
  <c r="H6" i="4"/>
  <c r="H7" i="4"/>
  <c r="H8" i="4"/>
  <c r="H16" i="4"/>
  <c r="H9" i="4"/>
  <c r="H11" i="4"/>
  <c r="H12" i="4"/>
  <c r="H13" i="4"/>
  <c r="H14" i="4"/>
  <c r="H15" i="4"/>
  <c r="H10" i="4"/>
  <c r="H4" i="4"/>
  <c r="H2" i="4"/>
  <c r="AA13" i="1"/>
  <c r="AA64" i="1"/>
  <c r="S58" i="1"/>
  <c r="S9" i="11" s="1"/>
  <c r="Q61" i="1"/>
  <c r="Q59" i="1"/>
  <c r="I1" i="4"/>
  <c r="Q62" i="1" l="1"/>
  <c r="C37" i="11"/>
  <c r="Q10" i="11"/>
  <c r="AA65" i="1"/>
  <c r="C59" i="11"/>
  <c r="AA11" i="11"/>
  <c r="H19" i="4"/>
  <c r="I15" i="4"/>
  <c r="I16" i="4"/>
  <c r="I3" i="4"/>
  <c r="I17" i="4"/>
  <c r="I5" i="4"/>
  <c r="I18" i="4"/>
  <c r="I6" i="4"/>
  <c r="I7" i="4"/>
  <c r="I14" i="4"/>
  <c r="I8" i="4"/>
  <c r="I9" i="4"/>
  <c r="I11" i="4"/>
  <c r="I12" i="4"/>
  <c r="I13" i="4"/>
  <c r="I10" i="4"/>
  <c r="I4" i="4"/>
  <c r="I2" i="4"/>
  <c r="S59" i="1"/>
  <c r="S61" i="1"/>
  <c r="U58" i="1"/>
  <c r="U9" i="11" s="1"/>
  <c r="J1" i="4"/>
  <c r="D22" i="11" l="1"/>
  <c r="B18" i="11"/>
  <c r="D16" i="11"/>
  <c r="D19" i="11"/>
  <c r="B17" i="11"/>
  <c r="D15" i="11"/>
  <c r="B16" i="11"/>
  <c r="B19" i="11"/>
  <c r="B15" i="11"/>
  <c r="B20" i="11"/>
  <c r="D18" i="11"/>
  <c r="B14" i="11"/>
  <c r="D17" i="11"/>
  <c r="B22" i="11"/>
  <c r="D14" i="11"/>
  <c r="B21" i="11"/>
  <c r="S10" i="11"/>
  <c r="C38" i="11"/>
  <c r="I19" i="4"/>
  <c r="S62" i="1"/>
  <c r="J13" i="4"/>
  <c r="J14" i="4"/>
  <c r="J15" i="4"/>
  <c r="J16" i="4"/>
  <c r="J3" i="4"/>
  <c r="J17" i="4"/>
  <c r="J5" i="4"/>
  <c r="J18" i="4"/>
  <c r="J6" i="4"/>
  <c r="J7" i="4"/>
  <c r="J8" i="4"/>
  <c r="J9" i="4"/>
  <c r="J11" i="4"/>
  <c r="J12" i="4"/>
  <c r="J2" i="4"/>
  <c r="J10" i="4"/>
  <c r="J4" i="4"/>
  <c r="Y58" i="1"/>
  <c r="D20" i="11" s="1"/>
  <c r="W58" i="1"/>
  <c r="W9" i="11" s="1"/>
  <c r="U59" i="1"/>
  <c r="U61" i="1"/>
  <c r="K1" i="4"/>
  <c r="D21" i="11" l="1"/>
  <c r="U62" i="1"/>
  <c r="U10" i="11"/>
  <c r="C39" i="11"/>
  <c r="Y61" i="1"/>
  <c r="Y9" i="11"/>
  <c r="J19" i="4"/>
  <c r="K11" i="4"/>
  <c r="K12" i="4"/>
  <c r="K13" i="4"/>
  <c r="K16" i="4"/>
  <c r="K14" i="4"/>
  <c r="K15" i="4"/>
  <c r="K3" i="4"/>
  <c r="K17" i="4"/>
  <c r="K18" i="4"/>
  <c r="K7" i="4"/>
  <c r="K5" i="4"/>
  <c r="K8" i="4"/>
  <c r="K9" i="4"/>
  <c r="K6" i="4"/>
  <c r="K10" i="4"/>
  <c r="K2" i="4"/>
  <c r="K4" i="4"/>
  <c r="AA47" i="1"/>
  <c r="AA58" i="1" s="1"/>
  <c r="AA9" i="11" s="1"/>
  <c r="W59" i="1"/>
  <c r="W61" i="1"/>
  <c r="L1" i="4"/>
  <c r="Y10" i="11" l="1"/>
  <c r="C41" i="11"/>
  <c r="W62" i="1"/>
  <c r="C40" i="11"/>
  <c r="W10" i="11"/>
  <c r="K19" i="4"/>
  <c r="L8" i="4"/>
  <c r="L9" i="4"/>
  <c r="L11" i="4"/>
  <c r="L13" i="4"/>
  <c r="L12" i="4"/>
  <c r="L14" i="4"/>
  <c r="L15" i="4"/>
  <c r="L16" i="4"/>
  <c r="L17" i="4"/>
  <c r="L5" i="4"/>
  <c r="L3" i="4"/>
  <c r="L18" i="4"/>
  <c r="L6" i="4"/>
  <c r="L7" i="4"/>
  <c r="L10" i="4"/>
  <c r="L2" i="4"/>
  <c r="L4" i="4"/>
  <c r="AA59" i="1"/>
  <c r="AA61" i="1"/>
  <c r="M1" i="4"/>
  <c r="AA62" i="1" l="1"/>
  <c r="C42" i="11"/>
  <c r="AA10" i="11"/>
  <c r="L19" i="4"/>
  <c r="M6" i="4"/>
  <c r="M7" i="4"/>
  <c r="M8" i="4"/>
  <c r="M9" i="4"/>
  <c r="M11" i="4"/>
  <c r="M12" i="4"/>
  <c r="M13" i="4"/>
  <c r="M14" i="4"/>
  <c r="M3" i="4"/>
  <c r="M5" i="4"/>
  <c r="M15" i="4"/>
  <c r="M18" i="4"/>
  <c r="M16" i="4"/>
  <c r="M17" i="4"/>
  <c r="M4" i="4"/>
  <c r="M10" i="4"/>
  <c r="M2" i="4"/>
  <c r="M19" i="4" l="1"/>
  <c r="C20" i="4" l="1"/>
  <c r="F31" i="11" s="1"/>
  <c r="E20" i="4" l="1"/>
  <c r="F33" i="11" s="1"/>
  <c r="D20" i="4"/>
  <c r="F32" i="11" s="1"/>
  <c r="F20" i="4" l="1"/>
  <c r="F34" i="11" s="1"/>
  <c r="G20" i="4" l="1"/>
  <c r="F35" i="11" s="1"/>
  <c r="H20" i="4" l="1"/>
  <c r="F36" i="11" s="1"/>
  <c r="I20" i="4" l="1"/>
  <c r="F37" i="11" s="1"/>
  <c r="J20" i="4" l="1"/>
  <c r="F38" i="11" s="1"/>
  <c r="K20" i="4" l="1"/>
  <c r="F39" i="11" s="1"/>
  <c r="L20" i="4" l="1"/>
  <c r="F40" i="11" s="1"/>
  <c r="M20" i="4" l="1"/>
  <c r="F41" i="11" s="1"/>
  <c r="F42" i="11" s="1"/>
  <c r="B61" i="1"/>
  <c r="Z43" i="1"/>
  <c r="Z44" i="1" s="1"/>
  <c r="B44" i="1"/>
  <c r="B62" i="1" l="1"/>
  <c r="Z61" i="1"/>
  <c r="Z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Khumbo Nyirenda</author>
  </authors>
  <commentList>
    <comment ref="B1" authorId="0" shapeId="0" xr:uid="{DFDF760F-5760-4836-9C23-6FF57C0F2CDB}">
      <text>
        <r>
          <rPr>
            <b/>
            <sz val="9"/>
            <color indexed="81"/>
            <rFont val="Tahoma"/>
            <family val="2"/>
          </rPr>
          <t>Which month would you like to see the graphs for?</t>
        </r>
      </text>
    </comment>
    <comment ref="H1" authorId="0" shapeId="0" xr:uid="{6804716E-C3FA-48CD-AF4E-702BFEA39C54}">
      <text>
        <r>
          <rPr>
            <b/>
            <sz val="9"/>
            <color indexed="81"/>
            <rFont val="Tahoma"/>
            <family val="2"/>
          </rPr>
          <t>Select when you want your budget to begin</t>
        </r>
      </text>
    </comment>
  </commentList>
</comments>
</file>

<file path=xl/sharedStrings.xml><?xml version="1.0" encoding="utf-8"?>
<sst xmlns="http://schemas.openxmlformats.org/spreadsheetml/2006/main" count="250" uniqueCount="89">
  <si>
    <t>Plan</t>
  </si>
  <si>
    <t>Actual</t>
  </si>
  <si>
    <t>Income 1</t>
  </si>
  <si>
    <t>Income 2</t>
  </si>
  <si>
    <t>Long Term Financial Goals</t>
  </si>
  <si>
    <t>Pension</t>
  </si>
  <si>
    <t>-</t>
  </si>
  <si>
    <t>Total</t>
  </si>
  <si>
    <t>Short Term Financial Goals</t>
  </si>
  <si>
    <t>Travel Savings</t>
  </si>
  <si>
    <t>Car Savings</t>
  </si>
  <si>
    <t>Debt Repayment</t>
  </si>
  <si>
    <t>Fixed Costs</t>
  </si>
  <si>
    <t>Transportation</t>
  </si>
  <si>
    <t>Council Tax</t>
  </si>
  <si>
    <t>Utilities</t>
  </si>
  <si>
    <t>Gym</t>
  </si>
  <si>
    <t>Subscriptions</t>
  </si>
  <si>
    <t>Flexible Spending</t>
  </si>
  <si>
    <t>Food &amp; Groceries</t>
  </si>
  <si>
    <t>Shopping</t>
  </si>
  <si>
    <t>Transport</t>
  </si>
  <si>
    <t>Hobbies</t>
  </si>
  <si>
    <t>Pharmacy</t>
  </si>
  <si>
    <t>Travel</t>
  </si>
  <si>
    <t>Miscellanous</t>
  </si>
  <si>
    <t>Total Expenditure</t>
  </si>
  <si>
    <t>Month</t>
  </si>
  <si>
    <t>Year</t>
  </si>
  <si>
    <t>Debt 1</t>
  </si>
  <si>
    <t>Debt 2</t>
  </si>
  <si>
    <t>Debt 3</t>
  </si>
  <si>
    <t>Debt 4</t>
  </si>
  <si>
    <t>Total Savings and Investments</t>
  </si>
  <si>
    <t>% of Total Income</t>
  </si>
  <si>
    <t>Months</t>
  </si>
  <si>
    <t>Time Period</t>
  </si>
  <si>
    <t>Net Worth</t>
  </si>
  <si>
    <t>Change in Net Worth</t>
  </si>
  <si>
    <t>Savings 1</t>
  </si>
  <si>
    <t>Savings 2</t>
  </si>
  <si>
    <t>Credit Card</t>
  </si>
  <si>
    <t>Pets</t>
  </si>
  <si>
    <t>Mortgage/Rent</t>
  </si>
  <si>
    <t>Insurance</t>
  </si>
  <si>
    <t>Phone</t>
  </si>
  <si>
    <t>Fun Money</t>
  </si>
  <si>
    <t>Investments</t>
  </si>
  <si>
    <t>Emergency Savings</t>
  </si>
  <si>
    <t>Category</t>
  </si>
  <si>
    <t>Item</t>
  </si>
  <si>
    <t>Retailer</t>
  </si>
  <si>
    <t>Date</t>
  </si>
  <si>
    <t>Minimum Change in Net Worth</t>
  </si>
  <si>
    <t>Goal Change in Net Worth</t>
  </si>
  <si>
    <t>Net</t>
  </si>
  <si>
    <t>Net Worth Tracker</t>
  </si>
  <si>
    <t>Lookup matching key</t>
  </si>
  <si>
    <t>Amount</t>
  </si>
  <si>
    <t>Student Loans Balance</t>
  </si>
  <si>
    <t>Mortgage Balance</t>
  </si>
  <si>
    <t>Credit Card 1 Balance</t>
  </si>
  <si>
    <t>Credit Card 2 Balance</t>
  </si>
  <si>
    <t>Debt 1 Balance</t>
  </si>
  <si>
    <t>Debt 2 Balance</t>
  </si>
  <si>
    <t>Current Account 1 Balance</t>
  </si>
  <si>
    <t>Current Account 2 Balance</t>
  </si>
  <si>
    <t>Savings Account 1 Balance</t>
  </si>
  <si>
    <t>Savings Account 2 Balance</t>
  </si>
  <si>
    <t>Savings Account 3 Balance</t>
  </si>
  <si>
    <t>H2B ISA Balance</t>
  </si>
  <si>
    <t>Lifetime ISA Balance</t>
  </si>
  <si>
    <t>S&amp;S ISA Balance</t>
  </si>
  <si>
    <t>Other Savings Balance</t>
  </si>
  <si>
    <t>Other Investments Balance</t>
  </si>
  <si>
    <t>Pension Balance</t>
  </si>
  <si>
    <t>You don't need to change this value again</t>
  </si>
  <si>
    <t>Simply select each cell and type in the expected amount
Click and drag to select groups of cells in each category
ctrl+c to copy them and then ctrl+v to paste the same values into a different month
Be careful not to touch the Year column or the 'Total' and '% Total' rows</t>
  </si>
  <si>
    <t>The chart, graphs and calculations are all done for you so you can just focus on getting to know your money</t>
  </si>
  <si>
    <r>
      <t>In '</t>
    </r>
    <r>
      <rPr>
        <b/>
        <sz val="14"/>
        <color theme="1"/>
        <rFont val="Tw Cen MT"/>
        <family val="2"/>
        <scheme val="minor"/>
      </rPr>
      <t>Overview</t>
    </r>
    <r>
      <rPr>
        <sz val="14"/>
        <color theme="1"/>
        <rFont val="Tw Cen MT"/>
        <family val="2"/>
        <scheme val="minor"/>
      </rPr>
      <t>', select the month you want to view in the pie graph by hovering over  the month and using the drop-down arrow</t>
    </r>
  </si>
  <si>
    <r>
      <t>In '</t>
    </r>
    <r>
      <rPr>
        <b/>
        <sz val="14"/>
        <color theme="1"/>
        <rFont val="Tw Cen MT"/>
        <family val="2"/>
        <scheme val="minor"/>
      </rPr>
      <t>Overview</t>
    </r>
    <r>
      <rPr>
        <sz val="14"/>
        <color theme="1"/>
        <rFont val="Tw Cen MT"/>
        <family val="2"/>
        <scheme val="minor"/>
      </rPr>
      <t>', select the month you want your budget to start on by hovering over   the month and using the drop-down arrow</t>
    </r>
  </si>
  <si>
    <r>
      <t>In '</t>
    </r>
    <r>
      <rPr>
        <b/>
        <sz val="14"/>
        <color theme="1"/>
        <rFont val="Tw Cen MT"/>
        <family val="2"/>
        <scheme val="minor"/>
      </rPr>
      <t>Budget</t>
    </r>
    <r>
      <rPr>
        <sz val="14"/>
        <color theme="1"/>
        <rFont val="Tw Cen MT"/>
        <family val="2"/>
        <scheme val="minor"/>
      </rPr>
      <t>', fill in your budgeted amounts or 'plan' for all the months of the year</t>
    </r>
  </si>
  <si>
    <t>Getting Started</t>
  </si>
  <si>
    <t>Staying on Track</t>
  </si>
  <si>
    <t>This automatically populates the 'Actual' columns of your budget for each month</t>
  </si>
  <si>
    <r>
      <t xml:space="preserve">To track your regular spending, go to </t>
    </r>
    <r>
      <rPr>
        <b/>
        <sz val="14"/>
        <color theme="1"/>
        <rFont val="Tw Cen MT"/>
        <family val="2"/>
        <scheme val="minor"/>
      </rPr>
      <t>'Tracker'</t>
    </r>
    <r>
      <rPr>
        <sz val="14"/>
        <color theme="1"/>
        <rFont val="Tw Cen MT"/>
        <family val="2"/>
        <scheme val="minor"/>
      </rPr>
      <t xml:space="preserve"> and input the date, category, item, amount and optionally, the retailer for each spending item</t>
    </r>
  </si>
  <si>
    <t>To track your net worth, use the same process as above but select your category as 'Net Worth Tracker' and your item as one of your balances. Your amount should be the entire balance remaining of each item.</t>
  </si>
  <si>
    <t>For more advanced functionality, you can change the names of each item under the categories in 'Budget' and 'Net Worth' and you can also add items of your own!</t>
  </si>
  <si>
    <t>First Month of Your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</si>
</sst>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1" formatCode="_-* #,##0_-;\-* #,##0_-;_-* &quot;-&quot;_-;_-@_-"/>
    <numFmt numFmtId="164" formatCode="[$£-809]#,##0.00"/>
    <numFmt numFmtId="165" formatCode="_-[$£-809]* #,##0_-;\-[$£-809]* #,##0_-;_-[$£-809]* &quot;-&quot;_-;_-@_-"/>
    <numFmt numFmtId="166" formatCode="&quot;£&quot;#,##0"/>
    <numFmt numFmtId="167" formatCode="[$-F800]dddd\,\ mmmm\ dd\,\ yyyy"/>
    <numFmt numFmtId="168" formatCode="[$-809]mmmm;@"/>
    <numFmt numFmtId="169" formatCode="_-* #,##0_-;\-* #,##0_-;_-* &quot;-&quot;??_-;_-@_-"/>
  </numFmts>
  <fonts count="15" x14ac:knownFonts="1">
    <font>
      <sz val="11"/>
      <color theme="1"/>
      <name val="Tw Cen MT"/>
      <family val="2"/>
      <scheme val="minor"/>
    </font>
    <font>
      <sz val="11"/>
      <color theme="1"/>
      <name val="Tw Cen MT"/>
      <family val="2"/>
      <scheme val="minor"/>
    </font>
    <font>
      <b/>
      <sz val="11"/>
      <color theme="1"/>
      <name val="Tw Cen MT"/>
      <family val="2"/>
      <scheme val="minor"/>
    </font>
    <font>
      <b/>
      <sz val="12"/>
      <color theme="1"/>
      <name val="Tw Cen MT"/>
      <family val="2"/>
      <scheme val="minor"/>
    </font>
    <font>
      <b/>
      <u/>
      <sz val="11"/>
      <color theme="1"/>
      <name val="Tw Cen MT"/>
      <family val="2"/>
      <scheme val="minor"/>
    </font>
    <font>
      <sz val="8"/>
      <name val="Tw Cen MT"/>
      <family val="2"/>
      <scheme val="minor"/>
    </font>
    <font>
      <b/>
      <sz val="12"/>
      <color theme="4" tint="0.79998168889431442"/>
      <name val="Tw Cen MT"/>
      <family val="2"/>
      <scheme val="minor"/>
    </font>
    <font>
      <b/>
      <sz val="12"/>
      <name val="Tw Cen MT"/>
      <family val="2"/>
      <scheme val="minor"/>
    </font>
    <font>
      <sz val="12"/>
      <color theme="1"/>
      <name val="Tw Cen MT"/>
      <family val="2"/>
      <scheme val="minor"/>
    </font>
    <font>
      <b/>
      <u/>
      <sz val="11"/>
      <name val="Tw Cen MT"/>
      <family val="2"/>
      <scheme val="minor"/>
    </font>
    <font>
      <b/>
      <sz val="16"/>
      <color theme="1"/>
      <name val="Tw Cen MT"/>
      <family val="2"/>
      <scheme val="minor"/>
    </font>
    <font>
      <sz val="14"/>
      <color theme="1"/>
      <name val="Tw Cen MT"/>
      <family val="2"/>
      <scheme val="minor"/>
    </font>
    <font>
      <b/>
      <sz val="14"/>
      <color theme="1"/>
      <name val="Tw Cen MT"/>
      <family val="2"/>
      <scheme val="minor"/>
    </font>
    <font>
      <b/>
      <sz val="16"/>
      <color theme="4" tint="0.79998168889431442"/>
      <name val="Tw Cen MT"/>
      <family val="2"/>
      <scheme val="minor"/>
    </font>
    <font>
      <b/>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bgColor indexed="64"/>
      </patternFill>
    </fill>
  </fills>
  <borders count="38">
    <border>
      <left/>
      <right/>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theme="0" tint="-0.14999847407452621"/>
      </left>
      <right style="medium">
        <color indexed="64"/>
      </right>
      <top style="thin">
        <color theme="0" tint="-0.14999847407452621"/>
      </top>
      <bottom style="thin">
        <color theme="0" tint="-0.14999847407452621"/>
      </bottom>
      <diagonal/>
    </border>
    <border>
      <left style="thin">
        <color theme="0" tint="-0.14999847407452621"/>
      </left>
      <right style="medium">
        <color indexed="64"/>
      </right>
      <top/>
      <bottom style="thin">
        <color theme="0" tint="-0.1499984740745262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theme="0" tint="-0.14999847407452621"/>
      </top>
      <bottom style="thin">
        <color theme="0" tint="-0.14999847407452621"/>
      </bottom>
      <diagonal/>
    </border>
    <border>
      <left style="thin">
        <color indexed="64"/>
      </left>
      <right style="medium">
        <color indexed="64"/>
      </right>
      <top style="thin">
        <color theme="0" tint="-0.14999847407452621"/>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theme="4" tint="0.39997558519241921"/>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6">
    <xf numFmtId="0" fontId="0" fillId="0" borderId="0" xfId="0"/>
    <xf numFmtId="0" fontId="0" fillId="2" borderId="1" xfId="0" applyFill="1" applyBorder="1"/>
    <xf numFmtId="0" fontId="0" fillId="2" borderId="5" xfId="0" applyFill="1" applyBorder="1"/>
    <xf numFmtId="0" fontId="2" fillId="2" borderId="2" xfId="0" applyFont="1" applyFill="1" applyBorder="1"/>
    <xf numFmtId="164" fontId="2" fillId="3" borderId="1" xfId="0" applyNumberFormat="1" applyFont="1" applyFill="1" applyBorder="1"/>
    <xf numFmtId="0" fontId="2" fillId="2" borderId="4" xfId="0" applyFont="1" applyFill="1" applyBorder="1"/>
    <xf numFmtId="0" fontId="4" fillId="2" borderId="0" xfId="0" applyFont="1" applyFill="1"/>
    <xf numFmtId="165" fontId="0" fillId="3" borderId="0" xfId="0" applyNumberFormat="1" applyFill="1"/>
    <xf numFmtId="0" fontId="0" fillId="2" borderId="9" xfId="0" applyFill="1" applyBorder="1"/>
    <xf numFmtId="0" fontId="0" fillId="3" borderId="8" xfId="0" applyFill="1" applyBorder="1"/>
    <xf numFmtId="0" fontId="0" fillId="2" borderId="10" xfId="0" applyFill="1" applyBorder="1"/>
    <xf numFmtId="0" fontId="0" fillId="2" borderId="7" xfId="0" applyFill="1" applyBorder="1"/>
    <xf numFmtId="0" fontId="0" fillId="3" borderId="0" xfId="0" applyFill="1"/>
    <xf numFmtId="9" fontId="0" fillId="2" borderId="6" xfId="1" applyFont="1" applyFill="1" applyBorder="1"/>
    <xf numFmtId="9" fontId="0" fillId="3" borderId="7" xfId="1" applyFont="1" applyFill="1" applyBorder="1"/>
    <xf numFmtId="165" fontId="0" fillId="2" borderId="9" xfId="0" applyNumberFormat="1" applyFill="1" applyBorder="1"/>
    <xf numFmtId="165" fontId="0" fillId="3" borderId="8" xfId="0" applyNumberFormat="1" applyFill="1" applyBorder="1"/>
    <xf numFmtId="165" fontId="0" fillId="2" borderId="10" xfId="0" applyNumberFormat="1" applyFill="1" applyBorder="1"/>
    <xf numFmtId="9" fontId="0" fillId="3" borderId="8" xfId="1" applyFont="1" applyFill="1" applyBorder="1"/>
    <xf numFmtId="9" fontId="0" fillId="0" borderId="0" xfId="1" applyFont="1"/>
    <xf numFmtId="8" fontId="0" fillId="3" borderId="0" xfId="0" applyNumberFormat="1" applyFill="1"/>
    <xf numFmtId="17" fontId="0" fillId="3" borderId="0" xfId="0" applyNumberFormat="1" applyFill="1"/>
    <xf numFmtId="165" fontId="0" fillId="0" borderId="0" xfId="0" applyNumberFormat="1"/>
    <xf numFmtId="0" fontId="0" fillId="0" borderId="6" xfId="0" applyBorder="1"/>
    <xf numFmtId="0" fontId="4" fillId="2" borderId="7" xfId="0" applyFont="1" applyFill="1" applyBorder="1"/>
    <xf numFmtId="165" fontId="0" fillId="2" borderId="7" xfId="0" applyNumberFormat="1" applyFill="1" applyBorder="1"/>
    <xf numFmtId="165" fontId="0" fillId="2" borderId="3" xfId="0" applyNumberFormat="1" applyFill="1" applyBorder="1"/>
    <xf numFmtId="165" fontId="0" fillId="2" borderId="12" xfId="0" applyNumberFormat="1" applyFill="1" applyBorder="1"/>
    <xf numFmtId="0" fontId="4" fillId="2" borderId="11" xfId="0" applyFont="1" applyFill="1" applyBorder="1"/>
    <xf numFmtId="17" fontId="2" fillId="2" borderId="14" xfId="0" applyNumberFormat="1" applyFont="1" applyFill="1" applyBorder="1"/>
    <xf numFmtId="17" fontId="2" fillId="2" borderId="15" xfId="0" applyNumberFormat="1" applyFont="1" applyFill="1" applyBorder="1"/>
    <xf numFmtId="17" fontId="2" fillId="2" borderId="16" xfId="0" applyNumberFormat="1" applyFont="1" applyFill="1" applyBorder="1"/>
    <xf numFmtId="17" fontId="2" fillId="2" borderId="17" xfId="0" applyNumberFormat="1" applyFont="1" applyFill="1" applyBorder="1"/>
    <xf numFmtId="166" fontId="2" fillId="0" borderId="16" xfId="0" applyNumberFormat="1" applyFont="1" applyBorder="1"/>
    <xf numFmtId="166" fontId="2" fillId="0" borderId="15" xfId="0" applyNumberFormat="1" applyFont="1" applyBorder="1"/>
    <xf numFmtId="167" fontId="3" fillId="2" borderId="2" xfId="0" applyNumberFormat="1" applyFont="1" applyFill="1" applyBorder="1"/>
    <xf numFmtId="167" fontId="0" fillId="0" borderId="0" xfId="0" applyNumberFormat="1"/>
    <xf numFmtId="168" fontId="3" fillId="2" borderId="2" xfId="0" applyNumberFormat="1" applyFont="1" applyFill="1" applyBorder="1"/>
    <xf numFmtId="0" fontId="0" fillId="2" borderId="3" xfId="0" applyFill="1" applyBorder="1"/>
    <xf numFmtId="0" fontId="0" fillId="2" borderId="3" xfId="0" applyFill="1" applyBorder="1" applyAlignment="1">
      <alignment horizontal="right"/>
    </xf>
    <xf numFmtId="0" fontId="0" fillId="2" borderId="2" xfId="1" applyNumberFormat="1" applyFont="1" applyFill="1" applyBorder="1"/>
    <xf numFmtId="0" fontId="0" fillId="3" borderId="3" xfId="1" applyNumberFormat="1" applyFont="1" applyFill="1" applyBorder="1"/>
    <xf numFmtId="167" fontId="0" fillId="2" borderId="23" xfId="0" applyNumberFormat="1" applyFill="1" applyBorder="1"/>
    <xf numFmtId="0" fontId="4" fillId="2" borderId="24" xfId="0" applyFont="1" applyFill="1" applyBorder="1"/>
    <xf numFmtId="0" fontId="4" fillId="2" borderId="23" xfId="0" applyFont="1" applyFill="1" applyBorder="1"/>
    <xf numFmtId="0" fontId="4" fillId="2" borderId="25" xfId="0" applyFont="1" applyFill="1" applyBorder="1"/>
    <xf numFmtId="0" fontId="0" fillId="2" borderId="24" xfId="0" applyFill="1" applyBorder="1"/>
    <xf numFmtId="0" fontId="2" fillId="2" borderId="24" xfId="0" applyFont="1" applyFill="1" applyBorder="1"/>
    <xf numFmtId="0" fontId="2" fillId="2" borderId="23" xfId="0" applyFont="1" applyFill="1" applyBorder="1"/>
    <xf numFmtId="9" fontId="0" fillId="2" borderId="2" xfId="1" applyFont="1" applyFill="1" applyBorder="1"/>
    <xf numFmtId="9" fontId="0" fillId="3" borderId="3" xfId="1" applyFont="1" applyFill="1" applyBorder="1"/>
    <xf numFmtId="0" fontId="0" fillId="0" borderId="18" xfId="0" applyBorder="1"/>
    <xf numFmtId="0" fontId="0" fillId="0" borderId="19" xfId="0" applyBorder="1"/>
    <xf numFmtId="0" fontId="9" fillId="2" borderId="7" xfId="0" applyFont="1" applyFill="1" applyBorder="1"/>
    <xf numFmtId="0" fontId="9" fillId="2" borderId="24" xfId="0" applyFont="1" applyFill="1" applyBorder="1"/>
    <xf numFmtId="17" fontId="0" fillId="0" borderId="19" xfId="0" applyNumberFormat="1" applyBorder="1"/>
    <xf numFmtId="168" fontId="6" fillId="2" borderId="3" xfId="0" applyNumberFormat="1" applyFont="1" applyFill="1" applyBorder="1"/>
    <xf numFmtId="169" fontId="0" fillId="2" borderId="6" xfId="0" applyNumberFormat="1" applyFill="1" applyBorder="1"/>
    <xf numFmtId="169" fontId="0" fillId="3" borderId="7" xfId="0" applyNumberFormat="1" applyFill="1" applyBorder="1"/>
    <xf numFmtId="41" fontId="0" fillId="2" borderId="6" xfId="0" applyNumberFormat="1" applyFill="1" applyBorder="1"/>
    <xf numFmtId="41" fontId="0" fillId="3" borderId="7" xfId="0" applyNumberFormat="1" applyFill="1" applyBorder="1"/>
    <xf numFmtId="41" fontId="0" fillId="2" borderId="0" xfId="0" applyNumberFormat="1" applyFill="1"/>
    <xf numFmtId="41" fontId="0" fillId="3" borderId="0" xfId="0" applyNumberFormat="1" applyFill="1"/>
    <xf numFmtId="41" fontId="0" fillId="2" borderId="2" xfId="0" applyNumberFormat="1" applyFill="1" applyBorder="1"/>
    <xf numFmtId="41" fontId="0" fillId="3" borderId="3" xfId="0" applyNumberFormat="1" applyFill="1" applyBorder="1"/>
    <xf numFmtId="41" fontId="0" fillId="2" borderId="4" xfId="0" applyNumberFormat="1" applyFill="1" applyBorder="1"/>
    <xf numFmtId="41" fontId="0" fillId="2" borderId="10" xfId="0" applyNumberFormat="1" applyFill="1" applyBorder="1"/>
    <xf numFmtId="41" fontId="0" fillId="0" borderId="8" xfId="0" applyNumberFormat="1" applyBorder="1"/>
    <xf numFmtId="41" fontId="0" fillId="2" borderId="6" xfId="1" applyNumberFormat="1" applyFont="1" applyFill="1" applyBorder="1"/>
    <xf numFmtId="41" fontId="0" fillId="3" borderId="7" xfId="1" applyNumberFormat="1" applyFont="1" applyFill="1" applyBorder="1"/>
    <xf numFmtId="3" fontId="0" fillId="0" borderId="18" xfId="0" applyNumberFormat="1" applyBorder="1"/>
    <xf numFmtId="3" fontId="2" fillId="0" borderId="16" xfId="0" applyNumberFormat="1" applyFont="1" applyBorder="1"/>
    <xf numFmtId="41" fontId="0" fillId="2" borderId="13" xfId="0" applyNumberFormat="1" applyFill="1" applyBorder="1"/>
    <xf numFmtId="41" fontId="0" fillId="3" borderId="12" xfId="0" applyNumberFormat="1" applyFill="1" applyBorder="1"/>
    <xf numFmtId="41" fontId="0" fillId="3" borderId="11" xfId="0" applyNumberFormat="1" applyFill="1" applyBorder="1"/>
    <xf numFmtId="2" fontId="0" fillId="0" borderId="18" xfId="0" applyNumberFormat="1" applyBorder="1"/>
    <xf numFmtId="41" fontId="0" fillId="0" borderId="18" xfId="0" applyNumberFormat="1" applyBorder="1"/>
    <xf numFmtId="41" fontId="0" fillId="0" borderId="26" xfId="0" applyNumberFormat="1" applyBorder="1"/>
    <xf numFmtId="169" fontId="0" fillId="3" borderId="7" xfId="0" applyNumberFormat="1" applyFill="1" applyBorder="1" applyAlignment="1">
      <alignment horizontal="right"/>
    </xf>
    <xf numFmtId="0" fontId="0" fillId="2" borderId="0" xfId="0" applyFill="1"/>
    <xf numFmtId="0" fontId="10" fillId="3" borderId="32" xfId="0" applyFont="1" applyFill="1" applyBorder="1"/>
    <xf numFmtId="168" fontId="10" fillId="3" borderId="22" xfId="0" applyNumberFormat="1" applyFont="1" applyFill="1" applyBorder="1"/>
    <xf numFmtId="0" fontId="0" fillId="3" borderId="36" xfId="0" applyFill="1" applyBorder="1"/>
    <xf numFmtId="0" fontId="0" fillId="3" borderId="18" xfId="0" applyFill="1" applyBorder="1"/>
    <xf numFmtId="0" fontId="0" fillId="3" borderId="35" xfId="0" applyFill="1" applyBorder="1"/>
    <xf numFmtId="0" fontId="0" fillId="3" borderId="4" xfId="0" applyFill="1" applyBorder="1"/>
    <xf numFmtId="0" fontId="0" fillId="3" borderId="26" xfId="0" applyFill="1" applyBorder="1"/>
    <xf numFmtId="0" fontId="11" fillId="3" borderId="36" xfId="0" applyFont="1" applyFill="1" applyBorder="1" applyAlignment="1">
      <alignment wrapText="1"/>
    </xf>
    <xf numFmtId="0" fontId="11" fillId="3" borderId="0" xfId="0" applyFont="1" applyFill="1" applyAlignment="1">
      <alignment wrapText="1"/>
    </xf>
    <xf numFmtId="0" fontId="11" fillId="3" borderId="18" xfId="0" applyFont="1" applyFill="1" applyBorder="1" applyAlignment="1">
      <alignment wrapText="1"/>
    </xf>
    <xf numFmtId="0" fontId="0" fillId="3" borderId="0" xfId="0" applyFill="1" applyAlignment="1">
      <alignment wrapText="1"/>
    </xf>
    <xf numFmtId="0" fontId="0" fillId="0" borderId="19" xfId="0" applyBorder="1" applyAlignment="1">
      <alignment horizontal="right"/>
    </xf>
    <xf numFmtId="17" fontId="0" fillId="3" borderId="35" xfId="0" applyNumberFormat="1" applyFill="1" applyBorder="1"/>
    <xf numFmtId="0" fontId="9" fillId="2" borderId="33" xfId="0" applyFont="1" applyFill="1" applyBorder="1"/>
    <xf numFmtId="168" fontId="8" fillId="3" borderId="32" xfId="0" applyNumberFormat="1" applyFont="1" applyFill="1" applyBorder="1"/>
    <xf numFmtId="168" fontId="8" fillId="3" borderId="37" xfId="0" applyNumberFormat="1" applyFont="1" applyFill="1" applyBorder="1"/>
    <xf numFmtId="0" fontId="0" fillId="3" borderId="37" xfId="0" applyFill="1" applyBorder="1"/>
    <xf numFmtId="168" fontId="8" fillId="2" borderId="21" xfId="0" applyNumberFormat="1" applyFont="1" applyFill="1" applyBorder="1"/>
    <xf numFmtId="168" fontId="8" fillId="2" borderId="20" xfId="0" applyNumberFormat="1" applyFont="1" applyFill="1" applyBorder="1"/>
    <xf numFmtId="0" fontId="0" fillId="3" borderId="7" xfId="0" applyFill="1" applyBorder="1"/>
    <xf numFmtId="0" fontId="0" fillId="3" borderId="24" xfId="0" applyFill="1" applyBorder="1"/>
    <xf numFmtId="168" fontId="7" fillId="4" borderId="27" xfId="0" applyNumberFormat="1" applyFont="1" applyFill="1" applyBorder="1" applyAlignment="1">
      <alignment horizontal="left"/>
    </xf>
    <xf numFmtId="168" fontId="7" fillId="4" borderId="27" xfId="0" applyNumberFormat="1" applyFont="1" applyFill="1" applyBorder="1"/>
    <xf numFmtId="168" fontId="7" fillId="4" borderId="26" xfId="0" applyNumberFormat="1" applyFont="1" applyFill="1" applyBorder="1"/>
    <xf numFmtId="2" fontId="7" fillId="4" borderId="26" xfId="0" applyNumberFormat="1" applyFont="1" applyFill="1" applyBorder="1"/>
    <xf numFmtId="168" fontId="7" fillId="4" borderId="19" xfId="0" applyNumberFormat="1" applyFont="1" applyFill="1" applyBorder="1"/>
    <xf numFmtId="14" fontId="0" fillId="0" borderId="19" xfId="0" applyNumberFormat="1" applyBorder="1" applyAlignment="1">
      <alignment horizontal="right"/>
    </xf>
    <xf numFmtId="0" fontId="4" fillId="2" borderId="0" xfId="0" applyFont="1" applyFill="1" applyAlignment="1">
      <alignment horizontal="center"/>
    </xf>
    <xf numFmtId="0" fontId="4" fillId="2" borderId="32" xfId="0" applyFont="1" applyFill="1" applyBorder="1" applyAlignment="1">
      <alignment horizontal="center"/>
    </xf>
    <xf numFmtId="0" fontId="4" fillId="2" borderId="37" xfId="0" applyFont="1" applyFill="1" applyBorder="1" applyAlignment="1">
      <alignment horizontal="center"/>
    </xf>
    <xf numFmtId="0" fontId="4" fillId="2" borderId="29" xfId="0" applyFont="1" applyFill="1" applyBorder="1" applyAlignment="1">
      <alignment horizontal="center"/>
    </xf>
    <xf numFmtId="164" fontId="4" fillId="2" borderId="28" xfId="0" applyNumberFormat="1" applyFont="1" applyFill="1" applyBorder="1" applyAlignment="1">
      <alignment horizontal="center"/>
    </xf>
    <xf numFmtId="164" fontId="4" fillId="2" borderId="34" xfId="0" applyNumberFormat="1" applyFont="1" applyFill="1" applyBorder="1" applyAlignment="1">
      <alignment horizontal="center"/>
    </xf>
    <xf numFmtId="167" fontId="7" fillId="2" borderId="3" xfId="0" applyNumberFormat="1" applyFont="1" applyFill="1" applyBorder="1"/>
    <xf numFmtId="168" fontId="8" fillId="2" borderId="30" xfId="0" applyNumberFormat="1" applyFont="1" applyFill="1" applyBorder="1"/>
    <xf numFmtId="168" fontId="8" fillId="2" borderId="31" xfId="0" applyNumberFormat="1" applyFont="1" applyFill="1" applyBorder="1"/>
    <xf numFmtId="168" fontId="13" fillId="2" borderId="0" xfId="0" applyNumberFormat="1" applyFont="1" applyFill="1"/>
    <xf numFmtId="0" fontId="10" fillId="3" borderId="22" xfId="0" applyFont="1" applyFill="1" applyBorder="1" applyAlignment="1">
      <alignment horizontal="center"/>
    </xf>
    <xf numFmtId="0" fontId="8" fillId="3" borderId="36" xfId="0" applyFont="1" applyFill="1" applyBorder="1" applyAlignment="1">
      <alignment horizontal="center" vertical="center"/>
    </xf>
    <xf numFmtId="0" fontId="8" fillId="3" borderId="0" xfId="0" applyFont="1" applyFill="1" applyAlignment="1">
      <alignment horizontal="center" vertical="center"/>
    </xf>
    <xf numFmtId="0" fontId="8" fillId="3" borderId="18"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6" xfId="0" applyFont="1" applyFill="1" applyBorder="1" applyAlignment="1">
      <alignment horizontal="center" vertical="center"/>
    </xf>
    <xf numFmtId="0" fontId="11" fillId="3" borderId="28" xfId="0" applyFont="1" applyFill="1" applyBorder="1" applyAlignment="1">
      <alignment horizontal="center" wrapText="1"/>
    </xf>
    <xf numFmtId="0" fontId="11" fillId="3" borderId="10" xfId="0" applyFont="1" applyFill="1" applyBorder="1" applyAlignment="1">
      <alignment horizontal="center" wrapText="1"/>
    </xf>
    <xf numFmtId="0" fontId="11" fillId="3" borderId="34" xfId="0" applyFont="1" applyFill="1" applyBorder="1" applyAlignment="1">
      <alignment horizontal="center" wrapText="1"/>
    </xf>
    <xf numFmtId="0" fontId="11" fillId="3" borderId="36" xfId="0" applyFont="1" applyFill="1" applyBorder="1" applyAlignment="1">
      <alignment horizontal="center" wrapText="1"/>
    </xf>
    <xf numFmtId="0" fontId="11" fillId="3" borderId="0" xfId="0" applyFont="1" applyFill="1" applyAlignment="1">
      <alignment horizontal="center" wrapText="1"/>
    </xf>
    <xf numFmtId="0" fontId="11" fillId="3" borderId="18" xfId="0" applyFont="1" applyFill="1" applyBorder="1" applyAlignment="1">
      <alignment horizontal="center" wrapText="1"/>
    </xf>
    <xf numFmtId="0" fontId="11" fillId="3" borderId="35" xfId="0" applyFont="1" applyFill="1" applyBorder="1" applyAlignment="1">
      <alignment horizontal="center" wrapText="1"/>
    </xf>
    <xf numFmtId="0" fontId="11" fillId="3" borderId="4" xfId="0" applyFont="1" applyFill="1" applyBorder="1" applyAlignment="1">
      <alignment horizontal="center" wrapText="1"/>
    </xf>
    <xf numFmtId="0" fontId="11" fillId="3" borderId="26" xfId="0" applyFont="1" applyFill="1" applyBorder="1" applyAlignment="1">
      <alignment horizontal="center" wrapText="1"/>
    </xf>
    <xf numFmtId="0" fontId="10" fillId="3" borderId="28"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26" xfId="0" applyFont="1" applyFill="1" applyBorder="1" applyAlignment="1">
      <alignment horizontal="center" vertical="center"/>
    </xf>
    <xf numFmtId="0" fontId="11" fillId="3" borderId="28"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34" xfId="0" applyFont="1" applyFill="1" applyBorder="1" applyAlignment="1">
      <alignment horizontal="center" vertical="center" wrapText="1"/>
    </xf>
    <xf numFmtId="0" fontId="11" fillId="3" borderId="36" xfId="0" applyFont="1" applyFill="1" applyBorder="1" applyAlignment="1">
      <alignment horizontal="center" vertical="center" wrapText="1"/>
    </xf>
    <xf numFmtId="0" fontId="11" fillId="3" borderId="0" xfId="0" applyFont="1" applyFill="1" applyAlignment="1">
      <alignment horizontal="center" vertical="center" wrapText="1"/>
    </xf>
    <xf numFmtId="0" fontId="11" fillId="3" borderId="18" xfId="0" applyFont="1" applyFill="1" applyBorder="1" applyAlignment="1">
      <alignment horizontal="center" vertical="center" wrapText="1"/>
    </xf>
    <xf numFmtId="0" fontId="11" fillId="3" borderId="3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26" xfId="0" applyFont="1" applyFill="1" applyBorder="1" applyAlignment="1">
      <alignment horizontal="center" vertical="center" wrapText="1"/>
    </xf>
    <xf numFmtId="0" fontId="11" fillId="3" borderId="36" xfId="0" applyFont="1" applyFill="1" applyBorder="1" applyAlignment="1">
      <alignment horizontal="center" vertical="top"/>
    </xf>
    <xf numFmtId="0" fontId="11" fillId="3" borderId="0" xfId="0" applyFont="1" applyFill="1" applyAlignment="1">
      <alignment horizontal="center" vertical="top"/>
    </xf>
    <xf numFmtId="0" fontId="11" fillId="3" borderId="18" xfId="0" applyFont="1" applyFill="1" applyBorder="1" applyAlignment="1">
      <alignment horizontal="center" vertical="top"/>
    </xf>
    <xf numFmtId="0" fontId="11" fillId="3" borderId="35" xfId="0" applyFont="1" applyFill="1" applyBorder="1" applyAlignment="1">
      <alignment horizontal="center" vertical="top"/>
    </xf>
    <xf numFmtId="0" fontId="11" fillId="3" borderId="4" xfId="0" applyFont="1" applyFill="1" applyBorder="1" applyAlignment="1">
      <alignment horizontal="center" vertical="top"/>
    </xf>
    <xf numFmtId="0" fontId="11" fillId="3" borderId="26" xfId="0" applyFont="1" applyFill="1" applyBorder="1" applyAlignment="1">
      <alignment horizontal="center" vertical="top"/>
    </xf>
    <xf numFmtId="0" fontId="0" fillId="3" borderId="0" xfId="0" applyFill="1" applyAlignment="1">
      <alignment horizontal="center" vertical="center" wrapText="1"/>
    </xf>
    <xf numFmtId="0" fontId="0" fillId="3" borderId="18" xfId="0" applyFill="1" applyBorder="1" applyAlignment="1">
      <alignment horizontal="center" vertical="center" wrapText="1"/>
    </xf>
  </cellXfs>
  <cellStyles count="2">
    <cellStyle name="Normal" xfId="0" builtinId="0"/>
    <cellStyle name="Percent" xfId="1" builtinId="5"/>
  </cellStyles>
  <dxfs count="18">
    <dxf>
      <numFmt numFmtId="0" formatCode="General"/>
    </dxf>
    <dxf>
      <numFmt numFmtId="0" formatCode="General"/>
      <fill>
        <patternFill patternType="solid">
          <fgColor indexed="64"/>
          <bgColor theme="0"/>
        </patternFill>
      </fill>
      <border diagonalUp="0" diagonalDown="0">
        <left style="medium">
          <color indexed="64"/>
        </left>
        <right style="medium">
          <color indexed="64"/>
        </right>
        <top/>
        <bottom/>
      </border>
    </dxf>
    <dxf>
      <fill>
        <patternFill patternType="solid">
          <fgColor indexed="64"/>
          <bgColor theme="0"/>
        </patternFill>
      </fill>
      <border diagonalUp="0" diagonalDown="0">
        <left style="medium">
          <color indexed="64"/>
        </left>
        <right style="medium">
          <color indexed="64"/>
        </right>
        <top/>
        <bottom/>
      </border>
    </dxf>
    <dxf>
      <fill>
        <patternFill patternType="solid">
          <fgColor indexed="64"/>
          <bgColor theme="0"/>
        </patternFill>
      </fill>
      <border diagonalUp="0" diagonalDown="0">
        <left style="medium">
          <color indexed="64"/>
        </left>
        <right style="medium">
          <color indexed="64"/>
        </right>
        <top/>
        <bottom/>
      </border>
    </dxf>
    <dxf>
      <fill>
        <patternFill patternType="solid">
          <fgColor indexed="64"/>
          <bgColor theme="0"/>
        </patternFill>
      </fill>
    </dxf>
    <dxf>
      <numFmt numFmtId="0" formatCode="General"/>
      <fill>
        <patternFill patternType="solid">
          <fgColor indexed="64"/>
          <bgColor theme="0"/>
        </patternFill>
      </fill>
      <border diagonalUp="0" diagonalDown="0">
        <left/>
        <right style="medium">
          <color indexed="64"/>
        </right>
        <top/>
        <bottom/>
      </border>
    </dxf>
    <dxf>
      <border outline="0">
        <left style="medium">
          <color indexed="64"/>
        </left>
        <right style="medium">
          <color indexed="64"/>
        </right>
        <top style="thin">
          <color indexed="64"/>
        </top>
      </border>
    </dxf>
    <dxf>
      <font>
        <b/>
        <i val="0"/>
        <strike val="0"/>
        <condense val="0"/>
        <extend val="0"/>
        <outline val="0"/>
        <shadow val="0"/>
        <u/>
        <vertAlign val="baseline"/>
        <sz val="11"/>
        <color auto="1"/>
        <name val="Tw Cen MT"/>
        <family val="2"/>
        <scheme val="minor"/>
      </font>
      <fill>
        <patternFill patternType="solid">
          <fgColor indexed="64"/>
          <bgColor theme="4" tint="0.79998168889431442"/>
        </patternFill>
      </fill>
      <border diagonalUp="0" diagonalDown="0" outline="0">
        <left style="medium">
          <color indexed="64"/>
        </left>
        <right style="medium">
          <color indexed="64"/>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1"/>
        <color theme="1"/>
        <name val="Tw Cen MT"/>
        <family val="2"/>
        <scheme val="minor"/>
      </font>
      <numFmt numFmtId="22" formatCode="mmm\-yy"/>
      <fill>
        <patternFill patternType="none">
          <fgColor indexed="64"/>
          <bgColor indexed="65"/>
        </patternFill>
      </fill>
      <border diagonalUp="0" diagonalDown="0">
        <left style="thin">
          <color indexed="64"/>
        </left>
        <right style="thin">
          <color indexed="64"/>
        </right>
        <top/>
        <bottom/>
        <vertical/>
        <horizontal/>
      </border>
    </dxf>
    <dxf>
      <border diagonalUp="0" diagonalDown="0">
        <left/>
        <right style="thin">
          <color indexed="64"/>
        </right>
        <top/>
        <bottom/>
        <vertical/>
        <horizontal/>
      </border>
    </dxf>
    <dxf>
      <numFmt numFmtId="2" formatCode="0.00"/>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style="thin">
          <color indexed="64"/>
        </left>
        <right style="thin">
          <color indexed="64"/>
        </right>
        <top/>
        <bottom/>
        <vertical/>
        <horizontal/>
      </border>
    </dxf>
    <dxf>
      <alignment horizontal="right" vertical="bottom" textRotation="0" wrapText="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2"/>
        <color auto="1"/>
        <name val="Tw Cen MT"/>
        <family val="2"/>
        <scheme val="minor"/>
      </font>
      <fill>
        <patternFill patternType="solid">
          <fgColor indexed="64"/>
          <bgColor theme="4"/>
        </patternFill>
      </fill>
    </dxf>
  </dxfs>
  <tableStyles count="0" defaultTableStyle="TableStyleMedium2" defaultPivotStyle="PivotStyleLight16"/>
  <colors>
    <mruColors>
      <color rgb="FF808080"/>
      <color rgb="FFFCE4D6"/>
      <color rgb="FFFFF0AF"/>
      <color rgb="FFFFE471"/>
      <color rgb="FFDDDDDD"/>
      <color rgb="FF6666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Planned Expenditure</a:t>
            </a:r>
          </a:p>
        </c:rich>
      </c:tx>
      <c:layout>
        <c:manualLayout>
          <c:xMode val="edge"/>
          <c:yMode val="edge"/>
          <c:x val="0.29714226675488425"/>
          <c:y val="0"/>
        </c:manualLayout>
      </c:layout>
      <c:overlay val="0"/>
      <c:spPr>
        <a:noFill/>
        <a:ln>
          <a:noFill/>
        </a:ln>
        <a:effectLst/>
      </c:sp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B4-4362-B3C7-DA6C83CC63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B4-4362-B3C7-DA6C83CC63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B4-4362-B3C7-DA6C83CC633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B4-4362-B3C7-DA6C83CC633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DEC-4A05-A02F-2D4AB68F151A}"/>
              </c:ext>
            </c:extLst>
          </c:dPt>
          <c:cat>
            <c:strRef>
              <c:f>Calculations!$A$16:$A$20</c:f>
              <c:strCache>
                <c:ptCount val="5"/>
                <c:pt idx="0">
                  <c:v> Long Term Financial Goals </c:v>
                </c:pt>
                <c:pt idx="1">
                  <c:v> Short Term Financial Goals </c:v>
                </c:pt>
                <c:pt idx="2">
                  <c:v> Debt Repayment </c:v>
                </c:pt>
                <c:pt idx="3">
                  <c:v> Fixed Costs </c:v>
                </c:pt>
                <c:pt idx="4">
                  <c:v> Flexible Spending </c:v>
                </c:pt>
              </c:strCache>
            </c:strRef>
          </c:cat>
          <c:val>
            <c:numRef>
              <c:f>Calculations!$B$16:$B$20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00-7DEC-4A05-A02F-2D4AB68F151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Actual Expenditure</a:t>
            </a:r>
          </a:p>
        </c:rich>
      </c:tx>
      <c:layout>
        <c:manualLayout>
          <c:xMode val="edge"/>
          <c:yMode val="edge"/>
          <c:x val="0.3133536538082996"/>
          <c:y val="8.796171241368324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94-427C-8F25-129CA97725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94-427C-8F25-129CA97725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94-427C-8F25-129CA97725D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94-427C-8F25-129CA97725D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194-427C-8F25-129CA97725D9}"/>
              </c:ext>
            </c:extLst>
          </c:dPt>
          <c:dLbls>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Calculations!$C$16:$C$20</c:f>
              <c:strCache>
                <c:ptCount val="5"/>
                <c:pt idx="0">
                  <c:v> Long Term Financial Goals </c:v>
                </c:pt>
                <c:pt idx="1">
                  <c:v> Short Term Financial Goals </c:v>
                </c:pt>
                <c:pt idx="2">
                  <c:v> Debt Repayment </c:v>
                </c:pt>
                <c:pt idx="3">
                  <c:v> Fixed Costs </c:v>
                </c:pt>
                <c:pt idx="4">
                  <c:v> Flexible Spending </c:v>
                </c:pt>
              </c:strCache>
            </c:strRef>
          </c:cat>
          <c:val>
            <c:numRef>
              <c:f>Calculations!$D$16:$D$20</c:f>
              <c:numCache>
                <c:formatCode>_(* #,##0_);_(* \(#,##0\);_(* "-"_);_(@_)</c:formatCode>
                <c:ptCount val="5"/>
                <c:pt idx="0">
                  <c:v>0</c:v>
                </c:pt>
                <c:pt idx="1">
                  <c:v>0</c:v>
                </c:pt>
                <c:pt idx="2">
                  <c:v>0</c:v>
                </c:pt>
                <c:pt idx="3">
                  <c:v>0</c:v>
                </c:pt>
                <c:pt idx="4">
                  <c:v>0</c:v>
                </c:pt>
              </c:numCache>
            </c:numRef>
          </c:val>
          <c:extLst>
            <c:ext xmlns:c16="http://schemas.microsoft.com/office/drawing/2014/chart" uri="{C3380CC4-5D6E-409C-BE32-E72D297353CC}">
              <c16:uniqueId val="{00000011-2B09-4E86-BAA6-60F64E4707F1}"/>
            </c:ext>
          </c:extLst>
        </c:ser>
        <c:dLbls>
          <c:dLblPos val="ctr"/>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Expenditure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Calculations!$B$28:$B$29</c:f>
              <c:strCache>
                <c:ptCount val="2"/>
                <c:pt idx="0">
                  <c:v>Total Expenditure</c:v>
                </c:pt>
                <c:pt idx="1">
                  <c:v>Plan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Calculations!$A$30:$A$41</c:f>
              <c:numCache>
                <c:formatCode>[$-809]mmmm;@</c:formatCode>
                <c:ptCount val="12"/>
                <c:pt idx="0">
                  <c:v>44804</c:v>
                </c:pt>
                <c:pt idx="1">
                  <c:v>44834</c:v>
                </c:pt>
                <c:pt idx="2">
                  <c:v>44865</c:v>
                </c:pt>
                <c:pt idx="3">
                  <c:v>44895</c:v>
                </c:pt>
                <c:pt idx="4">
                  <c:v>44926</c:v>
                </c:pt>
                <c:pt idx="5">
                  <c:v>44957</c:v>
                </c:pt>
                <c:pt idx="6">
                  <c:v>44985</c:v>
                </c:pt>
                <c:pt idx="7">
                  <c:v>45016</c:v>
                </c:pt>
                <c:pt idx="8">
                  <c:v>45046</c:v>
                </c:pt>
                <c:pt idx="9">
                  <c:v>45077</c:v>
                </c:pt>
                <c:pt idx="10">
                  <c:v>45107</c:v>
                </c:pt>
                <c:pt idx="11">
                  <c:v>45138</c:v>
                </c:pt>
              </c:numCache>
            </c:numRef>
          </c:cat>
          <c:val>
            <c:numRef>
              <c:f>Calculations!$B$30:$B$41</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5406-4A46-8841-802BC6494DD9}"/>
            </c:ext>
          </c:extLst>
        </c:ser>
        <c:ser>
          <c:idx val="1"/>
          <c:order val="1"/>
          <c:tx>
            <c:strRef>
              <c:f>Calculations!$C$28:$C$29</c:f>
              <c:strCache>
                <c:ptCount val="2"/>
                <c:pt idx="0">
                  <c:v>Total Expenditure</c:v>
                </c:pt>
                <c:pt idx="1">
                  <c:v>Actual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Calculations!$A$30:$A$41</c:f>
              <c:numCache>
                <c:formatCode>[$-809]mmmm;@</c:formatCode>
                <c:ptCount val="12"/>
                <c:pt idx="0">
                  <c:v>44804</c:v>
                </c:pt>
                <c:pt idx="1">
                  <c:v>44834</c:v>
                </c:pt>
                <c:pt idx="2">
                  <c:v>44865</c:v>
                </c:pt>
                <c:pt idx="3">
                  <c:v>44895</c:v>
                </c:pt>
                <c:pt idx="4">
                  <c:v>44926</c:v>
                </c:pt>
                <c:pt idx="5">
                  <c:v>44957</c:v>
                </c:pt>
                <c:pt idx="6">
                  <c:v>44985</c:v>
                </c:pt>
                <c:pt idx="7">
                  <c:v>45016</c:v>
                </c:pt>
                <c:pt idx="8">
                  <c:v>45046</c:v>
                </c:pt>
                <c:pt idx="9">
                  <c:v>45077</c:v>
                </c:pt>
                <c:pt idx="10">
                  <c:v>45107</c:v>
                </c:pt>
                <c:pt idx="11">
                  <c:v>45138</c:v>
                </c:pt>
              </c:numCache>
            </c:numRef>
          </c:cat>
          <c:val>
            <c:numRef>
              <c:f>Calculations!$C$30:$C$41</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406-4A46-8841-802BC6494DD9}"/>
            </c:ext>
          </c:extLst>
        </c:ser>
        <c:dLbls>
          <c:showLegendKey val="0"/>
          <c:showVal val="0"/>
          <c:showCatName val="0"/>
          <c:showSerName val="0"/>
          <c:showPercent val="0"/>
          <c:showBubbleSize val="0"/>
        </c:dLbls>
        <c:smooth val="0"/>
        <c:axId val="1132986544"/>
        <c:axId val="1132985560"/>
      </c:lineChart>
      <c:dateAx>
        <c:axId val="1132986544"/>
        <c:scaling>
          <c:orientation val="minMax"/>
        </c:scaling>
        <c:delete val="0"/>
        <c:axPos val="b"/>
        <c:numFmt formatCode="[$-809]mmmm;@"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985560"/>
        <c:crosses val="autoZero"/>
        <c:auto val="1"/>
        <c:lblOffset val="100"/>
        <c:baseTimeUnit val="months"/>
      </c:dateAx>
      <c:valAx>
        <c:axId val="1132985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98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Savings and Investments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Calculations!$B$45:$B$46</c:f>
              <c:strCache>
                <c:ptCount val="2"/>
                <c:pt idx="0">
                  <c:v>Total Savings and Investments</c:v>
                </c:pt>
                <c:pt idx="1">
                  <c:v>Plan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Calculations!$A$47:$A$58</c:f>
              <c:numCache>
                <c:formatCode>[$-809]mmmm;@</c:formatCode>
                <c:ptCount val="12"/>
                <c:pt idx="0">
                  <c:v>44804</c:v>
                </c:pt>
                <c:pt idx="1">
                  <c:v>44834</c:v>
                </c:pt>
                <c:pt idx="2">
                  <c:v>44865</c:v>
                </c:pt>
                <c:pt idx="3">
                  <c:v>44895</c:v>
                </c:pt>
                <c:pt idx="4">
                  <c:v>44926</c:v>
                </c:pt>
                <c:pt idx="5">
                  <c:v>44957</c:v>
                </c:pt>
                <c:pt idx="6">
                  <c:v>44985</c:v>
                </c:pt>
                <c:pt idx="7">
                  <c:v>45016</c:v>
                </c:pt>
                <c:pt idx="8">
                  <c:v>45046</c:v>
                </c:pt>
                <c:pt idx="9">
                  <c:v>45077</c:v>
                </c:pt>
                <c:pt idx="10">
                  <c:v>45107</c:v>
                </c:pt>
                <c:pt idx="11">
                  <c:v>45138</c:v>
                </c:pt>
              </c:numCache>
            </c:numRef>
          </c:cat>
          <c:val>
            <c:numRef>
              <c:f>Calculations!$B$47:$B$58</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510-4DB2-8C85-3AA75BF323ED}"/>
            </c:ext>
          </c:extLst>
        </c:ser>
        <c:ser>
          <c:idx val="1"/>
          <c:order val="1"/>
          <c:tx>
            <c:strRef>
              <c:f>Calculations!$C$45:$C$46</c:f>
              <c:strCache>
                <c:ptCount val="2"/>
                <c:pt idx="0">
                  <c:v>Total Savings and Investments</c:v>
                </c:pt>
                <c:pt idx="1">
                  <c:v>Actual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Calculations!$A$47:$A$58</c:f>
              <c:numCache>
                <c:formatCode>[$-809]mmmm;@</c:formatCode>
                <c:ptCount val="12"/>
                <c:pt idx="0">
                  <c:v>44804</c:v>
                </c:pt>
                <c:pt idx="1">
                  <c:v>44834</c:v>
                </c:pt>
                <c:pt idx="2">
                  <c:v>44865</c:v>
                </c:pt>
                <c:pt idx="3">
                  <c:v>44895</c:v>
                </c:pt>
                <c:pt idx="4">
                  <c:v>44926</c:v>
                </c:pt>
                <c:pt idx="5">
                  <c:v>44957</c:v>
                </c:pt>
                <c:pt idx="6">
                  <c:v>44985</c:v>
                </c:pt>
                <c:pt idx="7">
                  <c:v>45016</c:v>
                </c:pt>
                <c:pt idx="8">
                  <c:v>45046</c:v>
                </c:pt>
                <c:pt idx="9">
                  <c:v>45077</c:v>
                </c:pt>
                <c:pt idx="10">
                  <c:v>45107</c:v>
                </c:pt>
                <c:pt idx="11">
                  <c:v>45138</c:v>
                </c:pt>
              </c:numCache>
            </c:numRef>
          </c:cat>
          <c:val>
            <c:numRef>
              <c:f>Calculations!$C$47:$C$58</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510-4DB2-8C85-3AA75BF323ED}"/>
            </c:ext>
          </c:extLst>
        </c:ser>
        <c:dLbls>
          <c:showLegendKey val="0"/>
          <c:showVal val="0"/>
          <c:showCatName val="0"/>
          <c:showSerName val="0"/>
          <c:showPercent val="0"/>
          <c:showBubbleSize val="0"/>
        </c:dLbls>
        <c:smooth val="0"/>
        <c:axId val="1057536352"/>
        <c:axId val="1057537008"/>
      </c:lineChart>
      <c:dateAx>
        <c:axId val="1057536352"/>
        <c:scaling>
          <c:orientation val="minMax"/>
        </c:scaling>
        <c:delete val="0"/>
        <c:axPos val="b"/>
        <c:numFmt formatCode="[$-809]mmmm;@"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7008"/>
        <c:crosses val="autoZero"/>
        <c:auto val="1"/>
        <c:lblOffset val="100"/>
        <c:baseTimeUnit val="months"/>
      </c:dateAx>
      <c:valAx>
        <c:axId val="10575370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Net Worth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'Net Worth'!$A$19</c:f>
              <c:strCache>
                <c:ptCount val="1"/>
                <c:pt idx="0">
                  <c:v>Net Worth</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'Net Worth'!$B$1:$M$1</c:f>
              <c:numCache>
                <c:formatCode>mmm\-yy</c:formatCode>
                <c:ptCount val="12"/>
                <c:pt idx="0">
                  <c:v>44804</c:v>
                </c:pt>
                <c:pt idx="1">
                  <c:v>44834</c:v>
                </c:pt>
                <c:pt idx="2">
                  <c:v>44865</c:v>
                </c:pt>
                <c:pt idx="3">
                  <c:v>44895</c:v>
                </c:pt>
                <c:pt idx="4">
                  <c:v>44926</c:v>
                </c:pt>
                <c:pt idx="5">
                  <c:v>44957</c:v>
                </c:pt>
                <c:pt idx="6">
                  <c:v>44985</c:v>
                </c:pt>
                <c:pt idx="7">
                  <c:v>45016</c:v>
                </c:pt>
                <c:pt idx="8">
                  <c:v>45046</c:v>
                </c:pt>
                <c:pt idx="9">
                  <c:v>45077</c:v>
                </c:pt>
                <c:pt idx="10">
                  <c:v>45107</c:v>
                </c:pt>
                <c:pt idx="11">
                  <c:v>45138</c:v>
                </c:pt>
              </c:numCache>
            </c:numRef>
          </c:cat>
          <c:val>
            <c:numRef>
              <c:f>'Net Worth'!$B$19:$M$19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36C1-41A3-A615-902D3662CC7C}"/>
            </c:ext>
          </c:extLst>
        </c:ser>
        <c:dLbls>
          <c:showLegendKey val="0"/>
          <c:showVal val="0"/>
          <c:showCatName val="0"/>
          <c:showSerName val="0"/>
          <c:showPercent val="0"/>
          <c:showBubbleSize val="0"/>
        </c:dLbls>
        <c:smooth val="0"/>
        <c:axId val="1057536352"/>
        <c:axId val="1057537008"/>
      </c:lineChart>
      <c:dateAx>
        <c:axId val="1057536352"/>
        <c:scaling>
          <c:orientation val="minMax"/>
        </c:scaling>
        <c:delete val="0"/>
        <c:axPos val="b"/>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7008"/>
        <c:crosses val="autoZero"/>
        <c:auto val="1"/>
        <c:lblOffset val="100"/>
        <c:baseTimeUnit val="months"/>
      </c:dateAx>
      <c:valAx>
        <c:axId val="1057537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3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Net Worth Change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600" b="1" i="0" u="none" strike="noStrike" kern="1200" cap="none" spc="0" normalizeH="0" baseline="0" noProof="0">
              <a:ln>
                <a:noFill/>
              </a:ln>
              <a:solidFill>
                <a:sysClr val="windowText" lastClr="000000">
                  <a:lumMod val="65000"/>
                  <a:lumOff val="35000"/>
                </a:sysClr>
              </a:solidFill>
              <a:effectLst/>
              <a:uLnTx/>
              <a:uFillTx/>
              <a:latin typeface="Tw Cen MT" panose="020B0602020104020603"/>
            </a:rPr>
            <a:t>Net Worth Change</a:t>
          </a:r>
        </a:p>
      </cx:txPr>
    </cx:title>
    <cx:plotArea>
      <cx:plotAreaRegion>
        <cx:series layoutId="waterfall" uniqueId="{630D3CD5-B830-467A-BBE1-537F93F1E72D}">
          <cx:dataId val="0"/>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kern="1200" baseline="0">
            <a:solidFill>
              <a:sysClr val="windowText" lastClr="000000">
                <a:lumMod val="65000"/>
                <a:lumOff val="35000"/>
              </a:sysClr>
            </a:solidFill>
            <a:latin typeface="Tw Cen MT" panose="020B0602020104020603"/>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7</xdr:col>
      <xdr:colOff>151401</xdr:colOff>
      <xdr:row>2</xdr:row>
      <xdr:rowOff>174012</xdr:rowOff>
    </xdr:from>
    <xdr:to>
      <xdr:col>15</xdr:col>
      <xdr:colOff>145401</xdr:colOff>
      <xdr:row>20</xdr:row>
      <xdr:rowOff>90762</xdr:rowOff>
    </xdr:to>
    <xdr:graphicFrame macro="">
      <xdr:nvGraphicFramePr>
        <xdr:cNvPr id="2" name="Chart 1">
          <a:extLst>
            <a:ext uri="{FF2B5EF4-FFF2-40B4-BE49-F238E27FC236}">
              <a16:creationId xmlns:a16="http://schemas.microsoft.com/office/drawing/2014/main" id="{3BBB1AC9-426A-4B23-AF06-CB66265F2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720809</xdr:colOff>
      <xdr:row>3</xdr:row>
      <xdr:rowOff>1</xdr:rowOff>
    </xdr:from>
    <xdr:to>
      <xdr:col>7</xdr:col>
      <xdr:colOff>460809</xdr:colOff>
      <xdr:row>20</xdr:row>
      <xdr:rowOff>90762</xdr:rowOff>
    </xdr:to>
    <xdr:graphicFrame macro="">
      <xdr:nvGraphicFramePr>
        <xdr:cNvPr id="4" name="Chart 3">
          <a:extLst>
            <a:ext uri="{FF2B5EF4-FFF2-40B4-BE49-F238E27FC236}">
              <a16:creationId xmlns:a16="http://schemas.microsoft.com/office/drawing/2014/main" id="{BAD77E6F-A97E-4F14-8E8D-86FCC5E68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720809</xdr:colOff>
      <xdr:row>43</xdr:row>
      <xdr:rowOff>117081</xdr:rowOff>
    </xdr:from>
    <xdr:to>
      <xdr:col>15</xdr:col>
      <xdr:colOff>133580</xdr:colOff>
      <xdr:row>61</xdr:row>
      <xdr:rowOff>33831</xdr:rowOff>
    </xdr:to>
    <xdr:graphicFrame macro="">
      <xdr:nvGraphicFramePr>
        <xdr:cNvPr id="5" name="Chart 4">
          <a:extLst>
            <a:ext uri="{FF2B5EF4-FFF2-40B4-BE49-F238E27FC236}">
              <a16:creationId xmlns:a16="http://schemas.microsoft.com/office/drawing/2014/main" id="{8259E020-E698-4FCA-9BBE-FC132A05B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720809</xdr:colOff>
      <xdr:row>64</xdr:row>
      <xdr:rowOff>1303</xdr:rowOff>
    </xdr:from>
    <xdr:to>
      <xdr:col>15</xdr:col>
      <xdr:colOff>133580</xdr:colOff>
      <xdr:row>81</xdr:row>
      <xdr:rowOff>92678</xdr:rowOff>
    </xdr:to>
    <xdr:graphicFrame macro="">
      <xdr:nvGraphicFramePr>
        <xdr:cNvPr id="6" name="Chart 5">
          <a:extLst>
            <a:ext uri="{FF2B5EF4-FFF2-40B4-BE49-F238E27FC236}">
              <a16:creationId xmlns:a16="http://schemas.microsoft.com/office/drawing/2014/main" id="{AD2F9F89-09BD-45DD-95F7-4893A1600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720809</xdr:colOff>
      <xdr:row>84</xdr:row>
      <xdr:rowOff>60150</xdr:rowOff>
    </xdr:from>
    <xdr:to>
      <xdr:col>15</xdr:col>
      <xdr:colOff>133580</xdr:colOff>
      <xdr:row>101</xdr:row>
      <xdr:rowOff>151525</xdr:rowOff>
    </xdr:to>
    <xdr:graphicFrame macro="">
      <xdr:nvGraphicFramePr>
        <xdr:cNvPr id="18" name="Chart 17">
          <a:extLst>
            <a:ext uri="{FF2B5EF4-FFF2-40B4-BE49-F238E27FC236}">
              <a16:creationId xmlns:a16="http://schemas.microsoft.com/office/drawing/2014/main" id="{5823B7A6-3F92-4C24-8942-A5081409E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720809</xdr:colOff>
      <xdr:row>23</xdr:row>
      <xdr:rowOff>58234</xdr:rowOff>
    </xdr:from>
    <xdr:to>
      <xdr:col>15</xdr:col>
      <xdr:colOff>133580</xdr:colOff>
      <xdr:row>40</xdr:row>
      <xdr:rowOff>149609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14DD425-1DE1-490C-BC5D-6FD6C8E91B0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20809" y="4223834"/>
              <a:ext cx="10912621" cy="31139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891540</xdr:colOff>
      <xdr:row>4</xdr:row>
      <xdr:rowOff>133350</xdr:rowOff>
    </xdr:from>
    <xdr:to>
      <xdr:col>0</xdr:col>
      <xdr:colOff>1769745</xdr:colOff>
      <xdr:row>10</xdr:row>
      <xdr:rowOff>20955</xdr:rowOff>
    </xdr:to>
    <xdr:pic>
      <xdr:nvPicPr>
        <xdr:cNvPr id="7" name="Graphic 6" descr="Piggy Bank">
          <a:extLst>
            <a:ext uri="{FF2B5EF4-FFF2-40B4-BE49-F238E27FC236}">
              <a16:creationId xmlns:a16="http://schemas.microsoft.com/office/drawing/2014/main" id="{F8DE4D36-7E5E-4364-91D7-0481F74C7234}"/>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1540" y="857250"/>
          <a:ext cx="882015" cy="933450"/>
        </a:xfrm>
        <a:prstGeom prst="rect">
          <a:avLst/>
        </a:prstGeom>
      </xdr:spPr>
    </xdr:pic>
    <xdr:clientData/>
  </xdr:twoCellAnchor>
  <xdr:twoCellAnchor editAs="oneCell">
    <xdr:from>
      <xdr:col>0</xdr:col>
      <xdr:colOff>864870</xdr:colOff>
      <xdr:row>15</xdr:row>
      <xdr:rowOff>133350</xdr:rowOff>
    </xdr:from>
    <xdr:to>
      <xdr:col>0</xdr:col>
      <xdr:colOff>1769745</xdr:colOff>
      <xdr:row>21</xdr:row>
      <xdr:rowOff>20955</xdr:rowOff>
    </xdr:to>
    <xdr:pic>
      <xdr:nvPicPr>
        <xdr:cNvPr id="8" name="Graphic 7" descr="Coins">
          <a:extLst>
            <a:ext uri="{FF2B5EF4-FFF2-40B4-BE49-F238E27FC236}">
              <a16:creationId xmlns:a16="http://schemas.microsoft.com/office/drawing/2014/main" id="{3389DF53-8B9C-40F8-82E2-56374E0243D1}"/>
            </a:ext>
          </a:extLst>
        </xdr:cNvPr>
        <xdr:cNvPicPr>
          <a:picLocks noChangeAspect="1"/>
        </xdr:cNvPicPr>
      </xdr:nvPicPr>
      <xdr:blipFill>
        <a:blip xmlns:r="http://schemas.openxmlformats.org/officeDocument/2006/relationships" r:embed="rId3">
          <a:alphaModFix amt="50000"/>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64870" y="2785110"/>
          <a:ext cx="908685" cy="933450"/>
        </a:xfrm>
        <a:prstGeom prst="rect">
          <a:avLst/>
        </a:prstGeom>
      </xdr:spPr>
    </xdr:pic>
    <xdr:clientData/>
  </xdr:twoCellAnchor>
  <xdr:twoCellAnchor editAs="oneCell">
    <xdr:from>
      <xdr:col>0</xdr:col>
      <xdr:colOff>855345</xdr:colOff>
      <xdr:row>23</xdr:row>
      <xdr:rowOff>158115</xdr:rowOff>
    </xdr:from>
    <xdr:to>
      <xdr:col>0</xdr:col>
      <xdr:colOff>1773555</xdr:colOff>
      <xdr:row>29</xdr:row>
      <xdr:rowOff>17145</xdr:rowOff>
    </xdr:to>
    <xdr:pic>
      <xdr:nvPicPr>
        <xdr:cNvPr id="9" name="Graphic 8" descr="Daily calendar">
          <a:extLst>
            <a:ext uri="{FF2B5EF4-FFF2-40B4-BE49-F238E27FC236}">
              <a16:creationId xmlns:a16="http://schemas.microsoft.com/office/drawing/2014/main" id="{BC23AA1B-F1EE-4989-ABFD-EBBF7C4B94F2}"/>
            </a:ext>
          </a:extLst>
        </xdr:cNvPr>
        <xdr:cNvPicPr>
          <a:picLocks noChangeAspect="1"/>
        </xdr:cNvPicPr>
      </xdr:nvPicPr>
      <xdr:blipFill>
        <a:blip xmlns:r="http://schemas.openxmlformats.org/officeDocument/2006/relationships" r:embed="rId5">
          <a:alphaModFix amt="50000"/>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5345" y="4211955"/>
          <a:ext cx="914400" cy="914400"/>
        </a:xfrm>
        <a:prstGeom prst="rect">
          <a:avLst/>
        </a:prstGeom>
      </xdr:spPr>
    </xdr:pic>
    <xdr:clientData/>
  </xdr:twoCellAnchor>
  <xdr:twoCellAnchor editAs="oneCell">
    <xdr:from>
      <xdr:col>0</xdr:col>
      <xdr:colOff>866775</xdr:colOff>
      <xdr:row>34</xdr:row>
      <xdr:rowOff>87630</xdr:rowOff>
    </xdr:from>
    <xdr:to>
      <xdr:col>0</xdr:col>
      <xdr:colOff>1773555</xdr:colOff>
      <xdr:row>39</xdr:row>
      <xdr:rowOff>131445</xdr:rowOff>
    </xdr:to>
    <xdr:pic>
      <xdr:nvPicPr>
        <xdr:cNvPr id="10" name="Graphic 9" descr="Suburban scene">
          <a:extLst>
            <a:ext uri="{FF2B5EF4-FFF2-40B4-BE49-F238E27FC236}">
              <a16:creationId xmlns:a16="http://schemas.microsoft.com/office/drawing/2014/main" id="{797B56FB-8C6D-468E-8796-5E0A8438B48A}"/>
            </a:ext>
          </a:extLst>
        </xdr:cNvPr>
        <xdr:cNvPicPr>
          <a:picLocks noChangeAspect="1"/>
        </xdr:cNvPicPr>
      </xdr:nvPicPr>
      <xdr:blipFill>
        <a:blip xmlns:r="http://schemas.openxmlformats.org/officeDocument/2006/relationships" r:embed="rId7">
          <a:alphaModFix amt="50000"/>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66775" y="6069330"/>
          <a:ext cx="902970" cy="923925"/>
        </a:xfrm>
        <a:prstGeom prst="rect">
          <a:avLst/>
        </a:prstGeom>
      </xdr:spPr>
    </xdr:pic>
    <xdr:clientData/>
  </xdr:twoCellAnchor>
  <xdr:twoCellAnchor editAs="oneCell">
    <xdr:from>
      <xdr:col>0</xdr:col>
      <xdr:colOff>864870</xdr:colOff>
      <xdr:row>47</xdr:row>
      <xdr:rowOff>19050</xdr:rowOff>
    </xdr:from>
    <xdr:to>
      <xdr:col>0</xdr:col>
      <xdr:colOff>1769745</xdr:colOff>
      <xdr:row>52</xdr:row>
      <xdr:rowOff>72390</xdr:rowOff>
    </xdr:to>
    <xdr:pic>
      <xdr:nvPicPr>
        <xdr:cNvPr id="11" name="Graphic 10" descr="Shopping cart">
          <a:extLst>
            <a:ext uri="{FF2B5EF4-FFF2-40B4-BE49-F238E27FC236}">
              <a16:creationId xmlns:a16="http://schemas.microsoft.com/office/drawing/2014/main" id="{C6A798E9-FBB5-41A3-A27A-02E4FC512686}"/>
            </a:ext>
          </a:extLst>
        </xdr:cNvPr>
        <xdr:cNvPicPr>
          <a:picLocks noChangeAspect="1"/>
        </xdr:cNvPicPr>
      </xdr:nvPicPr>
      <xdr:blipFill>
        <a:blip xmlns:r="http://schemas.openxmlformats.org/officeDocument/2006/relationships" r:embed="rId9">
          <a:alphaModFix amt="50000"/>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4870" y="8279130"/>
          <a:ext cx="908685" cy="929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614619</xdr:colOff>
      <xdr:row>6</xdr:row>
      <xdr:rowOff>56605</xdr:rowOff>
    </xdr:from>
    <xdr:to>
      <xdr:col>6</xdr:col>
      <xdr:colOff>616825</xdr:colOff>
      <xdr:row>8</xdr:row>
      <xdr:rowOff>127277</xdr:rowOff>
    </xdr:to>
    <xdr:pic>
      <xdr:nvPicPr>
        <xdr:cNvPr id="2" name="Picture 1">
          <a:extLst>
            <a:ext uri="{FF2B5EF4-FFF2-40B4-BE49-F238E27FC236}">
              <a16:creationId xmlns:a16="http://schemas.microsoft.com/office/drawing/2014/main" id="{FF978676-50C9-4B9F-AB5C-0329DF521B16}"/>
            </a:ext>
          </a:extLst>
        </xdr:cNvPr>
        <xdr:cNvPicPr>
          <a:picLocks noChangeAspect="1"/>
        </xdr:cNvPicPr>
      </xdr:nvPicPr>
      <xdr:blipFill>
        <a:blip xmlns:r="http://schemas.openxmlformats.org/officeDocument/2006/relationships" r:embed="rId1"/>
        <a:stretch>
          <a:fillRect/>
        </a:stretch>
      </xdr:blipFill>
      <xdr:spPr>
        <a:xfrm>
          <a:off x="2616774" y="1089115"/>
          <a:ext cx="2013886" cy="474532"/>
        </a:xfrm>
        <a:prstGeom prst="rect">
          <a:avLst/>
        </a:prstGeom>
        <a:ln>
          <a:solidFill>
            <a:sysClr val="windowText" lastClr="000000"/>
          </a:solidFill>
        </a:ln>
      </xdr:spPr>
    </xdr:pic>
    <xdr:clientData/>
  </xdr:twoCellAnchor>
  <xdr:twoCellAnchor editAs="oneCell">
    <xdr:from>
      <xdr:col>3</xdr:col>
      <xdr:colOff>71183</xdr:colOff>
      <xdr:row>13</xdr:row>
      <xdr:rowOff>60416</xdr:rowOff>
    </xdr:from>
    <xdr:to>
      <xdr:col>7</xdr:col>
      <xdr:colOff>501131</xdr:colOff>
      <xdr:row>15</xdr:row>
      <xdr:rowOff>168915</xdr:rowOff>
    </xdr:to>
    <xdr:pic>
      <xdr:nvPicPr>
        <xdr:cNvPr id="3" name="Picture 2">
          <a:extLst>
            <a:ext uri="{FF2B5EF4-FFF2-40B4-BE49-F238E27FC236}">
              <a16:creationId xmlns:a16="http://schemas.microsoft.com/office/drawing/2014/main" id="{5A6A794B-45A3-48CF-80CC-5F067142DC0D}"/>
            </a:ext>
          </a:extLst>
        </xdr:cNvPr>
        <xdr:cNvPicPr>
          <a:picLocks noChangeAspect="1"/>
        </xdr:cNvPicPr>
      </xdr:nvPicPr>
      <xdr:blipFill>
        <a:blip xmlns:r="http://schemas.openxmlformats.org/officeDocument/2006/relationships" r:embed="rId2"/>
        <a:stretch>
          <a:fillRect/>
        </a:stretch>
      </xdr:blipFill>
      <xdr:spPr>
        <a:xfrm>
          <a:off x="2069528" y="2285456"/>
          <a:ext cx="3112188" cy="459019"/>
        </a:xfrm>
        <a:prstGeom prst="rect">
          <a:avLst/>
        </a:prstGeom>
        <a:ln>
          <a:solidFill>
            <a:schemeClr val="tx1"/>
          </a:solidFill>
        </a:ln>
      </xdr:spPr>
    </xdr:pic>
    <xdr:clientData/>
  </xdr:twoCellAnchor>
  <xdr:twoCellAnchor>
    <xdr:from>
      <xdr:col>1</xdr:col>
      <xdr:colOff>560069</xdr:colOff>
      <xdr:row>21</xdr:row>
      <xdr:rowOff>38917</xdr:rowOff>
    </xdr:from>
    <xdr:to>
      <xdr:col>5</xdr:col>
      <xdr:colOff>541247</xdr:colOff>
      <xdr:row>45</xdr:row>
      <xdr:rowOff>0</xdr:rowOff>
    </xdr:to>
    <xdr:grpSp>
      <xdr:nvGrpSpPr>
        <xdr:cNvPr id="4" name="Group 3">
          <a:extLst>
            <a:ext uri="{FF2B5EF4-FFF2-40B4-BE49-F238E27FC236}">
              <a16:creationId xmlns:a16="http://schemas.microsoft.com/office/drawing/2014/main" id="{CDBA1589-542A-48BB-8344-435EDAAA2EF9}"/>
            </a:ext>
          </a:extLst>
        </xdr:cNvPr>
        <xdr:cNvGrpSpPr/>
      </xdr:nvGrpSpPr>
      <xdr:grpSpPr>
        <a:xfrm>
          <a:off x="1233169" y="3817167"/>
          <a:ext cx="2673578" cy="4177483"/>
          <a:chOff x="12697599" y="3743981"/>
          <a:chExt cx="2636328" cy="4029388"/>
        </a:xfrm>
      </xdr:grpSpPr>
      <xdr:pic>
        <xdr:nvPicPr>
          <xdr:cNvPr id="5" name="Picture 4">
            <a:extLst>
              <a:ext uri="{FF2B5EF4-FFF2-40B4-BE49-F238E27FC236}">
                <a16:creationId xmlns:a16="http://schemas.microsoft.com/office/drawing/2014/main" id="{82270956-46B0-4ADC-B241-52B14220D5AB}"/>
              </a:ext>
            </a:extLst>
          </xdr:cNvPr>
          <xdr:cNvPicPr>
            <a:picLocks noChangeAspect="1"/>
          </xdr:cNvPicPr>
        </xdr:nvPicPr>
        <xdr:blipFill>
          <a:blip xmlns:r="http://schemas.openxmlformats.org/officeDocument/2006/relationships" r:embed="rId3"/>
          <a:stretch>
            <a:fillRect/>
          </a:stretch>
        </xdr:blipFill>
        <xdr:spPr>
          <a:xfrm>
            <a:off x="12697599" y="3743981"/>
            <a:ext cx="2636328" cy="3873016"/>
          </a:xfrm>
          <a:prstGeom prst="rect">
            <a:avLst/>
          </a:prstGeom>
        </xdr:spPr>
      </xdr:pic>
      <xdr:sp macro="" textlink="">
        <xdr:nvSpPr>
          <xdr:cNvPr id="6" name="Rectangle 5">
            <a:extLst>
              <a:ext uri="{FF2B5EF4-FFF2-40B4-BE49-F238E27FC236}">
                <a16:creationId xmlns:a16="http://schemas.microsoft.com/office/drawing/2014/main" id="{9AA8A2D3-9BC7-4956-98D6-963A399C1210}"/>
              </a:ext>
            </a:extLst>
          </xdr:cNvPr>
          <xdr:cNvSpPr/>
        </xdr:nvSpPr>
        <xdr:spPr>
          <a:xfrm>
            <a:off x="14093867" y="3869647"/>
            <a:ext cx="619961" cy="218921"/>
          </a:xfrm>
          <a:prstGeom prst="rect">
            <a:avLst/>
          </a:prstGeom>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07ABDCC8-8779-4665-AE17-6A60E5BE028F}"/>
              </a:ext>
            </a:extLst>
          </xdr:cNvPr>
          <xdr:cNvSpPr/>
        </xdr:nvSpPr>
        <xdr:spPr>
          <a:xfrm>
            <a:off x="14089143" y="4104063"/>
            <a:ext cx="618056" cy="706200"/>
          </a:xfrm>
          <a:prstGeom prst="rect">
            <a:avLst/>
          </a:prstGeom>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DE0D976D-4EBD-45A5-8AE7-E633D6248B70}"/>
              </a:ext>
            </a:extLst>
          </xdr:cNvPr>
          <xdr:cNvSpPr/>
        </xdr:nvSpPr>
        <xdr:spPr>
          <a:xfrm>
            <a:off x="14096120" y="5370564"/>
            <a:ext cx="606626" cy="524664"/>
          </a:xfrm>
          <a:prstGeom prst="rect">
            <a:avLst/>
          </a:prstGeom>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4A7CB5B-A53A-4A3F-98A9-670783D19BF7}"/>
              </a:ext>
            </a:extLst>
          </xdr:cNvPr>
          <xdr:cNvSpPr/>
        </xdr:nvSpPr>
        <xdr:spPr>
          <a:xfrm>
            <a:off x="14096416" y="6417267"/>
            <a:ext cx="608531" cy="524665"/>
          </a:xfrm>
          <a:prstGeom prst="rect">
            <a:avLst/>
          </a:prstGeom>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9D08E9F6-EEAB-48D0-8925-D5B393579EEB}"/>
              </a:ext>
            </a:extLst>
          </xdr:cNvPr>
          <xdr:cNvSpPr/>
        </xdr:nvSpPr>
        <xdr:spPr>
          <a:xfrm>
            <a:off x="14096416" y="7483313"/>
            <a:ext cx="610436" cy="131676"/>
          </a:xfrm>
          <a:prstGeom prst="rect">
            <a:avLst/>
          </a:prstGeom>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xnSp macro="">
        <xdr:nvCxnSpPr>
          <xdr:cNvPr id="11" name="Straight Arrow Connector 10">
            <a:extLst>
              <a:ext uri="{FF2B5EF4-FFF2-40B4-BE49-F238E27FC236}">
                <a16:creationId xmlns:a16="http://schemas.microsoft.com/office/drawing/2014/main" id="{88BF1339-7A8D-421E-8DB1-5437721219AC}"/>
              </a:ext>
            </a:extLst>
          </xdr:cNvPr>
          <xdr:cNvCxnSpPr/>
        </xdr:nvCxnSpPr>
        <xdr:spPr>
          <a:xfrm>
            <a:off x="14397011" y="7625270"/>
            <a:ext cx="0" cy="148099"/>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grpSp>
    <xdr:clientData/>
  </xdr:twoCellAnchor>
  <xdr:twoCellAnchor editAs="oneCell">
    <xdr:from>
      <xdr:col>11</xdr:col>
      <xdr:colOff>349794</xdr:colOff>
      <xdr:row>7</xdr:row>
      <xdr:rowOff>209987</xdr:rowOff>
    </xdr:from>
    <xdr:to>
      <xdr:col>19</xdr:col>
      <xdr:colOff>350480</xdr:colOff>
      <xdr:row>10</xdr:row>
      <xdr:rowOff>80779</xdr:rowOff>
    </xdr:to>
    <xdr:pic>
      <xdr:nvPicPr>
        <xdr:cNvPr id="15" name="Picture 14">
          <a:extLst>
            <a:ext uri="{FF2B5EF4-FFF2-40B4-BE49-F238E27FC236}">
              <a16:creationId xmlns:a16="http://schemas.microsoft.com/office/drawing/2014/main" id="{1509D6F3-BA29-4C06-B08B-4730495C826B}"/>
            </a:ext>
          </a:extLst>
        </xdr:cNvPr>
        <xdr:cNvPicPr>
          <a:picLocks noChangeAspect="1"/>
        </xdr:cNvPicPr>
      </xdr:nvPicPr>
      <xdr:blipFill>
        <a:blip xmlns:r="http://schemas.openxmlformats.org/officeDocument/2006/relationships" r:embed="rId4"/>
        <a:stretch>
          <a:fillRect/>
        </a:stretch>
      </xdr:blipFill>
      <xdr:spPr>
        <a:xfrm>
          <a:off x="7773851" y="1429187"/>
          <a:ext cx="5400000" cy="447735"/>
        </a:xfrm>
        <a:prstGeom prst="rect">
          <a:avLst/>
        </a:prstGeom>
      </xdr:spPr>
    </xdr:pic>
    <xdr:clientData/>
  </xdr:twoCellAnchor>
  <xdr:twoCellAnchor editAs="oneCell">
    <xdr:from>
      <xdr:col>11</xdr:col>
      <xdr:colOff>349794</xdr:colOff>
      <xdr:row>12</xdr:row>
      <xdr:rowOff>140988</xdr:rowOff>
    </xdr:from>
    <xdr:to>
      <xdr:col>19</xdr:col>
      <xdr:colOff>350480</xdr:colOff>
      <xdr:row>18</xdr:row>
      <xdr:rowOff>110534</xdr:rowOff>
    </xdr:to>
    <xdr:pic>
      <xdr:nvPicPr>
        <xdr:cNvPr id="16" name="Picture 15">
          <a:extLst>
            <a:ext uri="{FF2B5EF4-FFF2-40B4-BE49-F238E27FC236}">
              <a16:creationId xmlns:a16="http://schemas.microsoft.com/office/drawing/2014/main" id="{754D8D6B-5947-40E6-9A3F-2E40F4D06A5F}"/>
            </a:ext>
          </a:extLst>
        </xdr:cNvPr>
        <xdr:cNvPicPr>
          <a:picLocks noChangeAspect="1"/>
        </xdr:cNvPicPr>
      </xdr:nvPicPr>
      <xdr:blipFill>
        <a:blip xmlns:r="http://schemas.openxmlformats.org/officeDocument/2006/relationships" r:embed="rId5"/>
        <a:stretch>
          <a:fillRect/>
        </a:stretch>
      </xdr:blipFill>
      <xdr:spPr>
        <a:xfrm>
          <a:off x="7773851" y="2285474"/>
          <a:ext cx="5400000" cy="1014574"/>
        </a:xfrm>
        <a:prstGeom prst="rect">
          <a:avLst/>
        </a:prstGeom>
      </xdr:spPr>
    </xdr:pic>
    <xdr:clientData/>
  </xdr:twoCellAnchor>
  <xdr:twoCellAnchor editAs="oneCell">
    <xdr:from>
      <xdr:col>11</xdr:col>
      <xdr:colOff>349794</xdr:colOff>
      <xdr:row>20</xdr:row>
      <xdr:rowOff>116314</xdr:rowOff>
    </xdr:from>
    <xdr:to>
      <xdr:col>19</xdr:col>
      <xdr:colOff>350480</xdr:colOff>
      <xdr:row>27</xdr:row>
      <xdr:rowOff>51280</xdr:rowOff>
    </xdr:to>
    <xdr:pic>
      <xdr:nvPicPr>
        <xdr:cNvPr id="17" name="Picture 16">
          <a:extLst>
            <a:ext uri="{FF2B5EF4-FFF2-40B4-BE49-F238E27FC236}">
              <a16:creationId xmlns:a16="http://schemas.microsoft.com/office/drawing/2014/main" id="{B97612BB-7FC2-4488-B719-9B388B3FDC37}"/>
            </a:ext>
          </a:extLst>
        </xdr:cNvPr>
        <xdr:cNvPicPr>
          <a:picLocks noChangeAspect="1"/>
        </xdr:cNvPicPr>
      </xdr:nvPicPr>
      <xdr:blipFill>
        <a:blip xmlns:r="http://schemas.openxmlformats.org/officeDocument/2006/relationships" r:embed="rId6"/>
        <a:stretch>
          <a:fillRect/>
        </a:stretch>
      </xdr:blipFill>
      <xdr:spPr>
        <a:xfrm>
          <a:off x="7773851" y="3708600"/>
          <a:ext cx="5400000" cy="1154166"/>
        </a:xfrm>
        <a:prstGeom prst="rect">
          <a:avLst/>
        </a:prstGeom>
      </xdr:spPr>
    </xdr:pic>
    <xdr:clientData/>
  </xdr:twoCellAnchor>
  <xdr:twoCellAnchor editAs="oneCell">
    <xdr:from>
      <xdr:col>11</xdr:col>
      <xdr:colOff>349794</xdr:colOff>
      <xdr:row>29</xdr:row>
      <xdr:rowOff>111489</xdr:rowOff>
    </xdr:from>
    <xdr:to>
      <xdr:col>19</xdr:col>
      <xdr:colOff>350480</xdr:colOff>
      <xdr:row>31</xdr:row>
      <xdr:rowOff>66795</xdr:rowOff>
    </xdr:to>
    <xdr:pic>
      <xdr:nvPicPr>
        <xdr:cNvPr id="18" name="Picture 17">
          <a:extLst>
            <a:ext uri="{FF2B5EF4-FFF2-40B4-BE49-F238E27FC236}">
              <a16:creationId xmlns:a16="http://schemas.microsoft.com/office/drawing/2014/main" id="{12B91637-FB96-4E0F-A20D-724B8B0C4D37}"/>
            </a:ext>
          </a:extLst>
        </xdr:cNvPr>
        <xdr:cNvPicPr>
          <a:picLocks noChangeAspect="1"/>
        </xdr:cNvPicPr>
      </xdr:nvPicPr>
      <xdr:blipFill>
        <a:blip xmlns:r="http://schemas.openxmlformats.org/officeDocument/2006/relationships" r:embed="rId7"/>
        <a:stretch>
          <a:fillRect/>
        </a:stretch>
      </xdr:blipFill>
      <xdr:spPr>
        <a:xfrm>
          <a:off x="7773851" y="5271318"/>
          <a:ext cx="5400000" cy="303648"/>
        </a:xfrm>
        <a:prstGeom prst="rect">
          <a:avLst/>
        </a:prstGeom>
      </xdr:spPr>
    </xdr:pic>
    <xdr:clientData/>
  </xdr:twoCellAnchor>
  <xdr:twoCellAnchor editAs="oneCell">
    <xdr:from>
      <xdr:col>11</xdr:col>
      <xdr:colOff>349794</xdr:colOff>
      <xdr:row>33</xdr:row>
      <xdr:rowOff>127001</xdr:rowOff>
    </xdr:from>
    <xdr:to>
      <xdr:col>19</xdr:col>
      <xdr:colOff>350480</xdr:colOff>
      <xdr:row>35</xdr:row>
      <xdr:rowOff>82028</xdr:rowOff>
    </xdr:to>
    <xdr:pic>
      <xdr:nvPicPr>
        <xdr:cNvPr id="19" name="Picture 18">
          <a:extLst>
            <a:ext uri="{FF2B5EF4-FFF2-40B4-BE49-F238E27FC236}">
              <a16:creationId xmlns:a16="http://schemas.microsoft.com/office/drawing/2014/main" id="{D0262877-EED3-4FE2-ACCD-12B1A94AABA3}"/>
            </a:ext>
          </a:extLst>
        </xdr:cNvPr>
        <xdr:cNvPicPr>
          <a:picLocks noChangeAspect="1"/>
        </xdr:cNvPicPr>
      </xdr:nvPicPr>
      <xdr:blipFill>
        <a:blip xmlns:r="http://schemas.openxmlformats.org/officeDocument/2006/relationships" r:embed="rId8"/>
        <a:stretch>
          <a:fillRect/>
        </a:stretch>
      </xdr:blipFill>
      <xdr:spPr>
        <a:xfrm>
          <a:off x="7773851" y="5983515"/>
          <a:ext cx="5400000" cy="303370"/>
        </a:xfrm>
        <a:prstGeom prst="rect">
          <a:avLst/>
        </a:prstGeom>
      </xdr:spPr>
    </xdr:pic>
    <xdr:clientData/>
  </xdr:twoCellAnchor>
  <xdr:twoCellAnchor>
    <xdr:from>
      <xdr:col>15</xdr:col>
      <xdr:colOff>350137</xdr:colOff>
      <xdr:row>10</xdr:row>
      <xdr:rowOff>159055</xdr:rowOff>
    </xdr:from>
    <xdr:to>
      <xdr:col>15</xdr:col>
      <xdr:colOff>350137</xdr:colOff>
      <xdr:row>12</xdr:row>
      <xdr:rowOff>62712</xdr:rowOff>
    </xdr:to>
    <xdr:cxnSp macro="">
      <xdr:nvCxnSpPr>
        <xdr:cNvPr id="21" name="Straight Arrow Connector 20">
          <a:extLst>
            <a:ext uri="{FF2B5EF4-FFF2-40B4-BE49-F238E27FC236}">
              <a16:creationId xmlns:a16="http://schemas.microsoft.com/office/drawing/2014/main" id="{34FF29B8-71DA-45B7-BD18-B10C3207A2CE}"/>
            </a:ext>
          </a:extLst>
        </xdr:cNvPr>
        <xdr:cNvCxnSpPr/>
      </xdr:nvCxnSpPr>
      <xdr:spPr>
        <a:xfrm>
          <a:off x="10473851" y="1955198"/>
          <a:ext cx="0" cy="252000"/>
        </a:xfrm>
        <a:prstGeom prst="straightConnector1">
          <a:avLst/>
        </a:prstGeom>
        <a:ln w="1905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15</xdr:col>
      <xdr:colOff>350137</xdr:colOff>
      <xdr:row>18</xdr:row>
      <xdr:rowOff>188810</xdr:rowOff>
    </xdr:from>
    <xdr:to>
      <xdr:col>15</xdr:col>
      <xdr:colOff>350137</xdr:colOff>
      <xdr:row>20</xdr:row>
      <xdr:rowOff>38038</xdr:rowOff>
    </xdr:to>
    <xdr:cxnSp macro="">
      <xdr:nvCxnSpPr>
        <xdr:cNvPr id="23" name="Straight Arrow Connector 22">
          <a:extLst>
            <a:ext uri="{FF2B5EF4-FFF2-40B4-BE49-F238E27FC236}">
              <a16:creationId xmlns:a16="http://schemas.microsoft.com/office/drawing/2014/main" id="{3B02C5A8-38DC-4C3C-8C90-4578238C0EAE}"/>
            </a:ext>
          </a:extLst>
        </xdr:cNvPr>
        <xdr:cNvCxnSpPr/>
      </xdr:nvCxnSpPr>
      <xdr:spPr>
        <a:xfrm>
          <a:off x="10473851" y="3378324"/>
          <a:ext cx="0" cy="252000"/>
        </a:xfrm>
        <a:prstGeom prst="straightConnector1">
          <a:avLst/>
        </a:prstGeom>
        <a:ln w="1905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15</xdr:col>
      <xdr:colOff>350137</xdr:colOff>
      <xdr:row>27</xdr:row>
      <xdr:rowOff>129556</xdr:rowOff>
    </xdr:from>
    <xdr:to>
      <xdr:col>15</xdr:col>
      <xdr:colOff>350137</xdr:colOff>
      <xdr:row>29</xdr:row>
      <xdr:rowOff>33213</xdr:rowOff>
    </xdr:to>
    <xdr:cxnSp macro="">
      <xdr:nvCxnSpPr>
        <xdr:cNvPr id="24" name="Straight Arrow Connector 23">
          <a:extLst>
            <a:ext uri="{FF2B5EF4-FFF2-40B4-BE49-F238E27FC236}">
              <a16:creationId xmlns:a16="http://schemas.microsoft.com/office/drawing/2014/main" id="{B0C2C511-9B7E-44C6-B095-90A533E4D30B}"/>
            </a:ext>
          </a:extLst>
        </xdr:cNvPr>
        <xdr:cNvCxnSpPr/>
      </xdr:nvCxnSpPr>
      <xdr:spPr>
        <a:xfrm>
          <a:off x="10473851" y="4941042"/>
          <a:ext cx="0" cy="252000"/>
        </a:xfrm>
        <a:prstGeom prst="straightConnector1">
          <a:avLst/>
        </a:prstGeom>
        <a:ln w="1905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15</xdr:col>
      <xdr:colOff>350137</xdr:colOff>
      <xdr:row>31</xdr:row>
      <xdr:rowOff>145071</xdr:rowOff>
    </xdr:from>
    <xdr:to>
      <xdr:col>15</xdr:col>
      <xdr:colOff>350137</xdr:colOff>
      <xdr:row>33</xdr:row>
      <xdr:rowOff>48728</xdr:rowOff>
    </xdr:to>
    <xdr:cxnSp macro="">
      <xdr:nvCxnSpPr>
        <xdr:cNvPr id="27" name="Straight Arrow Connector 26">
          <a:extLst>
            <a:ext uri="{FF2B5EF4-FFF2-40B4-BE49-F238E27FC236}">
              <a16:creationId xmlns:a16="http://schemas.microsoft.com/office/drawing/2014/main" id="{94C65AD2-748B-4C50-89B3-2FEA5FF26700}"/>
            </a:ext>
          </a:extLst>
        </xdr:cNvPr>
        <xdr:cNvCxnSpPr/>
      </xdr:nvCxnSpPr>
      <xdr:spPr>
        <a:xfrm>
          <a:off x="10473851" y="5653242"/>
          <a:ext cx="0" cy="252000"/>
        </a:xfrm>
        <a:prstGeom prst="straightConnector1">
          <a:avLst/>
        </a:prstGeom>
        <a:ln w="1905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15</xdr:col>
      <xdr:colOff>640080</xdr:colOff>
      <xdr:row>11</xdr:row>
      <xdr:rowOff>0</xdr:rowOff>
    </xdr:from>
    <xdr:to>
      <xdr:col>19</xdr:col>
      <xdr:colOff>342900</xdr:colOff>
      <xdr:row>12</xdr:row>
      <xdr:rowOff>53340</xdr:rowOff>
    </xdr:to>
    <xdr:sp macro="" textlink="">
      <xdr:nvSpPr>
        <xdr:cNvPr id="30" name="TextBox 29">
          <a:extLst>
            <a:ext uri="{FF2B5EF4-FFF2-40B4-BE49-F238E27FC236}">
              <a16:creationId xmlns:a16="http://schemas.microsoft.com/office/drawing/2014/main" id="{4C0098CA-A043-48B3-9A3A-0ACCB7069979}"/>
            </a:ext>
          </a:extLst>
        </xdr:cNvPr>
        <xdr:cNvSpPr txBox="1"/>
      </xdr:nvSpPr>
      <xdr:spPr>
        <a:xfrm>
          <a:off x="10698480" y="1981200"/>
          <a:ext cx="2385060" cy="228600"/>
        </a:xfrm>
        <a:prstGeom prst="roundRect">
          <a:avLst/>
        </a:prstGeom>
        <a:ln w="635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00"/>
            <a:t>Hover over the cell for the drop-down</a:t>
          </a:r>
          <a:r>
            <a:rPr lang="en-US" sz="1000" baseline="0"/>
            <a:t> box</a:t>
          </a:r>
          <a:endParaRPr lang="en-US" sz="10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B0CAC5-581C-418A-8CE5-094ECCC12099}" name="Table2" displayName="Table2" ref="A1:G1048423" totalsRowShown="0" headerRowDxfId="17">
  <autoFilter ref="A1:G1048423" xr:uid="{529FF9AF-2232-4C89-A33C-CFE55DD7C7E3}"/>
  <tableColumns count="7">
    <tableColumn id="1" xr3:uid="{241A064D-0691-4592-93B7-9AC9F4EC1F19}" name="Date" dataDxfId="16"/>
    <tableColumn id="2" xr3:uid="{750E7A4D-8C8D-46A5-91C8-D7B99FEC5D47}" name="Category" dataDxfId="15"/>
    <tableColumn id="3" xr3:uid="{E73237EE-54D1-42B6-BCD7-77618436DE83}" name="Item" dataDxfId="14"/>
    <tableColumn id="4" xr3:uid="{9B3E9CA8-6E62-4A6C-8B3C-F746D8F13523}" name="Amount" dataDxfId="13"/>
    <tableColumn id="5" xr3:uid="{05A7ADFE-FB77-441F-A008-7CB78569FED7}" name="Retailer" dataDxfId="12"/>
    <tableColumn id="6" xr3:uid="{A674C9BD-D1E1-47A7-AA5B-486E999A0DFA}" name="Month" dataDxfId="11"/>
    <tableColumn id="7" xr3:uid="{C510A013-7ABE-4E05-8B71-6835C7486C46}" name="Lookup matching ke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04D4B-226E-4AF9-B93A-0923B5EBBB32}" name="Table_15" displayName="Table_15" ref="A61:F81" totalsRowShown="0" headerRowDxfId="7" tableBorderDxfId="6">
  <autoFilter ref="A61:F81" xr:uid="{52B3952B-556F-4598-A9C2-95B3001AB48C}"/>
  <tableColumns count="6">
    <tableColumn id="1" xr3:uid="{01B36722-9581-40A8-8254-A8944D083743}" name="Long Term Financial Goals" dataDxfId="5"/>
    <tableColumn id="2" xr3:uid="{82B6169F-5825-4B4B-9785-A9CEC68483BE}" name="Short Term Financial Goals" dataDxfId="4"/>
    <tableColumn id="3" xr3:uid="{F66D0D68-1E84-4EA7-B553-412AA5C65D62}" name="Debt Repayment" dataDxfId="3"/>
    <tableColumn id="4" xr3:uid="{CE1D22F5-C488-4B87-A5CF-AEDA795DCE66}" name="Fixed Costs" dataDxfId="2"/>
    <tableColumn id="5" xr3:uid="{E5456592-0DD6-4C51-AAF6-8CC1B32699F0}" name="Flexible Spending" dataDxfId="1"/>
    <tableColumn id="6" xr3:uid="{C7D1BD6B-6A21-445D-BC25-4FFC4028B5E0}" name="Net Worth Tracker"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4F45-8421-47E1-A448-06069E15B618}">
  <sheetPr codeName="Sheet1">
    <pageSetUpPr fitToPage="1"/>
  </sheetPr>
  <dimension ref="A1:I1"/>
  <sheetViews>
    <sheetView showGridLines="0" zoomScale="70" zoomScaleNormal="70" workbookViewId="0">
      <selection activeCell="A13" sqref="A13"/>
    </sheetView>
  </sheetViews>
  <sheetFormatPr defaultColWidth="8.6640625" defaultRowHeight="14" x14ac:dyDescent="0.3"/>
  <cols>
    <col min="1" max="1" width="17" style="79" customWidth="1"/>
    <col min="2" max="2" width="12.58203125" style="79" customWidth="1"/>
    <col min="3" max="7" width="8.6640625" style="79"/>
    <col min="8" max="8" width="16.83203125" style="79" customWidth="1"/>
    <col min="9" max="9" width="9.1640625" style="79" bestFit="1" customWidth="1"/>
    <col min="10" max="16384" width="8.6640625" style="79"/>
  </cols>
  <sheetData>
    <row r="1" spans="1:9" ht="20" x14ac:dyDescent="0.4">
      <c r="A1" s="80" t="s">
        <v>36</v>
      </c>
      <c r="B1" s="81">
        <v>44804</v>
      </c>
      <c r="D1" s="117" t="s">
        <v>88</v>
      </c>
      <c r="E1" s="117"/>
      <c r="F1" s="117"/>
      <c r="G1" s="117"/>
      <c r="H1" s="81">
        <v>44804</v>
      </c>
      <c r="I1" s="116"/>
    </row>
  </sheetData>
  <mergeCells count="1">
    <mergeCell ref="D1:G1"/>
  </mergeCells>
  <printOptions horizontalCentered="1" verticalCentered="1"/>
  <pageMargins left="0" right="0" top="0" bottom="0" header="0" footer="0"/>
  <pageSetup paperSize="9" scale="58" orientation="portrait" horizontalDpi="1200" verticalDpi="1200"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5C6370A6-CEBE-407B-B179-DCB50869A230}">
          <x14:formula1>
            <xm:f>Calculations!$A$26:$M$26</xm:f>
          </x14:formula1>
          <xm:sqref>B1</xm:sqref>
        </x14:dataValidation>
        <x14:dataValidation type="list" allowBlank="1" showInputMessage="1" showErrorMessage="1" xr:uid="{B9C9E0FE-8B89-49C2-B8DE-668AB9D3CDD7}">
          <x14:formula1>
            <xm:f>Calculations!$A$26:$N$26</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33783-7517-4A14-B3D4-C2200F876C22}">
  <sheetPr codeName="Sheet2"/>
  <dimension ref="A1:G2500"/>
  <sheetViews>
    <sheetView zoomScale="110" zoomScaleNormal="110" workbookViewId="0">
      <pane ySplit="1" topLeftCell="A2" activePane="bottomLeft" state="frozen"/>
      <selection pane="bottomLeft" activeCell="B2" sqref="B2"/>
    </sheetView>
  </sheetViews>
  <sheetFormatPr defaultRowHeight="14" x14ac:dyDescent="0.3"/>
  <cols>
    <col min="1" max="1" width="13.5" style="91" customWidth="1"/>
    <col min="2" max="2" width="23" style="52" customWidth="1"/>
    <col min="3" max="3" width="25.6640625" style="51" customWidth="1"/>
    <col min="4" max="4" width="13.1640625" style="75" customWidth="1"/>
    <col min="5" max="5" width="11.4140625" style="51" customWidth="1"/>
    <col min="6" max="6" width="9.9140625" style="55" hidden="1" customWidth="1"/>
    <col min="7" max="7" width="20.83203125" hidden="1" customWidth="1"/>
    <col min="8" max="8" width="13" customWidth="1"/>
    <col min="9" max="9" width="11.4140625" bestFit="1" customWidth="1"/>
  </cols>
  <sheetData>
    <row r="1" spans="1:7" ht="15.5" x14ac:dyDescent="0.35">
      <c r="A1" s="101" t="s">
        <v>52</v>
      </c>
      <c r="B1" s="102" t="s">
        <v>49</v>
      </c>
      <c r="C1" s="103" t="s">
        <v>50</v>
      </c>
      <c r="D1" s="104" t="s">
        <v>58</v>
      </c>
      <c r="E1" s="103" t="s">
        <v>51</v>
      </c>
      <c r="F1" s="102" t="s">
        <v>27</v>
      </c>
      <c r="G1" s="105" t="s">
        <v>57</v>
      </c>
    </row>
    <row r="2" spans="1:7" x14ac:dyDescent="0.3">
      <c r="A2" s="106"/>
      <c r="F2" s="55" t="str">
        <f t="shared" ref="F2" si="0">IF(A2&lt;&gt;"", EOMONTH(A2,0), "")</f>
        <v/>
      </c>
      <c r="G2" t="str">
        <f t="shared" ref="G2" si="1">A2&amp;C2</f>
        <v/>
      </c>
    </row>
    <row r="3" spans="1:7" x14ac:dyDescent="0.3">
      <c r="A3" s="106"/>
      <c r="F3" s="55" t="str">
        <f t="shared" ref="F3:F66" si="2">IF(A3&lt;&gt;"", EOMONTH(A3,0), "")</f>
        <v/>
      </c>
      <c r="G3" t="str">
        <f t="shared" ref="G3:G66" si="3">A3&amp;C3</f>
        <v/>
      </c>
    </row>
    <row r="4" spans="1:7" x14ac:dyDescent="0.3">
      <c r="F4" s="55" t="str">
        <f t="shared" si="2"/>
        <v/>
      </c>
      <c r="G4" t="str">
        <f t="shared" si="3"/>
        <v/>
      </c>
    </row>
    <row r="5" spans="1:7" x14ac:dyDescent="0.3">
      <c r="F5" s="55" t="str">
        <f t="shared" si="2"/>
        <v/>
      </c>
      <c r="G5" t="str">
        <f t="shared" si="3"/>
        <v/>
      </c>
    </row>
    <row r="6" spans="1:7" x14ac:dyDescent="0.3">
      <c r="F6" s="55" t="str">
        <f t="shared" si="2"/>
        <v/>
      </c>
      <c r="G6" t="str">
        <f t="shared" si="3"/>
        <v/>
      </c>
    </row>
    <row r="7" spans="1:7" x14ac:dyDescent="0.3">
      <c r="F7" s="55" t="str">
        <f t="shared" si="2"/>
        <v/>
      </c>
      <c r="G7" t="str">
        <f t="shared" si="3"/>
        <v/>
      </c>
    </row>
    <row r="8" spans="1:7" x14ac:dyDescent="0.3">
      <c r="F8" s="55" t="str">
        <f t="shared" si="2"/>
        <v/>
      </c>
      <c r="G8" t="str">
        <f t="shared" si="3"/>
        <v/>
      </c>
    </row>
    <row r="9" spans="1:7" x14ac:dyDescent="0.3">
      <c r="F9" s="55" t="str">
        <f t="shared" si="2"/>
        <v/>
      </c>
      <c r="G9" t="str">
        <f t="shared" si="3"/>
        <v/>
      </c>
    </row>
    <row r="10" spans="1:7" x14ac:dyDescent="0.3">
      <c r="F10" s="55" t="str">
        <f t="shared" si="2"/>
        <v/>
      </c>
      <c r="G10" t="str">
        <f t="shared" si="3"/>
        <v/>
      </c>
    </row>
    <row r="11" spans="1:7" x14ac:dyDescent="0.3">
      <c r="F11" s="55" t="str">
        <f t="shared" si="2"/>
        <v/>
      </c>
      <c r="G11" t="str">
        <f t="shared" si="3"/>
        <v/>
      </c>
    </row>
    <row r="12" spans="1:7" x14ac:dyDescent="0.3">
      <c r="F12" s="55" t="str">
        <f t="shared" si="2"/>
        <v/>
      </c>
      <c r="G12" t="str">
        <f t="shared" si="3"/>
        <v/>
      </c>
    </row>
    <row r="13" spans="1:7" x14ac:dyDescent="0.3">
      <c r="F13" s="55" t="str">
        <f t="shared" si="2"/>
        <v/>
      </c>
      <c r="G13" t="str">
        <f t="shared" si="3"/>
        <v/>
      </c>
    </row>
    <row r="14" spans="1:7" x14ac:dyDescent="0.3">
      <c r="F14" s="55" t="str">
        <f t="shared" si="2"/>
        <v/>
      </c>
      <c r="G14" t="str">
        <f t="shared" si="3"/>
        <v/>
      </c>
    </row>
    <row r="15" spans="1:7" x14ac:dyDescent="0.3">
      <c r="F15" s="55" t="str">
        <f t="shared" si="2"/>
        <v/>
      </c>
      <c r="G15" t="str">
        <f t="shared" si="3"/>
        <v/>
      </c>
    </row>
    <row r="16" spans="1:7" x14ac:dyDescent="0.3">
      <c r="F16" s="55" t="str">
        <f t="shared" si="2"/>
        <v/>
      </c>
      <c r="G16" t="str">
        <f t="shared" si="3"/>
        <v/>
      </c>
    </row>
    <row r="17" spans="6:7" x14ac:dyDescent="0.3">
      <c r="F17" s="55" t="str">
        <f t="shared" si="2"/>
        <v/>
      </c>
      <c r="G17" t="str">
        <f t="shared" si="3"/>
        <v/>
      </c>
    </row>
    <row r="18" spans="6:7" x14ac:dyDescent="0.3">
      <c r="F18" s="55" t="str">
        <f t="shared" si="2"/>
        <v/>
      </c>
      <c r="G18" t="str">
        <f t="shared" si="3"/>
        <v/>
      </c>
    </row>
    <row r="19" spans="6:7" x14ac:dyDescent="0.3">
      <c r="F19" s="55" t="str">
        <f t="shared" si="2"/>
        <v/>
      </c>
      <c r="G19" t="str">
        <f t="shared" si="3"/>
        <v/>
      </c>
    </row>
    <row r="20" spans="6:7" x14ac:dyDescent="0.3">
      <c r="F20" s="55" t="str">
        <f t="shared" si="2"/>
        <v/>
      </c>
      <c r="G20" t="str">
        <f t="shared" si="3"/>
        <v/>
      </c>
    </row>
    <row r="21" spans="6:7" x14ac:dyDescent="0.3">
      <c r="F21" s="55" t="str">
        <f t="shared" si="2"/>
        <v/>
      </c>
      <c r="G21" t="str">
        <f t="shared" si="3"/>
        <v/>
      </c>
    </row>
    <row r="22" spans="6:7" x14ac:dyDescent="0.3">
      <c r="F22" s="55" t="str">
        <f t="shared" si="2"/>
        <v/>
      </c>
      <c r="G22" t="str">
        <f t="shared" si="3"/>
        <v/>
      </c>
    </row>
    <row r="23" spans="6:7" x14ac:dyDescent="0.3">
      <c r="F23" s="55" t="str">
        <f t="shared" si="2"/>
        <v/>
      </c>
      <c r="G23" t="str">
        <f t="shared" si="3"/>
        <v/>
      </c>
    </row>
    <row r="24" spans="6:7" x14ac:dyDescent="0.3">
      <c r="F24" s="55" t="str">
        <f t="shared" si="2"/>
        <v/>
      </c>
      <c r="G24" t="str">
        <f t="shared" si="3"/>
        <v/>
      </c>
    </row>
    <row r="25" spans="6:7" x14ac:dyDescent="0.3">
      <c r="F25" s="55" t="str">
        <f t="shared" si="2"/>
        <v/>
      </c>
      <c r="G25" t="str">
        <f t="shared" si="3"/>
        <v/>
      </c>
    </row>
    <row r="26" spans="6:7" x14ac:dyDescent="0.3">
      <c r="F26" s="55" t="str">
        <f t="shared" si="2"/>
        <v/>
      </c>
      <c r="G26" t="str">
        <f t="shared" si="3"/>
        <v/>
      </c>
    </row>
    <row r="27" spans="6:7" x14ac:dyDescent="0.3">
      <c r="F27" s="55" t="str">
        <f t="shared" si="2"/>
        <v/>
      </c>
      <c r="G27" t="str">
        <f t="shared" si="3"/>
        <v/>
      </c>
    </row>
    <row r="28" spans="6:7" x14ac:dyDescent="0.3">
      <c r="F28" s="55" t="str">
        <f t="shared" si="2"/>
        <v/>
      </c>
      <c r="G28" t="str">
        <f t="shared" si="3"/>
        <v/>
      </c>
    </row>
    <row r="29" spans="6:7" x14ac:dyDescent="0.3">
      <c r="F29" s="55" t="str">
        <f t="shared" si="2"/>
        <v/>
      </c>
      <c r="G29" t="str">
        <f t="shared" si="3"/>
        <v/>
      </c>
    </row>
    <row r="30" spans="6:7" x14ac:dyDescent="0.3">
      <c r="F30" s="55" t="str">
        <f t="shared" si="2"/>
        <v/>
      </c>
      <c r="G30" t="str">
        <f t="shared" si="3"/>
        <v/>
      </c>
    </row>
    <row r="31" spans="6:7" x14ac:dyDescent="0.3">
      <c r="F31" s="55" t="str">
        <f t="shared" si="2"/>
        <v/>
      </c>
      <c r="G31" t="str">
        <f t="shared" si="3"/>
        <v/>
      </c>
    </row>
    <row r="32" spans="6:7" x14ac:dyDescent="0.3">
      <c r="F32" s="55" t="str">
        <f t="shared" si="2"/>
        <v/>
      </c>
      <c r="G32" t="str">
        <f t="shared" si="3"/>
        <v/>
      </c>
    </row>
    <row r="33" spans="6:7" x14ac:dyDescent="0.3">
      <c r="F33" s="55" t="str">
        <f t="shared" si="2"/>
        <v/>
      </c>
      <c r="G33" t="str">
        <f t="shared" si="3"/>
        <v/>
      </c>
    </row>
    <row r="34" spans="6:7" x14ac:dyDescent="0.3">
      <c r="F34" s="55" t="str">
        <f t="shared" si="2"/>
        <v/>
      </c>
      <c r="G34" t="str">
        <f t="shared" si="3"/>
        <v/>
      </c>
    </row>
    <row r="35" spans="6:7" x14ac:dyDescent="0.3">
      <c r="F35" s="55" t="str">
        <f t="shared" si="2"/>
        <v/>
      </c>
      <c r="G35" t="str">
        <f t="shared" si="3"/>
        <v/>
      </c>
    </row>
    <row r="36" spans="6:7" x14ac:dyDescent="0.3">
      <c r="F36" s="55" t="str">
        <f t="shared" si="2"/>
        <v/>
      </c>
      <c r="G36" t="str">
        <f t="shared" si="3"/>
        <v/>
      </c>
    </row>
    <row r="37" spans="6:7" x14ac:dyDescent="0.3">
      <c r="F37" s="55" t="str">
        <f t="shared" si="2"/>
        <v/>
      </c>
      <c r="G37" t="str">
        <f t="shared" si="3"/>
        <v/>
      </c>
    </row>
    <row r="38" spans="6:7" x14ac:dyDescent="0.3">
      <c r="F38" s="55" t="str">
        <f t="shared" si="2"/>
        <v/>
      </c>
      <c r="G38" t="str">
        <f t="shared" si="3"/>
        <v/>
      </c>
    </row>
    <row r="39" spans="6:7" x14ac:dyDescent="0.3">
      <c r="F39" s="55" t="str">
        <f t="shared" si="2"/>
        <v/>
      </c>
      <c r="G39" t="str">
        <f t="shared" si="3"/>
        <v/>
      </c>
    </row>
    <row r="40" spans="6:7" x14ac:dyDescent="0.3">
      <c r="F40" s="55" t="str">
        <f t="shared" si="2"/>
        <v/>
      </c>
      <c r="G40" t="str">
        <f t="shared" si="3"/>
        <v/>
      </c>
    </row>
    <row r="41" spans="6:7" x14ac:dyDescent="0.3">
      <c r="F41" s="55" t="str">
        <f t="shared" si="2"/>
        <v/>
      </c>
      <c r="G41" t="str">
        <f t="shared" si="3"/>
        <v/>
      </c>
    </row>
    <row r="42" spans="6:7" x14ac:dyDescent="0.3">
      <c r="F42" s="55" t="str">
        <f t="shared" si="2"/>
        <v/>
      </c>
      <c r="G42" t="str">
        <f t="shared" si="3"/>
        <v/>
      </c>
    </row>
    <row r="43" spans="6:7" x14ac:dyDescent="0.3">
      <c r="F43" s="55" t="str">
        <f t="shared" si="2"/>
        <v/>
      </c>
      <c r="G43" t="str">
        <f t="shared" si="3"/>
        <v/>
      </c>
    </row>
    <row r="44" spans="6:7" x14ac:dyDescent="0.3">
      <c r="F44" s="55" t="str">
        <f t="shared" si="2"/>
        <v/>
      </c>
      <c r="G44" t="str">
        <f t="shared" si="3"/>
        <v/>
      </c>
    </row>
    <row r="45" spans="6:7" x14ac:dyDescent="0.3">
      <c r="F45" s="55" t="str">
        <f t="shared" si="2"/>
        <v/>
      </c>
      <c r="G45" t="str">
        <f t="shared" si="3"/>
        <v/>
      </c>
    </row>
    <row r="46" spans="6:7" x14ac:dyDescent="0.3">
      <c r="F46" s="55" t="str">
        <f t="shared" si="2"/>
        <v/>
      </c>
      <c r="G46" t="str">
        <f t="shared" si="3"/>
        <v/>
      </c>
    </row>
    <row r="47" spans="6:7" x14ac:dyDescent="0.3">
      <c r="F47" s="55" t="str">
        <f t="shared" si="2"/>
        <v/>
      </c>
      <c r="G47" t="str">
        <f t="shared" si="3"/>
        <v/>
      </c>
    </row>
    <row r="48" spans="6:7" x14ac:dyDescent="0.3">
      <c r="F48" s="55" t="str">
        <f t="shared" si="2"/>
        <v/>
      </c>
      <c r="G48" t="str">
        <f t="shared" si="3"/>
        <v/>
      </c>
    </row>
    <row r="49" spans="6:7" x14ac:dyDescent="0.3">
      <c r="F49" s="55" t="str">
        <f t="shared" si="2"/>
        <v/>
      </c>
      <c r="G49" t="str">
        <f t="shared" si="3"/>
        <v/>
      </c>
    </row>
    <row r="50" spans="6:7" x14ac:dyDescent="0.3">
      <c r="F50" s="55" t="str">
        <f t="shared" si="2"/>
        <v/>
      </c>
      <c r="G50" t="str">
        <f t="shared" si="3"/>
        <v/>
      </c>
    </row>
    <row r="51" spans="6:7" x14ac:dyDescent="0.3">
      <c r="F51" s="55" t="str">
        <f t="shared" si="2"/>
        <v/>
      </c>
      <c r="G51" t="str">
        <f t="shared" si="3"/>
        <v/>
      </c>
    </row>
    <row r="52" spans="6:7" x14ac:dyDescent="0.3">
      <c r="F52" s="55" t="str">
        <f t="shared" si="2"/>
        <v/>
      </c>
      <c r="G52" t="str">
        <f t="shared" si="3"/>
        <v/>
      </c>
    </row>
    <row r="53" spans="6:7" x14ac:dyDescent="0.3">
      <c r="F53" s="55" t="str">
        <f t="shared" si="2"/>
        <v/>
      </c>
      <c r="G53" t="str">
        <f t="shared" si="3"/>
        <v/>
      </c>
    </row>
    <row r="54" spans="6:7" x14ac:dyDescent="0.3">
      <c r="F54" s="55" t="str">
        <f t="shared" si="2"/>
        <v/>
      </c>
      <c r="G54" t="str">
        <f t="shared" si="3"/>
        <v/>
      </c>
    </row>
    <row r="55" spans="6:7" x14ac:dyDescent="0.3">
      <c r="F55" s="55" t="str">
        <f t="shared" si="2"/>
        <v/>
      </c>
      <c r="G55" t="str">
        <f t="shared" si="3"/>
        <v/>
      </c>
    </row>
    <row r="56" spans="6:7" x14ac:dyDescent="0.3">
      <c r="F56" s="55" t="str">
        <f t="shared" si="2"/>
        <v/>
      </c>
      <c r="G56" t="str">
        <f t="shared" si="3"/>
        <v/>
      </c>
    </row>
    <row r="57" spans="6:7" x14ac:dyDescent="0.3">
      <c r="F57" s="55" t="str">
        <f t="shared" si="2"/>
        <v/>
      </c>
      <c r="G57" t="str">
        <f t="shared" si="3"/>
        <v/>
      </c>
    </row>
    <row r="58" spans="6:7" x14ac:dyDescent="0.3">
      <c r="F58" s="55" t="str">
        <f t="shared" si="2"/>
        <v/>
      </c>
      <c r="G58" t="str">
        <f t="shared" si="3"/>
        <v/>
      </c>
    </row>
    <row r="59" spans="6:7" x14ac:dyDescent="0.3">
      <c r="F59" s="55" t="str">
        <f t="shared" si="2"/>
        <v/>
      </c>
      <c r="G59" t="str">
        <f t="shared" si="3"/>
        <v/>
      </c>
    </row>
    <row r="60" spans="6:7" x14ac:dyDescent="0.3">
      <c r="F60" s="55" t="str">
        <f t="shared" si="2"/>
        <v/>
      </c>
      <c r="G60" t="str">
        <f t="shared" si="3"/>
        <v/>
      </c>
    </row>
    <row r="61" spans="6:7" x14ac:dyDescent="0.3">
      <c r="F61" s="55" t="str">
        <f t="shared" si="2"/>
        <v/>
      </c>
      <c r="G61" t="str">
        <f t="shared" si="3"/>
        <v/>
      </c>
    </row>
    <row r="62" spans="6:7" x14ac:dyDescent="0.3">
      <c r="F62" s="55" t="str">
        <f t="shared" si="2"/>
        <v/>
      </c>
      <c r="G62" t="str">
        <f t="shared" si="3"/>
        <v/>
      </c>
    </row>
    <row r="63" spans="6:7" x14ac:dyDescent="0.3">
      <c r="F63" s="55" t="str">
        <f t="shared" si="2"/>
        <v/>
      </c>
      <c r="G63" t="str">
        <f t="shared" si="3"/>
        <v/>
      </c>
    </row>
    <row r="64" spans="6:7" x14ac:dyDescent="0.3">
      <c r="F64" s="55" t="str">
        <f t="shared" si="2"/>
        <v/>
      </c>
      <c r="G64" t="str">
        <f t="shared" si="3"/>
        <v/>
      </c>
    </row>
    <row r="65" spans="6:7" x14ac:dyDescent="0.3">
      <c r="F65" s="55" t="str">
        <f t="shared" si="2"/>
        <v/>
      </c>
      <c r="G65" t="str">
        <f t="shared" si="3"/>
        <v/>
      </c>
    </row>
    <row r="66" spans="6:7" x14ac:dyDescent="0.3">
      <c r="F66" s="55" t="str">
        <f t="shared" si="2"/>
        <v/>
      </c>
      <c r="G66" t="str">
        <f t="shared" si="3"/>
        <v/>
      </c>
    </row>
    <row r="67" spans="6:7" x14ac:dyDescent="0.3">
      <c r="F67" s="55" t="str">
        <f t="shared" ref="F67:F130" si="4">IF(A67&lt;&gt;"", EOMONTH(A67,0), "")</f>
        <v/>
      </c>
      <c r="G67" t="str">
        <f t="shared" ref="G67:G130" si="5">A67&amp;C67</f>
        <v/>
      </c>
    </row>
    <row r="68" spans="6:7" x14ac:dyDescent="0.3">
      <c r="F68" s="55" t="str">
        <f t="shared" si="4"/>
        <v/>
      </c>
      <c r="G68" t="str">
        <f t="shared" si="5"/>
        <v/>
      </c>
    </row>
    <row r="69" spans="6:7" x14ac:dyDescent="0.3">
      <c r="F69" s="55" t="str">
        <f t="shared" si="4"/>
        <v/>
      </c>
      <c r="G69" t="str">
        <f t="shared" si="5"/>
        <v/>
      </c>
    </row>
    <row r="70" spans="6:7" x14ac:dyDescent="0.3">
      <c r="F70" s="55" t="str">
        <f t="shared" si="4"/>
        <v/>
      </c>
      <c r="G70" t="str">
        <f t="shared" si="5"/>
        <v/>
      </c>
    </row>
    <row r="71" spans="6:7" x14ac:dyDescent="0.3">
      <c r="F71" s="55" t="str">
        <f t="shared" si="4"/>
        <v/>
      </c>
      <c r="G71" t="str">
        <f t="shared" si="5"/>
        <v/>
      </c>
    </row>
    <row r="72" spans="6:7" x14ac:dyDescent="0.3">
      <c r="F72" s="55" t="str">
        <f t="shared" si="4"/>
        <v/>
      </c>
      <c r="G72" t="str">
        <f t="shared" si="5"/>
        <v/>
      </c>
    </row>
    <row r="73" spans="6:7" x14ac:dyDescent="0.3">
      <c r="F73" s="55" t="str">
        <f t="shared" si="4"/>
        <v/>
      </c>
      <c r="G73" t="str">
        <f t="shared" si="5"/>
        <v/>
      </c>
    </row>
    <row r="74" spans="6:7" x14ac:dyDescent="0.3">
      <c r="F74" s="55" t="str">
        <f t="shared" si="4"/>
        <v/>
      </c>
      <c r="G74" t="str">
        <f t="shared" si="5"/>
        <v/>
      </c>
    </row>
    <row r="75" spans="6:7" x14ac:dyDescent="0.3">
      <c r="F75" s="55" t="str">
        <f t="shared" si="4"/>
        <v/>
      </c>
      <c r="G75" t="str">
        <f t="shared" si="5"/>
        <v/>
      </c>
    </row>
    <row r="76" spans="6:7" x14ac:dyDescent="0.3">
      <c r="F76" s="55" t="str">
        <f t="shared" si="4"/>
        <v/>
      </c>
      <c r="G76" t="str">
        <f t="shared" si="5"/>
        <v/>
      </c>
    </row>
    <row r="77" spans="6:7" x14ac:dyDescent="0.3">
      <c r="F77" s="55" t="str">
        <f t="shared" si="4"/>
        <v/>
      </c>
      <c r="G77" t="str">
        <f t="shared" si="5"/>
        <v/>
      </c>
    </row>
    <row r="78" spans="6:7" x14ac:dyDescent="0.3">
      <c r="F78" s="55" t="str">
        <f t="shared" si="4"/>
        <v/>
      </c>
      <c r="G78" t="str">
        <f t="shared" si="5"/>
        <v/>
      </c>
    </row>
    <row r="79" spans="6:7" x14ac:dyDescent="0.3">
      <c r="F79" s="55" t="str">
        <f t="shared" si="4"/>
        <v/>
      </c>
      <c r="G79" t="str">
        <f t="shared" si="5"/>
        <v/>
      </c>
    </row>
    <row r="80" spans="6:7" x14ac:dyDescent="0.3">
      <c r="F80" s="55" t="str">
        <f t="shared" si="4"/>
        <v/>
      </c>
      <c r="G80" t="str">
        <f t="shared" si="5"/>
        <v/>
      </c>
    </row>
    <row r="81" spans="6:7" x14ac:dyDescent="0.3">
      <c r="F81" s="55" t="str">
        <f t="shared" si="4"/>
        <v/>
      </c>
      <c r="G81" t="str">
        <f t="shared" si="5"/>
        <v/>
      </c>
    </row>
    <row r="82" spans="6:7" x14ac:dyDescent="0.3">
      <c r="F82" s="55" t="str">
        <f t="shared" si="4"/>
        <v/>
      </c>
      <c r="G82" t="str">
        <f t="shared" si="5"/>
        <v/>
      </c>
    </row>
    <row r="83" spans="6:7" x14ac:dyDescent="0.3">
      <c r="F83" s="55" t="str">
        <f t="shared" si="4"/>
        <v/>
      </c>
      <c r="G83" t="str">
        <f t="shared" si="5"/>
        <v/>
      </c>
    </row>
    <row r="84" spans="6:7" x14ac:dyDescent="0.3">
      <c r="F84" s="55" t="str">
        <f t="shared" si="4"/>
        <v/>
      </c>
      <c r="G84" t="str">
        <f t="shared" si="5"/>
        <v/>
      </c>
    </row>
    <row r="85" spans="6:7" x14ac:dyDescent="0.3">
      <c r="F85" s="55" t="str">
        <f t="shared" si="4"/>
        <v/>
      </c>
      <c r="G85" t="str">
        <f t="shared" si="5"/>
        <v/>
      </c>
    </row>
    <row r="86" spans="6:7" x14ac:dyDescent="0.3">
      <c r="F86" s="55" t="str">
        <f t="shared" si="4"/>
        <v/>
      </c>
      <c r="G86" t="str">
        <f t="shared" si="5"/>
        <v/>
      </c>
    </row>
    <row r="87" spans="6:7" x14ac:dyDescent="0.3">
      <c r="F87" s="55" t="str">
        <f t="shared" si="4"/>
        <v/>
      </c>
      <c r="G87" t="str">
        <f t="shared" si="5"/>
        <v/>
      </c>
    </row>
    <row r="88" spans="6:7" x14ac:dyDescent="0.3">
      <c r="F88" s="55" t="str">
        <f t="shared" si="4"/>
        <v/>
      </c>
      <c r="G88" t="str">
        <f t="shared" si="5"/>
        <v/>
      </c>
    </row>
    <row r="89" spans="6:7" x14ac:dyDescent="0.3">
      <c r="F89" s="55" t="str">
        <f t="shared" si="4"/>
        <v/>
      </c>
      <c r="G89" t="str">
        <f t="shared" si="5"/>
        <v/>
      </c>
    </row>
    <row r="90" spans="6:7" x14ac:dyDescent="0.3">
      <c r="F90" s="55" t="str">
        <f t="shared" si="4"/>
        <v/>
      </c>
      <c r="G90" t="str">
        <f t="shared" si="5"/>
        <v/>
      </c>
    </row>
    <row r="91" spans="6:7" x14ac:dyDescent="0.3">
      <c r="F91" s="55" t="str">
        <f t="shared" si="4"/>
        <v/>
      </c>
      <c r="G91" t="str">
        <f t="shared" si="5"/>
        <v/>
      </c>
    </row>
    <row r="92" spans="6:7" x14ac:dyDescent="0.3">
      <c r="F92" s="55" t="str">
        <f t="shared" si="4"/>
        <v/>
      </c>
      <c r="G92" t="str">
        <f t="shared" si="5"/>
        <v/>
      </c>
    </row>
    <row r="93" spans="6:7" x14ac:dyDescent="0.3">
      <c r="F93" s="55" t="str">
        <f t="shared" si="4"/>
        <v/>
      </c>
      <c r="G93" t="str">
        <f t="shared" si="5"/>
        <v/>
      </c>
    </row>
    <row r="94" spans="6:7" x14ac:dyDescent="0.3">
      <c r="F94" s="55" t="str">
        <f t="shared" si="4"/>
        <v/>
      </c>
      <c r="G94" t="str">
        <f t="shared" si="5"/>
        <v/>
      </c>
    </row>
    <row r="95" spans="6:7" x14ac:dyDescent="0.3">
      <c r="F95" s="55" t="str">
        <f t="shared" si="4"/>
        <v/>
      </c>
      <c r="G95" t="str">
        <f t="shared" si="5"/>
        <v/>
      </c>
    </row>
    <row r="96" spans="6:7" x14ac:dyDescent="0.3">
      <c r="F96" s="55" t="str">
        <f t="shared" si="4"/>
        <v/>
      </c>
      <c r="G96" t="str">
        <f t="shared" si="5"/>
        <v/>
      </c>
    </row>
    <row r="97" spans="6:7" x14ac:dyDescent="0.3">
      <c r="F97" s="55" t="str">
        <f t="shared" si="4"/>
        <v/>
      </c>
      <c r="G97" t="str">
        <f t="shared" si="5"/>
        <v/>
      </c>
    </row>
    <row r="98" spans="6:7" x14ac:dyDescent="0.3">
      <c r="F98" s="55" t="str">
        <f t="shared" si="4"/>
        <v/>
      </c>
      <c r="G98" t="str">
        <f t="shared" si="5"/>
        <v/>
      </c>
    </row>
    <row r="99" spans="6:7" x14ac:dyDescent="0.3">
      <c r="F99" s="55" t="str">
        <f t="shared" si="4"/>
        <v/>
      </c>
      <c r="G99" t="str">
        <f t="shared" si="5"/>
        <v/>
      </c>
    </row>
    <row r="100" spans="6:7" x14ac:dyDescent="0.3">
      <c r="F100" s="55" t="str">
        <f t="shared" si="4"/>
        <v/>
      </c>
      <c r="G100" t="str">
        <f t="shared" si="5"/>
        <v/>
      </c>
    </row>
    <row r="101" spans="6:7" x14ac:dyDescent="0.3">
      <c r="F101" s="55" t="str">
        <f t="shared" si="4"/>
        <v/>
      </c>
      <c r="G101" t="str">
        <f t="shared" si="5"/>
        <v/>
      </c>
    </row>
    <row r="102" spans="6:7" x14ac:dyDescent="0.3">
      <c r="F102" s="55" t="str">
        <f t="shared" si="4"/>
        <v/>
      </c>
      <c r="G102" t="str">
        <f t="shared" si="5"/>
        <v/>
      </c>
    </row>
    <row r="103" spans="6:7" x14ac:dyDescent="0.3">
      <c r="F103" s="55" t="str">
        <f t="shared" si="4"/>
        <v/>
      </c>
      <c r="G103" t="str">
        <f t="shared" si="5"/>
        <v/>
      </c>
    </row>
    <row r="104" spans="6:7" x14ac:dyDescent="0.3">
      <c r="F104" s="55" t="str">
        <f t="shared" si="4"/>
        <v/>
      </c>
      <c r="G104" t="str">
        <f t="shared" si="5"/>
        <v/>
      </c>
    </row>
    <row r="105" spans="6:7" x14ac:dyDescent="0.3">
      <c r="F105" s="55" t="str">
        <f t="shared" si="4"/>
        <v/>
      </c>
      <c r="G105" t="str">
        <f t="shared" si="5"/>
        <v/>
      </c>
    </row>
    <row r="106" spans="6:7" x14ac:dyDescent="0.3">
      <c r="F106" s="55" t="str">
        <f t="shared" si="4"/>
        <v/>
      </c>
      <c r="G106" t="str">
        <f t="shared" si="5"/>
        <v/>
      </c>
    </row>
    <row r="107" spans="6:7" x14ac:dyDescent="0.3">
      <c r="F107" s="55" t="str">
        <f t="shared" si="4"/>
        <v/>
      </c>
      <c r="G107" t="str">
        <f t="shared" si="5"/>
        <v/>
      </c>
    </row>
    <row r="108" spans="6:7" x14ac:dyDescent="0.3">
      <c r="F108" s="55" t="str">
        <f t="shared" si="4"/>
        <v/>
      </c>
      <c r="G108" t="str">
        <f t="shared" si="5"/>
        <v/>
      </c>
    </row>
    <row r="109" spans="6:7" x14ac:dyDescent="0.3">
      <c r="F109" s="55" t="str">
        <f t="shared" si="4"/>
        <v/>
      </c>
      <c r="G109" t="str">
        <f t="shared" si="5"/>
        <v/>
      </c>
    </row>
    <row r="110" spans="6:7" x14ac:dyDescent="0.3">
      <c r="F110" s="55" t="str">
        <f t="shared" si="4"/>
        <v/>
      </c>
      <c r="G110" t="str">
        <f t="shared" si="5"/>
        <v/>
      </c>
    </row>
    <row r="111" spans="6:7" x14ac:dyDescent="0.3">
      <c r="F111" s="55" t="str">
        <f t="shared" si="4"/>
        <v/>
      </c>
      <c r="G111" t="str">
        <f t="shared" si="5"/>
        <v/>
      </c>
    </row>
    <row r="112" spans="6:7" x14ac:dyDescent="0.3">
      <c r="F112" s="55" t="str">
        <f t="shared" si="4"/>
        <v/>
      </c>
      <c r="G112" t="str">
        <f t="shared" si="5"/>
        <v/>
      </c>
    </row>
    <row r="113" spans="6:7" x14ac:dyDescent="0.3">
      <c r="F113" s="55" t="str">
        <f t="shared" si="4"/>
        <v/>
      </c>
      <c r="G113" t="str">
        <f t="shared" si="5"/>
        <v/>
      </c>
    </row>
    <row r="114" spans="6:7" x14ac:dyDescent="0.3">
      <c r="F114" s="55" t="str">
        <f t="shared" si="4"/>
        <v/>
      </c>
      <c r="G114" t="str">
        <f t="shared" si="5"/>
        <v/>
      </c>
    </row>
    <row r="115" spans="6:7" x14ac:dyDescent="0.3">
      <c r="F115" s="55" t="str">
        <f t="shared" si="4"/>
        <v/>
      </c>
      <c r="G115" t="str">
        <f t="shared" si="5"/>
        <v/>
      </c>
    </row>
    <row r="116" spans="6:7" x14ac:dyDescent="0.3">
      <c r="F116" s="55" t="str">
        <f t="shared" si="4"/>
        <v/>
      </c>
      <c r="G116" t="str">
        <f t="shared" si="5"/>
        <v/>
      </c>
    </row>
    <row r="117" spans="6:7" x14ac:dyDescent="0.3">
      <c r="F117" s="55" t="str">
        <f t="shared" si="4"/>
        <v/>
      </c>
      <c r="G117" t="str">
        <f t="shared" si="5"/>
        <v/>
      </c>
    </row>
    <row r="118" spans="6:7" x14ac:dyDescent="0.3">
      <c r="F118" s="55" t="str">
        <f t="shared" si="4"/>
        <v/>
      </c>
      <c r="G118" t="str">
        <f t="shared" si="5"/>
        <v/>
      </c>
    </row>
    <row r="119" spans="6:7" x14ac:dyDescent="0.3">
      <c r="F119" s="55" t="str">
        <f t="shared" si="4"/>
        <v/>
      </c>
      <c r="G119" t="str">
        <f t="shared" si="5"/>
        <v/>
      </c>
    </row>
    <row r="120" spans="6:7" x14ac:dyDescent="0.3">
      <c r="F120" s="55" t="str">
        <f t="shared" si="4"/>
        <v/>
      </c>
      <c r="G120" t="str">
        <f t="shared" si="5"/>
        <v/>
      </c>
    </row>
    <row r="121" spans="6:7" x14ac:dyDescent="0.3">
      <c r="F121" s="55" t="str">
        <f t="shared" si="4"/>
        <v/>
      </c>
      <c r="G121" t="str">
        <f t="shared" si="5"/>
        <v/>
      </c>
    </row>
    <row r="122" spans="6:7" x14ac:dyDescent="0.3">
      <c r="F122" s="55" t="str">
        <f t="shared" si="4"/>
        <v/>
      </c>
      <c r="G122" t="str">
        <f t="shared" si="5"/>
        <v/>
      </c>
    </row>
    <row r="123" spans="6:7" x14ac:dyDescent="0.3">
      <c r="F123" s="55" t="str">
        <f t="shared" si="4"/>
        <v/>
      </c>
      <c r="G123" t="str">
        <f t="shared" si="5"/>
        <v/>
      </c>
    </row>
    <row r="124" spans="6:7" x14ac:dyDescent="0.3">
      <c r="F124" s="55" t="str">
        <f t="shared" si="4"/>
        <v/>
      </c>
      <c r="G124" t="str">
        <f t="shared" si="5"/>
        <v/>
      </c>
    </row>
    <row r="125" spans="6:7" x14ac:dyDescent="0.3">
      <c r="F125" s="55" t="str">
        <f t="shared" si="4"/>
        <v/>
      </c>
      <c r="G125" t="str">
        <f t="shared" si="5"/>
        <v/>
      </c>
    </row>
    <row r="126" spans="6:7" x14ac:dyDescent="0.3">
      <c r="F126" s="55" t="str">
        <f t="shared" si="4"/>
        <v/>
      </c>
      <c r="G126" t="str">
        <f t="shared" si="5"/>
        <v/>
      </c>
    </row>
    <row r="127" spans="6:7" x14ac:dyDescent="0.3">
      <c r="F127" s="55" t="str">
        <f t="shared" si="4"/>
        <v/>
      </c>
      <c r="G127" t="str">
        <f t="shared" si="5"/>
        <v/>
      </c>
    </row>
    <row r="128" spans="6:7" x14ac:dyDescent="0.3">
      <c r="F128" s="55" t="str">
        <f t="shared" si="4"/>
        <v/>
      </c>
      <c r="G128" t="str">
        <f t="shared" si="5"/>
        <v/>
      </c>
    </row>
    <row r="129" spans="6:7" x14ac:dyDescent="0.3">
      <c r="F129" s="55" t="str">
        <f t="shared" si="4"/>
        <v/>
      </c>
      <c r="G129" t="str">
        <f t="shared" si="5"/>
        <v/>
      </c>
    </row>
    <row r="130" spans="6:7" x14ac:dyDescent="0.3">
      <c r="F130" s="55" t="str">
        <f t="shared" si="4"/>
        <v/>
      </c>
      <c r="G130" t="str">
        <f t="shared" si="5"/>
        <v/>
      </c>
    </row>
    <row r="131" spans="6:7" x14ac:dyDescent="0.3">
      <c r="F131" s="55" t="str">
        <f t="shared" ref="F131:F194" si="6">IF(A131&lt;&gt;"", EOMONTH(A131,0), "")</f>
        <v/>
      </c>
      <c r="G131" t="str">
        <f t="shared" ref="G131:G194" si="7">A131&amp;C131</f>
        <v/>
      </c>
    </row>
    <row r="132" spans="6:7" x14ac:dyDescent="0.3">
      <c r="F132" s="55" t="str">
        <f t="shared" si="6"/>
        <v/>
      </c>
      <c r="G132" t="str">
        <f t="shared" si="7"/>
        <v/>
      </c>
    </row>
    <row r="133" spans="6:7" x14ac:dyDescent="0.3">
      <c r="F133" s="55" t="str">
        <f t="shared" si="6"/>
        <v/>
      </c>
      <c r="G133" t="str">
        <f t="shared" si="7"/>
        <v/>
      </c>
    </row>
    <row r="134" spans="6:7" x14ac:dyDescent="0.3">
      <c r="F134" s="55" t="str">
        <f t="shared" si="6"/>
        <v/>
      </c>
      <c r="G134" t="str">
        <f t="shared" si="7"/>
        <v/>
      </c>
    </row>
    <row r="135" spans="6:7" x14ac:dyDescent="0.3">
      <c r="F135" s="55" t="str">
        <f t="shared" si="6"/>
        <v/>
      </c>
      <c r="G135" t="str">
        <f t="shared" si="7"/>
        <v/>
      </c>
    </row>
    <row r="136" spans="6:7" x14ac:dyDescent="0.3">
      <c r="F136" s="55" t="str">
        <f t="shared" si="6"/>
        <v/>
      </c>
      <c r="G136" t="str">
        <f t="shared" si="7"/>
        <v/>
      </c>
    </row>
    <row r="137" spans="6:7" x14ac:dyDescent="0.3">
      <c r="F137" s="55" t="str">
        <f t="shared" si="6"/>
        <v/>
      </c>
      <c r="G137" t="str">
        <f t="shared" si="7"/>
        <v/>
      </c>
    </row>
    <row r="138" spans="6:7" x14ac:dyDescent="0.3">
      <c r="F138" s="55" t="str">
        <f t="shared" si="6"/>
        <v/>
      </c>
      <c r="G138" t="str">
        <f t="shared" si="7"/>
        <v/>
      </c>
    </row>
    <row r="139" spans="6:7" x14ac:dyDescent="0.3">
      <c r="F139" s="55" t="str">
        <f t="shared" si="6"/>
        <v/>
      </c>
      <c r="G139" t="str">
        <f t="shared" si="7"/>
        <v/>
      </c>
    </row>
    <row r="140" spans="6:7" x14ac:dyDescent="0.3">
      <c r="F140" s="55" t="str">
        <f t="shared" si="6"/>
        <v/>
      </c>
      <c r="G140" t="str">
        <f t="shared" si="7"/>
        <v/>
      </c>
    </row>
    <row r="141" spans="6:7" x14ac:dyDescent="0.3">
      <c r="F141" s="55" t="str">
        <f t="shared" si="6"/>
        <v/>
      </c>
      <c r="G141" t="str">
        <f t="shared" si="7"/>
        <v/>
      </c>
    </row>
    <row r="142" spans="6:7" x14ac:dyDescent="0.3">
      <c r="F142" s="55" t="str">
        <f t="shared" si="6"/>
        <v/>
      </c>
      <c r="G142" t="str">
        <f t="shared" si="7"/>
        <v/>
      </c>
    </row>
    <row r="143" spans="6:7" x14ac:dyDescent="0.3">
      <c r="F143" s="55" t="str">
        <f t="shared" si="6"/>
        <v/>
      </c>
      <c r="G143" t="str">
        <f t="shared" si="7"/>
        <v/>
      </c>
    </row>
    <row r="144" spans="6:7" x14ac:dyDescent="0.3">
      <c r="F144" s="55" t="str">
        <f t="shared" si="6"/>
        <v/>
      </c>
      <c r="G144" t="str">
        <f t="shared" si="7"/>
        <v/>
      </c>
    </row>
    <row r="145" spans="6:7" x14ac:dyDescent="0.3">
      <c r="F145" s="55" t="str">
        <f t="shared" si="6"/>
        <v/>
      </c>
      <c r="G145" t="str">
        <f t="shared" si="7"/>
        <v/>
      </c>
    </row>
    <row r="146" spans="6:7" x14ac:dyDescent="0.3">
      <c r="F146" s="55" t="str">
        <f t="shared" si="6"/>
        <v/>
      </c>
      <c r="G146" t="str">
        <f t="shared" si="7"/>
        <v/>
      </c>
    </row>
    <row r="147" spans="6:7" x14ac:dyDescent="0.3">
      <c r="F147" s="55" t="str">
        <f t="shared" si="6"/>
        <v/>
      </c>
      <c r="G147" t="str">
        <f t="shared" si="7"/>
        <v/>
      </c>
    </row>
    <row r="148" spans="6:7" x14ac:dyDescent="0.3">
      <c r="F148" s="55" t="str">
        <f t="shared" si="6"/>
        <v/>
      </c>
      <c r="G148" t="str">
        <f t="shared" si="7"/>
        <v/>
      </c>
    </row>
    <row r="149" spans="6:7" x14ac:dyDescent="0.3">
      <c r="F149" s="55" t="str">
        <f t="shared" si="6"/>
        <v/>
      </c>
      <c r="G149" t="str">
        <f t="shared" si="7"/>
        <v/>
      </c>
    </row>
    <row r="150" spans="6:7" x14ac:dyDescent="0.3">
      <c r="F150" s="55" t="str">
        <f t="shared" si="6"/>
        <v/>
      </c>
      <c r="G150" t="str">
        <f t="shared" si="7"/>
        <v/>
      </c>
    </row>
    <row r="151" spans="6:7" x14ac:dyDescent="0.3">
      <c r="F151" s="55" t="str">
        <f t="shared" si="6"/>
        <v/>
      </c>
      <c r="G151" t="str">
        <f t="shared" si="7"/>
        <v/>
      </c>
    </row>
    <row r="152" spans="6:7" x14ac:dyDescent="0.3">
      <c r="F152" s="55" t="str">
        <f t="shared" si="6"/>
        <v/>
      </c>
      <c r="G152" t="str">
        <f t="shared" si="7"/>
        <v/>
      </c>
    </row>
    <row r="153" spans="6:7" x14ac:dyDescent="0.3">
      <c r="F153" s="55" t="str">
        <f t="shared" si="6"/>
        <v/>
      </c>
      <c r="G153" t="str">
        <f t="shared" si="7"/>
        <v/>
      </c>
    </row>
    <row r="154" spans="6:7" x14ac:dyDescent="0.3">
      <c r="F154" s="55" t="str">
        <f t="shared" si="6"/>
        <v/>
      </c>
      <c r="G154" t="str">
        <f t="shared" si="7"/>
        <v/>
      </c>
    </row>
    <row r="155" spans="6:7" x14ac:dyDescent="0.3">
      <c r="F155" s="55" t="str">
        <f t="shared" si="6"/>
        <v/>
      </c>
      <c r="G155" t="str">
        <f t="shared" si="7"/>
        <v/>
      </c>
    </row>
    <row r="156" spans="6:7" x14ac:dyDescent="0.3">
      <c r="F156" s="55" t="str">
        <f t="shared" si="6"/>
        <v/>
      </c>
      <c r="G156" t="str">
        <f t="shared" si="7"/>
        <v/>
      </c>
    </row>
    <row r="157" spans="6:7" x14ac:dyDescent="0.3">
      <c r="F157" s="55" t="str">
        <f t="shared" si="6"/>
        <v/>
      </c>
      <c r="G157" t="str">
        <f t="shared" si="7"/>
        <v/>
      </c>
    </row>
    <row r="158" spans="6:7" x14ac:dyDescent="0.3">
      <c r="F158" s="55" t="str">
        <f t="shared" si="6"/>
        <v/>
      </c>
      <c r="G158" t="str">
        <f t="shared" si="7"/>
        <v/>
      </c>
    </row>
    <row r="159" spans="6:7" x14ac:dyDescent="0.3">
      <c r="F159" s="55" t="str">
        <f t="shared" si="6"/>
        <v/>
      </c>
      <c r="G159" t="str">
        <f t="shared" si="7"/>
        <v/>
      </c>
    </row>
    <row r="160" spans="6:7" x14ac:dyDescent="0.3">
      <c r="F160" s="55" t="str">
        <f t="shared" si="6"/>
        <v/>
      </c>
      <c r="G160" t="str">
        <f t="shared" si="7"/>
        <v/>
      </c>
    </row>
    <row r="161" spans="6:7" x14ac:dyDescent="0.3">
      <c r="F161" s="55" t="str">
        <f t="shared" si="6"/>
        <v/>
      </c>
      <c r="G161" t="str">
        <f t="shared" si="7"/>
        <v/>
      </c>
    </row>
    <row r="162" spans="6:7" x14ac:dyDescent="0.3">
      <c r="F162" s="55" t="str">
        <f t="shared" si="6"/>
        <v/>
      </c>
      <c r="G162" t="str">
        <f t="shared" si="7"/>
        <v/>
      </c>
    </row>
    <row r="163" spans="6:7" x14ac:dyDescent="0.3">
      <c r="F163" s="55" t="str">
        <f t="shared" si="6"/>
        <v/>
      </c>
      <c r="G163" t="str">
        <f t="shared" si="7"/>
        <v/>
      </c>
    </row>
    <row r="164" spans="6:7" x14ac:dyDescent="0.3">
      <c r="F164" s="55" t="str">
        <f t="shared" si="6"/>
        <v/>
      </c>
      <c r="G164" t="str">
        <f t="shared" si="7"/>
        <v/>
      </c>
    </row>
    <row r="165" spans="6:7" x14ac:dyDescent="0.3">
      <c r="F165" s="55" t="str">
        <f t="shared" si="6"/>
        <v/>
      </c>
      <c r="G165" t="str">
        <f t="shared" si="7"/>
        <v/>
      </c>
    </row>
    <row r="166" spans="6:7" x14ac:dyDescent="0.3">
      <c r="F166" s="55" t="str">
        <f t="shared" si="6"/>
        <v/>
      </c>
      <c r="G166" t="str">
        <f t="shared" si="7"/>
        <v/>
      </c>
    </row>
    <row r="167" spans="6:7" x14ac:dyDescent="0.3">
      <c r="F167" s="55" t="str">
        <f t="shared" si="6"/>
        <v/>
      </c>
      <c r="G167" t="str">
        <f t="shared" si="7"/>
        <v/>
      </c>
    </row>
    <row r="168" spans="6:7" x14ac:dyDescent="0.3">
      <c r="F168" s="55" t="str">
        <f t="shared" si="6"/>
        <v/>
      </c>
      <c r="G168" t="str">
        <f t="shared" si="7"/>
        <v/>
      </c>
    </row>
    <row r="169" spans="6:7" x14ac:dyDescent="0.3">
      <c r="F169" s="55" t="str">
        <f t="shared" si="6"/>
        <v/>
      </c>
      <c r="G169" t="str">
        <f t="shared" si="7"/>
        <v/>
      </c>
    </row>
    <row r="170" spans="6:7" x14ac:dyDescent="0.3">
      <c r="F170" s="55" t="str">
        <f t="shared" si="6"/>
        <v/>
      </c>
      <c r="G170" t="str">
        <f t="shared" si="7"/>
        <v/>
      </c>
    </row>
    <row r="171" spans="6:7" x14ac:dyDescent="0.3">
      <c r="F171" s="55" t="str">
        <f t="shared" si="6"/>
        <v/>
      </c>
      <c r="G171" t="str">
        <f t="shared" si="7"/>
        <v/>
      </c>
    </row>
    <row r="172" spans="6:7" x14ac:dyDescent="0.3">
      <c r="F172" s="55" t="str">
        <f t="shared" si="6"/>
        <v/>
      </c>
      <c r="G172" t="str">
        <f t="shared" si="7"/>
        <v/>
      </c>
    </row>
    <row r="173" spans="6:7" x14ac:dyDescent="0.3">
      <c r="F173" s="55" t="str">
        <f t="shared" si="6"/>
        <v/>
      </c>
      <c r="G173" t="str">
        <f t="shared" si="7"/>
        <v/>
      </c>
    </row>
    <row r="174" spans="6:7" x14ac:dyDescent="0.3">
      <c r="F174" s="55" t="str">
        <f t="shared" si="6"/>
        <v/>
      </c>
      <c r="G174" t="str">
        <f t="shared" si="7"/>
        <v/>
      </c>
    </row>
    <row r="175" spans="6:7" x14ac:dyDescent="0.3">
      <c r="F175" s="55" t="str">
        <f t="shared" si="6"/>
        <v/>
      </c>
      <c r="G175" t="str">
        <f t="shared" si="7"/>
        <v/>
      </c>
    </row>
    <row r="176" spans="6:7" x14ac:dyDescent="0.3">
      <c r="F176" s="55" t="str">
        <f t="shared" si="6"/>
        <v/>
      </c>
      <c r="G176" t="str">
        <f t="shared" si="7"/>
        <v/>
      </c>
    </row>
    <row r="177" spans="6:7" x14ac:dyDescent="0.3">
      <c r="F177" s="55" t="str">
        <f t="shared" si="6"/>
        <v/>
      </c>
      <c r="G177" t="str">
        <f t="shared" si="7"/>
        <v/>
      </c>
    </row>
    <row r="178" spans="6:7" x14ac:dyDescent="0.3">
      <c r="F178" s="55" t="str">
        <f t="shared" si="6"/>
        <v/>
      </c>
      <c r="G178" t="str">
        <f t="shared" si="7"/>
        <v/>
      </c>
    </row>
    <row r="179" spans="6:7" x14ac:dyDescent="0.3">
      <c r="F179" s="55" t="str">
        <f t="shared" si="6"/>
        <v/>
      </c>
      <c r="G179" t="str">
        <f t="shared" si="7"/>
        <v/>
      </c>
    </row>
    <row r="180" spans="6:7" x14ac:dyDescent="0.3">
      <c r="F180" s="55" t="str">
        <f t="shared" si="6"/>
        <v/>
      </c>
      <c r="G180" t="str">
        <f t="shared" si="7"/>
        <v/>
      </c>
    </row>
    <row r="181" spans="6:7" x14ac:dyDescent="0.3">
      <c r="F181" s="55" t="str">
        <f t="shared" si="6"/>
        <v/>
      </c>
      <c r="G181" t="str">
        <f t="shared" si="7"/>
        <v/>
      </c>
    </row>
    <row r="182" spans="6:7" x14ac:dyDescent="0.3">
      <c r="F182" s="55" t="str">
        <f t="shared" si="6"/>
        <v/>
      </c>
      <c r="G182" t="str">
        <f t="shared" si="7"/>
        <v/>
      </c>
    </row>
    <row r="183" spans="6:7" x14ac:dyDescent="0.3">
      <c r="F183" s="55" t="str">
        <f t="shared" si="6"/>
        <v/>
      </c>
      <c r="G183" t="str">
        <f t="shared" si="7"/>
        <v/>
      </c>
    </row>
    <row r="184" spans="6:7" x14ac:dyDescent="0.3">
      <c r="F184" s="55" t="str">
        <f t="shared" si="6"/>
        <v/>
      </c>
      <c r="G184" t="str">
        <f t="shared" si="7"/>
        <v/>
      </c>
    </row>
    <row r="185" spans="6:7" x14ac:dyDescent="0.3">
      <c r="F185" s="55" t="str">
        <f t="shared" si="6"/>
        <v/>
      </c>
      <c r="G185" t="str">
        <f t="shared" si="7"/>
        <v/>
      </c>
    </row>
    <row r="186" spans="6:7" x14ac:dyDescent="0.3">
      <c r="F186" s="55" t="str">
        <f t="shared" si="6"/>
        <v/>
      </c>
      <c r="G186" t="str">
        <f t="shared" si="7"/>
        <v/>
      </c>
    </row>
    <row r="187" spans="6:7" x14ac:dyDescent="0.3">
      <c r="F187" s="55" t="str">
        <f t="shared" si="6"/>
        <v/>
      </c>
      <c r="G187" t="str">
        <f t="shared" si="7"/>
        <v/>
      </c>
    </row>
    <row r="188" spans="6:7" x14ac:dyDescent="0.3">
      <c r="F188" s="55" t="str">
        <f t="shared" si="6"/>
        <v/>
      </c>
      <c r="G188" t="str">
        <f t="shared" si="7"/>
        <v/>
      </c>
    </row>
    <row r="189" spans="6:7" x14ac:dyDescent="0.3">
      <c r="F189" s="55" t="str">
        <f t="shared" si="6"/>
        <v/>
      </c>
      <c r="G189" t="str">
        <f t="shared" si="7"/>
        <v/>
      </c>
    </row>
    <row r="190" spans="6:7" x14ac:dyDescent="0.3">
      <c r="F190" s="55" t="str">
        <f t="shared" si="6"/>
        <v/>
      </c>
      <c r="G190" t="str">
        <f t="shared" si="7"/>
        <v/>
      </c>
    </row>
    <row r="191" spans="6:7" x14ac:dyDescent="0.3">
      <c r="F191" s="55" t="str">
        <f t="shared" si="6"/>
        <v/>
      </c>
      <c r="G191" t="str">
        <f t="shared" si="7"/>
        <v/>
      </c>
    </row>
    <row r="192" spans="6:7" x14ac:dyDescent="0.3">
      <c r="F192" s="55" t="str">
        <f t="shared" si="6"/>
        <v/>
      </c>
      <c r="G192" t="str">
        <f t="shared" si="7"/>
        <v/>
      </c>
    </row>
    <row r="193" spans="6:7" x14ac:dyDescent="0.3">
      <c r="F193" s="55" t="str">
        <f t="shared" si="6"/>
        <v/>
      </c>
      <c r="G193" t="str">
        <f t="shared" si="7"/>
        <v/>
      </c>
    </row>
    <row r="194" spans="6:7" x14ac:dyDescent="0.3">
      <c r="F194" s="55" t="str">
        <f t="shared" si="6"/>
        <v/>
      </c>
      <c r="G194" t="str">
        <f t="shared" si="7"/>
        <v/>
      </c>
    </row>
    <row r="195" spans="6:7" x14ac:dyDescent="0.3">
      <c r="F195" s="55" t="str">
        <f t="shared" ref="F195:F258" si="8">IF(A195&lt;&gt;"", EOMONTH(A195,0), "")</f>
        <v/>
      </c>
      <c r="G195" t="str">
        <f t="shared" ref="G195:G258" si="9">A195&amp;C195</f>
        <v/>
      </c>
    </row>
    <row r="196" spans="6:7" x14ac:dyDescent="0.3">
      <c r="F196" s="55" t="str">
        <f t="shared" si="8"/>
        <v/>
      </c>
      <c r="G196" t="str">
        <f t="shared" si="9"/>
        <v/>
      </c>
    </row>
    <row r="197" spans="6:7" x14ac:dyDescent="0.3">
      <c r="F197" s="55" t="str">
        <f t="shared" si="8"/>
        <v/>
      </c>
      <c r="G197" t="str">
        <f t="shared" si="9"/>
        <v/>
      </c>
    </row>
    <row r="198" spans="6:7" x14ac:dyDescent="0.3">
      <c r="F198" s="55" t="str">
        <f t="shared" si="8"/>
        <v/>
      </c>
      <c r="G198" t="str">
        <f t="shared" si="9"/>
        <v/>
      </c>
    </row>
    <row r="199" spans="6:7" x14ac:dyDescent="0.3">
      <c r="F199" s="55" t="str">
        <f t="shared" si="8"/>
        <v/>
      </c>
      <c r="G199" t="str">
        <f t="shared" si="9"/>
        <v/>
      </c>
    </row>
    <row r="200" spans="6:7" x14ac:dyDescent="0.3">
      <c r="F200" s="55" t="str">
        <f t="shared" si="8"/>
        <v/>
      </c>
      <c r="G200" t="str">
        <f t="shared" si="9"/>
        <v/>
      </c>
    </row>
    <row r="201" spans="6:7" x14ac:dyDescent="0.3">
      <c r="F201" s="55" t="str">
        <f t="shared" si="8"/>
        <v/>
      </c>
      <c r="G201" t="str">
        <f t="shared" si="9"/>
        <v/>
      </c>
    </row>
    <row r="202" spans="6:7" x14ac:dyDescent="0.3">
      <c r="F202" s="55" t="str">
        <f t="shared" si="8"/>
        <v/>
      </c>
      <c r="G202" t="str">
        <f t="shared" si="9"/>
        <v/>
      </c>
    </row>
    <row r="203" spans="6:7" x14ac:dyDescent="0.3">
      <c r="F203" s="55" t="str">
        <f t="shared" si="8"/>
        <v/>
      </c>
      <c r="G203" t="str">
        <f t="shared" si="9"/>
        <v/>
      </c>
    </row>
    <row r="204" spans="6:7" x14ac:dyDescent="0.3">
      <c r="F204" s="55" t="str">
        <f t="shared" si="8"/>
        <v/>
      </c>
      <c r="G204" t="str">
        <f t="shared" si="9"/>
        <v/>
      </c>
    </row>
    <row r="205" spans="6:7" x14ac:dyDescent="0.3">
      <c r="F205" s="55" t="str">
        <f t="shared" si="8"/>
        <v/>
      </c>
      <c r="G205" t="str">
        <f t="shared" si="9"/>
        <v/>
      </c>
    </row>
    <row r="206" spans="6:7" x14ac:dyDescent="0.3">
      <c r="F206" s="55" t="str">
        <f t="shared" si="8"/>
        <v/>
      </c>
      <c r="G206" t="str">
        <f t="shared" si="9"/>
        <v/>
      </c>
    </row>
    <row r="207" spans="6:7" x14ac:dyDescent="0.3">
      <c r="F207" s="55" t="str">
        <f t="shared" si="8"/>
        <v/>
      </c>
      <c r="G207" t="str">
        <f t="shared" si="9"/>
        <v/>
      </c>
    </row>
    <row r="208" spans="6:7" x14ac:dyDescent="0.3">
      <c r="F208" s="55" t="str">
        <f t="shared" si="8"/>
        <v/>
      </c>
      <c r="G208" t="str">
        <f t="shared" si="9"/>
        <v/>
      </c>
    </row>
    <row r="209" spans="6:7" x14ac:dyDescent="0.3">
      <c r="F209" s="55" t="str">
        <f t="shared" si="8"/>
        <v/>
      </c>
      <c r="G209" t="str">
        <f t="shared" si="9"/>
        <v/>
      </c>
    </row>
    <row r="210" spans="6:7" x14ac:dyDescent="0.3">
      <c r="F210" s="55" t="str">
        <f t="shared" si="8"/>
        <v/>
      </c>
      <c r="G210" t="str">
        <f t="shared" si="9"/>
        <v/>
      </c>
    </row>
    <row r="211" spans="6:7" x14ac:dyDescent="0.3">
      <c r="F211" s="55" t="str">
        <f t="shared" si="8"/>
        <v/>
      </c>
      <c r="G211" t="str">
        <f t="shared" si="9"/>
        <v/>
      </c>
    </row>
    <row r="212" spans="6:7" x14ac:dyDescent="0.3">
      <c r="F212" s="55" t="str">
        <f t="shared" si="8"/>
        <v/>
      </c>
      <c r="G212" t="str">
        <f t="shared" si="9"/>
        <v/>
      </c>
    </row>
    <row r="213" spans="6:7" x14ac:dyDescent="0.3">
      <c r="F213" s="55" t="str">
        <f t="shared" si="8"/>
        <v/>
      </c>
      <c r="G213" t="str">
        <f t="shared" si="9"/>
        <v/>
      </c>
    </row>
    <row r="214" spans="6:7" x14ac:dyDescent="0.3">
      <c r="F214" s="55" t="str">
        <f t="shared" si="8"/>
        <v/>
      </c>
      <c r="G214" t="str">
        <f t="shared" si="9"/>
        <v/>
      </c>
    </row>
    <row r="215" spans="6:7" x14ac:dyDescent="0.3">
      <c r="F215" s="55" t="str">
        <f t="shared" si="8"/>
        <v/>
      </c>
      <c r="G215" t="str">
        <f t="shared" si="9"/>
        <v/>
      </c>
    </row>
    <row r="216" spans="6:7" x14ac:dyDescent="0.3">
      <c r="F216" s="55" t="str">
        <f t="shared" si="8"/>
        <v/>
      </c>
      <c r="G216" t="str">
        <f t="shared" si="9"/>
        <v/>
      </c>
    </row>
    <row r="217" spans="6:7" x14ac:dyDescent="0.3">
      <c r="F217" s="55" t="str">
        <f t="shared" si="8"/>
        <v/>
      </c>
      <c r="G217" t="str">
        <f t="shared" si="9"/>
        <v/>
      </c>
    </row>
    <row r="218" spans="6:7" x14ac:dyDescent="0.3">
      <c r="F218" s="55" t="str">
        <f t="shared" si="8"/>
        <v/>
      </c>
      <c r="G218" t="str">
        <f t="shared" si="9"/>
        <v/>
      </c>
    </row>
    <row r="219" spans="6:7" x14ac:dyDescent="0.3">
      <c r="F219" s="55" t="str">
        <f t="shared" si="8"/>
        <v/>
      </c>
      <c r="G219" t="str">
        <f t="shared" si="9"/>
        <v/>
      </c>
    </row>
    <row r="220" spans="6:7" x14ac:dyDescent="0.3">
      <c r="F220" s="55" t="str">
        <f t="shared" si="8"/>
        <v/>
      </c>
      <c r="G220" t="str">
        <f t="shared" si="9"/>
        <v/>
      </c>
    </row>
    <row r="221" spans="6:7" x14ac:dyDescent="0.3">
      <c r="F221" s="55" t="str">
        <f t="shared" si="8"/>
        <v/>
      </c>
      <c r="G221" t="str">
        <f t="shared" si="9"/>
        <v/>
      </c>
    </row>
    <row r="222" spans="6:7" x14ac:dyDescent="0.3">
      <c r="F222" s="55" t="str">
        <f t="shared" si="8"/>
        <v/>
      </c>
      <c r="G222" t="str">
        <f t="shared" si="9"/>
        <v/>
      </c>
    </row>
    <row r="223" spans="6:7" x14ac:dyDescent="0.3">
      <c r="F223" s="55" t="str">
        <f t="shared" si="8"/>
        <v/>
      </c>
      <c r="G223" t="str">
        <f t="shared" si="9"/>
        <v/>
      </c>
    </row>
    <row r="224" spans="6:7" x14ac:dyDescent="0.3">
      <c r="F224" s="55" t="str">
        <f t="shared" si="8"/>
        <v/>
      </c>
      <c r="G224" t="str">
        <f t="shared" si="9"/>
        <v/>
      </c>
    </row>
    <row r="225" spans="6:7" x14ac:dyDescent="0.3">
      <c r="F225" s="55" t="str">
        <f t="shared" si="8"/>
        <v/>
      </c>
      <c r="G225" t="str">
        <f t="shared" si="9"/>
        <v/>
      </c>
    </row>
    <row r="226" spans="6:7" x14ac:dyDescent="0.3">
      <c r="F226" s="55" t="str">
        <f t="shared" si="8"/>
        <v/>
      </c>
      <c r="G226" t="str">
        <f t="shared" si="9"/>
        <v/>
      </c>
    </row>
    <row r="227" spans="6:7" x14ac:dyDescent="0.3">
      <c r="F227" s="55" t="str">
        <f t="shared" si="8"/>
        <v/>
      </c>
      <c r="G227" t="str">
        <f t="shared" si="9"/>
        <v/>
      </c>
    </row>
    <row r="228" spans="6:7" x14ac:dyDescent="0.3">
      <c r="F228" s="55" t="str">
        <f t="shared" si="8"/>
        <v/>
      </c>
      <c r="G228" t="str">
        <f t="shared" si="9"/>
        <v/>
      </c>
    </row>
    <row r="229" spans="6:7" x14ac:dyDescent="0.3">
      <c r="F229" s="55" t="str">
        <f t="shared" si="8"/>
        <v/>
      </c>
      <c r="G229" t="str">
        <f t="shared" si="9"/>
        <v/>
      </c>
    </row>
    <row r="230" spans="6:7" x14ac:dyDescent="0.3">
      <c r="F230" s="55" t="str">
        <f t="shared" si="8"/>
        <v/>
      </c>
      <c r="G230" t="str">
        <f t="shared" si="9"/>
        <v/>
      </c>
    </row>
    <row r="231" spans="6:7" x14ac:dyDescent="0.3">
      <c r="F231" s="55" t="str">
        <f t="shared" si="8"/>
        <v/>
      </c>
      <c r="G231" t="str">
        <f t="shared" si="9"/>
        <v/>
      </c>
    </row>
    <row r="232" spans="6:7" x14ac:dyDescent="0.3">
      <c r="F232" s="55" t="str">
        <f t="shared" si="8"/>
        <v/>
      </c>
      <c r="G232" t="str">
        <f t="shared" si="9"/>
        <v/>
      </c>
    </row>
    <row r="233" spans="6:7" x14ac:dyDescent="0.3">
      <c r="F233" s="55" t="str">
        <f t="shared" si="8"/>
        <v/>
      </c>
      <c r="G233" t="str">
        <f t="shared" si="9"/>
        <v/>
      </c>
    </row>
    <row r="234" spans="6:7" x14ac:dyDescent="0.3">
      <c r="F234" s="55" t="str">
        <f t="shared" si="8"/>
        <v/>
      </c>
      <c r="G234" t="str">
        <f t="shared" si="9"/>
        <v/>
      </c>
    </row>
    <row r="235" spans="6:7" x14ac:dyDescent="0.3">
      <c r="F235" s="55" t="str">
        <f t="shared" si="8"/>
        <v/>
      </c>
      <c r="G235" t="str">
        <f t="shared" si="9"/>
        <v/>
      </c>
    </row>
    <row r="236" spans="6:7" x14ac:dyDescent="0.3">
      <c r="F236" s="55" t="str">
        <f t="shared" si="8"/>
        <v/>
      </c>
      <c r="G236" t="str">
        <f t="shared" si="9"/>
        <v/>
      </c>
    </row>
    <row r="237" spans="6:7" x14ac:dyDescent="0.3">
      <c r="F237" s="55" t="str">
        <f t="shared" si="8"/>
        <v/>
      </c>
      <c r="G237" t="str">
        <f t="shared" si="9"/>
        <v/>
      </c>
    </row>
    <row r="238" spans="6:7" x14ac:dyDescent="0.3">
      <c r="F238" s="55" t="str">
        <f t="shared" si="8"/>
        <v/>
      </c>
      <c r="G238" t="str">
        <f t="shared" si="9"/>
        <v/>
      </c>
    </row>
    <row r="239" spans="6:7" x14ac:dyDescent="0.3">
      <c r="F239" s="55" t="str">
        <f t="shared" si="8"/>
        <v/>
      </c>
      <c r="G239" t="str">
        <f t="shared" si="9"/>
        <v/>
      </c>
    </row>
    <row r="240" spans="6:7" x14ac:dyDescent="0.3">
      <c r="F240" s="55" t="str">
        <f t="shared" si="8"/>
        <v/>
      </c>
      <c r="G240" t="str">
        <f t="shared" si="9"/>
        <v/>
      </c>
    </row>
    <row r="241" spans="6:7" x14ac:dyDescent="0.3">
      <c r="F241" s="55" t="str">
        <f t="shared" si="8"/>
        <v/>
      </c>
      <c r="G241" t="str">
        <f t="shared" si="9"/>
        <v/>
      </c>
    </row>
    <row r="242" spans="6:7" x14ac:dyDescent="0.3">
      <c r="F242" s="55" t="str">
        <f t="shared" si="8"/>
        <v/>
      </c>
      <c r="G242" t="str">
        <f t="shared" si="9"/>
        <v/>
      </c>
    </row>
    <row r="243" spans="6:7" x14ac:dyDescent="0.3">
      <c r="F243" s="55" t="str">
        <f t="shared" si="8"/>
        <v/>
      </c>
      <c r="G243" t="str">
        <f t="shared" si="9"/>
        <v/>
      </c>
    </row>
    <row r="244" spans="6:7" x14ac:dyDescent="0.3">
      <c r="F244" s="55" t="str">
        <f t="shared" si="8"/>
        <v/>
      </c>
      <c r="G244" t="str">
        <f t="shared" si="9"/>
        <v/>
      </c>
    </row>
    <row r="245" spans="6:7" x14ac:dyDescent="0.3">
      <c r="F245" s="55" t="str">
        <f t="shared" si="8"/>
        <v/>
      </c>
      <c r="G245" t="str">
        <f t="shared" si="9"/>
        <v/>
      </c>
    </row>
    <row r="246" spans="6:7" x14ac:dyDescent="0.3">
      <c r="F246" s="55" t="str">
        <f t="shared" si="8"/>
        <v/>
      </c>
      <c r="G246" t="str">
        <f t="shared" si="9"/>
        <v/>
      </c>
    </row>
    <row r="247" spans="6:7" x14ac:dyDescent="0.3">
      <c r="F247" s="55" t="str">
        <f t="shared" si="8"/>
        <v/>
      </c>
      <c r="G247" t="str">
        <f t="shared" si="9"/>
        <v/>
      </c>
    </row>
    <row r="248" spans="6:7" x14ac:dyDescent="0.3">
      <c r="F248" s="55" t="str">
        <f t="shared" si="8"/>
        <v/>
      </c>
      <c r="G248" t="str">
        <f t="shared" si="9"/>
        <v/>
      </c>
    </row>
    <row r="249" spans="6:7" x14ac:dyDescent="0.3">
      <c r="F249" s="55" t="str">
        <f t="shared" si="8"/>
        <v/>
      </c>
      <c r="G249" t="str">
        <f t="shared" si="9"/>
        <v/>
      </c>
    </row>
    <row r="250" spans="6:7" x14ac:dyDescent="0.3">
      <c r="F250" s="55" t="str">
        <f t="shared" si="8"/>
        <v/>
      </c>
      <c r="G250" t="str">
        <f t="shared" si="9"/>
        <v/>
      </c>
    </row>
    <row r="251" spans="6:7" x14ac:dyDescent="0.3">
      <c r="F251" s="55" t="str">
        <f t="shared" si="8"/>
        <v/>
      </c>
      <c r="G251" t="str">
        <f t="shared" si="9"/>
        <v/>
      </c>
    </row>
    <row r="252" spans="6:7" x14ac:dyDescent="0.3">
      <c r="F252" s="55" t="str">
        <f t="shared" si="8"/>
        <v/>
      </c>
      <c r="G252" t="str">
        <f t="shared" si="9"/>
        <v/>
      </c>
    </row>
    <row r="253" spans="6:7" x14ac:dyDescent="0.3">
      <c r="F253" s="55" t="str">
        <f t="shared" si="8"/>
        <v/>
      </c>
      <c r="G253" t="str">
        <f t="shared" si="9"/>
        <v/>
      </c>
    </row>
    <row r="254" spans="6:7" x14ac:dyDescent="0.3">
      <c r="F254" s="55" t="str">
        <f t="shared" si="8"/>
        <v/>
      </c>
      <c r="G254" t="str">
        <f t="shared" si="9"/>
        <v/>
      </c>
    </row>
    <row r="255" spans="6:7" x14ac:dyDescent="0.3">
      <c r="F255" s="55" t="str">
        <f t="shared" si="8"/>
        <v/>
      </c>
      <c r="G255" t="str">
        <f t="shared" si="9"/>
        <v/>
      </c>
    </row>
    <row r="256" spans="6:7" x14ac:dyDescent="0.3">
      <c r="F256" s="55" t="str">
        <f t="shared" si="8"/>
        <v/>
      </c>
      <c r="G256" t="str">
        <f t="shared" si="9"/>
        <v/>
      </c>
    </row>
    <row r="257" spans="6:7" x14ac:dyDescent="0.3">
      <c r="F257" s="55" t="str">
        <f t="shared" si="8"/>
        <v/>
      </c>
      <c r="G257" t="str">
        <f t="shared" si="9"/>
        <v/>
      </c>
    </row>
    <row r="258" spans="6:7" x14ac:dyDescent="0.3">
      <c r="F258" s="55" t="str">
        <f t="shared" si="8"/>
        <v/>
      </c>
      <c r="G258" t="str">
        <f t="shared" si="9"/>
        <v/>
      </c>
    </row>
    <row r="259" spans="6:7" x14ac:dyDescent="0.3">
      <c r="F259" s="55" t="str">
        <f t="shared" ref="F259:F322" si="10">IF(A259&lt;&gt;"", EOMONTH(A259,0), "")</f>
        <v/>
      </c>
      <c r="G259" t="str">
        <f t="shared" ref="G259:G322" si="11">A259&amp;C259</f>
        <v/>
      </c>
    </row>
    <row r="260" spans="6:7" x14ac:dyDescent="0.3">
      <c r="F260" s="55" t="str">
        <f t="shared" si="10"/>
        <v/>
      </c>
      <c r="G260" t="str">
        <f t="shared" si="11"/>
        <v/>
      </c>
    </row>
    <row r="261" spans="6:7" x14ac:dyDescent="0.3">
      <c r="F261" s="55" t="str">
        <f t="shared" si="10"/>
        <v/>
      </c>
      <c r="G261" t="str">
        <f t="shared" si="11"/>
        <v/>
      </c>
    </row>
    <row r="262" spans="6:7" x14ac:dyDescent="0.3">
      <c r="F262" s="55" t="str">
        <f t="shared" si="10"/>
        <v/>
      </c>
      <c r="G262" t="str">
        <f t="shared" si="11"/>
        <v/>
      </c>
    </row>
    <row r="263" spans="6:7" x14ac:dyDescent="0.3">
      <c r="F263" s="55" t="str">
        <f t="shared" si="10"/>
        <v/>
      </c>
      <c r="G263" t="str">
        <f t="shared" si="11"/>
        <v/>
      </c>
    </row>
    <row r="264" spans="6:7" x14ac:dyDescent="0.3">
      <c r="F264" s="55" t="str">
        <f t="shared" si="10"/>
        <v/>
      </c>
      <c r="G264" t="str">
        <f t="shared" si="11"/>
        <v/>
      </c>
    </row>
    <row r="265" spans="6:7" x14ac:dyDescent="0.3">
      <c r="F265" s="55" t="str">
        <f t="shared" si="10"/>
        <v/>
      </c>
      <c r="G265" t="str">
        <f t="shared" si="11"/>
        <v/>
      </c>
    </row>
    <row r="266" spans="6:7" x14ac:dyDescent="0.3">
      <c r="F266" s="55" t="str">
        <f t="shared" si="10"/>
        <v/>
      </c>
      <c r="G266" t="str">
        <f t="shared" si="11"/>
        <v/>
      </c>
    </row>
    <row r="267" spans="6:7" x14ac:dyDescent="0.3">
      <c r="F267" s="55" t="str">
        <f t="shared" si="10"/>
        <v/>
      </c>
      <c r="G267" t="str">
        <f t="shared" si="11"/>
        <v/>
      </c>
    </row>
    <row r="268" spans="6:7" x14ac:dyDescent="0.3">
      <c r="F268" s="55" t="str">
        <f t="shared" si="10"/>
        <v/>
      </c>
      <c r="G268" t="str">
        <f t="shared" si="11"/>
        <v/>
      </c>
    </row>
    <row r="269" spans="6:7" x14ac:dyDescent="0.3">
      <c r="F269" s="55" t="str">
        <f t="shared" si="10"/>
        <v/>
      </c>
      <c r="G269" t="str">
        <f t="shared" si="11"/>
        <v/>
      </c>
    </row>
    <row r="270" spans="6:7" x14ac:dyDescent="0.3">
      <c r="F270" s="55" t="str">
        <f t="shared" si="10"/>
        <v/>
      </c>
      <c r="G270" t="str">
        <f t="shared" si="11"/>
        <v/>
      </c>
    </row>
    <row r="271" spans="6:7" x14ac:dyDescent="0.3">
      <c r="F271" s="55" t="str">
        <f t="shared" si="10"/>
        <v/>
      </c>
      <c r="G271" t="str">
        <f t="shared" si="11"/>
        <v/>
      </c>
    </row>
    <row r="272" spans="6:7" x14ac:dyDescent="0.3">
      <c r="F272" s="55" t="str">
        <f t="shared" si="10"/>
        <v/>
      </c>
      <c r="G272" t="str">
        <f t="shared" si="11"/>
        <v/>
      </c>
    </row>
    <row r="273" spans="6:7" x14ac:dyDescent="0.3">
      <c r="F273" s="55" t="str">
        <f t="shared" si="10"/>
        <v/>
      </c>
      <c r="G273" t="str">
        <f t="shared" si="11"/>
        <v/>
      </c>
    </row>
    <row r="274" spans="6:7" x14ac:dyDescent="0.3">
      <c r="F274" s="55" t="str">
        <f t="shared" si="10"/>
        <v/>
      </c>
      <c r="G274" t="str">
        <f t="shared" si="11"/>
        <v/>
      </c>
    </row>
    <row r="275" spans="6:7" x14ac:dyDescent="0.3">
      <c r="F275" s="55" t="str">
        <f t="shared" si="10"/>
        <v/>
      </c>
      <c r="G275" t="str">
        <f t="shared" si="11"/>
        <v/>
      </c>
    </row>
    <row r="276" spans="6:7" x14ac:dyDescent="0.3">
      <c r="F276" s="55" t="str">
        <f t="shared" si="10"/>
        <v/>
      </c>
      <c r="G276" t="str">
        <f t="shared" si="11"/>
        <v/>
      </c>
    </row>
    <row r="277" spans="6:7" x14ac:dyDescent="0.3">
      <c r="F277" s="55" t="str">
        <f t="shared" si="10"/>
        <v/>
      </c>
      <c r="G277" t="str">
        <f t="shared" si="11"/>
        <v/>
      </c>
    </row>
    <row r="278" spans="6:7" x14ac:dyDescent="0.3">
      <c r="F278" s="55" t="str">
        <f t="shared" si="10"/>
        <v/>
      </c>
      <c r="G278" t="str">
        <f t="shared" si="11"/>
        <v/>
      </c>
    </row>
    <row r="279" spans="6:7" x14ac:dyDescent="0.3">
      <c r="F279" s="55" t="str">
        <f t="shared" si="10"/>
        <v/>
      </c>
      <c r="G279" t="str">
        <f t="shared" si="11"/>
        <v/>
      </c>
    </row>
    <row r="280" spans="6:7" x14ac:dyDescent="0.3">
      <c r="F280" s="55" t="str">
        <f t="shared" si="10"/>
        <v/>
      </c>
      <c r="G280" t="str">
        <f t="shared" si="11"/>
        <v/>
      </c>
    </row>
    <row r="281" spans="6:7" x14ac:dyDescent="0.3">
      <c r="F281" s="55" t="str">
        <f t="shared" si="10"/>
        <v/>
      </c>
      <c r="G281" t="str">
        <f t="shared" si="11"/>
        <v/>
      </c>
    </row>
    <row r="282" spans="6:7" x14ac:dyDescent="0.3">
      <c r="F282" s="55" t="str">
        <f t="shared" si="10"/>
        <v/>
      </c>
      <c r="G282" t="str">
        <f t="shared" si="11"/>
        <v/>
      </c>
    </row>
    <row r="283" spans="6:7" x14ac:dyDescent="0.3">
      <c r="F283" s="55" t="str">
        <f t="shared" si="10"/>
        <v/>
      </c>
      <c r="G283" t="str">
        <f t="shared" si="11"/>
        <v/>
      </c>
    </row>
    <row r="284" spans="6:7" x14ac:dyDescent="0.3">
      <c r="F284" s="55" t="str">
        <f t="shared" si="10"/>
        <v/>
      </c>
      <c r="G284" t="str">
        <f t="shared" si="11"/>
        <v/>
      </c>
    </row>
    <row r="285" spans="6:7" x14ac:dyDescent="0.3">
      <c r="F285" s="55" t="str">
        <f t="shared" si="10"/>
        <v/>
      </c>
      <c r="G285" t="str">
        <f t="shared" si="11"/>
        <v/>
      </c>
    </row>
    <row r="286" spans="6:7" x14ac:dyDescent="0.3">
      <c r="F286" s="55" t="str">
        <f t="shared" si="10"/>
        <v/>
      </c>
      <c r="G286" t="str">
        <f t="shared" si="11"/>
        <v/>
      </c>
    </row>
    <row r="287" spans="6:7" x14ac:dyDescent="0.3">
      <c r="F287" s="55" t="str">
        <f t="shared" si="10"/>
        <v/>
      </c>
      <c r="G287" t="str">
        <f t="shared" si="11"/>
        <v/>
      </c>
    </row>
    <row r="288" spans="6:7" x14ac:dyDescent="0.3">
      <c r="F288" s="55" t="str">
        <f t="shared" si="10"/>
        <v/>
      </c>
      <c r="G288" t="str">
        <f t="shared" si="11"/>
        <v/>
      </c>
    </row>
    <row r="289" spans="6:7" x14ac:dyDescent="0.3">
      <c r="F289" s="55" t="str">
        <f t="shared" si="10"/>
        <v/>
      </c>
      <c r="G289" t="str">
        <f t="shared" si="11"/>
        <v/>
      </c>
    </row>
    <row r="290" spans="6:7" x14ac:dyDescent="0.3">
      <c r="F290" s="55" t="str">
        <f t="shared" si="10"/>
        <v/>
      </c>
      <c r="G290" t="str">
        <f t="shared" si="11"/>
        <v/>
      </c>
    </row>
    <row r="291" spans="6:7" x14ac:dyDescent="0.3">
      <c r="F291" s="55" t="str">
        <f t="shared" si="10"/>
        <v/>
      </c>
      <c r="G291" t="str">
        <f t="shared" si="11"/>
        <v/>
      </c>
    </row>
    <row r="292" spans="6:7" x14ac:dyDescent="0.3">
      <c r="F292" s="55" t="str">
        <f t="shared" si="10"/>
        <v/>
      </c>
      <c r="G292" t="str">
        <f t="shared" si="11"/>
        <v/>
      </c>
    </row>
    <row r="293" spans="6:7" x14ac:dyDescent="0.3">
      <c r="F293" s="55" t="str">
        <f t="shared" si="10"/>
        <v/>
      </c>
      <c r="G293" t="str">
        <f t="shared" si="11"/>
        <v/>
      </c>
    </row>
    <row r="294" spans="6:7" x14ac:dyDescent="0.3">
      <c r="F294" s="55" t="str">
        <f t="shared" si="10"/>
        <v/>
      </c>
      <c r="G294" t="str">
        <f t="shared" si="11"/>
        <v/>
      </c>
    </row>
    <row r="295" spans="6:7" x14ac:dyDescent="0.3">
      <c r="F295" s="55" t="str">
        <f t="shared" si="10"/>
        <v/>
      </c>
      <c r="G295" t="str">
        <f t="shared" si="11"/>
        <v/>
      </c>
    </row>
    <row r="296" spans="6:7" x14ac:dyDescent="0.3">
      <c r="F296" s="55" t="str">
        <f t="shared" si="10"/>
        <v/>
      </c>
      <c r="G296" t="str">
        <f t="shared" si="11"/>
        <v/>
      </c>
    </row>
    <row r="297" spans="6:7" x14ac:dyDescent="0.3">
      <c r="F297" s="55" t="str">
        <f t="shared" si="10"/>
        <v/>
      </c>
      <c r="G297" t="str">
        <f t="shared" si="11"/>
        <v/>
      </c>
    </row>
    <row r="298" spans="6:7" x14ac:dyDescent="0.3">
      <c r="F298" s="55" t="str">
        <f t="shared" si="10"/>
        <v/>
      </c>
      <c r="G298" t="str">
        <f t="shared" si="11"/>
        <v/>
      </c>
    </row>
    <row r="299" spans="6:7" x14ac:dyDescent="0.3">
      <c r="F299" s="55" t="str">
        <f t="shared" si="10"/>
        <v/>
      </c>
      <c r="G299" t="str">
        <f t="shared" si="11"/>
        <v/>
      </c>
    </row>
    <row r="300" spans="6:7" x14ac:dyDescent="0.3">
      <c r="F300" s="55" t="str">
        <f t="shared" si="10"/>
        <v/>
      </c>
      <c r="G300" t="str">
        <f t="shared" si="11"/>
        <v/>
      </c>
    </row>
    <row r="301" spans="6:7" x14ac:dyDescent="0.3">
      <c r="F301" s="55" t="str">
        <f t="shared" si="10"/>
        <v/>
      </c>
      <c r="G301" t="str">
        <f t="shared" si="11"/>
        <v/>
      </c>
    </row>
    <row r="302" spans="6:7" x14ac:dyDescent="0.3">
      <c r="F302" s="55" t="str">
        <f t="shared" si="10"/>
        <v/>
      </c>
      <c r="G302" t="str">
        <f t="shared" si="11"/>
        <v/>
      </c>
    </row>
    <row r="303" spans="6:7" x14ac:dyDescent="0.3">
      <c r="F303" s="55" t="str">
        <f t="shared" si="10"/>
        <v/>
      </c>
      <c r="G303" t="str">
        <f t="shared" si="11"/>
        <v/>
      </c>
    </row>
    <row r="304" spans="6:7" x14ac:dyDescent="0.3">
      <c r="F304" s="55" t="str">
        <f t="shared" si="10"/>
        <v/>
      </c>
      <c r="G304" t="str">
        <f t="shared" si="11"/>
        <v/>
      </c>
    </row>
    <row r="305" spans="6:7" x14ac:dyDescent="0.3">
      <c r="F305" s="55" t="str">
        <f t="shared" si="10"/>
        <v/>
      </c>
      <c r="G305" t="str">
        <f t="shared" si="11"/>
        <v/>
      </c>
    </row>
    <row r="306" spans="6:7" x14ac:dyDescent="0.3">
      <c r="F306" s="55" t="str">
        <f t="shared" si="10"/>
        <v/>
      </c>
      <c r="G306" t="str">
        <f t="shared" si="11"/>
        <v/>
      </c>
    </row>
    <row r="307" spans="6:7" x14ac:dyDescent="0.3">
      <c r="F307" s="55" t="str">
        <f t="shared" si="10"/>
        <v/>
      </c>
      <c r="G307" t="str">
        <f t="shared" si="11"/>
        <v/>
      </c>
    </row>
    <row r="308" spans="6:7" x14ac:dyDescent="0.3">
      <c r="F308" s="55" t="str">
        <f t="shared" si="10"/>
        <v/>
      </c>
      <c r="G308" t="str">
        <f t="shared" si="11"/>
        <v/>
      </c>
    </row>
    <row r="309" spans="6:7" x14ac:dyDescent="0.3">
      <c r="F309" s="55" t="str">
        <f t="shared" si="10"/>
        <v/>
      </c>
      <c r="G309" t="str">
        <f t="shared" si="11"/>
        <v/>
      </c>
    </row>
    <row r="310" spans="6:7" x14ac:dyDescent="0.3">
      <c r="F310" s="55" t="str">
        <f t="shared" si="10"/>
        <v/>
      </c>
      <c r="G310" t="str">
        <f t="shared" si="11"/>
        <v/>
      </c>
    </row>
    <row r="311" spans="6:7" x14ac:dyDescent="0.3">
      <c r="F311" s="55" t="str">
        <f t="shared" si="10"/>
        <v/>
      </c>
      <c r="G311" t="str">
        <f t="shared" si="11"/>
        <v/>
      </c>
    </row>
    <row r="312" spans="6:7" x14ac:dyDescent="0.3">
      <c r="F312" s="55" t="str">
        <f t="shared" si="10"/>
        <v/>
      </c>
      <c r="G312" t="str">
        <f t="shared" si="11"/>
        <v/>
      </c>
    </row>
    <row r="313" spans="6:7" x14ac:dyDescent="0.3">
      <c r="F313" s="55" t="str">
        <f t="shared" si="10"/>
        <v/>
      </c>
      <c r="G313" t="str">
        <f t="shared" si="11"/>
        <v/>
      </c>
    </row>
    <row r="314" spans="6:7" x14ac:dyDescent="0.3">
      <c r="F314" s="55" t="str">
        <f t="shared" si="10"/>
        <v/>
      </c>
      <c r="G314" t="str">
        <f t="shared" si="11"/>
        <v/>
      </c>
    </row>
    <row r="315" spans="6:7" x14ac:dyDescent="0.3">
      <c r="F315" s="55" t="str">
        <f t="shared" si="10"/>
        <v/>
      </c>
      <c r="G315" t="str">
        <f t="shared" si="11"/>
        <v/>
      </c>
    </row>
    <row r="316" spans="6:7" x14ac:dyDescent="0.3">
      <c r="F316" s="55" t="str">
        <f t="shared" si="10"/>
        <v/>
      </c>
      <c r="G316" t="str">
        <f t="shared" si="11"/>
        <v/>
      </c>
    </row>
    <row r="317" spans="6:7" x14ac:dyDescent="0.3">
      <c r="F317" s="55" t="str">
        <f t="shared" si="10"/>
        <v/>
      </c>
      <c r="G317" t="str">
        <f t="shared" si="11"/>
        <v/>
      </c>
    </row>
    <row r="318" spans="6:7" x14ac:dyDescent="0.3">
      <c r="F318" s="55" t="str">
        <f t="shared" si="10"/>
        <v/>
      </c>
      <c r="G318" t="str">
        <f t="shared" si="11"/>
        <v/>
      </c>
    </row>
    <row r="319" spans="6:7" x14ac:dyDescent="0.3">
      <c r="F319" s="55" t="str">
        <f t="shared" si="10"/>
        <v/>
      </c>
      <c r="G319" t="str">
        <f t="shared" si="11"/>
        <v/>
      </c>
    </row>
    <row r="320" spans="6:7" x14ac:dyDescent="0.3">
      <c r="F320" s="55" t="str">
        <f t="shared" si="10"/>
        <v/>
      </c>
      <c r="G320" t="str">
        <f t="shared" si="11"/>
        <v/>
      </c>
    </row>
    <row r="321" spans="6:7" x14ac:dyDescent="0.3">
      <c r="F321" s="55" t="str">
        <f t="shared" si="10"/>
        <v/>
      </c>
      <c r="G321" t="str">
        <f t="shared" si="11"/>
        <v/>
      </c>
    </row>
    <row r="322" spans="6:7" x14ac:dyDescent="0.3">
      <c r="F322" s="55" t="str">
        <f t="shared" si="10"/>
        <v/>
      </c>
      <c r="G322" t="str">
        <f t="shared" si="11"/>
        <v/>
      </c>
    </row>
    <row r="323" spans="6:7" x14ac:dyDescent="0.3">
      <c r="F323" s="55" t="str">
        <f t="shared" ref="F323:F386" si="12">IF(A323&lt;&gt;"", EOMONTH(A323,0), "")</f>
        <v/>
      </c>
      <c r="G323" t="str">
        <f t="shared" ref="G323:G386" si="13">A323&amp;C323</f>
        <v/>
      </c>
    </row>
    <row r="324" spans="6:7" x14ac:dyDescent="0.3">
      <c r="F324" s="55" t="str">
        <f t="shared" si="12"/>
        <v/>
      </c>
      <c r="G324" t="str">
        <f t="shared" si="13"/>
        <v/>
      </c>
    </row>
    <row r="325" spans="6:7" x14ac:dyDescent="0.3">
      <c r="F325" s="55" t="str">
        <f t="shared" si="12"/>
        <v/>
      </c>
      <c r="G325" t="str">
        <f t="shared" si="13"/>
        <v/>
      </c>
    </row>
    <row r="326" spans="6:7" x14ac:dyDescent="0.3">
      <c r="F326" s="55" t="str">
        <f t="shared" si="12"/>
        <v/>
      </c>
      <c r="G326" t="str">
        <f t="shared" si="13"/>
        <v/>
      </c>
    </row>
    <row r="327" spans="6:7" x14ac:dyDescent="0.3">
      <c r="F327" s="55" t="str">
        <f t="shared" si="12"/>
        <v/>
      </c>
      <c r="G327" t="str">
        <f t="shared" si="13"/>
        <v/>
      </c>
    </row>
    <row r="328" spans="6:7" x14ac:dyDescent="0.3">
      <c r="F328" s="55" t="str">
        <f t="shared" si="12"/>
        <v/>
      </c>
      <c r="G328" t="str">
        <f t="shared" si="13"/>
        <v/>
      </c>
    </row>
    <row r="329" spans="6:7" x14ac:dyDescent="0.3">
      <c r="F329" s="55" t="str">
        <f t="shared" si="12"/>
        <v/>
      </c>
      <c r="G329" t="str">
        <f t="shared" si="13"/>
        <v/>
      </c>
    </row>
    <row r="330" spans="6:7" x14ac:dyDescent="0.3">
      <c r="F330" s="55" t="str">
        <f t="shared" si="12"/>
        <v/>
      </c>
      <c r="G330" t="str">
        <f t="shared" si="13"/>
        <v/>
      </c>
    </row>
    <row r="331" spans="6:7" x14ac:dyDescent="0.3">
      <c r="F331" s="55" t="str">
        <f t="shared" si="12"/>
        <v/>
      </c>
      <c r="G331" t="str">
        <f t="shared" si="13"/>
        <v/>
      </c>
    </row>
    <row r="332" spans="6:7" x14ac:dyDescent="0.3">
      <c r="F332" s="55" t="str">
        <f t="shared" si="12"/>
        <v/>
      </c>
      <c r="G332" t="str">
        <f t="shared" si="13"/>
        <v/>
      </c>
    </row>
    <row r="333" spans="6:7" x14ac:dyDescent="0.3">
      <c r="F333" s="55" t="str">
        <f t="shared" si="12"/>
        <v/>
      </c>
      <c r="G333" t="str">
        <f t="shared" si="13"/>
        <v/>
      </c>
    </row>
    <row r="334" spans="6:7" x14ac:dyDescent="0.3">
      <c r="F334" s="55" t="str">
        <f t="shared" si="12"/>
        <v/>
      </c>
      <c r="G334" t="str">
        <f t="shared" si="13"/>
        <v/>
      </c>
    </row>
    <row r="335" spans="6:7" x14ac:dyDescent="0.3">
      <c r="F335" s="55" t="str">
        <f t="shared" si="12"/>
        <v/>
      </c>
      <c r="G335" t="str">
        <f t="shared" si="13"/>
        <v/>
      </c>
    </row>
    <row r="336" spans="6:7" x14ac:dyDescent="0.3">
      <c r="F336" s="55" t="str">
        <f t="shared" si="12"/>
        <v/>
      </c>
      <c r="G336" t="str">
        <f t="shared" si="13"/>
        <v/>
      </c>
    </row>
    <row r="337" spans="6:7" x14ac:dyDescent="0.3">
      <c r="F337" s="55" t="str">
        <f t="shared" si="12"/>
        <v/>
      </c>
      <c r="G337" t="str">
        <f t="shared" si="13"/>
        <v/>
      </c>
    </row>
    <row r="338" spans="6:7" x14ac:dyDescent="0.3">
      <c r="F338" s="55" t="str">
        <f t="shared" si="12"/>
        <v/>
      </c>
      <c r="G338" t="str">
        <f t="shared" si="13"/>
        <v/>
      </c>
    </row>
    <row r="339" spans="6:7" x14ac:dyDescent="0.3">
      <c r="F339" s="55" t="str">
        <f t="shared" si="12"/>
        <v/>
      </c>
      <c r="G339" t="str">
        <f t="shared" si="13"/>
        <v/>
      </c>
    </row>
    <row r="340" spans="6:7" x14ac:dyDescent="0.3">
      <c r="F340" s="55" t="str">
        <f t="shared" si="12"/>
        <v/>
      </c>
      <c r="G340" t="str">
        <f t="shared" si="13"/>
        <v/>
      </c>
    </row>
    <row r="341" spans="6:7" x14ac:dyDescent="0.3">
      <c r="F341" s="55" t="str">
        <f t="shared" si="12"/>
        <v/>
      </c>
      <c r="G341" t="str">
        <f t="shared" si="13"/>
        <v/>
      </c>
    </row>
    <row r="342" spans="6:7" x14ac:dyDescent="0.3">
      <c r="F342" s="55" t="str">
        <f t="shared" si="12"/>
        <v/>
      </c>
      <c r="G342" t="str">
        <f t="shared" si="13"/>
        <v/>
      </c>
    </row>
    <row r="343" spans="6:7" x14ac:dyDescent="0.3">
      <c r="F343" s="55" t="str">
        <f t="shared" si="12"/>
        <v/>
      </c>
      <c r="G343" t="str">
        <f t="shared" si="13"/>
        <v/>
      </c>
    </row>
    <row r="344" spans="6:7" x14ac:dyDescent="0.3">
      <c r="F344" s="55" t="str">
        <f t="shared" si="12"/>
        <v/>
      </c>
      <c r="G344" t="str">
        <f t="shared" si="13"/>
        <v/>
      </c>
    </row>
    <row r="345" spans="6:7" x14ac:dyDescent="0.3">
      <c r="F345" s="55" t="str">
        <f t="shared" si="12"/>
        <v/>
      </c>
      <c r="G345" t="str">
        <f t="shared" si="13"/>
        <v/>
      </c>
    </row>
    <row r="346" spans="6:7" x14ac:dyDescent="0.3">
      <c r="F346" s="55" t="str">
        <f t="shared" si="12"/>
        <v/>
      </c>
      <c r="G346" t="str">
        <f t="shared" si="13"/>
        <v/>
      </c>
    </row>
    <row r="347" spans="6:7" x14ac:dyDescent="0.3">
      <c r="F347" s="55" t="str">
        <f t="shared" si="12"/>
        <v/>
      </c>
      <c r="G347" t="str">
        <f t="shared" si="13"/>
        <v/>
      </c>
    </row>
    <row r="348" spans="6:7" x14ac:dyDescent="0.3">
      <c r="F348" s="55" t="str">
        <f t="shared" si="12"/>
        <v/>
      </c>
      <c r="G348" t="str">
        <f t="shared" si="13"/>
        <v/>
      </c>
    </row>
    <row r="349" spans="6:7" x14ac:dyDescent="0.3">
      <c r="F349" s="55" t="str">
        <f t="shared" si="12"/>
        <v/>
      </c>
      <c r="G349" t="str">
        <f t="shared" si="13"/>
        <v/>
      </c>
    </row>
    <row r="350" spans="6:7" x14ac:dyDescent="0.3">
      <c r="F350" s="55" t="str">
        <f t="shared" si="12"/>
        <v/>
      </c>
      <c r="G350" t="str">
        <f t="shared" si="13"/>
        <v/>
      </c>
    </row>
    <row r="351" spans="6:7" x14ac:dyDescent="0.3">
      <c r="F351" s="55" t="str">
        <f t="shared" si="12"/>
        <v/>
      </c>
      <c r="G351" t="str">
        <f t="shared" si="13"/>
        <v/>
      </c>
    </row>
    <row r="352" spans="6:7" x14ac:dyDescent="0.3">
      <c r="F352" s="55" t="str">
        <f t="shared" si="12"/>
        <v/>
      </c>
      <c r="G352" t="str">
        <f t="shared" si="13"/>
        <v/>
      </c>
    </row>
    <row r="353" spans="6:7" x14ac:dyDescent="0.3">
      <c r="F353" s="55" t="str">
        <f t="shared" si="12"/>
        <v/>
      </c>
      <c r="G353" t="str">
        <f t="shared" si="13"/>
        <v/>
      </c>
    </row>
    <row r="354" spans="6:7" x14ac:dyDescent="0.3">
      <c r="F354" s="55" t="str">
        <f t="shared" si="12"/>
        <v/>
      </c>
      <c r="G354" t="str">
        <f t="shared" si="13"/>
        <v/>
      </c>
    </row>
    <row r="355" spans="6:7" x14ac:dyDescent="0.3">
      <c r="F355" s="55" t="str">
        <f t="shared" si="12"/>
        <v/>
      </c>
      <c r="G355" t="str">
        <f t="shared" si="13"/>
        <v/>
      </c>
    </row>
    <row r="356" spans="6:7" x14ac:dyDescent="0.3">
      <c r="F356" s="55" t="str">
        <f t="shared" si="12"/>
        <v/>
      </c>
      <c r="G356" t="str">
        <f t="shared" si="13"/>
        <v/>
      </c>
    </row>
    <row r="357" spans="6:7" x14ac:dyDescent="0.3">
      <c r="F357" s="55" t="str">
        <f t="shared" si="12"/>
        <v/>
      </c>
      <c r="G357" t="str">
        <f t="shared" si="13"/>
        <v/>
      </c>
    </row>
    <row r="358" spans="6:7" x14ac:dyDescent="0.3">
      <c r="F358" s="55" t="str">
        <f t="shared" si="12"/>
        <v/>
      </c>
      <c r="G358" t="str">
        <f t="shared" si="13"/>
        <v/>
      </c>
    </row>
    <row r="359" spans="6:7" x14ac:dyDescent="0.3">
      <c r="F359" s="55" t="str">
        <f t="shared" si="12"/>
        <v/>
      </c>
      <c r="G359" t="str">
        <f t="shared" si="13"/>
        <v/>
      </c>
    </row>
    <row r="360" spans="6:7" x14ac:dyDescent="0.3">
      <c r="F360" s="55" t="str">
        <f t="shared" si="12"/>
        <v/>
      </c>
      <c r="G360" t="str">
        <f t="shared" si="13"/>
        <v/>
      </c>
    </row>
    <row r="361" spans="6:7" x14ac:dyDescent="0.3">
      <c r="F361" s="55" t="str">
        <f t="shared" si="12"/>
        <v/>
      </c>
      <c r="G361" t="str">
        <f t="shared" si="13"/>
        <v/>
      </c>
    </row>
    <row r="362" spans="6:7" x14ac:dyDescent="0.3">
      <c r="F362" s="55" t="str">
        <f t="shared" si="12"/>
        <v/>
      </c>
      <c r="G362" t="str">
        <f t="shared" si="13"/>
        <v/>
      </c>
    </row>
    <row r="363" spans="6:7" x14ac:dyDescent="0.3">
      <c r="F363" s="55" t="str">
        <f t="shared" si="12"/>
        <v/>
      </c>
      <c r="G363" t="str">
        <f t="shared" si="13"/>
        <v/>
      </c>
    </row>
    <row r="364" spans="6:7" x14ac:dyDescent="0.3">
      <c r="F364" s="55" t="str">
        <f t="shared" si="12"/>
        <v/>
      </c>
      <c r="G364" t="str">
        <f t="shared" si="13"/>
        <v/>
      </c>
    </row>
    <row r="365" spans="6:7" x14ac:dyDescent="0.3">
      <c r="F365" s="55" t="str">
        <f t="shared" si="12"/>
        <v/>
      </c>
      <c r="G365" t="str">
        <f t="shared" si="13"/>
        <v/>
      </c>
    </row>
    <row r="366" spans="6:7" x14ac:dyDescent="0.3">
      <c r="F366" s="55" t="str">
        <f t="shared" si="12"/>
        <v/>
      </c>
      <c r="G366" t="str">
        <f t="shared" si="13"/>
        <v/>
      </c>
    </row>
    <row r="367" spans="6:7" x14ac:dyDescent="0.3">
      <c r="F367" s="55" t="str">
        <f t="shared" si="12"/>
        <v/>
      </c>
      <c r="G367" t="str">
        <f t="shared" si="13"/>
        <v/>
      </c>
    </row>
    <row r="368" spans="6:7" x14ac:dyDescent="0.3">
      <c r="F368" s="55" t="str">
        <f t="shared" si="12"/>
        <v/>
      </c>
      <c r="G368" t="str">
        <f t="shared" si="13"/>
        <v/>
      </c>
    </row>
    <row r="369" spans="6:7" x14ac:dyDescent="0.3">
      <c r="F369" s="55" t="str">
        <f t="shared" si="12"/>
        <v/>
      </c>
      <c r="G369" t="str">
        <f t="shared" si="13"/>
        <v/>
      </c>
    </row>
    <row r="370" spans="6:7" x14ac:dyDescent="0.3">
      <c r="F370" s="55" t="str">
        <f t="shared" si="12"/>
        <v/>
      </c>
      <c r="G370" t="str">
        <f t="shared" si="13"/>
        <v/>
      </c>
    </row>
    <row r="371" spans="6:7" x14ac:dyDescent="0.3">
      <c r="F371" s="55" t="str">
        <f t="shared" si="12"/>
        <v/>
      </c>
      <c r="G371" t="str">
        <f t="shared" si="13"/>
        <v/>
      </c>
    </row>
    <row r="372" spans="6:7" x14ac:dyDescent="0.3">
      <c r="F372" s="55" t="str">
        <f t="shared" si="12"/>
        <v/>
      </c>
      <c r="G372" t="str">
        <f t="shared" si="13"/>
        <v/>
      </c>
    </row>
    <row r="373" spans="6:7" x14ac:dyDescent="0.3">
      <c r="F373" s="55" t="str">
        <f t="shared" si="12"/>
        <v/>
      </c>
      <c r="G373" t="str">
        <f t="shared" si="13"/>
        <v/>
      </c>
    </row>
    <row r="374" spans="6:7" x14ac:dyDescent="0.3">
      <c r="F374" s="55" t="str">
        <f t="shared" si="12"/>
        <v/>
      </c>
      <c r="G374" t="str">
        <f t="shared" si="13"/>
        <v/>
      </c>
    </row>
    <row r="375" spans="6:7" x14ac:dyDescent="0.3">
      <c r="F375" s="55" t="str">
        <f t="shared" si="12"/>
        <v/>
      </c>
      <c r="G375" t="str">
        <f t="shared" si="13"/>
        <v/>
      </c>
    </row>
    <row r="376" spans="6:7" x14ac:dyDescent="0.3">
      <c r="F376" s="55" t="str">
        <f t="shared" si="12"/>
        <v/>
      </c>
      <c r="G376" t="str">
        <f t="shared" si="13"/>
        <v/>
      </c>
    </row>
    <row r="377" spans="6:7" x14ac:dyDescent="0.3">
      <c r="F377" s="55" t="str">
        <f t="shared" si="12"/>
        <v/>
      </c>
      <c r="G377" t="str">
        <f t="shared" si="13"/>
        <v/>
      </c>
    </row>
    <row r="378" spans="6:7" x14ac:dyDescent="0.3">
      <c r="F378" s="55" t="str">
        <f t="shared" si="12"/>
        <v/>
      </c>
      <c r="G378" t="str">
        <f t="shared" si="13"/>
        <v/>
      </c>
    </row>
    <row r="379" spans="6:7" x14ac:dyDescent="0.3">
      <c r="F379" s="55" t="str">
        <f t="shared" si="12"/>
        <v/>
      </c>
      <c r="G379" t="str">
        <f t="shared" si="13"/>
        <v/>
      </c>
    </row>
    <row r="380" spans="6:7" x14ac:dyDescent="0.3">
      <c r="F380" s="55" t="str">
        <f t="shared" si="12"/>
        <v/>
      </c>
      <c r="G380" t="str">
        <f t="shared" si="13"/>
        <v/>
      </c>
    </row>
    <row r="381" spans="6:7" x14ac:dyDescent="0.3">
      <c r="F381" s="55" t="str">
        <f t="shared" si="12"/>
        <v/>
      </c>
      <c r="G381" t="str">
        <f t="shared" si="13"/>
        <v/>
      </c>
    </row>
    <row r="382" spans="6:7" x14ac:dyDescent="0.3">
      <c r="F382" s="55" t="str">
        <f t="shared" si="12"/>
        <v/>
      </c>
      <c r="G382" t="str">
        <f t="shared" si="13"/>
        <v/>
      </c>
    </row>
    <row r="383" spans="6:7" x14ac:dyDescent="0.3">
      <c r="F383" s="55" t="str">
        <f t="shared" si="12"/>
        <v/>
      </c>
      <c r="G383" t="str">
        <f t="shared" si="13"/>
        <v/>
      </c>
    </row>
    <row r="384" spans="6:7" x14ac:dyDescent="0.3">
      <c r="F384" s="55" t="str">
        <f t="shared" si="12"/>
        <v/>
      </c>
      <c r="G384" t="str">
        <f t="shared" si="13"/>
        <v/>
      </c>
    </row>
    <row r="385" spans="6:7" x14ac:dyDescent="0.3">
      <c r="F385" s="55" t="str">
        <f t="shared" si="12"/>
        <v/>
      </c>
      <c r="G385" t="str">
        <f t="shared" si="13"/>
        <v/>
      </c>
    </row>
    <row r="386" spans="6:7" x14ac:dyDescent="0.3">
      <c r="F386" s="55" t="str">
        <f t="shared" si="12"/>
        <v/>
      </c>
      <c r="G386" t="str">
        <f t="shared" si="13"/>
        <v/>
      </c>
    </row>
    <row r="387" spans="6:7" x14ac:dyDescent="0.3">
      <c r="F387" s="55" t="str">
        <f t="shared" ref="F387:F450" si="14">IF(A387&lt;&gt;"", EOMONTH(A387,0), "")</f>
        <v/>
      </c>
      <c r="G387" t="str">
        <f t="shared" ref="G387:G450" si="15">A387&amp;C387</f>
        <v/>
      </c>
    </row>
    <row r="388" spans="6:7" x14ac:dyDescent="0.3">
      <c r="F388" s="55" t="str">
        <f t="shared" si="14"/>
        <v/>
      </c>
      <c r="G388" t="str">
        <f t="shared" si="15"/>
        <v/>
      </c>
    </row>
    <row r="389" spans="6:7" x14ac:dyDescent="0.3">
      <c r="F389" s="55" t="str">
        <f t="shared" si="14"/>
        <v/>
      </c>
      <c r="G389" t="str">
        <f t="shared" si="15"/>
        <v/>
      </c>
    </row>
    <row r="390" spans="6:7" x14ac:dyDescent="0.3">
      <c r="F390" s="55" t="str">
        <f t="shared" si="14"/>
        <v/>
      </c>
      <c r="G390" t="str">
        <f t="shared" si="15"/>
        <v/>
      </c>
    </row>
    <row r="391" spans="6:7" x14ac:dyDescent="0.3">
      <c r="F391" s="55" t="str">
        <f t="shared" si="14"/>
        <v/>
      </c>
      <c r="G391" t="str">
        <f t="shared" si="15"/>
        <v/>
      </c>
    </row>
    <row r="392" spans="6:7" x14ac:dyDescent="0.3">
      <c r="F392" s="55" t="str">
        <f t="shared" si="14"/>
        <v/>
      </c>
      <c r="G392" t="str">
        <f t="shared" si="15"/>
        <v/>
      </c>
    </row>
    <row r="393" spans="6:7" x14ac:dyDescent="0.3">
      <c r="F393" s="55" t="str">
        <f t="shared" si="14"/>
        <v/>
      </c>
      <c r="G393" t="str">
        <f t="shared" si="15"/>
        <v/>
      </c>
    </row>
    <row r="394" spans="6:7" x14ac:dyDescent="0.3">
      <c r="F394" s="55" t="str">
        <f t="shared" si="14"/>
        <v/>
      </c>
      <c r="G394" t="str">
        <f t="shared" si="15"/>
        <v/>
      </c>
    </row>
    <row r="395" spans="6:7" x14ac:dyDescent="0.3">
      <c r="F395" s="55" t="str">
        <f t="shared" si="14"/>
        <v/>
      </c>
      <c r="G395" t="str">
        <f t="shared" si="15"/>
        <v/>
      </c>
    </row>
    <row r="396" spans="6:7" x14ac:dyDescent="0.3">
      <c r="F396" s="55" t="str">
        <f t="shared" si="14"/>
        <v/>
      </c>
      <c r="G396" t="str">
        <f t="shared" si="15"/>
        <v/>
      </c>
    </row>
    <row r="397" spans="6:7" x14ac:dyDescent="0.3">
      <c r="F397" s="55" t="str">
        <f t="shared" si="14"/>
        <v/>
      </c>
      <c r="G397" t="str">
        <f t="shared" si="15"/>
        <v/>
      </c>
    </row>
    <row r="398" spans="6:7" x14ac:dyDescent="0.3">
      <c r="F398" s="55" t="str">
        <f t="shared" si="14"/>
        <v/>
      </c>
      <c r="G398" t="str">
        <f t="shared" si="15"/>
        <v/>
      </c>
    </row>
    <row r="399" spans="6:7" x14ac:dyDescent="0.3">
      <c r="F399" s="55" t="str">
        <f t="shared" si="14"/>
        <v/>
      </c>
      <c r="G399" t="str">
        <f t="shared" si="15"/>
        <v/>
      </c>
    </row>
    <row r="400" spans="6:7" x14ac:dyDescent="0.3">
      <c r="F400" s="55" t="str">
        <f t="shared" si="14"/>
        <v/>
      </c>
      <c r="G400" t="str">
        <f t="shared" si="15"/>
        <v/>
      </c>
    </row>
    <row r="401" spans="6:7" x14ac:dyDescent="0.3">
      <c r="F401" s="55" t="str">
        <f t="shared" si="14"/>
        <v/>
      </c>
      <c r="G401" t="str">
        <f t="shared" si="15"/>
        <v/>
      </c>
    </row>
    <row r="402" spans="6:7" x14ac:dyDescent="0.3">
      <c r="F402" s="55" t="str">
        <f t="shared" si="14"/>
        <v/>
      </c>
      <c r="G402" t="str">
        <f t="shared" si="15"/>
        <v/>
      </c>
    </row>
    <row r="403" spans="6:7" x14ac:dyDescent="0.3">
      <c r="F403" s="55" t="str">
        <f t="shared" si="14"/>
        <v/>
      </c>
      <c r="G403" t="str">
        <f t="shared" si="15"/>
        <v/>
      </c>
    </row>
    <row r="404" spans="6:7" x14ac:dyDescent="0.3">
      <c r="F404" s="55" t="str">
        <f t="shared" si="14"/>
        <v/>
      </c>
      <c r="G404" t="str">
        <f t="shared" si="15"/>
        <v/>
      </c>
    </row>
    <row r="405" spans="6:7" x14ac:dyDescent="0.3">
      <c r="F405" s="55" t="str">
        <f t="shared" si="14"/>
        <v/>
      </c>
      <c r="G405" t="str">
        <f t="shared" si="15"/>
        <v/>
      </c>
    </row>
    <row r="406" spans="6:7" x14ac:dyDescent="0.3">
      <c r="F406" s="55" t="str">
        <f t="shared" si="14"/>
        <v/>
      </c>
      <c r="G406" t="str">
        <f t="shared" si="15"/>
        <v/>
      </c>
    </row>
    <row r="407" spans="6:7" x14ac:dyDescent="0.3">
      <c r="F407" s="55" t="str">
        <f t="shared" si="14"/>
        <v/>
      </c>
      <c r="G407" t="str">
        <f t="shared" si="15"/>
        <v/>
      </c>
    </row>
    <row r="408" spans="6:7" x14ac:dyDescent="0.3">
      <c r="F408" s="55" t="str">
        <f t="shared" si="14"/>
        <v/>
      </c>
      <c r="G408" t="str">
        <f t="shared" si="15"/>
        <v/>
      </c>
    </row>
    <row r="409" spans="6:7" x14ac:dyDescent="0.3">
      <c r="F409" s="55" t="str">
        <f t="shared" si="14"/>
        <v/>
      </c>
      <c r="G409" t="str">
        <f t="shared" si="15"/>
        <v/>
      </c>
    </row>
    <row r="410" spans="6:7" x14ac:dyDescent="0.3">
      <c r="F410" s="55" t="str">
        <f t="shared" si="14"/>
        <v/>
      </c>
      <c r="G410" t="str">
        <f t="shared" si="15"/>
        <v/>
      </c>
    </row>
    <row r="411" spans="6:7" x14ac:dyDescent="0.3">
      <c r="F411" s="55" t="str">
        <f t="shared" si="14"/>
        <v/>
      </c>
      <c r="G411" t="str">
        <f t="shared" si="15"/>
        <v/>
      </c>
    </row>
    <row r="412" spans="6:7" x14ac:dyDescent="0.3">
      <c r="F412" s="55" t="str">
        <f t="shared" si="14"/>
        <v/>
      </c>
      <c r="G412" t="str">
        <f t="shared" si="15"/>
        <v/>
      </c>
    </row>
    <row r="413" spans="6:7" x14ac:dyDescent="0.3">
      <c r="F413" s="55" t="str">
        <f t="shared" si="14"/>
        <v/>
      </c>
      <c r="G413" t="str">
        <f t="shared" si="15"/>
        <v/>
      </c>
    </row>
    <row r="414" spans="6:7" x14ac:dyDescent="0.3">
      <c r="F414" s="55" t="str">
        <f t="shared" si="14"/>
        <v/>
      </c>
      <c r="G414" t="str">
        <f t="shared" si="15"/>
        <v/>
      </c>
    </row>
    <row r="415" spans="6:7" x14ac:dyDescent="0.3">
      <c r="F415" s="55" t="str">
        <f t="shared" si="14"/>
        <v/>
      </c>
      <c r="G415" t="str">
        <f t="shared" si="15"/>
        <v/>
      </c>
    </row>
    <row r="416" spans="6:7" x14ac:dyDescent="0.3">
      <c r="F416" s="55" t="str">
        <f t="shared" si="14"/>
        <v/>
      </c>
      <c r="G416" t="str">
        <f t="shared" si="15"/>
        <v/>
      </c>
    </row>
    <row r="417" spans="6:7" x14ac:dyDescent="0.3">
      <c r="F417" s="55" t="str">
        <f t="shared" si="14"/>
        <v/>
      </c>
      <c r="G417" t="str">
        <f t="shared" si="15"/>
        <v/>
      </c>
    </row>
    <row r="418" spans="6:7" x14ac:dyDescent="0.3">
      <c r="F418" s="55" t="str">
        <f t="shared" si="14"/>
        <v/>
      </c>
      <c r="G418" t="str">
        <f t="shared" si="15"/>
        <v/>
      </c>
    </row>
    <row r="419" spans="6:7" x14ac:dyDescent="0.3">
      <c r="F419" s="55" t="str">
        <f t="shared" si="14"/>
        <v/>
      </c>
      <c r="G419" t="str">
        <f t="shared" si="15"/>
        <v/>
      </c>
    </row>
    <row r="420" spans="6:7" x14ac:dyDescent="0.3">
      <c r="F420" s="55" t="str">
        <f t="shared" si="14"/>
        <v/>
      </c>
      <c r="G420" t="str">
        <f t="shared" si="15"/>
        <v/>
      </c>
    </row>
    <row r="421" spans="6:7" x14ac:dyDescent="0.3">
      <c r="F421" s="55" t="str">
        <f t="shared" si="14"/>
        <v/>
      </c>
      <c r="G421" t="str">
        <f t="shared" si="15"/>
        <v/>
      </c>
    </row>
    <row r="422" spans="6:7" x14ac:dyDescent="0.3">
      <c r="F422" s="55" t="str">
        <f t="shared" si="14"/>
        <v/>
      </c>
      <c r="G422" t="str">
        <f t="shared" si="15"/>
        <v/>
      </c>
    </row>
    <row r="423" spans="6:7" x14ac:dyDescent="0.3">
      <c r="F423" s="55" t="str">
        <f t="shared" si="14"/>
        <v/>
      </c>
      <c r="G423" t="str">
        <f t="shared" si="15"/>
        <v/>
      </c>
    </row>
    <row r="424" spans="6:7" x14ac:dyDescent="0.3">
      <c r="F424" s="55" t="str">
        <f t="shared" si="14"/>
        <v/>
      </c>
      <c r="G424" t="str">
        <f t="shared" si="15"/>
        <v/>
      </c>
    </row>
    <row r="425" spans="6:7" x14ac:dyDescent="0.3">
      <c r="F425" s="55" t="str">
        <f t="shared" si="14"/>
        <v/>
      </c>
      <c r="G425" t="str">
        <f t="shared" si="15"/>
        <v/>
      </c>
    </row>
    <row r="426" spans="6:7" x14ac:dyDescent="0.3">
      <c r="F426" s="55" t="str">
        <f t="shared" si="14"/>
        <v/>
      </c>
      <c r="G426" t="str">
        <f t="shared" si="15"/>
        <v/>
      </c>
    </row>
    <row r="427" spans="6:7" x14ac:dyDescent="0.3">
      <c r="F427" s="55" t="str">
        <f t="shared" si="14"/>
        <v/>
      </c>
      <c r="G427" t="str">
        <f t="shared" si="15"/>
        <v/>
      </c>
    </row>
    <row r="428" spans="6:7" x14ac:dyDescent="0.3">
      <c r="F428" s="55" t="str">
        <f t="shared" si="14"/>
        <v/>
      </c>
      <c r="G428" t="str">
        <f t="shared" si="15"/>
        <v/>
      </c>
    </row>
    <row r="429" spans="6:7" x14ac:dyDescent="0.3">
      <c r="F429" s="55" t="str">
        <f t="shared" si="14"/>
        <v/>
      </c>
      <c r="G429" t="str">
        <f t="shared" si="15"/>
        <v/>
      </c>
    </row>
    <row r="430" spans="6:7" x14ac:dyDescent="0.3">
      <c r="F430" s="55" t="str">
        <f t="shared" si="14"/>
        <v/>
      </c>
      <c r="G430" t="str">
        <f t="shared" si="15"/>
        <v/>
      </c>
    </row>
    <row r="431" spans="6:7" x14ac:dyDescent="0.3">
      <c r="F431" s="55" t="str">
        <f t="shared" si="14"/>
        <v/>
      </c>
      <c r="G431" t="str">
        <f t="shared" si="15"/>
        <v/>
      </c>
    </row>
    <row r="432" spans="6:7" x14ac:dyDescent="0.3">
      <c r="F432" s="55" t="str">
        <f t="shared" si="14"/>
        <v/>
      </c>
      <c r="G432" t="str">
        <f t="shared" si="15"/>
        <v/>
      </c>
    </row>
    <row r="433" spans="6:7" x14ac:dyDescent="0.3">
      <c r="F433" s="55" t="str">
        <f t="shared" si="14"/>
        <v/>
      </c>
      <c r="G433" t="str">
        <f t="shared" si="15"/>
        <v/>
      </c>
    </row>
    <row r="434" spans="6:7" x14ac:dyDescent="0.3">
      <c r="F434" s="55" t="str">
        <f t="shared" si="14"/>
        <v/>
      </c>
      <c r="G434" t="str">
        <f t="shared" si="15"/>
        <v/>
      </c>
    </row>
    <row r="435" spans="6:7" x14ac:dyDescent="0.3">
      <c r="F435" s="55" t="str">
        <f t="shared" si="14"/>
        <v/>
      </c>
      <c r="G435" t="str">
        <f t="shared" si="15"/>
        <v/>
      </c>
    </row>
    <row r="436" spans="6:7" x14ac:dyDescent="0.3">
      <c r="F436" s="55" t="str">
        <f t="shared" si="14"/>
        <v/>
      </c>
      <c r="G436" t="str">
        <f t="shared" si="15"/>
        <v/>
      </c>
    </row>
    <row r="437" spans="6:7" x14ac:dyDescent="0.3">
      <c r="F437" s="55" t="str">
        <f t="shared" si="14"/>
        <v/>
      </c>
      <c r="G437" t="str">
        <f t="shared" si="15"/>
        <v/>
      </c>
    </row>
    <row r="438" spans="6:7" x14ac:dyDescent="0.3">
      <c r="F438" s="55" t="str">
        <f t="shared" si="14"/>
        <v/>
      </c>
      <c r="G438" t="str">
        <f t="shared" si="15"/>
        <v/>
      </c>
    </row>
    <row r="439" spans="6:7" x14ac:dyDescent="0.3">
      <c r="F439" s="55" t="str">
        <f t="shared" si="14"/>
        <v/>
      </c>
      <c r="G439" t="str">
        <f t="shared" si="15"/>
        <v/>
      </c>
    </row>
    <row r="440" spans="6:7" x14ac:dyDescent="0.3">
      <c r="F440" s="55" t="str">
        <f t="shared" si="14"/>
        <v/>
      </c>
      <c r="G440" t="str">
        <f t="shared" si="15"/>
        <v/>
      </c>
    </row>
    <row r="441" spans="6:7" x14ac:dyDescent="0.3">
      <c r="F441" s="55" t="str">
        <f t="shared" si="14"/>
        <v/>
      </c>
      <c r="G441" t="str">
        <f t="shared" si="15"/>
        <v/>
      </c>
    </row>
    <row r="442" spans="6:7" x14ac:dyDescent="0.3">
      <c r="F442" s="55" t="str">
        <f t="shared" si="14"/>
        <v/>
      </c>
      <c r="G442" t="str">
        <f t="shared" si="15"/>
        <v/>
      </c>
    </row>
    <row r="443" spans="6:7" x14ac:dyDescent="0.3">
      <c r="F443" s="55" t="str">
        <f t="shared" si="14"/>
        <v/>
      </c>
      <c r="G443" t="str">
        <f t="shared" si="15"/>
        <v/>
      </c>
    </row>
    <row r="444" spans="6:7" x14ac:dyDescent="0.3">
      <c r="F444" s="55" t="str">
        <f t="shared" si="14"/>
        <v/>
      </c>
      <c r="G444" t="str">
        <f t="shared" si="15"/>
        <v/>
      </c>
    </row>
    <row r="445" spans="6:7" x14ac:dyDescent="0.3">
      <c r="F445" s="55" t="str">
        <f t="shared" si="14"/>
        <v/>
      </c>
      <c r="G445" t="str">
        <f t="shared" si="15"/>
        <v/>
      </c>
    </row>
    <row r="446" spans="6:7" x14ac:dyDescent="0.3">
      <c r="F446" s="55" t="str">
        <f t="shared" si="14"/>
        <v/>
      </c>
      <c r="G446" t="str">
        <f t="shared" si="15"/>
        <v/>
      </c>
    </row>
    <row r="447" spans="6:7" x14ac:dyDescent="0.3">
      <c r="F447" s="55" t="str">
        <f t="shared" si="14"/>
        <v/>
      </c>
      <c r="G447" t="str">
        <f t="shared" si="15"/>
        <v/>
      </c>
    </row>
    <row r="448" spans="6:7" x14ac:dyDescent="0.3">
      <c r="F448" s="55" t="str">
        <f t="shared" si="14"/>
        <v/>
      </c>
      <c r="G448" t="str">
        <f t="shared" si="15"/>
        <v/>
      </c>
    </row>
    <row r="449" spans="6:7" x14ac:dyDescent="0.3">
      <c r="F449" s="55" t="str">
        <f t="shared" si="14"/>
        <v/>
      </c>
      <c r="G449" t="str">
        <f t="shared" si="15"/>
        <v/>
      </c>
    </row>
    <row r="450" spans="6:7" x14ac:dyDescent="0.3">
      <c r="F450" s="55" t="str">
        <f t="shared" si="14"/>
        <v/>
      </c>
      <c r="G450" t="str">
        <f t="shared" si="15"/>
        <v/>
      </c>
    </row>
    <row r="451" spans="6:7" x14ac:dyDescent="0.3">
      <c r="F451" s="55" t="str">
        <f t="shared" ref="F451:F514" si="16">IF(A451&lt;&gt;"", EOMONTH(A451,0), "")</f>
        <v/>
      </c>
      <c r="G451" t="str">
        <f t="shared" ref="G451:G514" si="17">A451&amp;C451</f>
        <v/>
      </c>
    </row>
    <row r="452" spans="6:7" x14ac:dyDescent="0.3">
      <c r="F452" s="55" t="str">
        <f t="shared" si="16"/>
        <v/>
      </c>
      <c r="G452" t="str">
        <f t="shared" si="17"/>
        <v/>
      </c>
    </row>
    <row r="453" spans="6:7" x14ac:dyDescent="0.3">
      <c r="F453" s="55" t="str">
        <f t="shared" si="16"/>
        <v/>
      </c>
      <c r="G453" t="str">
        <f t="shared" si="17"/>
        <v/>
      </c>
    </row>
    <row r="454" spans="6:7" x14ac:dyDescent="0.3">
      <c r="F454" s="55" t="str">
        <f t="shared" si="16"/>
        <v/>
      </c>
      <c r="G454" t="str">
        <f t="shared" si="17"/>
        <v/>
      </c>
    </row>
    <row r="455" spans="6:7" x14ac:dyDescent="0.3">
      <c r="F455" s="55" t="str">
        <f t="shared" si="16"/>
        <v/>
      </c>
      <c r="G455" t="str">
        <f t="shared" si="17"/>
        <v/>
      </c>
    </row>
    <row r="456" spans="6:7" x14ac:dyDescent="0.3">
      <c r="F456" s="55" t="str">
        <f t="shared" si="16"/>
        <v/>
      </c>
      <c r="G456" t="str">
        <f t="shared" si="17"/>
        <v/>
      </c>
    </row>
    <row r="457" spans="6:7" x14ac:dyDescent="0.3">
      <c r="F457" s="55" t="str">
        <f t="shared" si="16"/>
        <v/>
      </c>
      <c r="G457" t="str">
        <f t="shared" si="17"/>
        <v/>
      </c>
    </row>
    <row r="458" spans="6:7" x14ac:dyDescent="0.3">
      <c r="F458" s="55" t="str">
        <f t="shared" si="16"/>
        <v/>
      </c>
      <c r="G458" t="str">
        <f t="shared" si="17"/>
        <v/>
      </c>
    </row>
    <row r="459" spans="6:7" x14ac:dyDescent="0.3">
      <c r="F459" s="55" t="str">
        <f t="shared" si="16"/>
        <v/>
      </c>
      <c r="G459" t="str">
        <f t="shared" si="17"/>
        <v/>
      </c>
    </row>
    <row r="460" spans="6:7" x14ac:dyDescent="0.3">
      <c r="F460" s="55" t="str">
        <f t="shared" si="16"/>
        <v/>
      </c>
      <c r="G460" t="str">
        <f t="shared" si="17"/>
        <v/>
      </c>
    </row>
    <row r="461" spans="6:7" x14ac:dyDescent="0.3">
      <c r="F461" s="55" t="str">
        <f t="shared" si="16"/>
        <v/>
      </c>
      <c r="G461" t="str">
        <f t="shared" si="17"/>
        <v/>
      </c>
    </row>
    <row r="462" spans="6:7" x14ac:dyDescent="0.3">
      <c r="F462" s="55" t="str">
        <f t="shared" si="16"/>
        <v/>
      </c>
      <c r="G462" t="str">
        <f t="shared" si="17"/>
        <v/>
      </c>
    </row>
    <row r="463" spans="6:7" x14ac:dyDescent="0.3">
      <c r="F463" s="55" t="str">
        <f t="shared" si="16"/>
        <v/>
      </c>
      <c r="G463" t="str">
        <f t="shared" si="17"/>
        <v/>
      </c>
    </row>
    <row r="464" spans="6:7" x14ac:dyDescent="0.3">
      <c r="F464" s="55" t="str">
        <f t="shared" si="16"/>
        <v/>
      </c>
      <c r="G464" t="str">
        <f t="shared" si="17"/>
        <v/>
      </c>
    </row>
    <row r="465" spans="6:7" x14ac:dyDescent="0.3">
      <c r="F465" s="55" t="str">
        <f t="shared" si="16"/>
        <v/>
      </c>
      <c r="G465" t="str">
        <f t="shared" si="17"/>
        <v/>
      </c>
    </row>
    <row r="466" spans="6:7" x14ac:dyDescent="0.3">
      <c r="F466" s="55" t="str">
        <f t="shared" si="16"/>
        <v/>
      </c>
      <c r="G466" t="str">
        <f t="shared" si="17"/>
        <v/>
      </c>
    </row>
    <row r="467" spans="6:7" x14ac:dyDescent="0.3">
      <c r="F467" s="55" t="str">
        <f t="shared" si="16"/>
        <v/>
      </c>
      <c r="G467" t="str">
        <f t="shared" si="17"/>
        <v/>
      </c>
    </row>
    <row r="468" spans="6:7" x14ac:dyDescent="0.3">
      <c r="F468" s="55" t="str">
        <f t="shared" si="16"/>
        <v/>
      </c>
      <c r="G468" t="str">
        <f t="shared" si="17"/>
        <v/>
      </c>
    </row>
    <row r="469" spans="6:7" x14ac:dyDescent="0.3">
      <c r="F469" s="55" t="str">
        <f t="shared" si="16"/>
        <v/>
      </c>
      <c r="G469" t="str">
        <f t="shared" si="17"/>
        <v/>
      </c>
    </row>
    <row r="470" spans="6:7" x14ac:dyDescent="0.3">
      <c r="F470" s="55" t="str">
        <f t="shared" si="16"/>
        <v/>
      </c>
      <c r="G470" t="str">
        <f t="shared" si="17"/>
        <v/>
      </c>
    </row>
    <row r="471" spans="6:7" x14ac:dyDescent="0.3">
      <c r="F471" s="55" t="str">
        <f t="shared" si="16"/>
        <v/>
      </c>
      <c r="G471" t="str">
        <f t="shared" si="17"/>
        <v/>
      </c>
    </row>
    <row r="472" spans="6:7" x14ac:dyDescent="0.3">
      <c r="F472" s="55" t="str">
        <f t="shared" si="16"/>
        <v/>
      </c>
      <c r="G472" t="str">
        <f t="shared" si="17"/>
        <v/>
      </c>
    </row>
    <row r="473" spans="6:7" x14ac:dyDescent="0.3">
      <c r="F473" s="55" t="str">
        <f t="shared" si="16"/>
        <v/>
      </c>
      <c r="G473" t="str">
        <f t="shared" si="17"/>
        <v/>
      </c>
    </row>
    <row r="474" spans="6:7" x14ac:dyDescent="0.3">
      <c r="F474" s="55" t="str">
        <f t="shared" si="16"/>
        <v/>
      </c>
      <c r="G474" t="str">
        <f t="shared" si="17"/>
        <v/>
      </c>
    </row>
    <row r="475" spans="6:7" x14ac:dyDescent="0.3">
      <c r="F475" s="55" t="str">
        <f t="shared" si="16"/>
        <v/>
      </c>
      <c r="G475" t="str">
        <f t="shared" si="17"/>
        <v/>
      </c>
    </row>
    <row r="476" spans="6:7" x14ac:dyDescent="0.3">
      <c r="F476" s="55" t="str">
        <f t="shared" si="16"/>
        <v/>
      </c>
      <c r="G476" t="str">
        <f t="shared" si="17"/>
        <v/>
      </c>
    </row>
    <row r="477" spans="6:7" x14ac:dyDescent="0.3">
      <c r="F477" s="55" t="str">
        <f t="shared" si="16"/>
        <v/>
      </c>
      <c r="G477" t="str">
        <f t="shared" si="17"/>
        <v/>
      </c>
    </row>
    <row r="478" spans="6:7" x14ac:dyDescent="0.3">
      <c r="F478" s="55" t="str">
        <f t="shared" si="16"/>
        <v/>
      </c>
      <c r="G478" t="str">
        <f t="shared" si="17"/>
        <v/>
      </c>
    </row>
    <row r="479" spans="6:7" x14ac:dyDescent="0.3">
      <c r="F479" s="55" t="str">
        <f t="shared" si="16"/>
        <v/>
      </c>
      <c r="G479" t="str">
        <f t="shared" si="17"/>
        <v/>
      </c>
    </row>
    <row r="480" spans="6:7" x14ac:dyDescent="0.3">
      <c r="F480" s="55" t="str">
        <f t="shared" si="16"/>
        <v/>
      </c>
      <c r="G480" t="str">
        <f t="shared" si="17"/>
        <v/>
      </c>
    </row>
    <row r="481" spans="6:7" x14ac:dyDescent="0.3">
      <c r="F481" s="55" t="str">
        <f t="shared" si="16"/>
        <v/>
      </c>
      <c r="G481" t="str">
        <f t="shared" si="17"/>
        <v/>
      </c>
    </row>
    <row r="482" spans="6:7" x14ac:dyDescent="0.3">
      <c r="F482" s="55" t="str">
        <f t="shared" si="16"/>
        <v/>
      </c>
      <c r="G482" t="str">
        <f t="shared" si="17"/>
        <v/>
      </c>
    </row>
    <row r="483" spans="6:7" x14ac:dyDescent="0.3">
      <c r="F483" s="55" t="str">
        <f t="shared" si="16"/>
        <v/>
      </c>
      <c r="G483" t="str">
        <f t="shared" si="17"/>
        <v/>
      </c>
    </row>
    <row r="484" spans="6:7" x14ac:dyDescent="0.3">
      <c r="F484" s="55" t="str">
        <f t="shared" si="16"/>
        <v/>
      </c>
      <c r="G484" t="str">
        <f t="shared" si="17"/>
        <v/>
      </c>
    </row>
    <row r="485" spans="6:7" x14ac:dyDescent="0.3">
      <c r="F485" s="55" t="str">
        <f t="shared" si="16"/>
        <v/>
      </c>
      <c r="G485" t="str">
        <f t="shared" si="17"/>
        <v/>
      </c>
    </row>
    <row r="486" spans="6:7" x14ac:dyDescent="0.3">
      <c r="F486" s="55" t="str">
        <f t="shared" si="16"/>
        <v/>
      </c>
      <c r="G486" t="str">
        <f t="shared" si="17"/>
        <v/>
      </c>
    </row>
    <row r="487" spans="6:7" x14ac:dyDescent="0.3">
      <c r="F487" s="55" t="str">
        <f t="shared" si="16"/>
        <v/>
      </c>
      <c r="G487" t="str">
        <f t="shared" si="17"/>
        <v/>
      </c>
    </row>
    <row r="488" spans="6:7" x14ac:dyDescent="0.3">
      <c r="F488" s="55" t="str">
        <f t="shared" si="16"/>
        <v/>
      </c>
      <c r="G488" t="str">
        <f t="shared" si="17"/>
        <v/>
      </c>
    </row>
    <row r="489" spans="6:7" x14ac:dyDescent="0.3">
      <c r="F489" s="55" t="str">
        <f t="shared" si="16"/>
        <v/>
      </c>
      <c r="G489" t="str">
        <f t="shared" si="17"/>
        <v/>
      </c>
    </row>
    <row r="490" spans="6:7" x14ac:dyDescent="0.3">
      <c r="F490" s="55" t="str">
        <f t="shared" si="16"/>
        <v/>
      </c>
      <c r="G490" t="str">
        <f t="shared" si="17"/>
        <v/>
      </c>
    </row>
    <row r="491" spans="6:7" x14ac:dyDescent="0.3">
      <c r="F491" s="55" t="str">
        <f t="shared" si="16"/>
        <v/>
      </c>
      <c r="G491" t="str">
        <f t="shared" si="17"/>
        <v/>
      </c>
    </row>
    <row r="492" spans="6:7" x14ac:dyDescent="0.3">
      <c r="F492" s="55" t="str">
        <f t="shared" si="16"/>
        <v/>
      </c>
      <c r="G492" t="str">
        <f t="shared" si="17"/>
        <v/>
      </c>
    </row>
    <row r="493" spans="6:7" x14ac:dyDescent="0.3">
      <c r="F493" s="55" t="str">
        <f t="shared" si="16"/>
        <v/>
      </c>
      <c r="G493" t="str">
        <f t="shared" si="17"/>
        <v/>
      </c>
    </row>
    <row r="494" spans="6:7" x14ac:dyDescent="0.3">
      <c r="F494" s="55" t="str">
        <f t="shared" si="16"/>
        <v/>
      </c>
      <c r="G494" t="str">
        <f t="shared" si="17"/>
        <v/>
      </c>
    </row>
    <row r="495" spans="6:7" x14ac:dyDescent="0.3">
      <c r="F495" s="55" t="str">
        <f t="shared" si="16"/>
        <v/>
      </c>
      <c r="G495" t="str">
        <f t="shared" si="17"/>
        <v/>
      </c>
    </row>
    <row r="496" spans="6:7" x14ac:dyDescent="0.3">
      <c r="F496" s="55" t="str">
        <f t="shared" si="16"/>
        <v/>
      </c>
      <c r="G496" t="str">
        <f t="shared" si="17"/>
        <v/>
      </c>
    </row>
    <row r="497" spans="6:7" x14ac:dyDescent="0.3">
      <c r="F497" s="55" t="str">
        <f t="shared" si="16"/>
        <v/>
      </c>
      <c r="G497" t="str">
        <f t="shared" si="17"/>
        <v/>
      </c>
    </row>
    <row r="498" spans="6:7" x14ac:dyDescent="0.3">
      <c r="F498" s="55" t="str">
        <f t="shared" si="16"/>
        <v/>
      </c>
      <c r="G498" t="str">
        <f t="shared" si="17"/>
        <v/>
      </c>
    </row>
    <row r="499" spans="6:7" x14ac:dyDescent="0.3">
      <c r="F499" s="55" t="str">
        <f t="shared" si="16"/>
        <v/>
      </c>
      <c r="G499" t="str">
        <f t="shared" si="17"/>
        <v/>
      </c>
    </row>
    <row r="500" spans="6:7" x14ac:dyDescent="0.3">
      <c r="F500" s="55" t="str">
        <f t="shared" si="16"/>
        <v/>
      </c>
      <c r="G500" t="str">
        <f t="shared" si="17"/>
        <v/>
      </c>
    </row>
    <row r="501" spans="6:7" x14ac:dyDescent="0.3">
      <c r="F501" s="55" t="str">
        <f t="shared" si="16"/>
        <v/>
      </c>
      <c r="G501" t="str">
        <f t="shared" si="17"/>
        <v/>
      </c>
    </row>
    <row r="502" spans="6:7" x14ac:dyDescent="0.3">
      <c r="F502" s="55" t="str">
        <f t="shared" si="16"/>
        <v/>
      </c>
      <c r="G502" t="str">
        <f t="shared" si="17"/>
        <v/>
      </c>
    </row>
    <row r="503" spans="6:7" x14ac:dyDescent="0.3">
      <c r="F503" s="55" t="str">
        <f t="shared" si="16"/>
        <v/>
      </c>
      <c r="G503" t="str">
        <f t="shared" si="17"/>
        <v/>
      </c>
    </row>
    <row r="504" spans="6:7" x14ac:dyDescent="0.3">
      <c r="F504" s="55" t="str">
        <f t="shared" si="16"/>
        <v/>
      </c>
      <c r="G504" t="str">
        <f t="shared" si="17"/>
        <v/>
      </c>
    </row>
    <row r="505" spans="6:7" x14ac:dyDescent="0.3">
      <c r="F505" s="55" t="str">
        <f t="shared" si="16"/>
        <v/>
      </c>
      <c r="G505" t="str">
        <f t="shared" si="17"/>
        <v/>
      </c>
    </row>
    <row r="506" spans="6:7" x14ac:dyDescent="0.3">
      <c r="F506" s="55" t="str">
        <f t="shared" si="16"/>
        <v/>
      </c>
      <c r="G506" t="str">
        <f t="shared" si="17"/>
        <v/>
      </c>
    </row>
    <row r="507" spans="6:7" x14ac:dyDescent="0.3">
      <c r="F507" s="55" t="str">
        <f t="shared" si="16"/>
        <v/>
      </c>
      <c r="G507" t="str">
        <f t="shared" si="17"/>
        <v/>
      </c>
    </row>
    <row r="508" spans="6:7" x14ac:dyDescent="0.3">
      <c r="F508" s="55" t="str">
        <f t="shared" si="16"/>
        <v/>
      </c>
      <c r="G508" t="str">
        <f t="shared" si="17"/>
        <v/>
      </c>
    </row>
    <row r="509" spans="6:7" x14ac:dyDescent="0.3">
      <c r="F509" s="55" t="str">
        <f t="shared" si="16"/>
        <v/>
      </c>
      <c r="G509" t="str">
        <f t="shared" si="17"/>
        <v/>
      </c>
    </row>
    <row r="510" spans="6:7" x14ac:dyDescent="0.3">
      <c r="F510" s="55" t="str">
        <f t="shared" si="16"/>
        <v/>
      </c>
      <c r="G510" t="str">
        <f t="shared" si="17"/>
        <v/>
      </c>
    </row>
    <row r="511" spans="6:7" x14ac:dyDescent="0.3">
      <c r="F511" s="55" t="str">
        <f t="shared" si="16"/>
        <v/>
      </c>
      <c r="G511" t="str">
        <f t="shared" si="17"/>
        <v/>
      </c>
    </row>
    <row r="512" spans="6:7" x14ac:dyDescent="0.3">
      <c r="F512" s="55" t="str">
        <f t="shared" si="16"/>
        <v/>
      </c>
      <c r="G512" t="str">
        <f t="shared" si="17"/>
        <v/>
      </c>
    </row>
    <row r="513" spans="6:7" x14ac:dyDescent="0.3">
      <c r="F513" s="55" t="str">
        <f t="shared" si="16"/>
        <v/>
      </c>
      <c r="G513" t="str">
        <f t="shared" si="17"/>
        <v/>
      </c>
    </row>
    <row r="514" spans="6:7" x14ac:dyDescent="0.3">
      <c r="F514" s="55" t="str">
        <f t="shared" si="16"/>
        <v/>
      </c>
      <c r="G514" t="str">
        <f t="shared" si="17"/>
        <v/>
      </c>
    </row>
    <row r="515" spans="6:7" x14ac:dyDescent="0.3">
      <c r="F515" s="55" t="str">
        <f t="shared" ref="F515:F578" si="18">IF(A515&lt;&gt;"", EOMONTH(A515,0), "")</f>
        <v/>
      </c>
      <c r="G515" t="str">
        <f t="shared" ref="G515:G578" si="19">A515&amp;C515</f>
        <v/>
      </c>
    </row>
    <row r="516" spans="6:7" x14ac:dyDescent="0.3">
      <c r="F516" s="55" t="str">
        <f t="shared" si="18"/>
        <v/>
      </c>
      <c r="G516" t="str">
        <f t="shared" si="19"/>
        <v/>
      </c>
    </row>
    <row r="517" spans="6:7" x14ac:dyDescent="0.3">
      <c r="F517" s="55" t="str">
        <f t="shared" si="18"/>
        <v/>
      </c>
      <c r="G517" t="str">
        <f t="shared" si="19"/>
        <v/>
      </c>
    </row>
    <row r="518" spans="6:7" x14ac:dyDescent="0.3">
      <c r="F518" s="55" t="str">
        <f t="shared" si="18"/>
        <v/>
      </c>
      <c r="G518" t="str">
        <f t="shared" si="19"/>
        <v/>
      </c>
    </row>
    <row r="519" spans="6:7" x14ac:dyDescent="0.3">
      <c r="F519" s="55" t="str">
        <f t="shared" si="18"/>
        <v/>
      </c>
      <c r="G519" t="str">
        <f t="shared" si="19"/>
        <v/>
      </c>
    </row>
    <row r="520" spans="6:7" x14ac:dyDescent="0.3">
      <c r="F520" s="55" t="str">
        <f t="shared" si="18"/>
        <v/>
      </c>
      <c r="G520" t="str">
        <f t="shared" si="19"/>
        <v/>
      </c>
    </row>
    <row r="521" spans="6:7" x14ac:dyDescent="0.3">
      <c r="F521" s="55" t="str">
        <f t="shared" si="18"/>
        <v/>
      </c>
      <c r="G521" t="str">
        <f t="shared" si="19"/>
        <v/>
      </c>
    </row>
    <row r="522" spans="6:7" x14ac:dyDescent="0.3">
      <c r="F522" s="55" t="str">
        <f t="shared" si="18"/>
        <v/>
      </c>
      <c r="G522" t="str">
        <f t="shared" si="19"/>
        <v/>
      </c>
    </row>
    <row r="523" spans="6:7" x14ac:dyDescent="0.3">
      <c r="F523" s="55" t="str">
        <f t="shared" si="18"/>
        <v/>
      </c>
      <c r="G523" t="str">
        <f t="shared" si="19"/>
        <v/>
      </c>
    </row>
    <row r="524" spans="6:7" x14ac:dyDescent="0.3">
      <c r="F524" s="55" t="str">
        <f t="shared" si="18"/>
        <v/>
      </c>
      <c r="G524" t="str">
        <f t="shared" si="19"/>
        <v/>
      </c>
    </row>
    <row r="525" spans="6:7" x14ac:dyDescent="0.3">
      <c r="F525" s="55" t="str">
        <f t="shared" si="18"/>
        <v/>
      </c>
      <c r="G525" t="str">
        <f t="shared" si="19"/>
        <v/>
      </c>
    </row>
    <row r="526" spans="6:7" x14ac:dyDescent="0.3">
      <c r="F526" s="55" t="str">
        <f t="shared" si="18"/>
        <v/>
      </c>
      <c r="G526" t="str">
        <f t="shared" si="19"/>
        <v/>
      </c>
    </row>
    <row r="527" spans="6:7" x14ac:dyDescent="0.3">
      <c r="F527" s="55" t="str">
        <f t="shared" si="18"/>
        <v/>
      </c>
      <c r="G527" t="str">
        <f t="shared" si="19"/>
        <v/>
      </c>
    </row>
    <row r="528" spans="6:7" x14ac:dyDescent="0.3">
      <c r="F528" s="55" t="str">
        <f t="shared" si="18"/>
        <v/>
      </c>
      <c r="G528" t="str">
        <f t="shared" si="19"/>
        <v/>
      </c>
    </row>
    <row r="529" spans="6:7" x14ac:dyDescent="0.3">
      <c r="F529" s="55" t="str">
        <f t="shared" si="18"/>
        <v/>
      </c>
      <c r="G529" t="str">
        <f t="shared" si="19"/>
        <v/>
      </c>
    </row>
    <row r="530" spans="6:7" x14ac:dyDescent="0.3">
      <c r="F530" s="55" t="str">
        <f t="shared" si="18"/>
        <v/>
      </c>
      <c r="G530" t="str">
        <f t="shared" si="19"/>
        <v/>
      </c>
    </row>
    <row r="531" spans="6:7" x14ac:dyDescent="0.3">
      <c r="F531" s="55" t="str">
        <f t="shared" si="18"/>
        <v/>
      </c>
      <c r="G531" t="str">
        <f t="shared" si="19"/>
        <v/>
      </c>
    </row>
    <row r="532" spans="6:7" x14ac:dyDescent="0.3">
      <c r="F532" s="55" t="str">
        <f t="shared" si="18"/>
        <v/>
      </c>
      <c r="G532" t="str">
        <f t="shared" si="19"/>
        <v/>
      </c>
    </row>
    <row r="533" spans="6:7" x14ac:dyDescent="0.3">
      <c r="F533" s="55" t="str">
        <f t="shared" si="18"/>
        <v/>
      </c>
      <c r="G533" t="str">
        <f t="shared" si="19"/>
        <v/>
      </c>
    </row>
    <row r="534" spans="6:7" x14ac:dyDescent="0.3">
      <c r="F534" s="55" t="str">
        <f t="shared" si="18"/>
        <v/>
      </c>
      <c r="G534" t="str">
        <f t="shared" si="19"/>
        <v/>
      </c>
    </row>
    <row r="535" spans="6:7" x14ac:dyDescent="0.3">
      <c r="F535" s="55" t="str">
        <f t="shared" si="18"/>
        <v/>
      </c>
      <c r="G535" t="str">
        <f t="shared" si="19"/>
        <v/>
      </c>
    </row>
    <row r="536" spans="6:7" x14ac:dyDescent="0.3">
      <c r="F536" s="55" t="str">
        <f t="shared" si="18"/>
        <v/>
      </c>
      <c r="G536" t="str">
        <f t="shared" si="19"/>
        <v/>
      </c>
    </row>
    <row r="537" spans="6:7" x14ac:dyDescent="0.3">
      <c r="F537" s="55" t="str">
        <f t="shared" si="18"/>
        <v/>
      </c>
      <c r="G537" t="str">
        <f t="shared" si="19"/>
        <v/>
      </c>
    </row>
    <row r="538" spans="6:7" x14ac:dyDescent="0.3">
      <c r="F538" s="55" t="str">
        <f t="shared" si="18"/>
        <v/>
      </c>
      <c r="G538" t="str">
        <f t="shared" si="19"/>
        <v/>
      </c>
    </row>
    <row r="539" spans="6:7" x14ac:dyDescent="0.3">
      <c r="F539" s="55" t="str">
        <f t="shared" si="18"/>
        <v/>
      </c>
      <c r="G539" t="str">
        <f t="shared" si="19"/>
        <v/>
      </c>
    </row>
    <row r="540" spans="6:7" x14ac:dyDescent="0.3">
      <c r="F540" s="55" t="str">
        <f t="shared" si="18"/>
        <v/>
      </c>
      <c r="G540" t="str">
        <f t="shared" si="19"/>
        <v/>
      </c>
    </row>
    <row r="541" spans="6:7" x14ac:dyDescent="0.3">
      <c r="F541" s="55" t="str">
        <f t="shared" si="18"/>
        <v/>
      </c>
      <c r="G541" t="str">
        <f t="shared" si="19"/>
        <v/>
      </c>
    </row>
    <row r="542" spans="6:7" x14ac:dyDescent="0.3">
      <c r="F542" s="55" t="str">
        <f t="shared" si="18"/>
        <v/>
      </c>
      <c r="G542" t="str">
        <f t="shared" si="19"/>
        <v/>
      </c>
    </row>
    <row r="543" spans="6:7" x14ac:dyDescent="0.3">
      <c r="F543" s="55" t="str">
        <f t="shared" si="18"/>
        <v/>
      </c>
      <c r="G543" t="str">
        <f t="shared" si="19"/>
        <v/>
      </c>
    </row>
    <row r="544" spans="6:7" x14ac:dyDescent="0.3">
      <c r="F544" s="55" t="str">
        <f t="shared" si="18"/>
        <v/>
      </c>
      <c r="G544" t="str">
        <f t="shared" si="19"/>
        <v/>
      </c>
    </row>
    <row r="545" spans="6:7" x14ac:dyDescent="0.3">
      <c r="F545" s="55" t="str">
        <f t="shared" si="18"/>
        <v/>
      </c>
      <c r="G545" t="str">
        <f t="shared" si="19"/>
        <v/>
      </c>
    </row>
    <row r="546" spans="6:7" x14ac:dyDescent="0.3">
      <c r="F546" s="55" t="str">
        <f t="shared" si="18"/>
        <v/>
      </c>
      <c r="G546" t="str">
        <f t="shared" si="19"/>
        <v/>
      </c>
    </row>
    <row r="547" spans="6:7" x14ac:dyDescent="0.3">
      <c r="F547" s="55" t="str">
        <f t="shared" si="18"/>
        <v/>
      </c>
      <c r="G547" t="str">
        <f t="shared" si="19"/>
        <v/>
      </c>
    </row>
    <row r="548" spans="6:7" x14ac:dyDescent="0.3">
      <c r="F548" s="55" t="str">
        <f t="shared" si="18"/>
        <v/>
      </c>
      <c r="G548" t="str">
        <f t="shared" si="19"/>
        <v/>
      </c>
    </row>
    <row r="549" spans="6:7" x14ac:dyDescent="0.3">
      <c r="F549" s="55" t="str">
        <f t="shared" si="18"/>
        <v/>
      </c>
      <c r="G549" t="str">
        <f t="shared" si="19"/>
        <v/>
      </c>
    </row>
    <row r="550" spans="6:7" x14ac:dyDescent="0.3">
      <c r="F550" s="55" t="str">
        <f t="shared" si="18"/>
        <v/>
      </c>
      <c r="G550" t="str">
        <f t="shared" si="19"/>
        <v/>
      </c>
    </row>
    <row r="551" spans="6:7" x14ac:dyDescent="0.3">
      <c r="F551" s="55" t="str">
        <f t="shared" si="18"/>
        <v/>
      </c>
      <c r="G551" t="str">
        <f t="shared" si="19"/>
        <v/>
      </c>
    </row>
    <row r="552" spans="6:7" x14ac:dyDescent="0.3">
      <c r="F552" s="55" t="str">
        <f t="shared" si="18"/>
        <v/>
      </c>
      <c r="G552" t="str">
        <f t="shared" si="19"/>
        <v/>
      </c>
    </row>
    <row r="553" spans="6:7" x14ac:dyDescent="0.3">
      <c r="F553" s="55" t="str">
        <f t="shared" si="18"/>
        <v/>
      </c>
      <c r="G553" t="str">
        <f t="shared" si="19"/>
        <v/>
      </c>
    </row>
    <row r="554" spans="6:7" x14ac:dyDescent="0.3">
      <c r="F554" s="55" t="str">
        <f t="shared" si="18"/>
        <v/>
      </c>
      <c r="G554" t="str">
        <f t="shared" si="19"/>
        <v/>
      </c>
    </row>
    <row r="555" spans="6:7" x14ac:dyDescent="0.3">
      <c r="F555" s="55" t="str">
        <f t="shared" si="18"/>
        <v/>
      </c>
      <c r="G555" t="str">
        <f t="shared" si="19"/>
        <v/>
      </c>
    </row>
    <row r="556" spans="6:7" x14ac:dyDescent="0.3">
      <c r="F556" s="55" t="str">
        <f t="shared" si="18"/>
        <v/>
      </c>
      <c r="G556" t="str">
        <f t="shared" si="19"/>
        <v/>
      </c>
    </row>
    <row r="557" spans="6:7" x14ac:dyDescent="0.3">
      <c r="F557" s="55" t="str">
        <f t="shared" si="18"/>
        <v/>
      </c>
      <c r="G557" t="str">
        <f t="shared" si="19"/>
        <v/>
      </c>
    </row>
    <row r="558" spans="6:7" x14ac:dyDescent="0.3">
      <c r="F558" s="55" t="str">
        <f t="shared" si="18"/>
        <v/>
      </c>
      <c r="G558" t="str">
        <f t="shared" si="19"/>
        <v/>
      </c>
    </row>
    <row r="559" spans="6:7" x14ac:dyDescent="0.3">
      <c r="F559" s="55" t="str">
        <f t="shared" si="18"/>
        <v/>
      </c>
      <c r="G559" t="str">
        <f t="shared" si="19"/>
        <v/>
      </c>
    </row>
    <row r="560" spans="6:7" x14ac:dyDescent="0.3">
      <c r="F560" s="55" t="str">
        <f t="shared" si="18"/>
        <v/>
      </c>
      <c r="G560" t="str">
        <f t="shared" si="19"/>
        <v/>
      </c>
    </row>
    <row r="561" spans="6:7" x14ac:dyDescent="0.3">
      <c r="F561" s="55" t="str">
        <f t="shared" si="18"/>
        <v/>
      </c>
      <c r="G561" t="str">
        <f t="shared" si="19"/>
        <v/>
      </c>
    </row>
    <row r="562" spans="6:7" x14ac:dyDescent="0.3">
      <c r="F562" s="55" t="str">
        <f t="shared" si="18"/>
        <v/>
      </c>
      <c r="G562" t="str">
        <f t="shared" si="19"/>
        <v/>
      </c>
    </row>
    <row r="563" spans="6:7" x14ac:dyDescent="0.3">
      <c r="F563" s="55" t="str">
        <f t="shared" si="18"/>
        <v/>
      </c>
      <c r="G563" t="str">
        <f t="shared" si="19"/>
        <v/>
      </c>
    </row>
    <row r="564" spans="6:7" x14ac:dyDescent="0.3">
      <c r="F564" s="55" t="str">
        <f t="shared" si="18"/>
        <v/>
      </c>
      <c r="G564" t="str">
        <f t="shared" si="19"/>
        <v/>
      </c>
    </row>
    <row r="565" spans="6:7" x14ac:dyDescent="0.3">
      <c r="F565" s="55" t="str">
        <f t="shared" si="18"/>
        <v/>
      </c>
      <c r="G565" t="str">
        <f t="shared" si="19"/>
        <v/>
      </c>
    </row>
    <row r="566" spans="6:7" x14ac:dyDescent="0.3">
      <c r="F566" s="55" t="str">
        <f t="shared" si="18"/>
        <v/>
      </c>
      <c r="G566" t="str">
        <f t="shared" si="19"/>
        <v/>
      </c>
    </row>
    <row r="567" spans="6:7" x14ac:dyDescent="0.3">
      <c r="F567" s="55" t="str">
        <f t="shared" si="18"/>
        <v/>
      </c>
      <c r="G567" t="str">
        <f t="shared" si="19"/>
        <v/>
      </c>
    </row>
    <row r="568" spans="6:7" x14ac:dyDescent="0.3">
      <c r="F568" s="55" t="str">
        <f t="shared" si="18"/>
        <v/>
      </c>
      <c r="G568" t="str">
        <f t="shared" si="19"/>
        <v/>
      </c>
    </row>
    <row r="569" spans="6:7" x14ac:dyDescent="0.3">
      <c r="F569" s="55" t="str">
        <f t="shared" si="18"/>
        <v/>
      </c>
      <c r="G569" t="str">
        <f t="shared" si="19"/>
        <v/>
      </c>
    </row>
    <row r="570" spans="6:7" x14ac:dyDescent="0.3">
      <c r="F570" s="55" t="str">
        <f t="shared" si="18"/>
        <v/>
      </c>
      <c r="G570" t="str">
        <f t="shared" si="19"/>
        <v/>
      </c>
    </row>
    <row r="571" spans="6:7" x14ac:dyDescent="0.3">
      <c r="F571" s="55" t="str">
        <f t="shared" si="18"/>
        <v/>
      </c>
      <c r="G571" t="str">
        <f t="shared" si="19"/>
        <v/>
      </c>
    </row>
    <row r="572" spans="6:7" x14ac:dyDescent="0.3">
      <c r="F572" s="55" t="str">
        <f t="shared" si="18"/>
        <v/>
      </c>
      <c r="G572" t="str">
        <f t="shared" si="19"/>
        <v/>
      </c>
    </row>
    <row r="573" spans="6:7" x14ac:dyDescent="0.3">
      <c r="F573" s="55" t="str">
        <f t="shared" si="18"/>
        <v/>
      </c>
      <c r="G573" t="str">
        <f t="shared" si="19"/>
        <v/>
      </c>
    </row>
    <row r="574" spans="6:7" x14ac:dyDescent="0.3">
      <c r="F574" s="55" t="str">
        <f t="shared" si="18"/>
        <v/>
      </c>
      <c r="G574" t="str">
        <f t="shared" si="19"/>
        <v/>
      </c>
    </row>
    <row r="575" spans="6:7" x14ac:dyDescent="0.3">
      <c r="F575" s="55" t="str">
        <f t="shared" si="18"/>
        <v/>
      </c>
      <c r="G575" t="str">
        <f t="shared" si="19"/>
        <v/>
      </c>
    </row>
    <row r="576" spans="6:7" x14ac:dyDescent="0.3">
      <c r="F576" s="55" t="str">
        <f t="shared" si="18"/>
        <v/>
      </c>
      <c r="G576" t="str">
        <f t="shared" si="19"/>
        <v/>
      </c>
    </row>
    <row r="577" spans="6:7" x14ac:dyDescent="0.3">
      <c r="F577" s="55" t="str">
        <f t="shared" si="18"/>
        <v/>
      </c>
      <c r="G577" t="str">
        <f t="shared" si="19"/>
        <v/>
      </c>
    </row>
    <row r="578" spans="6:7" x14ac:dyDescent="0.3">
      <c r="F578" s="55" t="str">
        <f t="shared" si="18"/>
        <v/>
      </c>
      <c r="G578" t="str">
        <f t="shared" si="19"/>
        <v/>
      </c>
    </row>
    <row r="579" spans="6:7" x14ac:dyDescent="0.3">
      <c r="F579" s="55" t="str">
        <f t="shared" ref="F579:F642" si="20">IF(A579&lt;&gt;"", EOMONTH(A579,0), "")</f>
        <v/>
      </c>
      <c r="G579" t="str">
        <f t="shared" ref="G579:G642" si="21">A579&amp;C579</f>
        <v/>
      </c>
    </row>
    <row r="580" spans="6:7" x14ac:dyDescent="0.3">
      <c r="F580" s="55" t="str">
        <f t="shared" si="20"/>
        <v/>
      </c>
      <c r="G580" t="str">
        <f t="shared" si="21"/>
        <v/>
      </c>
    </row>
    <row r="581" spans="6:7" x14ac:dyDescent="0.3">
      <c r="F581" s="55" t="str">
        <f t="shared" si="20"/>
        <v/>
      </c>
      <c r="G581" t="str">
        <f t="shared" si="21"/>
        <v/>
      </c>
    </row>
    <row r="582" spans="6:7" x14ac:dyDescent="0.3">
      <c r="F582" s="55" t="str">
        <f t="shared" si="20"/>
        <v/>
      </c>
      <c r="G582" t="str">
        <f t="shared" si="21"/>
        <v/>
      </c>
    </row>
    <row r="583" spans="6:7" x14ac:dyDescent="0.3">
      <c r="F583" s="55" t="str">
        <f t="shared" si="20"/>
        <v/>
      </c>
      <c r="G583" t="str">
        <f t="shared" si="21"/>
        <v/>
      </c>
    </row>
    <row r="584" spans="6:7" x14ac:dyDescent="0.3">
      <c r="F584" s="55" t="str">
        <f t="shared" si="20"/>
        <v/>
      </c>
      <c r="G584" t="str">
        <f t="shared" si="21"/>
        <v/>
      </c>
    </row>
    <row r="585" spans="6:7" x14ac:dyDescent="0.3">
      <c r="F585" s="55" t="str">
        <f t="shared" si="20"/>
        <v/>
      </c>
      <c r="G585" t="str">
        <f t="shared" si="21"/>
        <v/>
      </c>
    </row>
    <row r="586" spans="6:7" x14ac:dyDescent="0.3">
      <c r="F586" s="55" t="str">
        <f t="shared" si="20"/>
        <v/>
      </c>
      <c r="G586" t="str">
        <f t="shared" si="21"/>
        <v/>
      </c>
    </row>
    <row r="587" spans="6:7" x14ac:dyDescent="0.3">
      <c r="F587" s="55" t="str">
        <f t="shared" si="20"/>
        <v/>
      </c>
      <c r="G587" t="str">
        <f t="shared" si="21"/>
        <v/>
      </c>
    </row>
    <row r="588" spans="6:7" x14ac:dyDescent="0.3">
      <c r="F588" s="55" t="str">
        <f t="shared" si="20"/>
        <v/>
      </c>
      <c r="G588" t="str">
        <f t="shared" si="21"/>
        <v/>
      </c>
    </row>
    <row r="589" spans="6:7" x14ac:dyDescent="0.3">
      <c r="F589" s="55" t="str">
        <f t="shared" si="20"/>
        <v/>
      </c>
      <c r="G589" t="str">
        <f t="shared" si="21"/>
        <v/>
      </c>
    </row>
    <row r="590" spans="6:7" x14ac:dyDescent="0.3">
      <c r="F590" s="55" t="str">
        <f t="shared" si="20"/>
        <v/>
      </c>
      <c r="G590" t="str">
        <f t="shared" si="21"/>
        <v/>
      </c>
    </row>
    <row r="591" spans="6:7" x14ac:dyDescent="0.3">
      <c r="F591" s="55" t="str">
        <f t="shared" si="20"/>
        <v/>
      </c>
      <c r="G591" t="str">
        <f t="shared" si="21"/>
        <v/>
      </c>
    </row>
    <row r="592" spans="6:7" x14ac:dyDescent="0.3">
      <c r="F592" s="55" t="str">
        <f t="shared" si="20"/>
        <v/>
      </c>
      <c r="G592" t="str">
        <f t="shared" si="21"/>
        <v/>
      </c>
    </row>
    <row r="593" spans="6:7" x14ac:dyDescent="0.3">
      <c r="F593" s="55" t="str">
        <f t="shared" si="20"/>
        <v/>
      </c>
      <c r="G593" t="str">
        <f t="shared" si="21"/>
        <v/>
      </c>
    </row>
    <row r="594" spans="6:7" x14ac:dyDescent="0.3">
      <c r="F594" s="55" t="str">
        <f t="shared" si="20"/>
        <v/>
      </c>
      <c r="G594" t="str">
        <f t="shared" si="21"/>
        <v/>
      </c>
    </row>
    <row r="595" spans="6:7" x14ac:dyDescent="0.3">
      <c r="F595" s="55" t="str">
        <f t="shared" si="20"/>
        <v/>
      </c>
      <c r="G595" t="str">
        <f t="shared" si="21"/>
        <v/>
      </c>
    </row>
    <row r="596" spans="6:7" x14ac:dyDescent="0.3">
      <c r="F596" s="55" t="str">
        <f t="shared" si="20"/>
        <v/>
      </c>
      <c r="G596" t="str">
        <f t="shared" si="21"/>
        <v/>
      </c>
    </row>
    <row r="597" spans="6:7" x14ac:dyDescent="0.3">
      <c r="F597" s="55" t="str">
        <f t="shared" si="20"/>
        <v/>
      </c>
      <c r="G597" t="str">
        <f t="shared" si="21"/>
        <v/>
      </c>
    </row>
    <row r="598" spans="6:7" x14ac:dyDescent="0.3">
      <c r="F598" s="55" t="str">
        <f t="shared" si="20"/>
        <v/>
      </c>
      <c r="G598" t="str">
        <f t="shared" si="21"/>
        <v/>
      </c>
    </row>
    <row r="599" spans="6:7" x14ac:dyDescent="0.3">
      <c r="F599" s="55" t="str">
        <f t="shared" si="20"/>
        <v/>
      </c>
      <c r="G599" t="str">
        <f t="shared" si="21"/>
        <v/>
      </c>
    </row>
    <row r="600" spans="6:7" x14ac:dyDescent="0.3">
      <c r="F600" s="55" t="str">
        <f t="shared" si="20"/>
        <v/>
      </c>
      <c r="G600" t="str">
        <f t="shared" si="21"/>
        <v/>
      </c>
    </row>
    <row r="601" spans="6:7" x14ac:dyDescent="0.3">
      <c r="F601" s="55" t="str">
        <f t="shared" si="20"/>
        <v/>
      </c>
      <c r="G601" t="str">
        <f t="shared" si="21"/>
        <v/>
      </c>
    </row>
    <row r="602" spans="6:7" x14ac:dyDescent="0.3">
      <c r="F602" s="55" t="str">
        <f t="shared" si="20"/>
        <v/>
      </c>
      <c r="G602" t="str">
        <f t="shared" si="21"/>
        <v/>
      </c>
    </row>
    <row r="603" spans="6:7" x14ac:dyDescent="0.3">
      <c r="F603" s="55" t="str">
        <f t="shared" si="20"/>
        <v/>
      </c>
      <c r="G603" t="str">
        <f t="shared" si="21"/>
        <v/>
      </c>
    </row>
    <row r="604" spans="6:7" x14ac:dyDescent="0.3">
      <c r="F604" s="55" t="str">
        <f t="shared" si="20"/>
        <v/>
      </c>
      <c r="G604" t="str">
        <f t="shared" si="21"/>
        <v/>
      </c>
    </row>
    <row r="605" spans="6:7" x14ac:dyDescent="0.3">
      <c r="F605" s="55" t="str">
        <f t="shared" si="20"/>
        <v/>
      </c>
      <c r="G605" t="str">
        <f t="shared" si="21"/>
        <v/>
      </c>
    </row>
    <row r="606" spans="6:7" x14ac:dyDescent="0.3">
      <c r="F606" s="55" t="str">
        <f t="shared" si="20"/>
        <v/>
      </c>
      <c r="G606" t="str">
        <f t="shared" si="21"/>
        <v/>
      </c>
    </row>
    <row r="607" spans="6:7" x14ac:dyDescent="0.3">
      <c r="F607" s="55" t="str">
        <f t="shared" si="20"/>
        <v/>
      </c>
      <c r="G607" t="str">
        <f t="shared" si="21"/>
        <v/>
      </c>
    </row>
    <row r="608" spans="6:7" x14ac:dyDescent="0.3">
      <c r="F608" s="55" t="str">
        <f t="shared" si="20"/>
        <v/>
      </c>
      <c r="G608" t="str">
        <f t="shared" si="21"/>
        <v/>
      </c>
    </row>
    <row r="609" spans="6:7" x14ac:dyDescent="0.3">
      <c r="F609" s="55" t="str">
        <f t="shared" si="20"/>
        <v/>
      </c>
      <c r="G609" t="str">
        <f t="shared" si="21"/>
        <v/>
      </c>
    </row>
    <row r="610" spans="6:7" x14ac:dyDescent="0.3">
      <c r="F610" s="55" t="str">
        <f t="shared" si="20"/>
        <v/>
      </c>
      <c r="G610" t="str">
        <f t="shared" si="21"/>
        <v/>
      </c>
    </row>
    <row r="611" spans="6:7" x14ac:dyDescent="0.3">
      <c r="F611" s="55" t="str">
        <f t="shared" si="20"/>
        <v/>
      </c>
      <c r="G611" t="str">
        <f t="shared" si="21"/>
        <v/>
      </c>
    </row>
    <row r="612" spans="6:7" x14ac:dyDescent="0.3">
      <c r="F612" s="55" t="str">
        <f t="shared" si="20"/>
        <v/>
      </c>
      <c r="G612" t="str">
        <f t="shared" si="21"/>
        <v/>
      </c>
    </row>
    <row r="613" spans="6:7" x14ac:dyDescent="0.3">
      <c r="F613" s="55" t="str">
        <f t="shared" si="20"/>
        <v/>
      </c>
      <c r="G613" t="str">
        <f t="shared" si="21"/>
        <v/>
      </c>
    </row>
    <row r="614" spans="6:7" x14ac:dyDescent="0.3">
      <c r="F614" s="55" t="str">
        <f t="shared" si="20"/>
        <v/>
      </c>
      <c r="G614" t="str">
        <f t="shared" si="21"/>
        <v/>
      </c>
    </row>
    <row r="615" spans="6:7" x14ac:dyDescent="0.3">
      <c r="F615" s="55" t="str">
        <f t="shared" si="20"/>
        <v/>
      </c>
      <c r="G615" t="str">
        <f t="shared" si="21"/>
        <v/>
      </c>
    </row>
    <row r="616" spans="6:7" x14ac:dyDescent="0.3">
      <c r="F616" s="55" t="str">
        <f t="shared" si="20"/>
        <v/>
      </c>
      <c r="G616" t="str">
        <f t="shared" si="21"/>
        <v/>
      </c>
    </row>
    <row r="617" spans="6:7" x14ac:dyDescent="0.3">
      <c r="F617" s="55" t="str">
        <f t="shared" si="20"/>
        <v/>
      </c>
      <c r="G617" t="str">
        <f t="shared" si="21"/>
        <v/>
      </c>
    </row>
    <row r="618" spans="6:7" x14ac:dyDescent="0.3">
      <c r="F618" s="55" t="str">
        <f t="shared" si="20"/>
        <v/>
      </c>
      <c r="G618" t="str">
        <f t="shared" si="21"/>
        <v/>
      </c>
    </row>
    <row r="619" spans="6:7" x14ac:dyDescent="0.3">
      <c r="F619" s="55" t="str">
        <f t="shared" si="20"/>
        <v/>
      </c>
      <c r="G619" t="str">
        <f t="shared" si="21"/>
        <v/>
      </c>
    </row>
    <row r="620" spans="6:7" x14ac:dyDescent="0.3">
      <c r="F620" s="55" t="str">
        <f t="shared" si="20"/>
        <v/>
      </c>
      <c r="G620" t="str">
        <f t="shared" si="21"/>
        <v/>
      </c>
    </row>
    <row r="621" spans="6:7" x14ac:dyDescent="0.3">
      <c r="F621" s="55" t="str">
        <f t="shared" si="20"/>
        <v/>
      </c>
      <c r="G621" t="str">
        <f t="shared" si="21"/>
        <v/>
      </c>
    </row>
    <row r="622" spans="6:7" x14ac:dyDescent="0.3">
      <c r="F622" s="55" t="str">
        <f t="shared" si="20"/>
        <v/>
      </c>
      <c r="G622" t="str">
        <f t="shared" si="21"/>
        <v/>
      </c>
    </row>
    <row r="623" spans="6:7" x14ac:dyDescent="0.3">
      <c r="F623" s="55" t="str">
        <f t="shared" si="20"/>
        <v/>
      </c>
      <c r="G623" t="str">
        <f t="shared" si="21"/>
        <v/>
      </c>
    </row>
    <row r="624" spans="6:7" x14ac:dyDescent="0.3">
      <c r="F624" s="55" t="str">
        <f t="shared" si="20"/>
        <v/>
      </c>
      <c r="G624" t="str">
        <f t="shared" si="21"/>
        <v/>
      </c>
    </row>
    <row r="625" spans="6:7" x14ac:dyDescent="0.3">
      <c r="F625" s="55" t="str">
        <f t="shared" si="20"/>
        <v/>
      </c>
      <c r="G625" t="str">
        <f t="shared" si="21"/>
        <v/>
      </c>
    </row>
    <row r="626" spans="6:7" x14ac:dyDescent="0.3">
      <c r="F626" s="55" t="str">
        <f t="shared" si="20"/>
        <v/>
      </c>
      <c r="G626" t="str">
        <f t="shared" si="21"/>
        <v/>
      </c>
    </row>
    <row r="627" spans="6:7" x14ac:dyDescent="0.3">
      <c r="F627" s="55" t="str">
        <f t="shared" si="20"/>
        <v/>
      </c>
      <c r="G627" t="str">
        <f t="shared" si="21"/>
        <v/>
      </c>
    </row>
    <row r="628" spans="6:7" x14ac:dyDescent="0.3">
      <c r="F628" s="55" t="str">
        <f t="shared" si="20"/>
        <v/>
      </c>
      <c r="G628" t="str">
        <f t="shared" si="21"/>
        <v/>
      </c>
    </row>
    <row r="629" spans="6:7" x14ac:dyDescent="0.3">
      <c r="F629" s="55" t="str">
        <f t="shared" si="20"/>
        <v/>
      </c>
      <c r="G629" t="str">
        <f t="shared" si="21"/>
        <v/>
      </c>
    </row>
    <row r="630" spans="6:7" x14ac:dyDescent="0.3">
      <c r="F630" s="55" t="str">
        <f t="shared" si="20"/>
        <v/>
      </c>
      <c r="G630" t="str">
        <f t="shared" si="21"/>
        <v/>
      </c>
    </row>
    <row r="631" spans="6:7" x14ac:dyDescent="0.3">
      <c r="F631" s="55" t="str">
        <f t="shared" si="20"/>
        <v/>
      </c>
      <c r="G631" t="str">
        <f t="shared" si="21"/>
        <v/>
      </c>
    </row>
    <row r="632" spans="6:7" x14ac:dyDescent="0.3">
      <c r="F632" s="55" t="str">
        <f t="shared" si="20"/>
        <v/>
      </c>
      <c r="G632" t="str">
        <f t="shared" si="21"/>
        <v/>
      </c>
    </row>
    <row r="633" spans="6:7" x14ac:dyDescent="0.3">
      <c r="F633" s="55" t="str">
        <f t="shared" si="20"/>
        <v/>
      </c>
      <c r="G633" t="str">
        <f t="shared" si="21"/>
        <v/>
      </c>
    </row>
    <row r="634" spans="6:7" x14ac:dyDescent="0.3">
      <c r="F634" s="55" t="str">
        <f t="shared" si="20"/>
        <v/>
      </c>
      <c r="G634" t="str">
        <f t="shared" si="21"/>
        <v/>
      </c>
    </row>
    <row r="635" spans="6:7" x14ac:dyDescent="0.3">
      <c r="F635" s="55" t="str">
        <f t="shared" si="20"/>
        <v/>
      </c>
      <c r="G635" t="str">
        <f t="shared" si="21"/>
        <v/>
      </c>
    </row>
    <row r="636" spans="6:7" x14ac:dyDescent="0.3">
      <c r="F636" s="55" t="str">
        <f t="shared" si="20"/>
        <v/>
      </c>
      <c r="G636" t="str">
        <f t="shared" si="21"/>
        <v/>
      </c>
    </row>
    <row r="637" spans="6:7" x14ac:dyDescent="0.3">
      <c r="F637" s="55" t="str">
        <f t="shared" si="20"/>
        <v/>
      </c>
      <c r="G637" t="str">
        <f t="shared" si="21"/>
        <v/>
      </c>
    </row>
    <row r="638" spans="6:7" x14ac:dyDescent="0.3">
      <c r="F638" s="55" t="str">
        <f t="shared" si="20"/>
        <v/>
      </c>
      <c r="G638" t="str">
        <f t="shared" si="21"/>
        <v/>
      </c>
    </row>
    <row r="639" spans="6:7" x14ac:dyDescent="0.3">
      <c r="F639" s="55" t="str">
        <f t="shared" si="20"/>
        <v/>
      </c>
      <c r="G639" t="str">
        <f t="shared" si="21"/>
        <v/>
      </c>
    </row>
    <row r="640" spans="6:7" x14ac:dyDescent="0.3">
      <c r="F640" s="55" t="str">
        <f t="shared" si="20"/>
        <v/>
      </c>
      <c r="G640" t="str">
        <f t="shared" si="21"/>
        <v/>
      </c>
    </row>
    <row r="641" spans="6:7" x14ac:dyDescent="0.3">
      <c r="F641" s="55" t="str">
        <f t="shared" si="20"/>
        <v/>
      </c>
      <c r="G641" t="str">
        <f t="shared" si="21"/>
        <v/>
      </c>
    </row>
    <row r="642" spans="6:7" x14ac:dyDescent="0.3">
      <c r="F642" s="55" t="str">
        <f t="shared" si="20"/>
        <v/>
      </c>
      <c r="G642" t="str">
        <f t="shared" si="21"/>
        <v/>
      </c>
    </row>
    <row r="643" spans="6:7" x14ac:dyDescent="0.3">
      <c r="F643" s="55" t="str">
        <f t="shared" ref="F643:F706" si="22">IF(A643&lt;&gt;"", EOMONTH(A643,0), "")</f>
        <v/>
      </c>
      <c r="G643" t="str">
        <f t="shared" ref="G643:G706" si="23">A643&amp;C643</f>
        <v/>
      </c>
    </row>
    <row r="644" spans="6:7" x14ac:dyDescent="0.3">
      <c r="F644" s="55" t="str">
        <f t="shared" si="22"/>
        <v/>
      </c>
      <c r="G644" t="str">
        <f t="shared" si="23"/>
        <v/>
      </c>
    </row>
    <row r="645" spans="6:7" x14ac:dyDescent="0.3">
      <c r="F645" s="55" t="str">
        <f t="shared" si="22"/>
        <v/>
      </c>
      <c r="G645" t="str">
        <f t="shared" si="23"/>
        <v/>
      </c>
    </row>
    <row r="646" spans="6:7" x14ac:dyDescent="0.3">
      <c r="F646" s="55" t="str">
        <f t="shared" si="22"/>
        <v/>
      </c>
      <c r="G646" t="str">
        <f t="shared" si="23"/>
        <v/>
      </c>
    </row>
    <row r="647" spans="6:7" x14ac:dyDescent="0.3">
      <c r="F647" s="55" t="str">
        <f t="shared" si="22"/>
        <v/>
      </c>
      <c r="G647" t="str">
        <f t="shared" si="23"/>
        <v/>
      </c>
    </row>
    <row r="648" spans="6:7" x14ac:dyDescent="0.3">
      <c r="F648" s="55" t="str">
        <f t="shared" si="22"/>
        <v/>
      </c>
      <c r="G648" t="str">
        <f t="shared" si="23"/>
        <v/>
      </c>
    </row>
    <row r="649" spans="6:7" x14ac:dyDescent="0.3">
      <c r="F649" s="55" t="str">
        <f t="shared" si="22"/>
        <v/>
      </c>
      <c r="G649" t="str">
        <f t="shared" si="23"/>
        <v/>
      </c>
    </row>
    <row r="650" spans="6:7" x14ac:dyDescent="0.3">
      <c r="F650" s="55" t="str">
        <f t="shared" si="22"/>
        <v/>
      </c>
      <c r="G650" t="str">
        <f t="shared" si="23"/>
        <v/>
      </c>
    </row>
    <row r="651" spans="6:7" x14ac:dyDescent="0.3">
      <c r="F651" s="55" t="str">
        <f t="shared" si="22"/>
        <v/>
      </c>
      <c r="G651" t="str">
        <f t="shared" si="23"/>
        <v/>
      </c>
    </row>
    <row r="652" spans="6:7" x14ac:dyDescent="0.3">
      <c r="F652" s="55" t="str">
        <f t="shared" si="22"/>
        <v/>
      </c>
      <c r="G652" t="str">
        <f t="shared" si="23"/>
        <v/>
      </c>
    </row>
    <row r="653" spans="6:7" x14ac:dyDescent="0.3">
      <c r="F653" s="55" t="str">
        <f t="shared" si="22"/>
        <v/>
      </c>
      <c r="G653" t="str">
        <f t="shared" si="23"/>
        <v/>
      </c>
    </row>
    <row r="654" spans="6:7" x14ac:dyDescent="0.3">
      <c r="F654" s="55" t="str">
        <f t="shared" si="22"/>
        <v/>
      </c>
      <c r="G654" t="str">
        <f t="shared" si="23"/>
        <v/>
      </c>
    </row>
    <row r="655" spans="6:7" x14ac:dyDescent="0.3">
      <c r="F655" s="55" t="str">
        <f t="shared" si="22"/>
        <v/>
      </c>
      <c r="G655" t="str">
        <f t="shared" si="23"/>
        <v/>
      </c>
    </row>
    <row r="656" spans="6:7" x14ac:dyDescent="0.3">
      <c r="F656" s="55" t="str">
        <f t="shared" si="22"/>
        <v/>
      </c>
      <c r="G656" t="str">
        <f t="shared" si="23"/>
        <v/>
      </c>
    </row>
    <row r="657" spans="6:7" x14ac:dyDescent="0.3">
      <c r="F657" s="55" t="str">
        <f t="shared" si="22"/>
        <v/>
      </c>
      <c r="G657" t="str">
        <f t="shared" si="23"/>
        <v/>
      </c>
    </row>
    <row r="658" spans="6:7" x14ac:dyDescent="0.3">
      <c r="F658" s="55" t="str">
        <f t="shared" si="22"/>
        <v/>
      </c>
      <c r="G658" t="str">
        <f t="shared" si="23"/>
        <v/>
      </c>
    </row>
    <row r="659" spans="6:7" x14ac:dyDescent="0.3">
      <c r="F659" s="55" t="str">
        <f t="shared" si="22"/>
        <v/>
      </c>
      <c r="G659" t="str">
        <f t="shared" si="23"/>
        <v/>
      </c>
    </row>
    <row r="660" spans="6:7" x14ac:dyDescent="0.3">
      <c r="F660" s="55" t="str">
        <f t="shared" si="22"/>
        <v/>
      </c>
      <c r="G660" t="str">
        <f t="shared" si="23"/>
        <v/>
      </c>
    </row>
    <row r="661" spans="6:7" x14ac:dyDescent="0.3">
      <c r="F661" s="55" t="str">
        <f t="shared" si="22"/>
        <v/>
      </c>
      <c r="G661" t="str">
        <f t="shared" si="23"/>
        <v/>
      </c>
    </row>
    <row r="662" spans="6:7" x14ac:dyDescent="0.3">
      <c r="F662" s="55" t="str">
        <f t="shared" si="22"/>
        <v/>
      </c>
      <c r="G662" t="str">
        <f t="shared" si="23"/>
        <v/>
      </c>
    </row>
    <row r="663" spans="6:7" x14ac:dyDescent="0.3">
      <c r="F663" s="55" t="str">
        <f t="shared" si="22"/>
        <v/>
      </c>
      <c r="G663" t="str">
        <f t="shared" si="23"/>
        <v/>
      </c>
    </row>
    <row r="664" spans="6:7" x14ac:dyDescent="0.3">
      <c r="F664" s="55" t="str">
        <f t="shared" si="22"/>
        <v/>
      </c>
      <c r="G664" t="str">
        <f t="shared" si="23"/>
        <v/>
      </c>
    </row>
    <row r="665" spans="6:7" x14ac:dyDescent="0.3">
      <c r="F665" s="55" t="str">
        <f t="shared" si="22"/>
        <v/>
      </c>
      <c r="G665" t="str">
        <f t="shared" si="23"/>
        <v/>
      </c>
    </row>
    <row r="666" spans="6:7" x14ac:dyDescent="0.3">
      <c r="F666" s="55" t="str">
        <f t="shared" si="22"/>
        <v/>
      </c>
      <c r="G666" t="str">
        <f t="shared" si="23"/>
        <v/>
      </c>
    </row>
    <row r="667" spans="6:7" x14ac:dyDescent="0.3">
      <c r="F667" s="55" t="str">
        <f t="shared" si="22"/>
        <v/>
      </c>
      <c r="G667" t="str">
        <f t="shared" si="23"/>
        <v/>
      </c>
    </row>
    <row r="668" spans="6:7" x14ac:dyDescent="0.3">
      <c r="F668" s="55" t="str">
        <f t="shared" si="22"/>
        <v/>
      </c>
      <c r="G668" t="str">
        <f t="shared" si="23"/>
        <v/>
      </c>
    </row>
    <row r="669" spans="6:7" x14ac:dyDescent="0.3">
      <c r="F669" s="55" t="str">
        <f t="shared" si="22"/>
        <v/>
      </c>
      <c r="G669" t="str">
        <f t="shared" si="23"/>
        <v/>
      </c>
    </row>
    <row r="670" spans="6:7" x14ac:dyDescent="0.3">
      <c r="F670" s="55" t="str">
        <f t="shared" si="22"/>
        <v/>
      </c>
      <c r="G670" t="str">
        <f t="shared" si="23"/>
        <v/>
      </c>
    </row>
    <row r="671" spans="6:7" x14ac:dyDescent="0.3">
      <c r="F671" s="55" t="str">
        <f t="shared" si="22"/>
        <v/>
      </c>
      <c r="G671" t="str">
        <f t="shared" si="23"/>
        <v/>
      </c>
    </row>
    <row r="672" spans="6:7" x14ac:dyDescent="0.3">
      <c r="F672" s="55" t="str">
        <f t="shared" si="22"/>
        <v/>
      </c>
      <c r="G672" t="str">
        <f t="shared" si="23"/>
        <v/>
      </c>
    </row>
    <row r="673" spans="6:7" x14ac:dyDescent="0.3">
      <c r="F673" s="55" t="str">
        <f t="shared" si="22"/>
        <v/>
      </c>
      <c r="G673" t="str">
        <f t="shared" si="23"/>
        <v/>
      </c>
    </row>
    <row r="674" spans="6:7" x14ac:dyDescent="0.3">
      <c r="F674" s="55" t="str">
        <f t="shared" si="22"/>
        <v/>
      </c>
      <c r="G674" t="str">
        <f t="shared" si="23"/>
        <v/>
      </c>
    </row>
    <row r="675" spans="6:7" x14ac:dyDescent="0.3">
      <c r="F675" s="55" t="str">
        <f t="shared" si="22"/>
        <v/>
      </c>
      <c r="G675" t="str">
        <f t="shared" si="23"/>
        <v/>
      </c>
    </row>
    <row r="676" spans="6:7" x14ac:dyDescent="0.3">
      <c r="F676" s="55" t="str">
        <f t="shared" si="22"/>
        <v/>
      </c>
      <c r="G676" t="str">
        <f t="shared" si="23"/>
        <v/>
      </c>
    </row>
    <row r="677" spans="6:7" x14ac:dyDescent="0.3">
      <c r="F677" s="55" t="str">
        <f t="shared" si="22"/>
        <v/>
      </c>
      <c r="G677" t="str">
        <f t="shared" si="23"/>
        <v/>
      </c>
    </row>
    <row r="678" spans="6:7" x14ac:dyDescent="0.3">
      <c r="F678" s="55" t="str">
        <f t="shared" si="22"/>
        <v/>
      </c>
      <c r="G678" t="str">
        <f t="shared" si="23"/>
        <v/>
      </c>
    </row>
    <row r="679" spans="6:7" x14ac:dyDescent="0.3">
      <c r="F679" s="55" t="str">
        <f t="shared" si="22"/>
        <v/>
      </c>
      <c r="G679" t="str">
        <f t="shared" si="23"/>
        <v/>
      </c>
    </row>
    <row r="680" spans="6:7" x14ac:dyDescent="0.3">
      <c r="F680" s="55" t="str">
        <f t="shared" si="22"/>
        <v/>
      </c>
      <c r="G680" t="str">
        <f t="shared" si="23"/>
        <v/>
      </c>
    </row>
    <row r="681" spans="6:7" x14ac:dyDescent="0.3">
      <c r="F681" s="55" t="str">
        <f t="shared" si="22"/>
        <v/>
      </c>
      <c r="G681" t="str">
        <f t="shared" si="23"/>
        <v/>
      </c>
    </row>
    <row r="682" spans="6:7" x14ac:dyDescent="0.3">
      <c r="F682" s="55" t="str">
        <f t="shared" si="22"/>
        <v/>
      </c>
      <c r="G682" t="str">
        <f t="shared" si="23"/>
        <v/>
      </c>
    </row>
    <row r="683" spans="6:7" x14ac:dyDescent="0.3">
      <c r="F683" s="55" t="str">
        <f t="shared" si="22"/>
        <v/>
      </c>
      <c r="G683" t="str">
        <f t="shared" si="23"/>
        <v/>
      </c>
    </row>
    <row r="684" spans="6:7" x14ac:dyDescent="0.3">
      <c r="F684" s="55" t="str">
        <f t="shared" si="22"/>
        <v/>
      </c>
      <c r="G684" t="str">
        <f t="shared" si="23"/>
        <v/>
      </c>
    </row>
    <row r="685" spans="6:7" x14ac:dyDescent="0.3">
      <c r="F685" s="55" t="str">
        <f t="shared" si="22"/>
        <v/>
      </c>
      <c r="G685" t="str">
        <f t="shared" si="23"/>
        <v/>
      </c>
    </row>
    <row r="686" spans="6:7" x14ac:dyDescent="0.3">
      <c r="F686" s="55" t="str">
        <f t="shared" si="22"/>
        <v/>
      </c>
      <c r="G686" t="str">
        <f t="shared" si="23"/>
        <v/>
      </c>
    </row>
    <row r="687" spans="6:7" x14ac:dyDescent="0.3">
      <c r="F687" s="55" t="str">
        <f t="shared" si="22"/>
        <v/>
      </c>
      <c r="G687" t="str">
        <f t="shared" si="23"/>
        <v/>
      </c>
    </row>
    <row r="688" spans="6:7" x14ac:dyDescent="0.3">
      <c r="F688" s="55" t="str">
        <f t="shared" si="22"/>
        <v/>
      </c>
      <c r="G688" t="str">
        <f t="shared" si="23"/>
        <v/>
      </c>
    </row>
    <row r="689" spans="6:7" x14ac:dyDescent="0.3">
      <c r="F689" s="55" t="str">
        <f t="shared" si="22"/>
        <v/>
      </c>
      <c r="G689" t="str">
        <f t="shared" si="23"/>
        <v/>
      </c>
    </row>
    <row r="690" spans="6:7" x14ac:dyDescent="0.3">
      <c r="F690" s="55" t="str">
        <f t="shared" si="22"/>
        <v/>
      </c>
      <c r="G690" t="str">
        <f t="shared" si="23"/>
        <v/>
      </c>
    </row>
    <row r="691" spans="6:7" x14ac:dyDescent="0.3">
      <c r="F691" s="55" t="str">
        <f t="shared" si="22"/>
        <v/>
      </c>
      <c r="G691" t="str">
        <f t="shared" si="23"/>
        <v/>
      </c>
    </row>
    <row r="692" spans="6:7" x14ac:dyDescent="0.3">
      <c r="F692" s="55" t="str">
        <f t="shared" si="22"/>
        <v/>
      </c>
      <c r="G692" t="str">
        <f t="shared" si="23"/>
        <v/>
      </c>
    </row>
    <row r="693" spans="6:7" x14ac:dyDescent="0.3">
      <c r="F693" s="55" t="str">
        <f t="shared" si="22"/>
        <v/>
      </c>
      <c r="G693" t="str">
        <f t="shared" si="23"/>
        <v/>
      </c>
    </row>
    <row r="694" spans="6:7" x14ac:dyDescent="0.3">
      <c r="F694" s="55" t="str">
        <f t="shared" si="22"/>
        <v/>
      </c>
      <c r="G694" t="str">
        <f t="shared" si="23"/>
        <v/>
      </c>
    </row>
    <row r="695" spans="6:7" x14ac:dyDescent="0.3">
      <c r="F695" s="55" t="str">
        <f t="shared" si="22"/>
        <v/>
      </c>
      <c r="G695" t="str">
        <f t="shared" si="23"/>
        <v/>
      </c>
    </row>
    <row r="696" spans="6:7" x14ac:dyDescent="0.3">
      <c r="F696" s="55" t="str">
        <f t="shared" si="22"/>
        <v/>
      </c>
      <c r="G696" t="str">
        <f t="shared" si="23"/>
        <v/>
      </c>
    </row>
    <row r="697" spans="6:7" x14ac:dyDescent="0.3">
      <c r="F697" s="55" t="str">
        <f t="shared" si="22"/>
        <v/>
      </c>
      <c r="G697" t="str">
        <f t="shared" si="23"/>
        <v/>
      </c>
    </row>
    <row r="698" spans="6:7" x14ac:dyDescent="0.3">
      <c r="F698" s="55" t="str">
        <f t="shared" si="22"/>
        <v/>
      </c>
      <c r="G698" t="str">
        <f t="shared" si="23"/>
        <v/>
      </c>
    </row>
    <row r="699" spans="6:7" x14ac:dyDescent="0.3">
      <c r="F699" s="55" t="str">
        <f t="shared" si="22"/>
        <v/>
      </c>
      <c r="G699" t="str">
        <f t="shared" si="23"/>
        <v/>
      </c>
    </row>
    <row r="700" spans="6:7" x14ac:dyDescent="0.3">
      <c r="F700" s="55" t="str">
        <f t="shared" si="22"/>
        <v/>
      </c>
      <c r="G700" t="str">
        <f t="shared" si="23"/>
        <v/>
      </c>
    </row>
    <row r="701" spans="6:7" x14ac:dyDescent="0.3">
      <c r="F701" s="55" t="str">
        <f t="shared" si="22"/>
        <v/>
      </c>
      <c r="G701" t="str">
        <f t="shared" si="23"/>
        <v/>
      </c>
    </row>
    <row r="702" spans="6:7" x14ac:dyDescent="0.3">
      <c r="F702" s="55" t="str">
        <f t="shared" si="22"/>
        <v/>
      </c>
      <c r="G702" t="str">
        <f t="shared" si="23"/>
        <v/>
      </c>
    </row>
    <row r="703" spans="6:7" x14ac:dyDescent="0.3">
      <c r="F703" s="55" t="str">
        <f t="shared" si="22"/>
        <v/>
      </c>
      <c r="G703" t="str">
        <f t="shared" si="23"/>
        <v/>
      </c>
    </row>
    <row r="704" spans="6:7" x14ac:dyDescent="0.3">
      <c r="F704" s="55" t="str">
        <f t="shared" si="22"/>
        <v/>
      </c>
      <c r="G704" t="str">
        <f t="shared" si="23"/>
        <v/>
      </c>
    </row>
    <row r="705" spans="6:7" x14ac:dyDescent="0.3">
      <c r="F705" s="55" t="str">
        <f t="shared" si="22"/>
        <v/>
      </c>
      <c r="G705" t="str">
        <f t="shared" si="23"/>
        <v/>
      </c>
    </row>
    <row r="706" spans="6:7" x14ac:dyDescent="0.3">
      <c r="F706" s="55" t="str">
        <f t="shared" si="22"/>
        <v/>
      </c>
      <c r="G706" t="str">
        <f t="shared" si="23"/>
        <v/>
      </c>
    </row>
    <row r="707" spans="6:7" x14ac:dyDescent="0.3">
      <c r="F707" s="55" t="str">
        <f t="shared" ref="F707:F770" si="24">IF(A707&lt;&gt;"", EOMONTH(A707,0), "")</f>
        <v/>
      </c>
      <c r="G707" t="str">
        <f t="shared" ref="G707:G770" si="25">A707&amp;C707</f>
        <v/>
      </c>
    </row>
    <row r="708" spans="6:7" x14ac:dyDescent="0.3">
      <c r="F708" s="55" t="str">
        <f t="shared" si="24"/>
        <v/>
      </c>
      <c r="G708" t="str">
        <f t="shared" si="25"/>
        <v/>
      </c>
    </row>
    <row r="709" spans="6:7" x14ac:dyDescent="0.3">
      <c r="F709" s="55" t="str">
        <f t="shared" si="24"/>
        <v/>
      </c>
      <c r="G709" t="str">
        <f t="shared" si="25"/>
        <v/>
      </c>
    </row>
    <row r="710" spans="6:7" x14ac:dyDescent="0.3">
      <c r="F710" s="55" t="str">
        <f t="shared" si="24"/>
        <v/>
      </c>
      <c r="G710" t="str">
        <f t="shared" si="25"/>
        <v/>
      </c>
    </row>
    <row r="711" spans="6:7" x14ac:dyDescent="0.3">
      <c r="F711" s="55" t="str">
        <f t="shared" si="24"/>
        <v/>
      </c>
      <c r="G711" t="str">
        <f t="shared" si="25"/>
        <v/>
      </c>
    </row>
    <row r="712" spans="6:7" x14ac:dyDescent="0.3">
      <c r="F712" s="55" t="str">
        <f t="shared" si="24"/>
        <v/>
      </c>
      <c r="G712" t="str">
        <f t="shared" si="25"/>
        <v/>
      </c>
    </row>
    <row r="713" spans="6:7" x14ac:dyDescent="0.3">
      <c r="F713" s="55" t="str">
        <f t="shared" si="24"/>
        <v/>
      </c>
      <c r="G713" t="str">
        <f t="shared" si="25"/>
        <v/>
      </c>
    </row>
    <row r="714" spans="6:7" x14ac:dyDescent="0.3">
      <c r="F714" s="55" t="str">
        <f t="shared" si="24"/>
        <v/>
      </c>
      <c r="G714" t="str">
        <f t="shared" si="25"/>
        <v/>
      </c>
    </row>
    <row r="715" spans="6:7" x14ac:dyDescent="0.3">
      <c r="F715" s="55" t="str">
        <f t="shared" si="24"/>
        <v/>
      </c>
      <c r="G715" t="str">
        <f t="shared" si="25"/>
        <v/>
      </c>
    </row>
    <row r="716" spans="6:7" x14ac:dyDescent="0.3">
      <c r="F716" s="55" t="str">
        <f t="shared" si="24"/>
        <v/>
      </c>
      <c r="G716" t="str">
        <f t="shared" si="25"/>
        <v/>
      </c>
    </row>
    <row r="717" spans="6:7" x14ac:dyDescent="0.3">
      <c r="F717" s="55" t="str">
        <f t="shared" si="24"/>
        <v/>
      </c>
      <c r="G717" t="str">
        <f t="shared" si="25"/>
        <v/>
      </c>
    </row>
    <row r="718" spans="6:7" x14ac:dyDescent="0.3">
      <c r="F718" s="55" t="str">
        <f t="shared" si="24"/>
        <v/>
      </c>
      <c r="G718" t="str">
        <f t="shared" si="25"/>
        <v/>
      </c>
    </row>
    <row r="719" spans="6:7" x14ac:dyDescent="0.3">
      <c r="F719" s="55" t="str">
        <f t="shared" si="24"/>
        <v/>
      </c>
      <c r="G719" t="str">
        <f t="shared" si="25"/>
        <v/>
      </c>
    </row>
    <row r="720" spans="6:7" x14ac:dyDescent="0.3">
      <c r="F720" s="55" t="str">
        <f t="shared" si="24"/>
        <v/>
      </c>
      <c r="G720" t="str">
        <f t="shared" si="25"/>
        <v/>
      </c>
    </row>
    <row r="721" spans="6:7" x14ac:dyDescent="0.3">
      <c r="F721" s="55" t="str">
        <f t="shared" si="24"/>
        <v/>
      </c>
      <c r="G721" t="str">
        <f t="shared" si="25"/>
        <v/>
      </c>
    </row>
    <row r="722" spans="6:7" x14ac:dyDescent="0.3">
      <c r="F722" s="55" t="str">
        <f t="shared" si="24"/>
        <v/>
      </c>
      <c r="G722" t="str">
        <f t="shared" si="25"/>
        <v/>
      </c>
    </row>
    <row r="723" spans="6:7" x14ac:dyDescent="0.3">
      <c r="F723" s="55" t="str">
        <f t="shared" si="24"/>
        <v/>
      </c>
      <c r="G723" t="str">
        <f t="shared" si="25"/>
        <v/>
      </c>
    </row>
    <row r="724" spans="6:7" x14ac:dyDescent="0.3">
      <c r="F724" s="55" t="str">
        <f t="shared" si="24"/>
        <v/>
      </c>
      <c r="G724" t="str">
        <f t="shared" si="25"/>
        <v/>
      </c>
    </row>
    <row r="725" spans="6:7" x14ac:dyDescent="0.3">
      <c r="F725" s="55" t="str">
        <f t="shared" si="24"/>
        <v/>
      </c>
      <c r="G725" t="str">
        <f t="shared" si="25"/>
        <v/>
      </c>
    </row>
    <row r="726" spans="6:7" x14ac:dyDescent="0.3">
      <c r="F726" s="55" t="str">
        <f t="shared" si="24"/>
        <v/>
      </c>
      <c r="G726" t="str">
        <f t="shared" si="25"/>
        <v/>
      </c>
    </row>
    <row r="727" spans="6:7" x14ac:dyDescent="0.3">
      <c r="F727" s="55" t="str">
        <f t="shared" si="24"/>
        <v/>
      </c>
      <c r="G727" t="str">
        <f t="shared" si="25"/>
        <v/>
      </c>
    </row>
    <row r="728" spans="6:7" x14ac:dyDescent="0.3">
      <c r="F728" s="55" t="str">
        <f t="shared" si="24"/>
        <v/>
      </c>
      <c r="G728" t="str">
        <f t="shared" si="25"/>
        <v/>
      </c>
    </row>
    <row r="729" spans="6:7" x14ac:dyDescent="0.3">
      <c r="F729" s="55" t="str">
        <f t="shared" si="24"/>
        <v/>
      </c>
      <c r="G729" t="str">
        <f t="shared" si="25"/>
        <v/>
      </c>
    </row>
    <row r="730" spans="6:7" x14ac:dyDescent="0.3">
      <c r="F730" s="55" t="str">
        <f t="shared" si="24"/>
        <v/>
      </c>
      <c r="G730" t="str">
        <f t="shared" si="25"/>
        <v/>
      </c>
    </row>
    <row r="731" spans="6:7" x14ac:dyDescent="0.3">
      <c r="F731" s="55" t="str">
        <f t="shared" si="24"/>
        <v/>
      </c>
      <c r="G731" t="str">
        <f t="shared" si="25"/>
        <v/>
      </c>
    </row>
    <row r="732" spans="6:7" x14ac:dyDescent="0.3">
      <c r="F732" s="55" t="str">
        <f t="shared" si="24"/>
        <v/>
      </c>
      <c r="G732" t="str">
        <f t="shared" si="25"/>
        <v/>
      </c>
    </row>
    <row r="733" spans="6:7" x14ac:dyDescent="0.3">
      <c r="F733" s="55" t="str">
        <f t="shared" si="24"/>
        <v/>
      </c>
      <c r="G733" t="str">
        <f t="shared" si="25"/>
        <v/>
      </c>
    </row>
    <row r="734" spans="6:7" x14ac:dyDescent="0.3">
      <c r="F734" s="55" t="str">
        <f t="shared" si="24"/>
        <v/>
      </c>
      <c r="G734" t="str">
        <f t="shared" si="25"/>
        <v/>
      </c>
    </row>
    <row r="735" spans="6:7" x14ac:dyDescent="0.3">
      <c r="F735" s="55" t="str">
        <f t="shared" si="24"/>
        <v/>
      </c>
      <c r="G735" t="str">
        <f t="shared" si="25"/>
        <v/>
      </c>
    </row>
    <row r="736" spans="6:7" x14ac:dyDescent="0.3">
      <c r="F736" s="55" t="str">
        <f t="shared" si="24"/>
        <v/>
      </c>
      <c r="G736" t="str">
        <f t="shared" si="25"/>
        <v/>
      </c>
    </row>
    <row r="737" spans="6:7" x14ac:dyDescent="0.3">
      <c r="F737" s="55" t="str">
        <f t="shared" si="24"/>
        <v/>
      </c>
      <c r="G737" t="str">
        <f t="shared" si="25"/>
        <v/>
      </c>
    </row>
    <row r="738" spans="6:7" x14ac:dyDescent="0.3">
      <c r="F738" s="55" t="str">
        <f t="shared" si="24"/>
        <v/>
      </c>
      <c r="G738" t="str">
        <f t="shared" si="25"/>
        <v/>
      </c>
    </row>
    <row r="739" spans="6:7" x14ac:dyDescent="0.3">
      <c r="F739" s="55" t="str">
        <f t="shared" si="24"/>
        <v/>
      </c>
      <c r="G739" t="str">
        <f t="shared" si="25"/>
        <v/>
      </c>
    </row>
    <row r="740" spans="6:7" x14ac:dyDescent="0.3">
      <c r="F740" s="55" t="str">
        <f t="shared" si="24"/>
        <v/>
      </c>
      <c r="G740" t="str">
        <f t="shared" si="25"/>
        <v/>
      </c>
    </row>
    <row r="741" spans="6:7" x14ac:dyDescent="0.3">
      <c r="F741" s="55" t="str">
        <f t="shared" si="24"/>
        <v/>
      </c>
      <c r="G741" t="str">
        <f t="shared" si="25"/>
        <v/>
      </c>
    </row>
    <row r="742" spans="6:7" x14ac:dyDescent="0.3">
      <c r="F742" s="55" t="str">
        <f t="shared" si="24"/>
        <v/>
      </c>
      <c r="G742" t="str">
        <f t="shared" si="25"/>
        <v/>
      </c>
    </row>
    <row r="743" spans="6:7" x14ac:dyDescent="0.3">
      <c r="F743" s="55" t="str">
        <f t="shared" si="24"/>
        <v/>
      </c>
      <c r="G743" t="str">
        <f t="shared" si="25"/>
        <v/>
      </c>
    </row>
    <row r="744" spans="6:7" x14ac:dyDescent="0.3">
      <c r="F744" s="55" t="str">
        <f t="shared" si="24"/>
        <v/>
      </c>
      <c r="G744" t="str">
        <f t="shared" si="25"/>
        <v/>
      </c>
    </row>
    <row r="745" spans="6:7" x14ac:dyDescent="0.3">
      <c r="F745" s="55" t="str">
        <f t="shared" si="24"/>
        <v/>
      </c>
      <c r="G745" t="str">
        <f t="shared" si="25"/>
        <v/>
      </c>
    </row>
    <row r="746" spans="6:7" x14ac:dyDescent="0.3">
      <c r="F746" s="55" t="str">
        <f t="shared" si="24"/>
        <v/>
      </c>
      <c r="G746" t="str">
        <f t="shared" si="25"/>
        <v/>
      </c>
    </row>
    <row r="747" spans="6:7" x14ac:dyDescent="0.3">
      <c r="F747" s="55" t="str">
        <f t="shared" si="24"/>
        <v/>
      </c>
      <c r="G747" t="str">
        <f t="shared" si="25"/>
        <v/>
      </c>
    </row>
    <row r="748" spans="6:7" x14ac:dyDescent="0.3">
      <c r="F748" s="55" t="str">
        <f t="shared" si="24"/>
        <v/>
      </c>
      <c r="G748" t="str">
        <f t="shared" si="25"/>
        <v/>
      </c>
    </row>
    <row r="749" spans="6:7" x14ac:dyDescent="0.3">
      <c r="F749" s="55" t="str">
        <f t="shared" si="24"/>
        <v/>
      </c>
      <c r="G749" t="str">
        <f t="shared" si="25"/>
        <v/>
      </c>
    </row>
    <row r="750" spans="6:7" x14ac:dyDescent="0.3">
      <c r="F750" s="55" t="str">
        <f t="shared" si="24"/>
        <v/>
      </c>
      <c r="G750" t="str">
        <f t="shared" si="25"/>
        <v/>
      </c>
    </row>
    <row r="751" spans="6:7" x14ac:dyDescent="0.3">
      <c r="F751" s="55" t="str">
        <f t="shared" si="24"/>
        <v/>
      </c>
      <c r="G751" t="str">
        <f t="shared" si="25"/>
        <v/>
      </c>
    </row>
    <row r="752" spans="6:7" x14ac:dyDescent="0.3">
      <c r="F752" s="55" t="str">
        <f t="shared" si="24"/>
        <v/>
      </c>
      <c r="G752" t="str">
        <f t="shared" si="25"/>
        <v/>
      </c>
    </row>
    <row r="753" spans="6:7" x14ac:dyDescent="0.3">
      <c r="F753" s="55" t="str">
        <f t="shared" si="24"/>
        <v/>
      </c>
      <c r="G753" t="str">
        <f t="shared" si="25"/>
        <v/>
      </c>
    </row>
    <row r="754" spans="6:7" x14ac:dyDescent="0.3">
      <c r="F754" s="55" t="str">
        <f t="shared" si="24"/>
        <v/>
      </c>
      <c r="G754" t="str">
        <f t="shared" si="25"/>
        <v/>
      </c>
    </row>
    <row r="755" spans="6:7" x14ac:dyDescent="0.3">
      <c r="F755" s="55" t="str">
        <f t="shared" si="24"/>
        <v/>
      </c>
      <c r="G755" t="str">
        <f t="shared" si="25"/>
        <v/>
      </c>
    </row>
    <row r="756" spans="6:7" x14ac:dyDescent="0.3">
      <c r="F756" s="55" t="str">
        <f t="shared" si="24"/>
        <v/>
      </c>
      <c r="G756" t="str">
        <f t="shared" si="25"/>
        <v/>
      </c>
    </row>
    <row r="757" spans="6:7" x14ac:dyDescent="0.3">
      <c r="F757" s="55" t="str">
        <f t="shared" si="24"/>
        <v/>
      </c>
      <c r="G757" t="str">
        <f t="shared" si="25"/>
        <v/>
      </c>
    </row>
    <row r="758" spans="6:7" x14ac:dyDescent="0.3">
      <c r="F758" s="55" t="str">
        <f t="shared" si="24"/>
        <v/>
      </c>
      <c r="G758" t="str">
        <f t="shared" si="25"/>
        <v/>
      </c>
    </row>
    <row r="759" spans="6:7" x14ac:dyDescent="0.3">
      <c r="F759" s="55" t="str">
        <f t="shared" si="24"/>
        <v/>
      </c>
      <c r="G759" t="str">
        <f t="shared" si="25"/>
        <v/>
      </c>
    </row>
    <row r="760" spans="6:7" x14ac:dyDescent="0.3">
      <c r="F760" s="55" t="str">
        <f t="shared" si="24"/>
        <v/>
      </c>
      <c r="G760" t="str">
        <f t="shared" si="25"/>
        <v/>
      </c>
    </row>
    <row r="761" spans="6:7" x14ac:dyDescent="0.3">
      <c r="F761" s="55" t="str">
        <f t="shared" si="24"/>
        <v/>
      </c>
      <c r="G761" t="str">
        <f t="shared" si="25"/>
        <v/>
      </c>
    </row>
    <row r="762" spans="6:7" x14ac:dyDescent="0.3">
      <c r="F762" s="55" t="str">
        <f t="shared" si="24"/>
        <v/>
      </c>
      <c r="G762" t="str">
        <f t="shared" si="25"/>
        <v/>
      </c>
    </row>
    <row r="763" spans="6:7" x14ac:dyDescent="0.3">
      <c r="F763" s="55" t="str">
        <f t="shared" si="24"/>
        <v/>
      </c>
      <c r="G763" t="str">
        <f t="shared" si="25"/>
        <v/>
      </c>
    </row>
    <row r="764" spans="6:7" x14ac:dyDescent="0.3">
      <c r="F764" s="55" t="str">
        <f t="shared" si="24"/>
        <v/>
      </c>
      <c r="G764" t="str">
        <f t="shared" si="25"/>
        <v/>
      </c>
    </row>
    <row r="765" spans="6:7" x14ac:dyDescent="0.3">
      <c r="F765" s="55" t="str">
        <f t="shared" si="24"/>
        <v/>
      </c>
      <c r="G765" t="str">
        <f t="shared" si="25"/>
        <v/>
      </c>
    </row>
    <row r="766" spans="6:7" x14ac:dyDescent="0.3">
      <c r="F766" s="55" t="str">
        <f t="shared" si="24"/>
        <v/>
      </c>
      <c r="G766" t="str">
        <f t="shared" si="25"/>
        <v/>
      </c>
    </row>
    <row r="767" spans="6:7" x14ac:dyDescent="0.3">
      <c r="F767" s="55" t="str">
        <f t="shared" si="24"/>
        <v/>
      </c>
      <c r="G767" t="str">
        <f t="shared" si="25"/>
        <v/>
      </c>
    </row>
    <row r="768" spans="6:7" x14ac:dyDescent="0.3">
      <c r="F768" s="55" t="str">
        <f t="shared" si="24"/>
        <v/>
      </c>
      <c r="G768" t="str">
        <f t="shared" si="25"/>
        <v/>
      </c>
    </row>
    <row r="769" spans="6:7" x14ac:dyDescent="0.3">
      <c r="F769" s="55" t="str">
        <f t="shared" si="24"/>
        <v/>
      </c>
      <c r="G769" t="str">
        <f t="shared" si="25"/>
        <v/>
      </c>
    </row>
    <row r="770" spans="6:7" x14ac:dyDescent="0.3">
      <c r="F770" s="55" t="str">
        <f t="shared" si="24"/>
        <v/>
      </c>
      <c r="G770" t="str">
        <f t="shared" si="25"/>
        <v/>
      </c>
    </row>
    <row r="771" spans="6:7" x14ac:dyDescent="0.3">
      <c r="F771" s="55" t="str">
        <f t="shared" ref="F771:F834" si="26">IF(A771&lt;&gt;"", EOMONTH(A771,0), "")</f>
        <v/>
      </c>
      <c r="G771" t="str">
        <f t="shared" ref="G771:G834" si="27">A771&amp;C771</f>
        <v/>
      </c>
    </row>
    <row r="772" spans="6:7" x14ac:dyDescent="0.3">
      <c r="F772" s="55" t="str">
        <f t="shared" si="26"/>
        <v/>
      </c>
      <c r="G772" t="str">
        <f t="shared" si="27"/>
        <v/>
      </c>
    </row>
    <row r="773" spans="6:7" x14ac:dyDescent="0.3">
      <c r="F773" s="55" t="str">
        <f t="shared" si="26"/>
        <v/>
      </c>
      <c r="G773" t="str">
        <f t="shared" si="27"/>
        <v/>
      </c>
    </row>
    <row r="774" spans="6:7" x14ac:dyDescent="0.3">
      <c r="F774" s="55" t="str">
        <f t="shared" si="26"/>
        <v/>
      </c>
      <c r="G774" t="str">
        <f t="shared" si="27"/>
        <v/>
      </c>
    </row>
    <row r="775" spans="6:7" x14ac:dyDescent="0.3">
      <c r="F775" s="55" t="str">
        <f t="shared" si="26"/>
        <v/>
      </c>
      <c r="G775" t="str">
        <f t="shared" si="27"/>
        <v/>
      </c>
    </row>
    <row r="776" spans="6:7" x14ac:dyDescent="0.3">
      <c r="F776" s="55" t="str">
        <f t="shared" si="26"/>
        <v/>
      </c>
      <c r="G776" t="str">
        <f t="shared" si="27"/>
        <v/>
      </c>
    </row>
    <row r="777" spans="6:7" x14ac:dyDescent="0.3">
      <c r="F777" s="55" t="str">
        <f t="shared" si="26"/>
        <v/>
      </c>
      <c r="G777" t="str">
        <f t="shared" si="27"/>
        <v/>
      </c>
    </row>
    <row r="778" spans="6:7" x14ac:dyDescent="0.3">
      <c r="F778" s="55" t="str">
        <f t="shared" si="26"/>
        <v/>
      </c>
      <c r="G778" t="str">
        <f t="shared" si="27"/>
        <v/>
      </c>
    </row>
    <row r="779" spans="6:7" x14ac:dyDescent="0.3">
      <c r="F779" s="55" t="str">
        <f t="shared" si="26"/>
        <v/>
      </c>
      <c r="G779" t="str">
        <f t="shared" si="27"/>
        <v/>
      </c>
    </row>
    <row r="780" spans="6:7" x14ac:dyDescent="0.3">
      <c r="F780" s="55" t="str">
        <f t="shared" si="26"/>
        <v/>
      </c>
      <c r="G780" t="str">
        <f t="shared" si="27"/>
        <v/>
      </c>
    </row>
    <row r="781" spans="6:7" x14ac:dyDescent="0.3">
      <c r="F781" s="55" t="str">
        <f t="shared" si="26"/>
        <v/>
      </c>
      <c r="G781" t="str">
        <f t="shared" si="27"/>
        <v/>
      </c>
    </row>
    <row r="782" spans="6:7" x14ac:dyDescent="0.3">
      <c r="F782" s="55" t="str">
        <f t="shared" si="26"/>
        <v/>
      </c>
      <c r="G782" t="str">
        <f t="shared" si="27"/>
        <v/>
      </c>
    </row>
    <row r="783" spans="6:7" x14ac:dyDescent="0.3">
      <c r="F783" s="55" t="str">
        <f t="shared" si="26"/>
        <v/>
      </c>
      <c r="G783" t="str">
        <f t="shared" si="27"/>
        <v/>
      </c>
    </row>
    <row r="784" spans="6:7" x14ac:dyDescent="0.3">
      <c r="F784" s="55" t="str">
        <f t="shared" si="26"/>
        <v/>
      </c>
      <c r="G784" t="str">
        <f t="shared" si="27"/>
        <v/>
      </c>
    </row>
    <row r="785" spans="6:7" x14ac:dyDescent="0.3">
      <c r="F785" s="55" t="str">
        <f t="shared" si="26"/>
        <v/>
      </c>
      <c r="G785" t="str">
        <f t="shared" si="27"/>
        <v/>
      </c>
    </row>
    <row r="786" spans="6:7" x14ac:dyDescent="0.3">
      <c r="F786" s="55" t="str">
        <f t="shared" si="26"/>
        <v/>
      </c>
      <c r="G786" t="str">
        <f t="shared" si="27"/>
        <v/>
      </c>
    </row>
    <row r="787" spans="6:7" x14ac:dyDescent="0.3">
      <c r="F787" s="55" t="str">
        <f t="shared" si="26"/>
        <v/>
      </c>
      <c r="G787" t="str">
        <f t="shared" si="27"/>
        <v/>
      </c>
    </row>
    <row r="788" spans="6:7" x14ac:dyDescent="0.3">
      <c r="F788" s="55" t="str">
        <f t="shared" si="26"/>
        <v/>
      </c>
      <c r="G788" t="str">
        <f t="shared" si="27"/>
        <v/>
      </c>
    </row>
    <row r="789" spans="6:7" x14ac:dyDescent="0.3">
      <c r="F789" s="55" t="str">
        <f t="shared" si="26"/>
        <v/>
      </c>
      <c r="G789" t="str">
        <f t="shared" si="27"/>
        <v/>
      </c>
    </row>
    <row r="790" spans="6:7" x14ac:dyDescent="0.3">
      <c r="F790" s="55" t="str">
        <f t="shared" si="26"/>
        <v/>
      </c>
      <c r="G790" t="str">
        <f t="shared" si="27"/>
        <v/>
      </c>
    </row>
    <row r="791" spans="6:7" x14ac:dyDescent="0.3">
      <c r="F791" s="55" t="str">
        <f t="shared" si="26"/>
        <v/>
      </c>
      <c r="G791" t="str">
        <f t="shared" si="27"/>
        <v/>
      </c>
    </row>
    <row r="792" spans="6:7" x14ac:dyDescent="0.3">
      <c r="F792" s="55" t="str">
        <f t="shared" si="26"/>
        <v/>
      </c>
      <c r="G792" t="str">
        <f t="shared" si="27"/>
        <v/>
      </c>
    </row>
    <row r="793" spans="6:7" x14ac:dyDescent="0.3">
      <c r="F793" s="55" t="str">
        <f t="shared" si="26"/>
        <v/>
      </c>
      <c r="G793" t="str">
        <f t="shared" si="27"/>
        <v/>
      </c>
    </row>
    <row r="794" spans="6:7" x14ac:dyDescent="0.3">
      <c r="F794" s="55" t="str">
        <f t="shared" si="26"/>
        <v/>
      </c>
      <c r="G794" t="str">
        <f t="shared" si="27"/>
        <v/>
      </c>
    </row>
    <row r="795" spans="6:7" x14ac:dyDescent="0.3">
      <c r="F795" s="55" t="str">
        <f t="shared" si="26"/>
        <v/>
      </c>
      <c r="G795" t="str">
        <f t="shared" si="27"/>
        <v/>
      </c>
    </row>
    <row r="796" spans="6:7" x14ac:dyDescent="0.3">
      <c r="F796" s="55" t="str">
        <f t="shared" si="26"/>
        <v/>
      </c>
      <c r="G796" t="str">
        <f t="shared" si="27"/>
        <v/>
      </c>
    </row>
    <row r="797" spans="6:7" x14ac:dyDescent="0.3">
      <c r="F797" s="55" t="str">
        <f t="shared" si="26"/>
        <v/>
      </c>
      <c r="G797" t="str">
        <f t="shared" si="27"/>
        <v/>
      </c>
    </row>
    <row r="798" spans="6:7" x14ac:dyDescent="0.3">
      <c r="F798" s="55" t="str">
        <f t="shared" si="26"/>
        <v/>
      </c>
      <c r="G798" t="str">
        <f t="shared" si="27"/>
        <v/>
      </c>
    </row>
    <row r="799" spans="6:7" x14ac:dyDescent="0.3">
      <c r="F799" s="55" t="str">
        <f t="shared" si="26"/>
        <v/>
      </c>
      <c r="G799" t="str">
        <f t="shared" si="27"/>
        <v/>
      </c>
    </row>
    <row r="800" spans="6:7" x14ac:dyDescent="0.3">
      <c r="F800" s="55" t="str">
        <f t="shared" si="26"/>
        <v/>
      </c>
      <c r="G800" t="str">
        <f t="shared" si="27"/>
        <v/>
      </c>
    </row>
    <row r="801" spans="6:7" x14ac:dyDescent="0.3">
      <c r="F801" s="55" t="str">
        <f t="shared" si="26"/>
        <v/>
      </c>
      <c r="G801" t="str">
        <f t="shared" si="27"/>
        <v/>
      </c>
    </row>
    <row r="802" spans="6:7" x14ac:dyDescent="0.3">
      <c r="F802" s="55" t="str">
        <f t="shared" si="26"/>
        <v/>
      </c>
      <c r="G802" t="str">
        <f t="shared" si="27"/>
        <v/>
      </c>
    </row>
    <row r="803" spans="6:7" x14ac:dyDescent="0.3">
      <c r="F803" s="55" t="str">
        <f t="shared" si="26"/>
        <v/>
      </c>
      <c r="G803" t="str">
        <f t="shared" si="27"/>
        <v/>
      </c>
    </row>
    <row r="804" spans="6:7" x14ac:dyDescent="0.3">
      <c r="F804" s="55" t="str">
        <f t="shared" si="26"/>
        <v/>
      </c>
      <c r="G804" t="str">
        <f t="shared" si="27"/>
        <v/>
      </c>
    </row>
    <row r="805" spans="6:7" x14ac:dyDescent="0.3">
      <c r="F805" s="55" t="str">
        <f t="shared" si="26"/>
        <v/>
      </c>
      <c r="G805" t="str">
        <f t="shared" si="27"/>
        <v/>
      </c>
    </row>
    <row r="806" spans="6:7" x14ac:dyDescent="0.3">
      <c r="F806" s="55" t="str">
        <f t="shared" si="26"/>
        <v/>
      </c>
      <c r="G806" t="str">
        <f t="shared" si="27"/>
        <v/>
      </c>
    </row>
    <row r="807" spans="6:7" x14ac:dyDescent="0.3">
      <c r="F807" s="55" t="str">
        <f t="shared" si="26"/>
        <v/>
      </c>
      <c r="G807" t="str">
        <f t="shared" si="27"/>
        <v/>
      </c>
    </row>
    <row r="808" spans="6:7" x14ac:dyDescent="0.3">
      <c r="F808" s="55" t="str">
        <f t="shared" si="26"/>
        <v/>
      </c>
      <c r="G808" t="str">
        <f t="shared" si="27"/>
        <v/>
      </c>
    </row>
    <row r="809" spans="6:7" x14ac:dyDescent="0.3">
      <c r="F809" s="55" t="str">
        <f t="shared" si="26"/>
        <v/>
      </c>
      <c r="G809" t="str">
        <f t="shared" si="27"/>
        <v/>
      </c>
    </row>
    <row r="810" spans="6:7" x14ac:dyDescent="0.3">
      <c r="F810" s="55" t="str">
        <f t="shared" si="26"/>
        <v/>
      </c>
      <c r="G810" t="str">
        <f t="shared" si="27"/>
        <v/>
      </c>
    </row>
    <row r="811" spans="6:7" x14ac:dyDescent="0.3">
      <c r="F811" s="55" t="str">
        <f t="shared" si="26"/>
        <v/>
      </c>
      <c r="G811" t="str">
        <f t="shared" si="27"/>
        <v/>
      </c>
    </row>
    <row r="812" spans="6:7" x14ac:dyDescent="0.3">
      <c r="F812" s="55" t="str">
        <f t="shared" si="26"/>
        <v/>
      </c>
      <c r="G812" t="str">
        <f t="shared" si="27"/>
        <v/>
      </c>
    </row>
    <row r="813" spans="6:7" x14ac:dyDescent="0.3">
      <c r="F813" s="55" t="str">
        <f t="shared" si="26"/>
        <v/>
      </c>
      <c r="G813" t="str">
        <f t="shared" si="27"/>
        <v/>
      </c>
    </row>
    <row r="814" spans="6:7" x14ac:dyDescent="0.3">
      <c r="F814" s="55" t="str">
        <f t="shared" si="26"/>
        <v/>
      </c>
      <c r="G814" t="str">
        <f t="shared" si="27"/>
        <v/>
      </c>
    </row>
    <row r="815" spans="6:7" x14ac:dyDescent="0.3">
      <c r="F815" s="55" t="str">
        <f t="shared" si="26"/>
        <v/>
      </c>
      <c r="G815" t="str">
        <f t="shared" si="27"/>
        <v/>
      </c>
    </row>
    <row r="816" spans="6:7" x14ac:dyDescent="0.3">
      <c r="F816" s="55" t="str">
        <f t="shared" si="26"/>
        <v/>
      </c>
      <c r="G816" t="str">
        <f t="shared" si="27"/>
        <v/>
      </c>
    </row>
    <row r="817" spans="6:7" x14ac:dyDescent="0.3">
      <c r="F817" s="55" t="str">
        <f t="shared" si="26"/>
        <v/>
      </c>
      <c r="G817" t="str">
        <f t="shared" si="27"/>
        <v/>
      </c>
    </row>
    <row r="818" spans="6:7" x14ac:dyDescent="0.3">
      <c r="F818" s="55" t="str">
        <f t="shared" si="26"/>
        <v/>
      </c>
      <c r="G818" t="str">
        <f t="shared" si="27"/>
        <v/>
      </c>
    </row>
    <row r="819" spans="6:7" x14ac:dyDescent="0.3">
      <c r="F819" s="55" t="str">
        <f t="shared" si="26"/>
        <v/>
      </c>
      <c r="G819" t="str">
        <f t="shared" si="27"/>
        <v/>
      </c>
    </row>
    <row r="820" spans="6:7" x14ac:dyDescent="0.3">
      <c r="F820" s="55" t="str">
        <f t="shared" si="26"/>
        <v/>
      </c>
      <c r="G820" t="str">
        <f t="shared" si="27"/>
        <v/>
      </c>
    </row>
    <row r="821" spans="6:7" x14ac:dyDescent="0.3">
      <c r="F821" s="55" t="str">
        <f t="shared" si="26"/>
        <v/>
      </c>
      <c r="G821" t="str">
        <f t="shared" si="27"/>
        <v/>
      </c>
    </row>
    <row r="822" spans="6:7" x14ac:dyDescent="0.3">
      <c r="F822" s="55" t="str">
        <f t="shared" si="26"/>
        <v/>
      </c>
      <c r="G822" t="str">
        <f t="shared" si="27"/>
        <v/>
      </c>
    </row>
    <row r="823" spans="6:7" x14ac:dyDescent="0.3">
      <c r="F823" s="55" t="str">
        <f t="shared" si="26"/>
        <v/>
      </c>
      <c r="G823" t="str">
        <f t="shared" si="27"/>
        <v/>
      </c>
    </row>
    <row r="824" spans="6:7" x14ac:dyDescent="0.3">
      <c r="F824" s="55" t="str">
        <f t="shared" si="26"/>
        <v/>
      </c>
      <c r="G824" t="str">
        <f t="shared" si="27"/>
        <v/>
      </c>
    </row>
    <row r="825" spans="6:7" x14ac:dyDescent="0.3">
      <c r="F825" s="55" t="str">
        <f t="shared" si="26"/>
        <v/>
      </c>
      <c r="G825" t="str">
        <f t="shared" si="27"/>
        <v/>
      </c>
    </row>
    <row r="826" spans="6:7" x14ac:dyDescent="0.3">
      <c r="F826" s="55" t="str">
        <f t="shared" si="26"/>
        <v/>
      </c>
      <c r="G826" t="str">
        <f t="shared" si="27"/>
        <v/>
      </c>
    </row>
    <row r="827" spans="6:7" x14ac:dyDescent="0.3">
      <c r="F827" s="55" t="str">
        <f t="shared" si="26"/>
        <v/>
      </c>
      <c r="G827" t="str">
        <f t="shared" si="27"/>
        <v/>
      </c>
    </row>
    <row r="828" spans="6:7" x14ac:dyDescent="0.3">
      <c r="F828" s="55" t="str">
        <f t="shared" si="26"/>
        <v/>
      </c>
      <c r="G828" t="str">
        <f t="shared" si="27"/>
        <v/>
      </c>
    </row>
    <row r="829" spans="6:7" x14ac:dyDescent="0.3">
      <c r="F829" s="55" t="str">
        <f t="shared" si="26"/>
        <v/>
      </c>
      <c r="G829" t="str">
        <f t="shared" si="27"/>
        <v/>
      </c>
    </row>
    <row r="830" spans="6:7" x14ac:dyDescent="0.3">
      <c r="F830" s="55" t="str">
        <f t="shared" si="26"/>
        <v/>
      </c>
      <c r="G830" t="str">
        <f t="shared" si="27"/>
        <v/>
      </c>
    </row>
    <row r="831" spans="6:7" x14ac:dyDescent="0.3">
      <c r="F831" s="55" t="str">
        <f t="shared" si="26"/>
        <v/>
      </c>
      <c r="G831" t="str">
        <f t="shared" si="27"/>
        <v/>
      </c>
    </row>
    <row r="832" spans="6:7" x14ac:dyDescent="0.3">
      <c r="F832" s="55" t="str">
        <f t="shared" si="26"/>
        <v/>
      </c>
      <c r="G832" t="str">
        <f t="shared" si="27"/>
        <v/>
      </c>
    </row>
    <row r="833" spans="6:7" x14ac:dyDescent="0.3">
      <c r="F833" s="55" t="str">
        <f t="shared" si="26"/>
        <v/>
      </c>
      <c r="G833" t="str">
        <f t="shared" si="27"/>
        <v/>
      </c>
    </row>
    <row r="834" spans="6:7" x14ac:dyDescent="0.3">
      <c r="F834" s="55" t="str">
        <f t="shared" si="26"/>
        <v/>
      </c>
      <c r="G834" t="str">
        <f t="shared" si="27"/>
        <v/>
      </c>
    </row>
    <row r="835" spans="6:7" x14ac:dyDescent="0.3">
      <c r="F835" s="55" t="str">
        <f t="shared" ref="F835:F898" si="28">IF(A835&lt;&gt;"", EOMONTH(A835,0), "")</f>
        <v/>
      </c>
      <c r="G835" t="str">
        <f t="shared" ref="G835:G898" si="29">A835&amp;C835</f>
        <v/>
      </c>
    </row>
    <row r="836" spans="6:7" x14ac:dyDescent="0.3">
      <c r="F836" s="55" t="str">
        <f t="shared" si="28"/>
        <v/>
      </c>
      <c r="G836" t="str">
        <f t="shared" si="29"/>
        <v/>
      </c>
    </row>
    <row r="837" spans="6:7" x14ac:dyDescent="0.3">
      <c r="F837" s="55" t="str">
        <f t="shared" si="28"/>
        <v/>
      </c>
      <c r="G837" t="str">
        <f t="shared" si="29"/>
        <v/>
      </c>
    </row>
    <row r="838" spans="6:7" x14ac:dyDescent="0.3">
      <c r="F838" s="55" t="str">
        <f t="shared" si="28"/>
        <v/>
      </c>
      <c r="G838" t="str">
        <f t="shared" si="29"/>
        <v/>
      </c>
    </row>
    <row r="839" spans="6:7" x14ac:dyDescent="0.3">
      <c r="F839" s="55" t="str">
        <f t="shared" si="28"/>
        <v/>
      </c>
      <c r="G839" t="str">
        <f t="shared" si="29"/>
        <v/>
      </c>
    </row>
    <row r="840" spans="6:7" x14ac:dyDescent="0.3">
      <c r="F840" s="55" t="str">
        <f t="shared" si="28"/>
        <v/>
      </c>
      <c r="G840" t="str">
        <f t="shared" si="29"/>
        <v/>
      </c>
    </row>
    <row r="841" spans="6:7" x14ac:dyDescent="0.3">
      <c r="F841" s="55" t="str">
        <f t="shared" si="28"/>
        <v/>
      </c>
      <c r="G841" t="str">
        <f t="shared" si="29"/>
        <v/>
      </c>
    </row>
    <row r="842" spans="6:7" x14ac:dyDescent="0.3">
      <c r="F842" s="55" t="str">
        <f t="shared" si="28"/>
        <v/>
      </c>
      <c r="G842" t="str">
        <f t="shared" si="29"/>
        <v/>
      </c>
    </row>
    <row r="843" spans="6:7" x14ac:dyDescent="0.3">
      <c r="F843" s="55" t="str">
        <f t="shared" si="28"/>
        <v/>
      </c>
      <c r="G843" t="str">
        <f t="shared" si="29"/>
        <v/>
      </c>
    </row>
    <row r="844" spans="6:7" x14ac:dyDescent="0.3">
      <c r="F844" s="55" t="str">
        <f t="shared" si="28"/>
        <v/>
      </c>
      <c r="G844" t="str">
        <f t="shared" si="29"/>
        <v/>
      </c>
    </row>
    <row r="845" spans="6:7" x14ac:dyDescent="0.3">
      <c r="F845" s="55" t="str">
        <f t="shared" si="28"/>
        <v/>
      </c>
      <c r="G845" t="str">
        <f t="shared" si="29"/>
        <v/>
      </c>
    </row>
    <row r="846" spans="6:7" x14ac:dyDescent="0.3">
      <c r="F846" s="55" t="str">
        <f t="shared" si="28"/>
        <v/>
      </c>
      <c r="G846" t="str">
        <f t="shared" si="29"/>
        <v/>
      </c>
    </row>
    <row r="847" spans="6:7" x14ac:dyDescent="0.3">
      <c r="F847" s="55" t="str">
        <f t="shared" si="28"/>
        <v/>
      </c>
      <c r="G847" t="str">
        <f t="shared" si="29"/>
        <v/>
      </c>
    </row>
    <row r="848" spans="6:7" x14ac:dyDescent="0.3">
      <c r="F848" s="55" t="str">
        <f t="shared" si="28"/>
        <v/>
      </c>
      <c r="G848" t="str">
        <f t="shared" si="29"/>
        <v/>
      </c>
    </row>
    <row r="849" spans="6:7" x14ac:dyDescent="0.3">
      <c r="F849" s="55" t="str">
        <f t="shared" si="28"/>
        <v/>
      </c>
      <c r="G849" t="str">
        <f t="shared" si="29"/>
        <v/>
      </c>
    </row>
    <row r="850" spans="6:7" x14ac:dyDescent="0.3">
      <c r="F850" s="55" t="str">
        <f t="shared" si="28"/>
        <v/>
      </c>
      <c r="G850" t="str">
        <f t="shared" si="29"/>
        <v/>
      </c>
    </row>
    <row r="851" spans="6:7" x14ac:dyDescent="0.3">
      <c r="F851" s="55" t="str">
        <f t="shared" si="28"/>
        <v/>
      </c>
      <c r="G851" t="str">
        <f t="shared" si="29"/>
        <v/>
      </c>
    </row>
    <row r="852" spans="6:7" x14ac:dyDescent="0.3">
      <c r="F852" s="55" t="str">
        <f t="shared" si="28"/>
        <v/>
      </c>
      <c r="G852" t="str">
        <f t="shared" si="29"/>
        <v/>
      </c>
    </row>
    <row r="853" spans="6:7" x14ac:dyDescent="0.3">
      <c r="F853" s="55" t="str">
        <f t="shared" si="28"/>
        <v/>
      </c>
      <c r="G853" t="str">
        <f t="shared" si="29"/>
        <v/>
      </c>
    </row>
    <row r="854" spans="6:7" x14ac:dyDescent="0.3">
      <c r="F854" s="55" t="str">
        <f t="shared" si="28"/>
        <v/>
      </c>
      <c r="G854" t="str">
        <f t="shared" si="29"/>
        <v/>
      </c>
    </row>
    <row r="855" spans="6:7" x14ac:dyDescent="0.3">
      <c r="F855" s="55" t="str">
        <f t="shared" si="28"/>
        <v/>
      </c>
      <c r="G855" t="str">
        <f t="shared" si="29"/>
        <v/>
      </c>
    </row>
    <row r="856" spans="6:7" x14ac:dyDescent="0.3">
      <c r="F856" s="55" t="str">
        <f t="shared" si="28"/>
        <v/>
      </c>
      <c r="G856" t="str">
        <f t="shared" si="29"/>
        <v/>
      </c>
    </row>
    <row r="857" spans="6:7" x14ac:dyDescent="0.3">
      <c r="F857" s="55" t="str">
        <f t="shared" si="28"/>
        <v/>
      </c>
      <c r="G857" t="str">
        <f t="shared" si="29"/>
        <v/>
      </c>
    </row>
    <row r="858" spans="6:7" x14ac:dyDescent="0.3">
      <c r="F858" s="55" t="str">
        <f t="shared" si="28"/>
        <v/>
      </c>
      <c r="G858" t="str">
        <f t="shared" si="29"/>
        <v/>
      </c>
    </row>
    <row r="859" spans="6:7" x14ac:dyDescent="0.3">
      <c r="F859" s="55" t="str">
        <f t="shared" si="28"/>
        <v/>
      </c>
      <c r="G859" t="str">
        <f t="shared" si="29"/>
        <v/>
      </c>
    </row>
    <row r="860" spans="6:7" x14ac:dyDescent="0.3">
      <c r="F860" s="55" t="str">
        <f t="shared" si="28"/>
        <v/>
      </c>
      <c r="G860" t="str">
        <f t="shared" si="29"/>
        <v/>
      </c>
    </row>
    <row r="861" spans="6:7" x14ac:dyDescent="0.3">
      <c r="F861" s="55" t="str">
        <f t="shared" si="28"/>
        <v/>
      </c>
      <c r="G861" t="str">
        <f t="shared" si="29"/>
        <v/>
      </c>
    </row>
    <row r="862" spans="6:7" x14ac:dyDescent="0.3">
      <c r="F862" s="55" t="str">
        <f t="shared" si="28"/>
        <v/>
      </c>
      <c r="G862" t="str">
        <f t="shared" si="29"/>
        <v/>
      </c>
    </row>
    <row r="863" spans="6:7" x14ac:dyDescent="0.3">
      <c r="F863" s="55" t="str">
        <f t="shared" si="28"/>
        <v/>
      </c>
      <c r="G863" t="str">
        <f t="shared" si="29"/>
        <v/>
      </c>
    </row>
    <row r="864" spans="6:7" x14ac:dyDescent="0.3">
      <c r="F864" s="55" t="str">
        <f t="shared" si="28"/>
        <v/>
      </c>
      <c r="G864" t="str">
        <f t="shared" si="29"/>
        <v/>
      </c>
    </row>
    <row r="865" spans="6:7" x14ac:dyDescent="0.3">
      <c r="F865" s="55" t="str">
        <f t="shared" si="28"/>
        <v/>
      </c>
      <c r="G865" t="str">
        <f t="shared" si="29"/>
        <v/>
      </c>
    </row>
    <row r="866" spans="6:7" x14ac:dyDescent="0.3">
      <c r="F866" s="55" t="str">
        <f t="shared" si="28"/>
        <v/>
      </c>
      <c r="G866" t="str">
        <f t="shared" si="29"/>
        <v/>
      </c>
    </row>
    <row r="867" spans="6:7" x14ac:dyDescent="0.3">
      <c r="F867" s="55" t="str">
        <f t="shared" si="28"/>
        <v/>
      </c>
      <c r="G867" t="str">
        <f t="shared" si="29"/>
        <v/>
      </c>
    </row>
    <row r="868" spans="6:7" x14ac:dyDescent="0.3">
      <c r="F868" s="55" t="str">
        <f t="shared" si="28"/>
        <v/>
      </c>
      <c r="G868" t="str">
        <f t="shared" si="29"/>
        <v/>
      </c>
    </row>
    <row r="869" spans="6:7" x14ac:dyDescent="0.3">
      <c r="F869" s="55" t="str">
        <f t="shared" si="28"/>
        <v/>
      </c>
      <c r="G869" t="str">
        <f t="shared" si="29"/>
        <v/>
      </c>
    </row>
    <row r="870" spans="6:7" x14ac:dyDescent="0.3">
      <c r="F870" s="55" t="str">
        <f t="shared" si="28"/>
        <v/>
      </c>
      <c r="G870" t="str">
        <f t="shared" si="29"/>
        <v/>
      </c>
    </row>
    <row r="871" spans="6:7" x14ac:dyDescent="0.3">
      <c r="F871" s="55" t="str">
        <f t="shared" si="28"/>
        <v/>
      </c>
      <c r="G871" t="str">
        <f t="shared" si="29"/>
        <v/>
      </c>
    </row>
    <row r="872" spans="6:7" x14ac:dyDescent="0.3">
      <c r="F872" s="55" t="str">
        <f t="shared" si="28"/>
        <v/>
      </c>
      <c r="G872" t="str">
        <f t="shared" si="29"/>
        <v/>
      </c>
    </row>
    <row r="873" spans="6:7" x14ac:dyDescent="0.3">
      <c r="F873" s="55" t="str">
        <f t="shared" si="28"/>
        <v/>
      </c>
      <c r="G873" t="str">
        <f t="shared" si="29"/>
        <v/>
      </c>
    </row>
    <row r="874" spans="6:7" x14ac:dyDescent="0.3">
      <c r="F874" s="55" t="str">
        <f t="shared" si="28"/>
        <v/>
      </c>
      <c r="G874" t="str">
        <f t="shared" si="29"/>
        <v/>
      </c>
    </row>
    <row r="875" spans="6:7" x14ac:dyDescent="0.3">
      <c r="F875" s="55" t="str">
        <f t="shared" si="28"/>
        <v/>
      </c>
      <c r="G875" t="str">
        <f t="shared" si="29"/>
        <v/>
      </c>
    </row>
    <row r="876" spans="6:7" x14ac:dyDescent="0.3">
      <c r="F876" s="55" t="str">
        <f t="shared" si="28"/>
        <v/>
      </c>
      <c r="G876" t="str">
        <f t="shared" si="29"/>
        <v/>
      </c>
    </row>
    <row r="877" spans="6:7" x14ac:dyDescent="0.3">
      <c r="F877" s="55" t="str">
        <f t="shared" si="28"/>
        <v/>
      </c>
      <c r="G877" t="str">
        <f t="shared" si="29"/>
        <v/>
      </c>
    </row>
    <row r="878" spans="6:7" x14ac:dyDescent="0.3">
      <c r="F878" s="55" t="str">
        <f t="shared" si="28"/>
        <v/>
      </c>
      <c r="G878" t="str">
        <f t="shared" si="29"/>
        <v/>
      </c>
    </row>
    <row r="879" spans="6:7" x14ac:dyDescent="0.3">
      <c r="F879" s="55" t="str">
        <f t="shared" si="28"/>
        <v/>
      </c>
      <c r="G879" t="str">
        <f t="shared" si="29"/>
        <v/>
      </c>
    </row>
    <row r="880" spans="6:7" x14ac:dyDescent="0.3">
      <c r="F880" s="55" t="str">
        <f t="shared" si="28"/>
        <v/>
      </c>
      <c r="G880" t="str">
        <f t="shared" si="29"/>
        <v/>
      </c>
    </row>
    <row r="881" spans="6:7" x14ac:dyDescent="0.3">
      <c r="F881" s="55" t="str">
        <f t="shared" si="28"/>
        <v/>
      </c>
      <c r="G881" t="str">
        <f t="shared" si="29"/>
        <v/>
      </c>
    </row>
    <row r="882" spans="6:7" x14ac:dyDescent="0.3">
      <c r="F882" s="55" t="str">
        <f t="shared" si="28"/>
        <v/>
      </c>
      <c r="G882" t="str">
        <f t="shared" si="29"/>
        <v/>
      </c>
    </row>
    <row r="883" spans="6:7" x14ac:dyDescent="0.3">
      <c r="F883" s="55" t="str">
        <f t="shared" si="28"/>
        <v/>
      </c>
      <c r="G883" t="str">
        <f t="shared" si="29"/>
        <v/>
      </c>
    </row>
    <row r="884" spans="6:7" x14ac:dyDescent="0.3">
      <c r="F884" s="55" t="str">
        <f t="shared" si="28"/>
        <v/>
      </c>
      <c r="G884" t="str">
        <f t="shared" si="29"/>
        <v/>
      </c>
    </row>
    <row r="885" spans="6:7" x14ac:dyDescent="0.3">
      <c r="F885" s="55" t="str">
        <f t="shared" si="28"/>
        <v/>
      </c>
      <c r="G885" t="str">
        <f t="shared" si="29"/>
        <v/>
      </c>
    </row>
    <row r="886" spans="6:7" x14ac:dyDescent="0.3">
      <c r="F886" s="55" t="str">
        <f t="shared" si="28"/>
        <v/>
      </c>
      <c r="G886" t="str">
        <f t="shared" si="29"/>
        <v/>
      </c>
    </row>
    <row r="887" spans="6:7" x14ac:dyDescent="0.3">
      <c r="F887" s="55" t="str">
        <f t="shared" si="28"/>
        <v/>
      </c>
      <c r="G887" t="str">
        <f t="shared" si="29"/>
        <v/>
      </c>
    </row>
    <row r="888" spans="6:7" x14ac:dyDescent="0.3">
      <c r="F888" s="55" t="str">
        <f t="shared" si="28"/>
        <v/>
      </c>
      <c r="G888" t="str">
        <f t="shared" si="29"/>
        <v/>
      </c>
    </row>
    <row r="889" spans="6:7" x14ac:dyDescent="0.3">
      <c r="F889" s="55" t="str">
        <f t="shared" si="28"/>
        <v/>
      </c>
      <c r="G889" t="str">
        <f t="shared" si="29"/>
        <v/>
      </c>
    </row>
    <row r="890" spans="6:7" x14ac:dyDescent="0.3">
      <c r="F890" s="55" t="str">
        <f t="shared" si="28"/>
        <v/>
      </c>
      <c r="G890" t="str">
        <f t="shared" si="29"/>
        <v/>
      </c>
    </row>
    <row r="891" spans="6:7" x14ac:dyDescent="0.3">
      <c r="F891" s="55" t="str">
        <f t="shared" si="28"/>
        <v/>
      </c>
      <c r="G891" t="str">
        <f t="shared" si="29"/>
        <v/>
      </c>
    </row>
    <row r="892" spans="6:7" x14ac:dyDescent="0.3">
      <c r="F892" s="55" t="str">
        <f t="shared" si="28"/>
        <v/>
      </c>
      <c r="G892" t="str">
        <f t="shared" si="29"/>
        <v/>
      </c>
    </row>
    <row r="893" spans="6:7" x14ac:dyDescent="0.3">
      <c r="F893" s="55" t="str">
        <f t="shared" si="28"/>
        <v/>
      </c>
      <c r="G893" t="str">
        <f t="shared" si="29"/>
        <v/>
      </c>
    </row>
    <row r="894" spans="6:7" x14ac:dyDescent="0.3">
      <c r="F894" s="55" t="str">
        <f t="shared" si="28"/>
        <v/>
      </c>
      <c r="G894" t="str">
        <f t="shared" si="29"/>
        <v/>
      </c>
    </row>
    <row r="895" spans="6:7" x14ac:dyDescent="0.3">
      <c r="F895" s="55" t="str">
        <f t="shared" si="28"/>
        <v/>
      </c>
      <c r="G895" t="str">
        <f t="shared" si="29"/>
        <v/>
      </c>
    </row>
    <row r="896" spans="6:7" x14ac:dyDescent="0.3">
      <c r="F896" s="55" t="str">
        <f t="shared" si="28"/>
        <v/>
      </c>
      <c r="G896" t="str">
        <f t="shared" si="29"/>
        <v/>
      </c>
    </row>
    <row r="897" spans="6:7" x14ac:dyDescent="0.3">
      <c r="F897" s="55" t="str">
        <f t="shared" si="28"/>
        <v/>
      </c>
      <c r="G897" t="str">
        <f t="shared" si="29"/>
        <v/>
      </c>
    </row>
    <row r="898" spans="6:7" x14ac:dyDescent="0.3">
      <c r="F898" s="55" t="str">
        <f t="shared" si="28"/>
        <v/>
      </c>
      <c r="G898" t="str">
        <f t="shared" si="29"/>
        <v/>
      </c>
    </row>
    <row r="899" spans="6:7" x14ac:dyDescent="0.3">
      <c r="F899" s="55" t="str">
        <f t="shared" ref="F899:F962" si="30">IF(A899&lt;&gt;"", EOMONTH(A899,0), "")</f>
        <v/>
      </c>
      <c r="G899" t="str">
        <f t="shared" ref="G899:G962" si="31">A899&amp;C899</f>
        <v/>
      </c>
    </row>
    <row r="900" spans="6:7" x14ac:dyDescent="0.3">
      <c r="F900" s="55" t="str">
        <f t="shared" si="30"/>
        <v/>
      </c>
      <c r="G900" t="str">
        <f t="shared" si="31"/>
        <v/>
      </c>
    </row>
    <row r="901" spans="6:7" x14ac:dyDescent="0.3">
      <c r="F901" s="55" t="str">
        <f t="shared" si="30"/>
        <v/>
      </c>
      <c r="G901" t="str">
        <f t="shared" si="31"/>
        <v/>
      </c>
    </row>
    <row r="902" spans="6:7" x14ac:dyDescent="0.3">
      <c r="F902" s="55" t="str">
        <f t="shared" si="30"/>
        <v/>
      </c>
      <c r="G902" t="str">
        <f t="shared" si="31"/>
        <v/>
      </c>
    </row>
    <row r="903" spans="6:7" x14ac:dyDescent="0.3">
      <c r="F903" s="55" t="str">
        <f t="shared" si="30"/>
        <v/>
      </c>
      <c r="G903" t="str">
        <f t="shared" si="31"/>
        <v/>
      </c>
    </row>
    <row r="904" spans="6:7" x14ac:dyDescent="0.3">
      <c r="F904" s="55" t="str">
        <f t="shared" si="30"/>
        <v/>
      </c>
      <c r="G904" t="str">
        <f t="shared" si="31"/>
        <v/>
      </c>
    </row>
    <row r="905" spans="6:7" x14ac:dyDescent="0.3">
      <c r="F905" s="55" t="str">
        <f t="shared" si="30"/>
        <v/>
      </c>
      <c r="G905" t="str">
        <f t="shared" si="31"/>
        <v/>
      </c>
    </row>
    <row r="906" spans="6:7" x14ac:dyDescent="0.3">
      <c r="F906" s="55" t="str">
        <f t="shared" si="30"/>
        <v/>
      </c>
      <c r="G906" t="str">
        <f t="shared" si="31"/>
        <v/>
      </c>
    </row>
    <row r="907" spans="6:7" x14ac:dyDescent="0.3">
      <c r="F907" s="55" t="str">
        <f t="shared" si="30"/>
        <v/>
      </c>
      <c r="G907" t="str">
        <f t="shared" si="31"/>
        <v/>
      </c>
    </row>
    <row r="908" spans="6:7" x14ac:dyDescent="0.3">
      <c r="F908" s="55" t="str">
        <f t="shared" si="30"/>
        <v/>
      </c>
      <c r="G908" t="str">
        <f t="shared" si="31"/>
        <v/>
      </c>
    </row>
    <row r="909" spans="6:7" x14ac:dyDescent="0.3">
      <c r="F909" s="55" t="str">
        <f t="shared" si="30"/>
        <v/>
      </c>
      <c r="G909" t="str">
        <f t="shared" si="31"/>
        <v/>
      </c>
    </row>
    <row r="910" spans="6:7" x14ac:dyDescent="0.3">
      <c r="F910" s="55" t="str">
        <f t="shared" si="30"/>
        <v/>
      </c>
      <c r="G910" t="str">
        <f t="shared" si="31"/>
        <v/>
      </c>
    </row>
    <row r="911" spans="6:7" x14ac:dyDescent="0.3">
      <c r="F911" s="55" t="str">
        <f t="shared" si="30"/>
        <v/>
      </c>
      <c r="G911" t="str">
        <f t="shared" si="31"/>
        <v/>
      </c>
    </row>
    <row r="912" spans="6:7" x14ac:dyDescent="0.3">
      <c r="F912" s="55" t="str">
        <f t="shared" si="30"/>
        <v/>
      </c>
      <c r="G912" t="str">
        <f t="shared" si="31"/>
        <v/>
      </c>
    </row>
    <row r="913" spans="6:7" x14ac:dyDescent="0.3">
      <c r="F913" s="55" t="str">
        <f t="shared" si="30"/>
        <v/>
      </c>
      <c r="G913" t="str">
        <f t="shared" si="31"/>
        <v/>
      </c>
    </row>
    <row r="914" spans="6:7" x14ac:dyDescent="0.3">
      <c r="F914" s="55" t="str">
        <f t="shared" si="30"/>
        <v/>
      </c>
      <c r="G914" t="str">
        <f t="shared" si="31"/>
        <v/>
      </c>
    </row>
    <row r="915" spans="6:7" x14ac:dyDescent="0.3">
      <c r="F915" s="55" t="str">
        <f t="shared" si="30"/>
        <v/>
      </c>
      <c r="G915" t="str">
        <f t="shared" si="31"/>
        <v/>
      </c>
    </row>
    <row r="916" spans="6:7" x14ac:dyDescent="0.3">
      <c r="F916" s="55" t="str">
        <f t="shared" si="30"/>
        <v/>
      </c>
      <c r="G916" t="str">
        <f t="shared" si="31"/>
        <v/>
      </c>
    </row>
    <row r="917" spans="6:7" x14ac:dyDescent="0.3">
      <c r="F917" s="55" t="str">
        <f t="shared" si="30"/>
        <v/>
      </c>
      <c r="G917" t="str">
        <f t="shared" si="31"/>
        <v/>
      </c>
    </row>
    <row r="918" spans="6:7" x14ac:dyDescent="0.3">
      <c r="F918" s="55" t="str">
        <f t="shared" si="30"/>
        <v/>
      </c>
      <c r="G918" t="str">
        <f t="shared" si="31"/>
        <v/>
      </c>
    </row>
    <row r="919" spans="6:7" x14ac:dyDescent="0.3">
      <c r="F919" s="55" t="str">
        <f t="shared" si="30"/>
        <v/>
      </c>
      <c r="G919" t="str">
        <f t="shared" si="31"/>
        <v/>
      </c>
    </row>
    <row r="920" spans="6:7" x14ac:dyDescent="0.3">
      <c r="F920" s="55" t="str">
        <f t="shared" si="30"/>
        <v/>
      </c>
      <c r="G920" t="str">
        <f t="shared" si="31"/>
        <v/>
      </c>
    </row>
    <row r="921" spans="6:7" x14ac:dyDescent="0.3">
      <c r="F921" s="55" t="str">
        <f t="shared" si="30"/>
        <v/>
      </c>
      <c r="G921" t="str">
        <f t="shared" si="31"/>
        <v/>
      </c>
    </row>
    <row r="922" spans="6:7" x14ac:dyDescent="0.3">
      <c r="F922" s="55" t="str">
        <f t="shared" si="30"/>
        <v/>
      </c>
      <c r="G922" t="str">
        <f t="shared" si="31"/>
        <v/>
      </c>
    </row>
    <row r="923" spans="6:7" x14ac:dyDescent="0.3">
      <c r="F923" s="55" t="str">
        <f t="shared" si="30"/>
        <v/>
      </c>
      <c r="G923" t="str">
        <f t="shared" si="31"/>
        <v/>
      </c>
    </row>
    <row r="924" spans="6:7" x14ac:dyDescent="0.3">
      <c r="F924" s="55" t="str">
        <f t="shared" si="30"/>
        <v/>
      </c>
      <c r="G924" t="str">
        <f t="shared" si="31"/>
        <v/>
      </c>
    </row>
    <row r="925" spans="6:7" x14ac:dyDescent="0.3">
      <c r="F925" s="55" t="str">
        <f t="shared" si="30"/>
        <v/>
      </c>
      <c r="G925" t="str">
        <f t="shared" si="31"/>
        <v/>
      </c>
    </row>
    <row r="926" spans="6:7" x14ac:dyDescent="0.3">
      <c r="F926" s="55" t="str">
        <f t="shared" si="30"/>
        <v/>
      </c>
      <c r="G926" t="str">
        <f t="shared" si="31"/>
        <v/>
      </c>
    </row>
    <row r="927" spans="6:7" x14ac:dyDescent="0.3">
      <c r="F927" s="55" t="str">
        <f t="shared" si="30"/>
        <v/>
      </c>
      <c r="G927" t="str">
        <f t="shared" si="31"/>
        <v/>
      </c>
    </row>
    <row r="928" spans="6:7" x14ac:dyDescent="0.3">
      <c r="F928" s="55" t="str">
        <f t="shared" si="30"/>
        <v/>
      </c>
      <c r="G928" t="str">
        <f t="shared" si="31"/>
        <v/>
      </c>
    </row>
    <row r="929" spans="6:7" x14ac:dyDescent="0.3">
      <c r="F929" s="55" t="str">
        <f t="shared" si="30"/>
        <v/>
      </c>
      <c r="G929" t="str">
        <f t="shared" si="31"/>
        <v/>
      </c>
    </row>
    <row r="930" spans="6:7" x14ac:dyDescent="0.3">
      <c r="F930" s="55" t="str">
        <f t="shared" si="30"/>
        <v/>
      </c>
      <c r="G930" t="str">
        <f t="shared" si="31"/>
        <v/>
      </c>
    </row>
    <row r="931" spans="6:7" x14ac:dyDescent="0.3">
      <c r="F931" s="55" t="str">
        <f t="shared" si="30"/>
        <v/>
      </c>
      <c r="G931" t="str">
        <f t="shared" si="31"/>
        <v/>
      </c>
    </row>
    <row r="932" spans="6:7" x14ac:dyDescent="0.3">
      <c r="F932" s="55" t="str">
        <f t="shared" si="30"/>
        <v/>
      </c>
      <c r="G932" t="str">
        <f t="shared" si="31"/>
        <v/>
      </c>
    </row>
    <row r="933" spans="6:7" x14ac:dyDescent="0.3">
      <c r="F933" s="55" t="str">
        <f t="shared" si="30"/>
        <v/>
      </c>
      <c r="G933" t="str">
        <f t="shared" si="31"/>
        <v/>
      </c>
    </row>
    <row r="934" spans="6:7" x14ac:dyDescent="0.3">
      <c r="F934" s="55" t="str">
        <f t="shared" si="30"/>
        <v/>
      </c>
      <c r="G934" t="str">
        <f t="shared" si="31"/>
        <v/>
      </c>
    </row>
    <row r="935" spans="6:7" x14ac:dyDescent="0.3">
      <c r="F935" s="55" t="str">
        <f t="shared" si="30"/>
        <v/>
      </c>
      <c r="G935" t="str">
        <f t="shared" si="31"/>
        <v/>
      </c>
    </row>
    <row r="936" spans="6:7" x14ac:dyDescent="0.3">
      <c r="F936" s="55" t="str">
        <f t="shared" si="30"/>
        <v/>
      </c>
      <c r="G936" t="str">
        <f t="shared" si="31"/>
        <v/>
      </c>
    </row>
    <row r="937" spans="6:7" x14ac:dyDescent="0.3">
      <c r="F937" s="55" t="str">
        <f t="shared" si="30"/>
        <v/>
      </c>
      <c r="G937" t="str">
        <f t="shared" si="31"/>
        <v/>
      </c>
    </row>
    <row r="938" spans="6:7" x14ac:dyDescent="0.3">
      <c r="F938" s="55" t="str">
        <f t="shared" si="30"/>
        <v/>
      </c>
      <c r="G938" t="str">
        <f t="shared" si="31"/>
        <v/>
      </c>
    </row>
    <row r="939" spans="6:7" x14ac:dyDescent="0.3">
      <c r="F939" s="55" t="str">
        <f t="shared" si="30"/>
        <v/>
      </c>
      <c r="G939" t="str">
        <f t="shared" si="31"/>
        <v/>
      </c>
    </row>
    <row r="940" spans="6:7" x14ac:dyDescent="0.3">
      <c r="F940" s="55" t="str">
        <f t="shared" si="30"/>
        <v/>
      </c>
      <c r="G940" t="str">
        <f t="shared" si="31"/>
        <v/>
      </c>
    </row>
    <row r="941" spans="6:7" x14ac:dyDescent="0.3">
      <c r="F941" s="55" t="str">
        <f t="shared" si="30"/>
        <v/>
      </c>
      <c r="G941" t="str">
        <f t="shared" si="31"/>
        <v/>
      </c>
    </row>
    <row r="942" spans="6:7" x14ac:dyDescent="0.3">
      <c r="F942" s="55" t="str">
        <f t="shared" si="30"/>
        <v/>
      </c>
      <c r="G942" t="str">
        <f t="shared" si="31"/>
        <v/>
      </c>
    </row>
    <row r="943" spans="6:7" x14ac:dyDescent="0.3">
      <c r="F943" s="55" t="str">
        <f t="shared" si="30"/>
        <v/>
      </c>
      <c r="G943" t="str">
        <f t="shared" si="31"/>
        <v/>
      </c>
    </row>
    <row r="944" spans="6:7" x14ac:dyDescent="0.3">
      <c r="F944" s="55" t="str">
        <f t="shared" si="30"/>
        <v/>
      </c>
      <c r="G944" t="str">
        <f t="shared" si="31"/>
        <v/>
      </c>
    </row>
    <row r="945" spans="6:7" x14ac:dyDescent="0.3">
      <c r="F945" s="55" t="str">
        <f t="shared" si="30"/>
        <v/>
      </c>
      <c r="G945" t="str">
        <f t="shared" si="31"/>
        <v/>
      </c>
    </row>
    <row r="946" spans="6:7" x14ac:dyDescent="0.3">
      <c r="F946" s="55" t="str">
        <f t="shared" si="30"/>
        <v/>
      </c>
      <c r="G946" t="str">
        <f t="shared" si="31"/>
        <v/>
      </c>
    </row>
    <row r="947" spans="6:7" x14ac:dyDescent="0.3">
      <c r="F947" s="55" t="str">
        <f t="shared" si="30"/>
        <v/>
      </c>
      <c r="G947" t="str">
        <f t="shared" si="31"/>
        <v/>
      </c>
    </row>
    <row r="948" spans="6:7" x14ac:dyDescent="0.3">
      <c r="F948" s="55" t="str">
        <f t="shared" si="30"/>
        <v/>
      </c>
      <c r="G948" t="str">
        <f t="shared" si="31"/>
        <v/>
      </c>
    </row>
    <row r="949" spans="6:7" x14ac:dyDescent="0.3">
      <c r="F949" s="55" t="str">
        <f t="shared" si="30"/>
        <v/>
      </c>
      <c r="G949" t="str">
        <f t="shared" si="31"/>
        <v/>
      </c>
    </row>
    <row r="950" spans="6:7" x14ac:dyDescent="0.3">
      <c r="F950" s="55" t="str">
        <f t="shared" si="30"/>
        <v/>
      </c>
      <c r="G950" t="str">
        <f t="shared" si="31"/>
        <v/>
      </c>
    </row>
    <row r="951" spans="6:7" x14ac:dyDescent="0.3">
      <c r="F951" s="55" t="str">
        <f t="shared" si="30"/>
        <v/>
      </c>
      <c r="G951" t="str">
        <f t="shared" si="31"/>
        <v/>
      </c>
    </row>
    <row r="952" spans="6:7" x14ac:dyDescent="0.3">
      <c r="F952" s="55" t="str">
        <f t="shared" si="30"/>
        <v/>
      </c>
      <c r="G952" t="str">
        <f t="shared" si="31"/>
        <v/>
      </c>
    </row>
    <row r="953" spans="6:7" x14ac:dyDescent="0.3">
      <c r="F953" s="55" t="str">
        <f t="shared" si="30"/>
        <v/>
      </c>
      <c r="G953" t="str">
        <f t="shared" si="31"/>
        <v/>
      </c>
    </row>
    <row r="954" spans="6:7" x14ac:dyDescent="0.3">
      <c r="F954" s="55" t="str">
        <f t="shared" si="30"/>
        <v/>
      </c>
      <c r="G954" t="str">
        <f t="shared" si="31"/>
        <v/>
      </c>
    </row>
    <row r="955" spans="6:7" x14ac:dyDescent="0.3">
      <c r="F955" s="55" t="str">
        <f t="shared" si="30"/>
        <v/>
      </c>
      <c r="G955" t="str">
        <f t="shared" si="31"/>
        <v/>
      </c>
    </row>
    <row r="956" spans="6:7" x14ac:dyDescent="0.3">
      <c r="F956" s="55" t="str">
        <f t="shared" si="30"/>
        <v/>
      </c>
      <c r="G956" t="str">
        <f t="shared" si="31"/>
        <v/>
      </c>
    </row>
    <row r="957" spans="6:7" x14ac:dyDescent="0.3">
      <c r="F957" s="55" t="str">
        <f t="shared" si="30"/>
        <v/>
      </c>
      <c r="G957" t="str">
        <f t="shared" si="31"/>
        <v/>
      </c>
    </row>
    <row r="958" spans="6:7" x14ac:dyDescent="0.3">
      <c r="F958" s="55" t="str">
        <f t="shared" si="30"/>
        <v/>
      </c>
      <c r="G958" t="str">
        <f t="shared" si="31"/>
        <v/>
      </c>
    </row>
    <row r="959" spans="6:7" x14ac:dyDescent="0.3">
      <c r="F959" s="55" t="str">
        <f t="shared" si="30"/>
        <v/>
      </c>
      <c r="G959" t="str">
        <f t="shared" si="31"/>
        <v/>
      </c>
    </row>
    <row r="960" spans="6:7" x14ac:dyDescent="0.3">
      <c r="F960" s="55" t="str">
        <f t="shared" si="30"/>
        <v/>
      </c>
      <c r="G960" t="str">
        <f t="shared" si="31"/>
        <v/>
      </c>
    </row>
    <row r="961" spans="6:7" x14ac:dyDescent="0.3">
      <c r="F961" s="55" t="str">
        <f t="shared" si="30"/>
        <v/>
      </c>
      <c r="G961" t="str">
        <f t="shared" si="31"/>
        <v/>
      </c>
    </row>
    <row r="962" spans="6:7" x14ac:dyDescent="0.3">
      <c r="F962" s="55" t="str">
        <f t="shared" si="30"/>
        <v/>
      </c>
      <c r="G962" t="str">
        <f t="shared" si="31"/>
        <v/>
      </c>
    </row>
    <row r="963" spans="6:7" x14ac:dyDescent="0.3">
      <c r="F963" s="55" t="str">
        <f t="shared" ref="F963:F1026" si="32">IF(A963&lt;&gt;"", EOMONTH(A963,0), "")</f>
        <v/>
      </c>
      <c r="G963" t="str">
        <f t="shared" ref="G963:G1026" si="33">A963&amp;C963</f>
        <v/>
      </c>
    </row>
    <row r="964" spans="6:7" x14ac:dyDescent="0.3">
      <c r="F964" s="55" t="str">
        <f t="shared" si="32"/>
        <v/>
      </c>
      <c r="G964" t="str">
        <f t="shared" si="33"/>
        <v/>
      </c>
    </row>
    <row r="965" spans="6:7" x14ac:dyDescent="0.3">
      <c r="F965" s="55" t="str">
        <f t="shared" si="32"/>
        <v/>
      </c>
      <c r="G965" t="str">
        <f t="shared" si="33"/>
        <v/>
      </c>
    </row>
    <row r="966" spans="6:7" x14ac:dyDescent="0.3">
      <c r="F966" s="55" t="str">
        <f t="shared" si="32"/>
        <v/>
      </c>
      <c r="G966" t="str">
        <f t="shared" si="33"/>
        <v/>
      </c>
    </row>
    <row r="967" spans="6:7" x14ac:dyDescent="0.3">
      <c r="F967" s="55" t="str">
        <f t="shared" si="32"/>
        <v/>
      </c>
      <c r="G967" t="str">
        <f t="shared" si="33"/>
        <v/>
      </c>
    </row>
    <row r="968" spans="6:7" x14ac:dyDescent="0.3">
      <c r="F968" s="55" t="str">
        <f t="shared" si="32"/>
        <v/>
      </c>
      <c r="G968" t="str">
        <f t="shared" si="33"/>
        <v/>
      </c>
    </row>
    <row r="969" spans="6:7" x14ac:dyDescent="0.3">
      <c r="F969" s="55" t="str">
        <f t="shared" si="32"/>
        <v/>
      </c>
      <c r="G969" t="str">
        <f t="shared" si="33"/>
        <v/>
      </c>
    </row>
    <row r="970" spans="6:7" x14ac:dyDescent="0.3">
      <c r="F970" s="55" t="str">
        <f t="shared" si="32"/>
        <v/>
      </c>
      <c r="G970" t="str">
        <f t="shared" si="33"/>
        <v/>
      </c>
    </row>
    <row r="971" spans="6:7" x14ac:dyDescent="0.3">
      <c r="F971" s="55" t="str">
        <f t="shared" si="32"/>
        <v/>
      </c>
      <c r="G971" t="str">
        <f t="shared" si="33"/>
        <v/>
      </c>
    </row>
    <row r="972" spans="6:7" x14ac:dyDescent="0.3">
      <c r="F972" s="55" t="str">
        <f t="shared" si="32"/>
        <v/>
      </c>
      <c r="G972" t="str">
        <f t="shared" si="33"/>
        <v/>
      </c>
    </row>
    <row r="973" spans="6:7" x14ac:dyDescent="0.3">
      <c r="F973" s="55" t="str">
        <f t="shared" si="32"/>
        <v/>
      </c>
      <c r="G973" t="str">
        <f t="shared" si="33"/>
        <v/>
      </c>
    </row>
    <row r="974" spans="6:7" x14ac:dyDescent="0.3">
      <c r="F974" s="55" t="str">
        <f t="shared" si="32"/>
        <v/>
      </c>
      <c r="G974" t="str">
        <f t="shared" si="33"/>
        <v/>
      </c>
    </row>
    <row r="975" spans="6:7" x14ac:dyDescent="0.3">
      <c r="F975" s="55" t="str">
        <f t="shared" si="32"/>
        <v/>
      </c>
      <c r="G975" t="str">
        <f t="shared" si="33"/>
        <v/>
      </c>
    </row>
    <row r="976" spans="6:7" x14ac:dyDescent="0.3">
      <c r="F976" s="55" t="str">
        <f t="shared" si="32"/>
        <v/>
      </c>
      <c r="G976" t="str">
        <f t="shared" si="33"/>
        <v/>
      </c>
    </row>
    <row r="977" spans="6:7" x14ac:dyDescent="0.3">
      <c r="F977" s="55" t="str">
        <f t="shared" si="32"/>
        <v/>
      </c>
      <c r="G977" t="str">
        <f t="shared" si="33"/>
        <v/>
      </c>
    </row>
    <row r="978" spans="6:7" x14ac:dyDescent="0.3">
      <c r="F978" s="55" t="str">
        <f t="shared" si="32"/>
        <v/>
      </c>
      <c r="G978" t="str">
        <f t="shared" si="33"/>
        <v/>
      </c>
    </row>
    <row r="979" spans="6:7" x14ac:dyDescent="0.3">
      <c r="F979" s="55" t="str">
        <f t="shared" si="32"/>
        <v/>
      </c>
      <c r="G979" t="str">
        <f t="shared" si="33"/>
        <v/>
      </c>
    </row>
    <row r="980" spans="6:7" x14ac:dyDescent="0.3">
      <c r="F980" s="55" t="str">
        <f t="shared" si="32"/>
        <v/>
      </c>
      <c r="G980" t="str">
        <f t="shared" si="33"/>
        <v/>
      </c>
    </row>
    <row r="981" spans="6:7" x14ac:dyDescent="0.3">
      <c r="F981" s="55" t="str">
        <f t="shared" si="32"/>
        <v/>
      </c>
      <c r="G981" t="str">
        <f t="shared" si="33"/>
        <v/>
      </c>
    </row>
    <row r="982" spans="6:7" x14ac:dyDescent="0.3">
      <c r="F982" s="55" t="str">
        <f t="shared" si="32"/>
        <v/>
      </c>
      <c r="G982" t="str">
        <f t="shared" si="33"/>
        <v/>
      </c>
    </row>
    <row r="983" spans="6:7" x14ac:dyDescent="0.3">
      <c r="F983" s="55" t="str">
        <f t="shared" si="32"/>
        <v/>
      </c>
      <c r="G983" t="str">
        <f t="shared" si="33"/>
        <v/>
      </c>
    </row>
    <row r="984" spans="6:7" x14ac:dyDescent="0.3">
      <c r="F984" s="55" t="str">
        <f t="shared" si="32"/>
        <v/>
      </c>
      <c r="G984" t="str">
        <f t="shared" si="33"/>
        <v/>
      </c>
    </row>
    <row r="985" spans="6:7" x14ac:dyDescent="0.3">
      <c r="F985" s="55" t="str">
        <f t="shared" si="32"/>
        <v/>
      </c>
      <c r="G985" t="str">
        <f t="shared" si="33"/>
        <v/>
      </c>
    </row>
    <row r="986" spans="6:7" x14ac:dyDescent="0.3">
      <c r="F986" s="55" t="str">
        <f t="shared" si="32"/>
        <v/>
      </c>
      <c r="G986" t="str">
        <f t="shared" si="33"/>
        <v/>
      </c>
    </row>
    <row r="987" spans="6:7" x14ac:dyDescent="0.3">
      <c r="F987" s="55" t="str">
        <f t="shared" si="32"/>
        <v/>
      </c>
      <c r="G987" t="str">
        <f t="shared" si="33"/>
        <v/>
      </c>
    </row>
    <row r="988" spans="6:7" x14ac:dyDescent="0.3">
      <c r="F988" s="55" t="str">
        <f t="shared" si="32"/>
        <v/>
      </c>
      <c r="G988" t="str">
        <f t="shared" si="33"/>
        <v/>
      </c>
    </row>
    <row r="989" spans="6:7" x14ac:dyDescent="0.3">
      <c r="F989" s="55" t="str">
        <f t="shared" si="32"/>
        <v/>
      </c>
      <c r="G989" t="str">
        <f t="shared" si="33"/>
        <v/>
      </c>
    </row>
    <row r="990" spans="6:7" x14ac:dyDescent="0.3">
      <c r="F990" s="55" t="str">
        <f t="shared" si="32"/>
        <v/>
      </c>
      <c r="G990" t="str">
        <f t="shared" si="33"/>
        <v/>
      </c>
    </row>
    <row r="991" spans="6:7" x14ac:dyDescent="0.3">
      <c r="F991" s="55" t="str">
        <f t="shared" si="32"/>
        <v/>
      </c>
      <c r="G991" t="str">
        <f t="shared" si="33"/>
        <v/>
      </c>
    </row>
    <row r="992" spans="6:7" x14ac:dyDescent="0.3">
      <c r="F992" s="55" t="str">
        <f t="shared" si="32"/>
        <v/>
      </c>
      <c r="G992" t="str">
        <f t="shared" si="33"/>
        <v/>
      </c>
    </row>
    <row r="993" spans="6:7" x14ac:dyDescent="0.3">
      <c r="F993" s="55" t="str">
        <f t="shared" si="32"/>
        <v/>
      </c>
      <c r="G993" t="str">
        <f t="shared" si="33"/>
        <v/>
      </c>
    </row>
    <row r="994" spans="6:7" x14ac:dyDescent="0.3">
      <c r="F994" s="55" t="str">
        <f t="shared" si="32"/>
        <v/>
      </c>
      <c r="G994" t="str">
        <f t="shared" si="33"/>
        <v/>
      </c>
    </row>
    <row r="995" spans="6:7" x14ac:dyDescent="0.3">
      <c r="F995" s="55" t="str">
        <f t="shared" si="32"/>
        <v/>
      </c>
      <c r="G995" t="str">
        <f t="shared" si="33"/>
        <v/>
      </c>
    </row>
    <row r="996" spans="6:7" x14ac:dyDescent="0.3">
      <c r="F996" s="55" t="str">
        <f t="shared" si="32"/>
        <v/>
      </c>
      <c r="G996" t="str">
        <f t="shared" si="33"/>
        <v/>
      </c>
    </row>
    <row r="997" spans="6:7" x14ac:dyDescent="0.3">
      <c r="F997" s="55" t="str">
        <f t="shared" si="32"/>
        <v/>
      </c>
      <c r="G997" t="str">
        <f t="shared" si="33"/>
        <v/>
      </c>
    </row>
    <row r="998" spans="6:7" x14ac:dyDescent="0.3">
      <c r="F998" s="55" t="str">
        <f t="shared" si="32"/>
        <v/>
      </c>
      <c r="G998" t="str">
        <f t="shared" si="33"/>
        <v/>
      </c>
    </row>
    <row r="999" spans="6:7" x14ac:dyDescent="0.3">
      <c r="F999" s="55" t="str">
        <f t="shared" si="32"/>
        <v/>
      </c>
      <c r="G999" t="str">
        <f t="shared" si="33"/>
        <v/>
      </c>
    </row>
    <row r="1000" spans="6:7" x14ac:dyDescent="0.3">
      <c r="F1000" s="55" t="str">
        <f t="shared" si="32"/>
        <v/>
      </c>
      <c r="G1000" t="str">
        <f t="shared" si="33"/>
        <v/>
      </c>
    </row>
    <row r="1001" spans="6:7" x14ac:dyDescent="0.3">
      <c r="F1001" s="55" t="str">
        <f t="shared" si="32"/>
        <v/>
      </c>
      <c r="G1001" t="str">
        <f t="shared" si="33"/>
        <v/>
      </c>
    </row>
    <row r="1002" spans="6:7" x14ac:dyDescent="0.3">
      <c r="F1002" s="55" t="str">
        <f t="shared" si="32"/>
        <v/>
      </c>
      <c r="G1002" t="str">
        <f t="shared" si="33"/>
        <v/>
      </c>
    </row>
    <row r="1003" spans="6:7" x14ac:dyDescent="0.3">
      <c r="F1003" s="55" t="str">
        <f t="shared" si="32"/>
        <v/>
      </c>
      <c r="G1003" t="str">
        <f t="shared" si="33"/>
        <v/>
      </c>
    </row>
    <row r="1004" spans="6:7" x14ac:dyDescent="0.3">
      <c r="F1004" s="55" t="str">
        <f t="shared" si="32"/>
        <v/>
      </c>
      <c r="G1004" t="str">
        <f t="shared" si="33"/>
        <v/>
      </c>
    </row>
    <row r="1005" spans="6:7" x14ac:dyDescent="0.3">
      <c r="F1005" s="55" t="str">
        <f t="shared" si="32"/>
        <v/>
      </c>
      <c r="G1005" t="str">
        <f t="shared" si="33"/>
        <v/>
      </c>
    </row>
    <row r="1006" spans="6:7" x14ac:dyDescent="0.3">
      <c r="F1006" s="55" t="str">
        <f t="shared" si="32"/>
        <v/>
      </c>
      <c r="G1006" t="str">
        <f t="shared" si="33"/>
        <v/>
      </c>
    </row>
    <row r="1007" spans="6:7" x14ac:dyDescent="0.3">
      <c r="F1007" s="55" t="str">
        <f t="shared" si="32"/>
        <v/>
      </c>
      <c r="G1007" t="str">
        <f t="shared" si="33"/>
        <v/>
      </c>
    </row>
    <row r="1008" spans="6:7" x14ac:dyDescent="0.3">
      <c r="F1008" s="55" t="str">
        <f t="shared" si="32"/>
        <v/>
      </c>
      <c r="G1008" t="str">
        <f t="shared" si="33"/>
        <v/>
      </c>
    </row>
    <row r="1009" spans="6:7" x14ac:dyDescent="0.3">
      <c r="F1009" s="55" t="str">
        <f t="shared" si="32"/>
        <v/>
      </c>
      <c r="G1009" t="str">
        <f t="shared" si="33"/>
        <v/>
      </c>
    </row>
    <row r="1010" spans="6:7" x14ac:dyDescent="0.3">
      <c r="F1010" s="55" t="str">
        <f t="shared" si="32"/>
        <v/>
      </c>
      <c r="G1010" t="str">
        <f t="shared" si="33"/>
        <v/>
      </c>
    </row>
    <row r="1011" spans="6:7" x14ac:dyDescent="0.3">
      <c r="F1011" s="55" t="str">
        <f t="shared" si="32"/>
        <v/>
      </c>
      <c r="G1011" t="str">
        <f t="shared" si="33"/>
        <v/>
      </c>
    </row>
    <row r="1012" spans="6:7" x14ac:dyDescent="0.3">
      <c r="F1012" s="55" t="str">
        <f t="shared" si="32"/>
        <v/>
      </c>
      <c r="G1012" t="str">
        <f t="shared" si="33"/>
        <v/>
      </c>
    </row>
    <row r="1013" spans="6:7" x14ac:dyDescent="0.3">
      <c r="F1013" s="55" t="str">
        <f t="shared" si="32"/>
        <v/>
      </c>
      <c r="G1013" t="str">
        <f t="shared" si="33"/>
        <v/>
      </c>
    </row>
    <row r="1014" spans="6:7" x14ac:dyDescent="0.3">
      <c r="F1014" s="55" t="str">
        <f t="shared" si="32"/>
        <v/>
      </c>
      <c r="G1014" t="str">
        <f t="shared" si="33"/>
        <v/>
      </c>
    </row>
    <row r="1015" spans="6:7" x14ac:dyDescent="0.3">
      <c r="F1015" s="55" t="str">
        <f t="shared" si="32"/>
        <v/>
      </c>
      <c r="G1015" t="str">
        <f t="shared" si="33"/>
        <v/>
      </c>
    </row>
    <row r="1016" spans="6:7" x14ac:dyDescent="0.3">
      <c r="F1016" s="55" t="str">
        <f t="shared" si="32"/>
        <v/>
      </c>
      <c r="G1016" t="str">
        <f t="shared" si="33"/>
        <v/>
      </c>
    </row>
    <row r="1017" spans="6:7" x14ac:dyDescent="0.3">
      <c r="F1017" s="55" t="str">
        <f t="shared" si="32"/>
        <v/>
      </c>
      <c r="G1017" t="str">
        <f t="shared" si="33"/>
        <v/>
      </c>
    </row>
    <row r="1018" spans="6:7" x14ac:dyDescent="0.3">
      <c r="F1018" s="55" t="str">
        <f t="shared" si="32"/>
        <v/>
      </c>
      <c r="G1018" t="str">
        <f t="shared" si="33"/>
        <v/>
      </c>
    </row>
    <row r="1019" spans="6:7" x14ac:dyDescent="0.3">
      <c r="F1019" s="55" t="str">
        <f t="shared" si="32"/>
        <v/>
      </c>
      <c r="G1019" t="str">
        <f t="shared" si="33"/>
        <v/>
      </c>
    </row>
    <row r="1020" spans="6:7" x14ac:dyDescent="0.3">
      <c r="F1020" s="55" t="str">
        <f t="shared" si="32"/>
        <v/>
      </c>
      <c r="G1020" t="str">
        <f t="shared" si="33"/>
        <v/>
      </c>
    </row>
    <row r="1021" spans="6:7" x14ac:dyDescent="0.3">
      <c r="F1021" s="55" t="str">
        <f t="shared" si="32"/>
        <v/>
      </c>
      <c r="G1021" t="str">
        <f t="shared" si="33"/>
        <v/>
      </c>
    </row>
    <row r="1022" spans="6:7" x14ac:dyDescent="0.3">
      <c r="F1022" s="55" t="str">
        <f t="shared" si="32"/>
        <v/>
      </c>
      <c r="G1022" t="str">
        <f t="shared" si="33"/>
        <v/>
      </c>
    </row>
    <row r="1023" spans="6:7" x14ac:dyDescent="0.3">
      <c r="F1023" s="55" t="str">
        <f t="shared" si="32"/>
        <v/>
      </c>
      <c r="G1023" t="str">
        <f t="shared" si="33"/>
        <v/>
      </c>
    </row>
    <row r="1024" spans="6:7" x14ac:dyDescent="0.3">
      <c r="F1024" s="55" t="str">
        <f t="shared" si="32"/>
        <v/>
      </c>
      <c r="G1024" t="str">
        <f t="shared" si="33"/>
        <v/>
      </c>
    </row>
    <row r="1025" spans="6:7" x14ac:dyDescent="0.3">
      <c r="F1025" s="55" t="str">
        <f t="shared" si="32"/>
        <v/>
      </c>
      <c r="G1025" t="str">
        <f t="shared" si="33"/>
        <v/>
      </c>
    </row>
    <row r="1026" spans="6:7" x14ac:dyDescent="0.3">
      <c r="F1026" s="55" t="str">
        <f t="shared" si="32"/>
        <v/>
      </c>
      <c r="G1026" t="str">
        <f t="shared" si="33"/>
        <v/>
      </c>
    </row>
    <row r="1027" spans="6:7" x14ac:dyDescent="0.3">
      <c r="F1027" s="55" t="str">
        <f t="shared" ref="F1027:F1090" si="34">IF(A1027&lt;&gt;"", EOMONTH(A1027,0), "")</f>
        <v/>
      </c>
      <c r="G1027" t="str">
        <f t="shared" ref="G1027:G1090" si="35">A1027&amp;C1027</f>
        <v/>
      </c>
    </row>
    <row r="1028" spans="6:7" x14ac:dyDescent="0.3">
      <c r="F1028" s="55" t="str">
        <f t="shared" si="34"/>
        <v/>
      </c>
      <c r="G1028" t="str">
        <f t="shared" si="35"/>
        <v/>
      </c>
    </row>
    <row r="1029" spans="6:7" x14ac:dyDescent="0.3">
      <c r="F1029" s="55" t="str">
        <f t="shared" si="34"/>
        <v/>
      </c>
      <c r="G1029" t="str">
        <f t="shared" si="35"/>
        <v/>
      </c>
    </row>
    <row r="1030" spans="6:7" x14ac:dyDescent="0.3">
      <c r="F1030" s="55" t="str">
        <f t="shared" si="34"/>
        <v/>
      </c>
      <c r="G1030" t="str">
        <f t="shared" si="35"/>
        <v/>
      </c>
    </row>
    <row r="1031" spans="6:7" x14ac:dyDescent="0.3">
      <c r="F1031" s="55" t="str">
        <f t="shared" si="34"/>
        <v/>
      </c>
      <c r="G1031" t="str">
        <f t="shared" si="35"/>
        <v/>
      </c>
    </row>
    <row r="1032" spans="6:7" x14ac:dyDescent="0.3">
      <c r="F1032" s="55" t="str">
        <f t="shared" si="34"/>
        <v/>
      </c>
      <c r="G1032" t="str">
        <f t="shared" si="35"/>
        <v/>
      </c>
    </row>
    <row r="1033" spans="6:7" x14ac:dyDescent="0.3">
      <c r="F1033" s="55" t="str">
        <f t="shared" si="34"/>
        <v/>
      </c>
      <c r="G1033" t="str">
        <f t="shared" si="35"/>
        <v/>
      </c>
    </row>
    <row r="1034" spans="6:7" x14ac:dyDescent="0.3">
      <c r="F1034" s="55" t="str">
        <f t="shared" si="34"/>
        <v/>
      </c>
      <c r="G1034" t="str">
        <f t="shared" si="35"/>
        <v/>
      </c>
    </row>
    <row r="1035" spans="6:7" x14ac:dyDescent="0.3">
      <c r="F1035" s="55" t="str">
        <f t="shared" si="34"/>
        <v/>
      </c>
      <c r="G1035" t="str">
        <f t="shared" si="35"/>
        <v/>
      </c>
    </row>
    <row r="1036" spans="6:7" x14ac:dyDescent="0.3">
      <c r="F1036" s="55" t="str">
        <f t="shared" si="34"/>
        <v/>
      </c>
      <c r="G1036" t="str">
        <f t="shared" si="35"/>
        <v/>
      </c>
    </row>
    <row r="1037" spans="6:7" x14ac:dyDescent="0.3">
      <c r="F1037" s="55" t="str">
        <f t="shared" si="34"/>
        <v/>
      </c>
      <c r="G1037" t="str">
        <f t="shared" si="35"/>
        <v/>
      </c>
    </row>
    <row r="1038" spans="6:7" x14ac:dyDescent="0.3">
      <c r="F1038" s="55" t="str">
        <f t="shared" si="34"/>
        <v/>
      </c>
      <c r="G1038" t="str">
        <f t="shared" si="35"/>
        <v/>
      </c>
    </row>
    <row r="1039" spans="6:7" x14ac:dyDescent="0.3">
      <c r="F1039" s="55" t="str">
        <f t="shared" si="34"/>
        <v/>
      </c>
      <c r="G1039" t="str">
        <f t="shared" si="35"/>
        <v/>
      </c>
    </row>
    <row r="1040" spans="6:7" x14ac:dyDescent="0.3">
      <c r="F1040" s="55" t="str">
        <f t="shared" si="34"/>
        <v/>
      </c>
      <c r="G1040" t="str">
        <f t="shared" si="35"/>
        <v/>
      </c>
    </row>
    <row r="1041" spans="6:7" x14ac:dyDescent="0.3">
      <c r="F1041" s="55" t="str">
        <f t="shared" si="34"/>
        <v/>
      </c>
      <c r="G1041" t="str">
        <f t="shared" si="35"/>
        <v/>
      </c>
    </row>
    <row r="1042" spans="6:7" x14ac:dyDescent="0.3">
      <c r="F1042" s="55" t="str">
        <f t="shared" si="34"/>
        <v/>
      </c>
      <c r="G1042" t="str">
        <f t="shared" si="35"/>
        <v/>
      </c>
    </row>
    <row r="1043" spans="6:7" x14ac:dyDescent="0.3">
      <c r="F1043" s="55" t="str">
        <f t="shared" si="34"/>
        <v/>
      </c>
      <c r="G1043" t="str">
        <f t="shared" si="35"/>
        <v/>
      </c>
    </row>
    <row r="1044" spans="6:7" x14ac:dyDescent="0.3">
      <c r="F1044" s="55" t="str">
        <f t="shared" si="34"/>
        <v/>
      </c>
      <c r="G1044" t="str">
        <f t="shared" si="35"/>
        <v/>
      </c>
    </row>
    <row r="1045" spans="6:7" x14ac:dyDescent="0.3">
      <c r="F1045" s="55" t="str">
        <f t="shared" si="34"/>
        <v/>
      </c>
      <c r="G1045" t="str">
        <f t="shared" si="35"/>
        <v/>
      </c>
    </row>
    <row r="1046" spans="6:7" x14ac:dyDescent="0.3">
      <c r="F1046" s="55" t="str">
        <f t="shared" si="34"/>
        <v/>
      </c>
      <c r="G1046" t="str">
        <f t="shared" si="35"/>
        <v/>
      </c>
    </row>
    <row r="1047" spans="6:7" x14ac:dyDescent="0.3">
      <c r="F1047" s="55" t="str">
        <f t="shared" si="34"/>
        <v/>
      </c>
      <c r="G1047" t="str">
        <f t="shared" si="35"/>
        <v/>
      </c>
    </row>
    <row r="1048" spans="6:7" x14ac:dyDescent="0.3">
      <c r="F1048" s="55" t="str">
        <f t="shared" si="34"/>
        <v/>
      </c>
      <c r="G1048" t="str">
        <f t="shared" si="35"/>
        <v/>
      </c>
    </row>
    <row r="1049" spans="6:7" x14ac:dyDescent="0.3">
      <c r="F1049" s="55" t="str">
        <f t="shared" si="34"/>
        <v/>
      </c>
      <c r="G1049" t="str">
        <f t="shared" si="35"/>
        <v/>
      </c>
    </row>
    <row r="1050" spans="6:7" x14ac:dyDescent="0.3">
      <c r="F1050" s="55" t="str">
        <f t="shared" si="34"/>
        <v/>
      </c>
      <c r="G1050" t="str">
        <f t="shared" si="35"/>
        <v/>
      </c>
    </row>
    <row r="1051" spans="6:7" x14ac:dyDescent="0.3">
      <c r="F1051" s="55" t="str">
        <f t="shared" si="34"/>
        <v/>
      </c>
      <c r="G1051" t="str">
        <f t="shared" si="35"/>
        <v/>
      </c>
    </row>
    <row r="1052" spans="6:7" x14ac:dyDescent="0.3">
      <c r="F1052" s="55" t="str">
        <f t="shared" si="34"/>
        <v/>
      </c>
      <c r="G1052" t="str">
        <f t="shared" si="35"/>
        <v/>
      </c>
    </row>
    <row r="1053" spans="6:7" x14ac:dyDescent="0.3">
      <c r="F1053" s="55" t="str">
        <f t="shared" si="34"/>
        <v/>
      </c>
      <c r="G1053" t="str">
        <f t="shared" si="35"/>
        <v/>
      </c>
    </row>
    <row r="1054" spans="6:7" x14ac:dyDescent="0.3">
      <c r="F1054" s="55" t="str">
        <f t="shared" si="34"/>
        <v/>
      </c>
      <c r="G1054" t="str">
        <f t="shared" si="35"/>
        <v/>
      </c>
    </row>
    <row r="1055" spans="6:7" x14ac:dyDescent="0.3">
      <c r="F1055" s="55" t="str">
        <f t="shared" si="34"/>
        <v/>
      </c>
      <c r="G1055" t="str">
        <f t="shared" si="35"/>
        <v/>
      </c>
    </row>
    <row r="1056" spans="6:7" x14ac:dyDescent="0.3">
      <c r="F1056" s="55" t="str">
        <f t="shared" si="34"/>
        <v/>
      </c>
      <c r="G1056" t="str">
        <f t="shared" si="35"/>
        <v/>
      </c>
    </row>
    <row r="1057" spans="6:7" x14ac:dyDescent="0.3">
      <c r="F1057" s="55" t="str">
        <f t="shared" si="34"/>
        <v/>
      </c>
      <c r="G1057" t="str">
        <f t="shared" si="35"/>
        <v/>
      </c>
    </row>
    <row r="1058" spans="6:7" x14ac:dyDescent="0.3">
      <c r="F1058" s="55" t="str">
        <f t="shared" si="34"/>
        <v/>
      </c>
      <c r="G1058" t="str">
        <f t="shared" si="35"/>
        <v/>
      </c>
    </row>
    <row r="1059" spans="6:7" x14ac:dyDescent="0.3">
      <c r="F1059" s="55" t="str">
        <f t="shared" si="34"/>
        <v/>
      </c>
      <c r="G1059" t="str">
        <f t="shared" si="35"/>
        <v/>
      </c>
    </row>
    <row r="1060" spans="6:7" x14ac:dyDescent="0.3">
      <c r="F1060" s="55" t="str">
        <f t="shared" si="34"/>
        <v/>
      </c>
      <c r="G1060" t="str">
        <f t="shared" si="35"/>
        <v/>
      </c>
    </row>
    <row r="1061" spans="6:7" x14ac:dyDescent="0.3">
      <c r="F1061" s="55" t="str">
        <f t="shared" si="34"/>
        <v/>
      </c>
      <c r="G1061" t="str">
        <f t="shared" si="35"/>
        <v/>
      </c>
    </row>
    <row r="1062" spans="6:7" x14ac:dyDescent="0.3">
      <c r="F1062" s="55" t="str">
        <f t="shared" si="34"/>
        <v/>
      </c>
      <c r="G1062" t="str">
        <f t="shared" si="35"/>
        <v/>
      </c>
    </row>
    <row r="1063" spans="6:7" x14ac:dyDescent="0.3">
      <c r="F1063" s="55" t="str">
        <f t="shared" si="34"/>
        <v/>
      </c>
      <c r="G1063" t="str">
        <f t="shared" si="35"/>
        <v/>
      </c>
    </row>
    <row r="1064" spans="6:7" x14ac:dyDescent="0.3">
      <c r="F1064" s="55" t="str">
        <f t="shared" si="34"/>
        <v/>
      </c>
      <c r="G1064" t="str">
        <f t="shared" si="35"/>
        <v/>
      </c>
    </row>
    <row r="1065" spans="6:7" x14ac:dyDescent="0.3">
      <c r="F1065" s="55" t="str">
        <f t="shared" si="34"/>
        <v/>
      </c>
      <c r="G1065" t="str">
        <f t="shared" si="35"/>
        <v/>
      </c>
    </row>
    <row r="1066" spans="6:7" x14ac:dyDescent="0.3">
      <c r="F1066" s="55" t="str">
        <f t="shared" si="34"/>
        <v/>
      </c>
      <c r="G1066" t="str">
        <f t="shared" si="35"/>
        <v/>
      </c>
    </row>
    <row r="1067" spans="6:7" x14ac:dyDescent="0.3">
      <c r="F1067" s="55" t="str">
        <f t="shared" si="34"/>
        <v/>
      </c>
      <c r="G1067" t="str">
        <f t="shared" si="35"/>
        <v/>
      </c>
    </row>
    <row r="1068" spans="6:7" x14ac:dyDescent="0.3">
      <c r="F1068" s="55" t="str">
        <f t="shared" si="34"/>
        <v/>
      </c>
      <c r="G1068" t="str">
        <f t="shared" si="35"/>
        <v/>
      </c>
    </row>
    <row r="1069" spans="6:7" x14ac:dyDescent="0.3">
      <c r="F1069" s="55" t="str">
        <f t="shared" si="34"/>
        <v/>
      </c>
      <c r="G1069" t="str">
        <f t="shared" si="35"/>
        <v/>
      </c>
    </row>
    <row r="1070" spans="6:7" x14ac:dyDescent="0.3">
      <c r="F1070" s="55" t="str">
        <f t="shared" si="34"/>
        <v/>
      </c>
      <c r="G1070" t="str">
        <f t="shared" si="35"/>
        <v/>
      </c>
    </row>
    <row r="1071" spans="6:7" x14ac:dyDescent="0.3">
      <c r="F1071" s="55" t="str">
        <f t="shared" si="34"/>
        <v/>
      </c>
      <c r="G1071" t="str">
        <f t="shared" si="35"/>
        <v/>
      </c>
    </row>
    <row r="1072" spans="6:7" x14ac:dyDescent="0.3">
      <c r="F1072" s="55" t="str">
        <f t="shared" si="34"/>
        <v/>
      </c>
      <c r="G1072" t="str">
        <f t="shared" si="35"/>
        <v/>
      </c>
    </row>
    <row r="1073" spans="6:7" x14ac:dyDescent="0.3">
      <c r="F1073" s="55" t="str">
        <f t="shared" si="34"/>
        <v/>
      </c>
      <c r="G1073" t="str">
        <f t="shared" si="35"/>
        <v/>
      </c>
    </row>
    <row r="1074" spans="6:7" x14ac:dyDescent="0.3">
      <c r="F1074" s="55" t="str">
        <f t="shared" si="34"/>
        <v/>
      </c>
      <c r="G1074" t="str">
        <f t="shared" si="35"/>
        <v/>
      </c>
    </row>
    <row r="1075" spans="6:7" x14ac:dyDescent="0.3">
      <c r="F1075" s="55" t="str">
        <f t="shared" si="34"/>
        <v/>
      </c>
      <c r="G1075" t="str">
        <f t="shared" si="35"/>
        <v/>
      </c>
    </row>
    <row r="1076" spans="6:7" x14ac:dyDescent="0.3">
      <c r="F1076" s="55" t="str">
        <f t="shared" si="34"/>
        <v/>
      </c>
      <c r="G1076" t="str">
        <f t="shared" si="35"/>
        <v/>
      </c>
    </row>
    <row r="1077" spans="6:7" x14ac:dyDescent="0.3">
      <c r="F1077" s="55" t="str">
        <f t="shared" si="34"/>
        <v/>
      </c>
      <c r="G1077" t="str">
        <f t="shared" si="35"/>
        <v/>
      </c>
    </row>
    <row r="1078" spans="6:7" x14ac:dyDescent="0.3">
      <c r="F1078" s="55" t="str">
        <f t="shared" si="34"/>
        <v/>
      </c>
      <c r="G1078" t="str">
        <f t="shared" si="35"/>
        <v/>
      </c>
    </row>
    <row r="1079" spans="6:7" x14ac:dyDescent="0.3">
      <c r="F1079" s="55" t="str">
        <f t="shared" si="34"/>
        <v/>
      </c>
      <c r="G1079" t="str">
        <f t="shared" si="35"/>
        <v/>
      </c>
    </row>
    <row r="1080" spans="6:7" x14ac:dyDescent="0.3">
      <c r="F1080" s="55" t="str">
        <f t="shared" si="34"/>
        <v/>
      </c>
      <c r="G1080" t="str">
        <f t="shared" si="35"/>
        <v/>
      </c>
    </row>
    <row r="1081" spans="6:7" x14ac:dyDescent="0.3">
      <c r="F1081" s="55" t="str">
        <f t="shared" si="34"/>
        <v/>
      </c>
      <c r="G1081" t="str">
        <f t="shared" si="35"/>
        <v/>
      </c>
    </row>
    <row r="1082" spans="6:7" x14ac:dyDescent="0.3">
      <c r="F1082" s="55" t="str">
        <f t="shared" si="34"/>
        <v/>
      </c>
      <c r="G1082" t="str">
        <f t="shared" si="35"/>
        <v/>
      </c>
    </row>
    <row r="1083" spans="6:7" x14ac:dyDescent="0.3">
      <c r="F1083" s="55" t="str">
        <f t="shared" si="34"/>
        <v/>
      </c>
      <c r="G1083" t="str">
        <f t="shared" si="35"/>
        <v/>
      </c>
    </row>
    <row r="1084" spans="6:7" x14ac:dyDescent="0.3">
      <c r="F1084" s="55" t="str">
        <f t="shared" si="34"/>
        <v/>
      </c>
      <c r="G1084" t="str">
        <f t="shared" si="35"/>
        <v/>
      </c>
    </row>
    <row r="1085" spans="6:7" x14ac:dyDescent="0.3">
      <c r="F1085" s="55" t="str">
        <f t="shared" si="34"/>
        <v/>
      </c>
      <c r="G1085" t="str">
        <f t="shared" si="35"/>
        <v/>
      </c>
    </row>
    <row r="1086" spans="6:7" x14ac:dyDescent="0.3">
      <c r="F1086" s="55" t="str">
        <f t="shared" si="34"/>
        <v/>
      </c>
      <c r="G1086" t="str">
        <f t="shared" si="35"/>
        <v/>
      </c>
    </row>
    <row r="1087" spans="6:7" x14ac:dyDescent="0.3">
      <c r="F1087" s="55" t="str">
        <f t="shared" si="34"/>
        <v/>
      </c>
      <c r="G1087" t="str">
        <f t="shared" si="35"/>
        <v/>
      </c>
    </row>
    <row r="1088" spans="6:7" x14ac:dyDescent="0.3">
      <c r="F1088" s="55" t="str">
        <f t="shared" si="34"/>
        <v/>
      </c>
      <c r="G1088" t="str">
        <f t="shared" si="35"/>
        <v/>
      </c>
    </row>
    <row r="1089" spans="6:7" x14ac:dyDescent="0.3">
      <c r="F1089" s="55" t="str">
        <f t="shared" si="34"/>
        <v/>
      </c>
      <c r="G1089" t="str">
        <f t="shared" si="35"/>
        <v/>
      </c>
    </row>
    <row r="1090" spans="6:7" x14ac:dyDescent="0.3">
      <c r="F1090" s="55" t="str">
        <f t="shared" si="34"/>
        <v/>
      </c>
      <c r="G1090" t="str">
        <f t="shared" si="35"/>
        <v/>
      </c>
    </row>
    <row r="1091" spans="6:7" x14ac:dyDescent="0.3">
      <c r="F1091" s="55" t="str">
        <f t="shared" ref="F1091:F1154" si="36">IF(A1091&lt;&gt;"", EOMONTH(A1091,0), "")</f>
        <v/>
      </c>
      <c r="G1091" t="str">
        <f t="shared" ref="G1091:G1154" si="37">A1091&amp;C1091</f>
        <v/>
      </c>
    </row>
    <row r="1092" spans="6:7" x14ac:dyDescent="0.3">
      <c r="F1092" s="55" t="str">
        <f t="shared" si="36"/>
        <v/>
      </c>
      <c r="G1092" t="str">
        <f t="shared" si="37"/>
        <v/>
      </c>
    </row>
    <row r="1093" spans="6:7" x14ac:dyDescent="0.3">
      <c r="F1093" s="55" t="str">
        <f t="shared" si="36"/>
        <v/>
      </c>
      <c r="G1093" t="str">
        <f t="shared" si="37"/>
        <v/>
      </c>
    </row>
    <row r="1094" spans="6:7" x14ac:dyDescent="0.3">
      <c r="F1094" s="55" t="str">
        <f t="shared" si="36"/>
        <v/>
      </c>
      <c r="G1094" t="str">
        <f t="shared" si="37"/>
        <v/>
      </c>
    </row>
    <row r="1095" spans="6:7" x14ac:dyDescent="0.3">
      <c r="F1095" s="55" t="str">
        <f t="shared" si="36"/>
        <v/>
      </c>
      <c r="G1095" t="str">
        <f t="shared" si="37"/>
        <v/>
      </c>
    </row>
    <row r="1096" spans="6:7" x14ac:dyDescent="0.3">
      <c r="F1096" s="55" t="str">
        <f t="shared" si="36"/>
        <v/>
      </c>
      <c r="G1096" t="str">
        <f t="shared" si="37"/>
        <v/>
      </c>
    </row>
    <row r="1097" spans="6:7" x14ac:dyDescent="0.3">
      <c r="F1097" s="55" t="str">
        <f t="shared" si="36"/>
        <v/>
      </c>
      <c r="G1097" t="str">
        <f t="shared" si="37"/>
        <v/>
      </c>
    </row>
    <row r="1098" spans="6:7" x14ac:dyDescent="0.3">
      <c r="F1098" s="55" t="str">
        <f t="shared" si="36"/>
        <v/>
      </c>
      <c r="G1098" t="str">
        <f t="shared" si="37"/>
        <v/>
      </c>
    </row>
    <row r="1099" spans="6:7" x14ac:dyDescent="0.3">
      <c r="F1099" s="55" t="str">
        <f t="shared" si="36"/>
        <v/>
      </c>
      <c r="G1099" t="str">
        <f t="shared" si="37"/>
        <v/>
      </c>
    </row>
    <row r="1100" spans="6:7" x14ac:dyDescent="0.3">
      <c r="F1100" s="55" t="str">
        <f t="shared" si="36"/>
        <v/>
      </c>
      <c r="G1100" t="str">
        <f t="shared" si="37"/>
        <v/>
      </c>
    </row>
    <row r="1101" spans="6:7" x14ac:dyDescent="0.3">
      <c r="F1101" s="55" t="str">
        <f t="shared" si="36"/>
        <v/>
      </c>
      <c r="G1101" t="str">
        <f t="shared" si="37"/>
        <v/>
      </c>
    </row>
    <row r="1102" spans="6:7" x14ac:dyDescent="0.3">
      <c r="F1102" s="55" t="str">
        <f t="shared" si="36"/>
        <v/>
      </c>
      <c r="G1102" t="str">
        <f t="shared" si="37"/>
        <v/>
      </c>
    </row>
    <row r="1103" spans="6:7" x14ac:dyDescent="0.3">
      <c r="F1103" s="55" t="str">
        <f t="shared" si="36"/>
        <v/>
      </c>
      <c r="G1103" t="str">
        <f t="shared" si="37"/>
        <v/>
      </c>
    </row>
    <row r="1104" spans="6:7" x14ac:dyDescent="0.3">
      <c r="F1104" s="55" t="str">
        <f t="shared" si="36"/>
        <v/>
      </c>
      <c r="G1104" t="str">
        <f t="shared" si="37"/>
        <v/>
      </c>
    </row>
    <row r="1105" spans="6:7" x14ac:dyDescent="0.3">
      <c r="F1105" s="55" t="str">
        <f t="shared" si="36"/>
        <v/>
      </c>
      <c r="G1105" t="str">
        <f t="shared" si="37"/>
        <v/>
      </c>
    </row>
    <row r="1106" spans="6:7" x14ac:dyDescent="0.3">
      <c r="F1106" s="55" t="str">
        <f t="shared" si="36"/>
        <v/>
      </c>
      <c r="G1106" t="str">
        <f t="shared" si="37"/>
        <v/>
      </c>
    </row>
    <row r="1107" spans="6:7" x14ac:dyDescent="0.3">
      <c r="F1107" s="55" t="str">
        <f t="shared" si="36"/>
        <v/>
      </c>
      <c r="G1107" t="str">
        <f t="shared" si="37"/>
        <v/>
      </c>
    </row>
    <row r="1108" spans="6:7" x14ac:dyDescent="0.3">
      <c r="F1108" s="55" t="str">
        <f t="shared" si="36"/>
        <v/>
      </c>
      <c r="G1108" t="str">
        <f t="shared" si="37"/>
        <v/>
      </c>
    </row>
    <row r="1109" spans="6:7" x14ac:dyDescent="0.3">
      <c r="F1109" s="55" t="str">
        <f t="shared" si="36"/>
        <v/>
      </c>
      <c r="G1109" t="str">
        <f t="shared" si="37"/>
        <v/>
      </c>
    </row>
    <row r="1110" spans="6:7" x14ac:dyDescent="0.3">
      <c r="F1110" s="55" t="str">
        <f t="shared" si="36"/>
        <v/>
      </c>
      <c r="G1110" t="str">
        <f t="shared" si="37"/>
        <v/>
      </c>
    </row>
    <row r="1111" spans="6:7" x14ac:dyDescent="0.3">
      <c r="F1111" s="55" t="str">
        <f t="shared" si="36"/>
        <v/>
      </c>
      <c r="G1111" t="str">
        <f t="shared" si="37"/>
        <v/>
      </c>
    </row>
    <row r="1112" spans="6:7" x14ac:dyDescent="0.3">
      <c r="F1112" s="55" t="str">
        <f t="shared" si="36"/>
        <v/>
      </c>
      <c r="G1112" t="str">
        <f t="shared" si="37"/>
        <v/>
      </c>
    </row>
    <row r="1113" spans="6:7" x14ac:dyDescent="0.3">
      <c r="F1113" s="55" t="str">
        <f t="shared" si="36"/>
        <v/>
      </c>
      <c r="G1113" t="str">
        <f t="shared" si="37"/>
        <v/>
      </c>
    </row>
    <row r="1114" spans="6:7" x14ac:dyDescent="0.3">
      <c r="F1114" s="55" t="str">
        <f t="shared" si="36"/>
        <v/>
      </c>
      <c r="G1114" t="str">
        <f t="shared" si="37"/>
        <v/>
      </c>
    </row>
    <row r="1115" spans="6:7" x14ac:dyDescent="0.3">
      <c r="F1115" s="55" t="str">
        <f t="shared" si="36"/>
        <v/>
      </c>
      <c r="G1115" t="str">
        <f t="shared" si="37"/>
        <v/>
      </c>
    </row>
    <row r="1116" spans="6:7" x14ac:dyDescent="0.3">
      <c r="F1116" s="55" t="str">
        <f t="shared" si="36"/>
        <v/>
      </c>
      <c r="G1116" t="str">
        <f t="shared" si="37"/>
        <v/>
      </c>
    </row>
    <row r="1117" spans="6:7" x14ac:dyDescent="0.3">
      <c r="F1117" s="55" t="str">
        <f t="shared" si="36"/>
        <v/>
      </c>
      <c r="G1117" t="str">
        <f t="shared" si="37"/>
        <v/>
      </c>
    </row>
    <row r="1118" spans="6:7" x14ac:dyDescent="0.3">
      <c r="F1118" s="55" t="str">
        <f t="shared" si="36"/>
        <v/>
      </c>
      <c r="G1118" t="str">
        <f t="shared" si="37"/>
        <v/>
      </c>
    </row>
    <row r="1119" spans="6:7" x14ac:dyDescent="0.3">
      <c r="F1119" s="55" t="str">
        <f t="shared" si="36"/>
        <v/>
      </c>
      <c r="G1119" t="str">
        <f t="shared" si="37"/>
        <v/>
      </c>
    </row>
    <row r="1120" spans="6:7" x14ac:dyDescent="0.3">
      <c r="F1120" s="55" t="str">
        <f t="shared" si="36"/>
        <v/>
      </c>
      <c r="G1120" t="str">
        <f t="shared" si="37"/>
        <v/>
      </c>
    </row>
    <row r="1121" spans="6:7" x14ac:dyDescent="0.3">
      <c r="F1121" s="55" t="str">
        <f t="shared" si="36"/>
        <v/>
      </c>
      <c r="G1121" t="str">
        <f t="shared" si="37"/>
        <v/>
      </c>
    </row>
    <row r="1122" spans="6:7" x14ac:dyDescent="0.3">
      <c r="F1122" s="55" t="str">
        <f t="shared" si="36"/>
        <v/>
      </c>
      <c r="G1122" t="str">
        <f t="shared" si="37"/>
        <v/>
      </c>
    </row>
    <row r="1123" spans="6:7" x14ac:dyDescent="0.3">
      <c r="F1123" s="55" t="str">
        <f t="shared" si="36"/>
        <v/>
      </c>
      <c r="G1123" t="str">
        <f t="shared" si="37"/>
        <v/>
      </c>
    </row>
    <row r="1124" spans="6:7" x14ac:dyDescent="0.3">
      <c r="F1124" s="55" t="str">
        <f t="shared" si="36"/>
        <v/>
      </c>
      <c r="G1124" t="str">
        <f t="shared" si="37"/>
        <v/>
      </c>
    </row>
    <row r="1125" spans="6:7" x14ac:dyDescent="0.3">
      <c r="F1125" s="55" t="str">
        <f t="shared" si="36"/>
        <v/>
      </c>
      <c r="G1125" t="str">
        <f t="shared" si="37"/>
        <v/>
      </c>
    </row>
    <row r="1126" spans="6:7" x14ac:dyDescent="0.3">
      <c r="F1126" s="55" t="str">
        <f t="shared" si="36"/>
        <v/>
      </c>
      <c r="G1126" t="str">
        <f t="shared" si="37"/>
        <v/>
      </c>
    </row>
    <row r="1127" spans="6:7" x14ac:dyDescent="0.3">
      <c r="F1127" s="55" t="str">
        <f t="shared" si="36"/>
        <v/>
      </c>
      <c r="G1127" t="str">
        <f t="shared" si="37"/>
        <v/>
      </c>
    </row>
    <row r="1128" spans="6:7" x14ac:dyDescent="0.3">
      <c r="F1128" s="55" t="str">
        <f t="shared" si="36"/>
        <v/>
      </c>
      <c r="G1128" t="str">
        <f t="shared" si="37"/>
        <v/>
      </c>
    </row>
    <row r="1129" spans="6:7" x14ac:dyDescent="0.3">
      <c r="F1129" s="55" t="str">
        <f t="shared" si="36"/>
        <v/>
      </c>
      <c r="G1129" t="str">
        <f t="shared" si="37"/>
        <v/>
      </c>
    </row>
    <row r="1130" spans="6:7" x14ac:dyDescent="0.3">
      <c r="F1130" s="55" t="str">
        <f t="shared" si="36"/>
        <v/>
      </c>
      <c r="G1130" t="str">
        <f t="shared" si="37"/>
        <v/>
      </c>
    </row>
    <row r="1131" spans="6:7" x14ac:dyDescent="0.3">
      <c r="F1131" s="55" t="str">
        <f t="shared" si="36"/>
        <v/>
      </c>
      <c r="G1131" t="str">
        <f t="shared" si="37"/>
        <v/>
      </c>
    </row>
    <row r="1132" spans="6:7" x14ac:dyDescent="0.3">
      <c r="F1132" s="55" t="str">
        <f t="shared" si="36"/>
        <v/>
      </c>
      <c r="G1132" t="str">
        <f t="shared" si="37"/>
        <v/>
      </c>
    </row>
    <row r="1133" spans="6:7" x14ac:dyDescent="0.3">
      <c r="F1133" s="55" t="str">
        <f t="shared" si="36"/>
        <v/>
      </c>
      <c r="G1133" t="str">
        <f t="shared" si="37"/>
        <v/>
      </c>
    </row>
    <row r="1134" spans="6:7" x14ac:dyDescent="0.3">
      <c r="F1134" s="55" t="str">
        <f t="shared" si="36"/>
        <v/>
      </c>
      <c r="G1134" t="str">
        <f t="shared" si="37"/>
        <v/>
      </c>
    </row>
    <row r="1135" spans="6:7" x14ac:dyDescent="0.3">
      <c r="F1135" s="55" t="str">
        <f t="shared" si="36"/>
        <v/>
      </c>
      <c r="G1135" t="str">
        <f t="shared" si="37"/>
        <v/>
      </c>
    </row>
    <row r="1136" spans="6:7" x14ac:dyDescent="0.3">
      <c r="F1136" s="55" t="str">
        <f t="shared" si="36"/>
        <v/>
      </c>
      <c r="G1136" t="str">
        <f t="shared" si="37"/>
        <v/>
      </c>
    </row>
    <row r="1137" spans="6:7" x14ac:dyDescent="0.3">
      <c r="F1137" s="55" t="str">
        <f t="shared" si="36"/>
        <v/>
      </c>
      <c r="G1137" t="str">
        <f t="shared" si="37"/>
        <v/>
      </c>
    </row>
    <row r="1138" spans="6:7" x14ac:dyDescent="0.3">
      <c r="F1138" s="55" t="str">
        <f t="shared" si="36"/>
        <v/>
      </c>
      <c r="G1138" t="str">
        <f t="shared" si="37"/>
        <v/>
      </c>
    </row>
    <row r="1139" spans="6:7" x14ac:dyDescent="0.3">
      <c r="F1139" s="55" t="str">
        <f t="shared" si="36"/>
        <v/>
      </c>
      <c r="G1139" t="str">
        <f t="shared" si="37"/>
        <v/>
      </c>
    </row>
    <row r="1140" spans="6:7" x14ac:dyDescent="0.3">
      <c r="F1140" s="55" t="str">
        <f t="shared" si="36"/>
        <v/>
      </c>
      <c r="G1140" t="str">
        <f t="shared" si="37"/>
        <v/>
      </c>
    </row>
    <row r="1141" spans="6:7" x14ac:dyDescent="0.3">
      <c r="F1141" s="55" t="str">
        <f t="shared" si="36"/>
        <v/>
      </c>
      <c r="G1141" t="str">
        <f t="shared" si="37"/>
        <v/>
      </c>
    </row>
    <row r="1142" spans="6:7" x14ac:dyDescent="0.3">
      <c r="F1142" s="55" t="str">
        <f t="shared" si="36"/>
        <v/>
      </c>
      <c r="G1142" t="str">
        <f t="shared" si="37"/>
        <v/>
      </c>
    </row>
    <row r="1143" spans="6:7" x14ac:dyDescent="0.3">
      <c r="F1143" s="55" t="str">
        <f t="shared" si="36"/>
        <v/>
      </c>
      <c r="G1143" t="str">
        <f t="shared" si="37"/>
        <v/>
      </c>
    </row>
    <row r="1144" spans="6:7" x14ac:dyDescent="0.3">
      <c r="F1144" s="55" t="str">
        <f t="shared" si="36"/>
        <v/>
      </c>
      <c r="G1144" t="str">
        <f t="shared" si="37"/>
        <v/>
      </c>
    </row>
    <row r="1145" spans="6:7" x14ac:dyDescent="0.3">
      <c r="F1145" s="55" t="str">
        <f t="shared" si="36"/>
        <v/>
      </c>
      <c r="G1145" t="str">
        <f t="shared" si="37"/>
        <v/>
      </c>
    </row>
    <row r="1146" spans="6:7" x14ac:dyDescent="0.3">
      <c r="F1146" s="55" t="str">
        <f t="shared" si="36"/>
        <v/>
      </c>
      <c r="G1146" t="str">
        <f t="shared" si="37"/>
        <v/>
      </c>
    </row>
    <row r="1147" spans="6:7" x14ac:dyDescent="0.3">
      <c r="F1147" s="55" t="str">
        <f t="shared" si="36"/>
        <v/>
      </c>
      <c r="G1147" t="str">
        <f t="shared" si="37"/>
        <v/>
      </c>
    </row>
    <row r="1148" spans="6:7" x14ac:dyDescent="0.3">
      <c r="F1148" s="55" t="str">
        <f t="shared" si="36"/>
        <v/>
      </c>
      <c r="G1148" t="str">
        <f t="shared" si="37"/>
        <v/>
      </c>
    </row>
    <row r="1149" spans="6:7" x14ac:dyDescent="0.3">
      <c r="F1149" s="55" t="str">
        <f t="shared" si="36"/>
        <v/>
      </c>
      <c r="G1149" t="str">
        <f t="shared" si="37"/>
        <v/>
      </c>
    </row>
    <row r="1150" spans="6:7" x14ac:dyDescent="0.3">
      <c r="F1150" s="55" t="str">
        <f t="shared" si="36"/>
        <v/>
      </c>
      <c r="G1150" t="str">
        <f t="shared" si="37"/>
        <v/>
      </c>
    </row>
    <row r="1151" spans="6:7" x14ac:dyDescent="0.3">
      <c r="F1151" s="55" t="str">
        <f t="shared" si="36"/>
        <v/>
      </c>
      <c r="G1151" t="str">
        <f t="shared" si="37"/>
        <v/>
      </c>
    </row>
    <row r="1152" spans="6:7" x14ac:dyDescent="0.3">
      <c r="F1152" s="55" t="str">
        <f t="shared" si="36"/>
        <v/>
      </c>
      <c r="G1152" t="str">
        <f t="shared" si="37"/>
        <v/>
      </c>
    </row>
    <row r="1153" spans="6:7" x14ac:dyDescent="0.3">
      <c r="F1153" s="55" t="str">
        <f t="shared" si="36"/>
        <v/>
      </c>
      <c r="G1153" t="str">
        <f t="shared" si="37"/>
        <v/>
      </c>
    </row>
    <row r="1154" spans="6:7" x14ac:dyDescent="0.3">
      <c r="F1154" s="55" t="str">
        <f t="shared" si="36"/>
        <v/>
      </c>
      <c r="G1154" t="str">
        <f t="shared" si="37"/>
        <v/>
      </c>
    </row>
    <row r="1155" spans="6:7" x14ac:dyDescent="0.3">
      <c r="F1155" s="55" t="str">
        <f t="shared" ref="F1155:F1218" si="38">IF(A1155&lt;&gt;"", EOMONTH(A1155,0), "")</f>
        <v/>
      </c>
      <c r="G1155" t="str">
        <f t="shared" ref="G1155:G1218" si="39">A1155&amp;C1155</f>
        <v/>
      </c>
    </row>
    <row r="1156" spans="6:7" x14ac:dyDescent="0.3">
      <c r="F1156" s="55" t="str">
        <f t="shared" si="38"/>
        <v/>
      </c>
      <c r="G1156" t="str">
        <f t="shared" si="39"/>
        <v/>
      </c>
    </row>
    <row r="1157" spans="6:7" x14ac:dyDescent="0.3">
      <c r="F1157" s="55" t="str">
        <f t="shared" si="38"/>
        <v/>
      </c>
      <c r="G1157" t="str">
        <f t="shared" si="39"/>
        <v/>
      </c>
    </row>
    <row r="1158" spans="6:7" x14ac:dyDescent="0.3">
      <c r="F1158" s="55" t="str">
        <f t="shared" si="38"/>
        <v/>
      </c>
      <c r="G1158" t="str">
        <f t="shared" si="39"/>
        <v/>
      </c>
    </row>
    <row r="1159" spans="6:7" x14ac:dyDescent="0.3">
      <c r="F1159" s="55" t="str">
        <f t="shared" si="38"/>
        <v/>
      </c>
      <c r="G1159" t="str">
        <f t="shared" si="39"/>
        <v/>
      </c>
    </row>
    <row r="1160" spans="6:7" x14ac:dyDescent="0.3">
      <c r="F1160" s="55" t="str">
        <f t="shared" si="38"/>
        <v/>
      </c>
      <c r="G1160" t="str">
        <f t="shared" si="39"/>
        <v/>
      </c>
    </row>
    <row r="1161" spans="6:7" x14ac:dyDescent="0.3">
      <c r="F1161" s="55" t="str">
        <f t="shared" si="38"/>
        <v/>
      </c>
      <c r="G1161" t="str">
        <f t="shared" si="39"/>
        <v/>
      </c>
    </row>
    <row r="1162" spans="6:7" x14ac:dyDescent="0.3">
      <c r="F1162" s="55" t="str">
        <f t="shared" si="38"/>
        <v/>
      </c>
      <c r="G1162" t="str">
        <f t="shared" si="39"/>
        <v/>
      </c>
    </row>
    <row r="1163" spans="6:7" x14ac:dyDescent="0.3">
      <c r="F1163" s="55" t="str">
        <f t="shared" si="38"/>
        <v/>
      </c>
      <c r="G1163" t="str">
        <f t="shared" si="39"/>
        <v/>
      </c>
    </row>
    <row r="1164" spans="6:7" x14ac:dyDescent="0.3">
      <c r="F1164" s="55" t="str">
        <f t="shared" si="38"/>
        <v/>
      </c>
      <c r="G1164" t="str">
        <f t="shared" si="39"/>
        <v/>
      </c>
    </row>
    <row r="1165" spans="6:7" x14ac:dyDescent="0.3">
      <c r="F1165" s="55" t="str">
        <f t="shared" si="38"/>
        <v/>
      </c>
      <c r="G1165" t="str">
        <f t="shared" si="39"/>
        <v/>
      </c>
    </row>
    <row r="1166" spans="6:7" x14ac:dyDescent="0.3">
      <c r="F1166" s="55" t="str">
        <f t="shared" si="38"/>
        <v/>
      </c>
      <c r="G1166" t="str">
        <f t="shared" si="39"/>
        <v/>
      </c>
    </row>
    <row r="1167" spans="6:7" x14ac:dyDescent="0.3">
      <c r="F1167" s="55" t="str">
        <f t="shared" si="38"/>
        <v/>
      </c>
      <c r="G1167" t="str">
        <f t="shared" si="39"/>
        <v/>
      </c>
    </row>
    <row r="1168" spans="6:7" x14ac:dyDescent="0.3">
      <c r="F1168" s="55" t="str">
        <f t="shared" si="38"/>
        <v/>
      </c>
      <c r="G1168" t="str">
        <f t="shared" si="39"/>
        <v/>
      </c>
    </row>
    <row r="1169" spans="6:7" x14ac:dyDescent="0.3">
      <c r="F1169" s="55" t="str">
        <f t="shared" si="38"/>
        <v/>
      </c>
      <c r="G1169" t="str">
        <f t="shared" si="39"/>
        <v/>
      </c>
    </row>
    <row r="1170" spans="6:7" x14ac:dyDescent="0.3">
      <c r="F1170" s="55" t="str">
        <f t="shared" si="38"/>
        <v/>
      </c>
      <c r="G1170" t="str">
        <f t="shared" si="39"/>
        <v/>
      </c>
    </row>
    <row r="1171" spans="6:7" x14ac:dyDescent="0.3">
      <c r="F1171" s="55" t="str">
        <f t="shared" si="38"/>
        <v/>
      </c>
      <c r="G1171" t="str">
        <f t="shared" si="39"/>
        <v/>
      </c>
    </row>
    <row r="1172" spans="6:7" x14ac:dyDescent="0.3">
      <c r="F1172" s="55" t="str">
        <f t="shared" si="38"/>
        <v/>
      </c>
      <c r="G1172" t="str">
        <f t="shared" si="39"/>
        <v/>
      </c>
    </row>
    <row r="1173" spans="6:7" x14ac:dyDescent="0.3">
      <c r="F1173" s="55" t="str">
        <f t="shared" si="38"/>
        <v/>
      </c>
      <c r="G1173" t="str">
        <f t="shared" si="39"/>
        <v/>
      </c>
    </row>
    <row r="1174" spans="6:7" x14ac:dyDescent="0.3">
      <c r="F1174" s="55" t="str">
        <f t="shared" si="38"/>
        <v/>
      </c>
      <c r="G1174" t="str">
        <f t="shared" si="39"/>
        <v/>
      </c>
    </row>
    <row r="1175" spans="6:7" x14ac:dyDescent="0.3">
      <c r="F1175" s="55" t="str">
        <f t="shared" si="38"/>
        <v/>
      </c>
      <c r="G1175" t="str">
        <f t="shared" si="39"/>
        <v/>
      </c>
    </row>
    <row r="1176" spans="6:7" x14ac:dyDescent="0.3">
      <c r="F1176" s="55" t="str">
        <f t="shared" si="38"/>
        <v/>
      </c>
      <c r="G1176" t="str">
        <f t="shared" si="39"/>
        <v/>
      </c>
    </row>
    <row r="1177" spans="6:7" x14ac:dyDescent="0.3">
      <c r="F1177" s="55" t="str">
        <f t="shared" si="38"/>
        <v/>
      </c>
      <c r="G1177" t="str">
        <f t="shared" si="39"/>
        <v/>
      </c>
    </row>
    <row r="1178" spans="6:7" x14ac:dyDescent="0.3">
      <c r="F1178" s="55" t="str">
        <f t="shared" si="38"/>
        <v/>
      </c>
      <c r="G1178" t="str">
        <f t="shared" si="39"/>
        <v/>
      </c>
    </row>
    <row r="1179" spans="6:7" x14ac:dyDescent="0.3">
      <c r="F1179" s="55" t="str">
        <f t="shared" si="38"/>
        <v/>
      </c>
      <c r="G1179" t="str">
        <f t="shared" si="39"/>
        <v/>
      </c>
    </row>
    <row r="1180" spans="6:7" x14ac:dyDescent="0.3">
      <c r="F1180" s="55" t="str">
        <f t="shared" si="38"/>
        <v/>
      </c>
      <c r="G1180" t="str">
        <f t="shared" si="39"/>
        <v/>
      </c>
    </row>
    <row r="1181" spans="6:7" x14ac:dyDescent="0.3">
      <c r="F1181" s="55" t="str">
        <f t="shared" si="38"/>
        <v/>
      </c>
      <c r="G1181" t="str">
        <f t="shared" si="39"/>
        <v/>
      </c>
    </row>
    <row r="1182" spans="6:7" x14ac:dyDescent="0.3">
      <c r="F1182" s="55" t="str">
        <f t="shared" si="38"/>
        <v/>
      </c>
      <c r="G1182" t="str">
        <f t="shared" si="39"/>
        <v/>
      </c>
    </row>
    <row r="1183" spans="6:7" x14ac:dyDescent="0.3">
      <c r="F1183" s="55" t="str">
        <f t="shared" si="38"/>
        <v/>
      </c>
      <c r="G1183" t="str">
        <f t="shared" si="39"/>
        <v/>
      </c>
    </row>
    <row r="1184" spans="6:7" x14ac:dyDescent="0.3">
      <c r="F1184" s="55" t="str">
        <f t="shared" si="38"/>
        <v/>
      </c>
      <c r="G1184" t="str">
        <f t="shared" si="39"/>
        <v/>
      </c>
    </row>
    <row r="1185" spans="6:7" x14ac:dyDescent="0.3">
      <c r="F1185" s="55" t="str">
        <f t="shared" si="38"/>
        <v/>
      </c>
      <c r="G1185" t="str">
        <f t="shared" si="39"/>
        <v/>
      </c>
    </row>
    <row r="1186" spans="6:7" x14ac:dyDescent="0.3">
      <c r="F1186" s="55" t="str">
        <f t="shared" si="38"/>
        <v/>
      </c>
      <c r="G1186" t="str">
        <f t="shared" si="39"/>
        <v/>
      </c>
    </row>
    <row r="1187" spans="6:7" x14ac:dyDescent="0.3">
      <c r="F1187" s="55" t="str">
        <f t="shared" si="38"/>
        <v/>
      </c>
      <c r="G1187" t="str">
        <f t="shared" si="39"/>
        <v/>
      </c>
    </row>
    <row r="1188" spans="6:7" x14ac:dyDescent="0.3">
      <c r="F1188" s="55" t="str">
        <f t="shared" si="38"/>
        <v/>
      </c>
      <c r="G1188" t="str">
        <f t="shared" si="39"/>
        <v/>
      </c>
    </row>
    <row r="1189" spans="6:7" x14ac:dyDescent="0.3">
      <c r="F1189" s="55" t="str">
        <f t="shared" si="38"/>
        <v/>
      </c>
      <c r="G1189" t="str">
        <f t="shared" si="39"/>
        <v/>
      </c>
    </row>
    <row r="1190" spans="6:7" x14ac:dyDescent="0.3">
      <c r="F1190" s="55" t="str">
        <f t="shared" si="38"/>
        <v/>
      </c>
      <c r="G1190" t="str">
        <f t="shared" si="39"/>
        <v/>
      </c>
    </row>
    <row r="1191" spans="6:7" x14ac:dyDescent="0.3">
      <c r="F1191" s="55" t="str">
        <f t="shared" si="38"/>
        <v/>
      </c>
      <c r="G1191" t="str">
        <f t="shared" si="39"/>
        <v/>
      </c>
    </row>
    <row r="1192" spans="6:7" x14ac:dyDescent="0.3">
      <c r="F1192" s="55" t="str">
        <f t="shared" si="38"/>
        <v/>
      </c>
      <c r="G1192" t="str">
        <f t="shared" si="39"/>
        <v/>
      </c>
    </row>
    <row r="1193" spans="6:7" x14ac:dyDescent="0.3">
      <c r="F1193" s="55" t="str">
        <f t="shared" si="38"/>
        <v/>
      </c>
      <c r="G1193" t="str">
        <f t="shared" si="39"/>
        <v/>
      </c>
    </row>
    <row r="1194" spans="6:7" x14ac:dyDescent="0.3">
      <c r="F1194" s="55" t="str">
        <f t="shared" si="38"/>
        <v/>
      </c>
      <c r="G1194" t="str">
        <f t="shared" si="39"/>
        <v/>
      </c>
    </row>
    <row r="1195" spans="6:7" x14ac:dyDescent="0.3">
      <c r="F1195" s="55" t="str">
        <f t="shared" si="38"/>
        <v/>
      </c>
      <c r="G1195" t="str">
        <f t="shared" si="39"/>
        <v/>
      </c>
    </row>
    <row r="1196" spans="6:7" x14ac:dyDescent="0.3">
      <c r="F1196" s="55" t="str">
        <f t="shared" si="38"/>
        <v/>
      </c>
      <c r="G1196" t="str">
        <f t="shared" si="39"/>
        <v/>
      </c>
    </row>
    <row r="1197" spans="6:7" x14ac:dyDescent="0.3">
      <c r="F1197" s="55" t="str">
        <f t="shared" si="38"/>
        <v/>
      </c>
      <c r="G1197" t="str">
        <f t="shared" si="39"/>
        <v/>
      </c>
    </row>
    <row r="1198" spans="6:7" x14ac:dyDescent="0.3">
      <c r="F1198" s="55" t="str">
        <f t="shared" si="38"/>
        <v/>
      </c>
      <c r="G1198" t="str">
        <f t="shared" si="39"/>
        <v/>
      </c>
    </row>
    <row r="1199" spans="6:7" x14ac:dyDescent="0.3">
      <c r="F1199" s="55" t="str">
        <f t="shared" si="38"/>
        <v/>
      </c>
      <c r="G1199" t="str">
        <f t="shared" si="39"/>
        <v/>
      </c>
    </row>
    <row r="1200" spans="6:7" x14ac:dyDescent="0.3">
      <c r="F1200" s="55" t="str">
        <f t="shared" si="38"/>
        <v/>
      </c>
      <c r="G1200" t="str">
        <f t="shared" si="39"/>
        <v/>
      </c>
    </row>
    <row r="1201" spans="6:7" x14ac:dyDescent="0.3">
      <c r="F1201" s="55" t="str">
        <f t="shared" si="38"/>
        <v/>
      </c>
      <c r="G1201" t="str">
        <f t="shared" si="39"/>
        <v/>
      </c>
    </row>
    <row r="1202" spans="6:7" x14ac:dyDescent="0.3">
      <c r="F1202" s="55" t="str">
        <f t="shared" si="38"/>
        <v/>
      </c>
      <c r="G1202" t="str">
        <f t="shared" si="39"/>
        <v/>
      </c>
    </row>
    <row r="1203" spans="6:7" x14ac:dyDescent="0.3">
      <c r="F1203" s="55" t="str">
        <f t="shared" si="38"/>
        <v/>
      </c>
      <c r="G1203" t="str">
        <f t="shared" si="39"/>
        <v/>
      </c>
    </row>
    <row r="1204" spans="6:7" x14ac:dyDescent="0.3">
      <c r="F1204" s="55" t="str">
        <f t="shared" si="38"/>
        <v/>
      </c>
      <c r="G1204" t="str">
        <f t="shared" si="39"/>
        <v/>
      </c>
    </row>
    <row r="1205" spans="6:7" x14ac:dyDescent="0.3">
      <c r="F1205" s="55" t="str">
        <f t="shared" si="38"/>
        <v/>
      </c>
      <c r="G1205" t="str">
        <f t="shared" si="39"/>
        <v/>
      </c>
    </row>
    <row r="1206" spans="6:7" x14ac:dyDescent="0.3">
      <c r="F1206" s="55" t="str">
        <f t="shared" si="38"/>
        <v/>
      </c>
      <c r="G1206" t="str">
        <f t="shared" si="39"/>
        <v/>
      </c>
    </row>
    <row r="1207" spans="6:7" x14ac:dyDescent="0.3">
      <c r="F1207" s="55" t="str">
        <f t="shared" si="38"/>
        <v/>
      </c>
      <c r="G1207" t="str">
        <f t="shared" si="39"/>
        <v/>
      </c>
    </row>
    <row r="1208" spans="6:7" x14ac:dyDescent="0.3">
      <c r="F1208" s="55" t="str">
        <f t="shared" si="38"/>
        <v/>
      </c>
      <c r="G1208" t="str">
        <f t="shared" si="39"/>
        <v/>
      </c>
    </row>
    <row r="1209" spans="6:7" x14ac:dyDescent="0.3">
      <c r="F1209" s="55" t="str">
        <f t="shared" si="38"/>
        <v/>
      </c>
      <c r="G1209" t="str">
        <f t="shared" si="39"/>
        <v/>
      </c>
    </row>
    <row r="1210" spans="6:7" x14ac:dyDescent="0.3">
      <c r="F1210" s="55" t="str">
        <f t="shared" si="38"/>
        <v/>
      </c>
      <c r="G1210" t="str">
        <f t="shared" si="39"/>
        <v/>
      </c>
    </row>
    <row r="1211" spans="6:7" x14ac:dyDescent="0.3">
      <c r="F1211" s="55" t="str">
        <f t="shared" si="38"/>
        <v/>
      </c>
      <c r="G1211" t="str">
        <f t="shared" si="39"/>
        <v/>
      </c>
    </row>
    <row r="1212" spans="6:7" x14ac:dyDescent="0.3">
      <c r="F1212" s="55" t="str">
        <f t="shared" si="38"/>
        <v/>
      </c>
      <c r="G1212" t="str">
        <f t="shared" si="39"/>
        <v/>
      </c>
    </row>
    <row r="1213" spans="6:7" x14ac:dyDescent="0.3">
      <c r="F1213" s="55" t="str">
        <f t="shared" si="38"/>
        <v/>
      </c>
      <c r="G1213" t="str">
        <f t="shared" si="39"/>
        <v/>
      </c>
    </row>
    <row r="1214" spans="6:7" x14ac:dyDescent="0.3">
      <c r="F1214" s="55" t="str">
        <f t="shared" si="38"/>
        <v/>
      </c>
      <c r="G1214" t="str">
        <f t="shared" si="39"/>
        <v/>
      </c>
    </row>
    <row r="1215" spans="6:7" x14ac:dyDescent="0.3">
      <c r="F1215" s="55" t="str">
        <f t="shared" si="38"/>
        <v/>
      </c>
      <c r="G1215" t="str">
        <f t="shared" si="39"/>
        <v/>
      </c>
    </row>
    <row r="1216" spans="6:7" x14ac:dyDescent="0.3">
      <c r="F1216" s="55" t="str">
        <f t="shared" si="38"/>
        <v/>
      </c>
      <c r="G1216" t="str">
        <f t="shared" si="39"/>
        <v/>
      </c>
    </row>
    <row r="1217" spans="6:7" x14ac:dyDescent="0.3">
      <c r="F1217" s="55" t="str">
        <f t="shared" si="38"/>
        <v/>
      </c>
      <c r="G1217" t="str">
        <f t="shared" si="39"/>
        <v/>
      </c>
    </row>
    <row r="1218" spans="6:7" x14ac:dyDescent="0.3">
      <c r="F1218" s="55" t="str">
        <f t="shared" si="38"/>
        <v/>
      </c>
      <c r="G1218" t="str">
        <f t="shared" si="39"/>
        <v/>
      </c>
    </row>
    <row r="1219" spans="6:7" x14ac:dyDescent="0.3">
      <c r="F1219" s="55" t="str">
        <f t="shared" ref="F1219:F1282" si="40">IF(A1219&lt;&gt;"", EOMONTH(A1219,0), "")</f>
        <v/>
      </c>
      <c r="G1219" t="str">
        <f t="shared" ref="G1219:G1282" si="41">A1219&amp;C1219</f>
        <v/>
      </c>
    </row>
    <row r="1220" spans="6:7" x14ac:dyDescent="0.3">
      <c r="F1220" s="55" t="str">
        <f t="shared" si="40"/>
        <v/>
      </c>
      <c r="G1220" t="str">
        <f t="shared" si="41"/>
        <v/>
      </c>
    </row>
    <row r="1221" spans="6:7" x14ac:dyDescent="0.3">
      <c r="F1221" s="55" t="str">
        <f t="shared" si="40"/>
        <v/>
      </c>
      <c r="G1221" t="str">
        <f t="shared" si="41"/>
        <v/>
      </c>
    </row>
    <row r="1222" spans="6:7" x14ac:dyDescent="0.3">
      <c r="F1222" s="55" t="str">
        <f t="shared" si="40"/>
        <v/>
      </c>
      <c r="G1222" t="str">
        <f t="shared" si="41"/>
        <v/>
      </c>
    </row>
    <row r="1223" spans="6:7" x14ac:dyDescent="0.3">
      <c r="F1223" s="55" t="str">
        <f t="shared" si="40"/>
        <v/>
      </c>
      <c r="G1223" t="str">
        <f t="shared" si="41"/>
        <v/>
      </c>
    </row>
    <row r="1224" spans="6:7" x14ac:dyDescent="0.3">
      <c r="F1224" s="55" t="str">
        <f t="shared" si="40"/>
        <v/>
      </c>
      <c r="G1224" t="str">
        <f t="shared" si="41"/>
        <v/>
      </c>
    </row>
    <row r="1225" spans="6:7" x14ac:dyDescent="0.3">
      <c r="F1225" s="55" t="str">
        <f t="shared" si="40"/>
        <v/>
      </c>
      <c r="G1225" t="str">
        <f t="shared" si="41"/>
        <v/>
      </c>
    </row>
    <row r="1226" spans="6:7" x14ac:dyDescent="0.3">
      <c r="F1226" s="55" t="str">
        <f t="shared" si="40"/>
        <v/>
      </c>
      <c r="G1226" t="str">
        <f t="shared" si="41"/>
        <v/>
      </c>
    </row>
    <row r="1227" spans="6:7" x14ac:dyDescent="0.3">
      <c r="F1227" s="55" t="str">
        <f t="shared" si="40"/>
        <v/>
      </c>
      <c r="G1227" t="str">
        <f t="shared" si="41"/>
        <v/>
      </c>
    </row>
    <row r="1228" spans="6:7" x14ac:dyDescent="0.3">
      <c r="F1228" s="55" t="str">
        <f t="shared" si="40"/>
        <v/>
      </c>
      <c r="G1228" t="str">
        <f t="shared" si="41"/>
        <v/>
      </c>
    </row>
    <row r="1229" spans="6:7" x14ac:dyDescent="0.3">
      <c r="F1229" s="55" t="str">
        <f t="shared" si="40"/>
        <v/>
      </c>
      <c r="G1229" t="str">
        <f t="shared" si="41"/>
        <v/>
      </c>
    </row>
    <row r="1230" spans="6:7" x14ac:dyDescent="0.3">
      <c r="F1230" s="55" t="str">
        <f t="shared" si="40"/>
        <v/>
      </c>
      <c r="G1230" t="str">
        <f t="shared" si="41"/>
        <v/>
      </c>
    </row>
    <row r="1231" spans="6:7" x14ac:dyDescent="0.3">
      <c r="F1231" s="55" t="str">
        <f t="shared" si="40"/>
        <v/>
      </c>
      <c r="G1231" t="str">
        <f t="shared" si="41"/>
        <v/>
      </c>
    </row>
    <row r="1232" spans="6:7" x14ac:dyDescent="0.3">
      <c r="F1232" s="55" t="str">
        <f t="shared" si="40"/>
        <v/>
      </c>
      <c r="G1232" t="str">
        <f t="shared" si="41"/>
        <v/>
      </c>
    </row>
    <row r="1233" spans="6:7" x14ac:dyDescent="0.3">
      <c r="F1233" s="55" t="str">
        <f t="shared" si="40"/>
        <v/>
      </c>
      <c r="G1233" t="str">
        <f t="shared" si="41"/>
        <v/>
      </c>
    </row>
    <row r="1234" spans="6:7" x14ac:dyDescent="0.3">
      <c r="F1234" s="55" t="str">
        <f t="shared" si="40"/>
        <v/>
      </c>
      <c r="G1234" t="str">
        <f t="shared" si="41"/>
        <v/>
      </c>
    </row>
    <row r="1235" spans="6:7" x14ac:dyDescent="0.3">
      <c r="F1235" s="55" t="str">
        <f t="shared" si="40"/>
        <v/>
      </c>
      <c r="G1235" t="str">
        <f t="shared" si="41"/>
        <v/>
      </c>
    </row>
    <row r="1236" spans="6:7" x14ac:dyDescent="0.3">
      <c r="F1236" s="55" t="str">
        <f t="shared" si="40"/>
        <v/>
      </c>
      <c r="G1236" t="str">
        <f t="shared" si="41"/>
        <v/>
      </c>
    </row>
    <row r="1237" spans="6:7" x14ac:dyDescent="0.3">
      <c r="F1237" s="55" t="str">
        <f t="shared" si="40"/>
        <v/>
      </c>
      <c r="G1237" t="str">
        <f t="shared" si="41"/>
        <v/>
      </c>
    </row>
    <row r="1238" spans="6:7" x14ac:dyDescent="0.3">
      <c r="F1238" s="55" t="str">
        <f t="shared" si="40"/>
        <v/>
      </c>
      <c r="G1238" t="str">
        <f t="shared" si="41"/>
        <v/>
      </c>
    </row>
    <row r="1239" spans="6:7" x14ac:dyDescent="0.3">
      <c r="F1239" s="55" t="str">
        <f t="shared" si="40"/>
        <v/>
      </c>
      <c r="G1239" t="str">
        <f t="shared" si="41"/>
        <v/>
      </c>
    </row>
    <row r="1240" spans="6:7" x14ac:dyDescent="0.3">
      <c r="F1240" s="55" t="str">
        <f t="shared" si="40"/>
        <v/>
      </c>
      <c r="G1240" t="str">
        <f t="shared" si="41"/>
        <v/>
      </c>
    </row>
    <row r="1241" spans="6:7" x14ac:dyDescent="0.3">
      <c r="F1241" s="55" t="str">
        <f t="shared" si="40"/>
        <v/>
      </c>
      <c r="G1241" t="str">
        <f t="shared" si="41"/>
        <v/>
      </c>
    </row>
    <row r="1242" spans="6:7" x14ac:dyDescent="0.3">
      <c r="F1242" s="55" t="str">
        <f t="shared" si="40"/>
        <v/>
      </c>
      <c r="G1242" t="str">
        <f t="shared" si="41"/>
        <v/>
      </c>
    </row>
    <row r="1243" spans="6:7" x14ac:dyDescent="0.3">
      <c r="F1243" s="55" t="str">
        <f t="shared" si="40"/>
        <v/>
      </c>
      <c r="G1243" t="str">
        <f t="shared" si="41"/>
        <v/>
      </c>
    </row>
    <row r="1244" spans="6:7" x14ac:dyDescent="0.3">
      <c r="F1244" s="55" t="str">
        <f t="shared" si="40"/>
        <v/>
      </c>
      <c r="G1244" t="str">
        <f t="shared" si="41"/>
        <v/>
      </c>
    </row>
    <row r="1245" spans="6:7" x14ac:dyDescent="0.3">
      <c r="F1245" s="55" t="str">
        <f t="shared" si="40"/>
        <v/>
      </c>
      <c r="G1245" t="str">
        <f t="shared" si="41"/>
        <v/>
      </c>
    </row>
    <row r="1246" spans="6:7" x14ac:dyDescent="0.3">
      <c r="F1246" s="55" t="str">
        <f t="shared" si="40"/>
        <v/>
      </c>
      <c r="G1246" t="str">
        <f t="shared" si="41"/>
        <v/>
      </c>
    </row>
    <row r="1247" spans="6:7" x14ac:dyDescent="0.3">
      <c r="F1247" s="55" t="str">
        <f t="shared" si="40"/>
        <v/>
      </c>
      <c r="G1247" t="str">
        <f t="shared" si="41"/>
        <v/>
      </c>
    </row>
    <row r="1248" spans="6:7" x14ac:dyDescent="0.3">
      <c r="F1248" s="55" t="str">
        <f t="shared" si="40"/>
        <v/>
      </c>
      <c r="G1248" t="str">
        <f t="shared" si="41"/>
        <v/>
      </c>
    </row>
    <row r="1249" spans="6:7" x14ac:dyDescent="0.3">
      <c r="F1249" s="55" t="str">
        <f t="shared" si="40"/>
        <v/>
      </c>
      <c r="G1249" t="str">
        <f t="shared" si="41"/>
        <v/>
      </c>
    </row>
    <row r="1250" spans="6:7" x14ac:dyDescent="0.3">
      <c r="F1250" s="55" t="str">
        <f t="shared" si="40"/>
        <v/>
      </c>
      <c r="G1250" t="str">
        <f t="shared" si="41"/>
        <v/>
      </c>
    </row>
    <row r="1251" spans="6:7" x14ac:dyDescent="0.3">
      <c r="F1251" s="55" t="str">
        <f t="shared" si="40"/>
        <v/>
      </c>
      <c r="G1251" t="str">
        <f t="shared" si="41"/>
        <v/>
      </c>
    </row>
    <row r="1252" spans="6:7" x14ac:dyDescent="0.3">
      <c r="F1252" s="55" t="str">
        <f t="shared" si="40"/>
        <v/>
      </c>
      <c r="G1252" t="str">
        <f t="shared" si="41"/>
        <v/>
      </c>
    </row>
    <row r="1253" spans="6:7" x14ac:dyDescent="0.3">
      <c r="F1253" s="55" t="str">
        <f t="shared" si="40"/>
        <v/>
      </c>
      <c r="G1253" t="str">
        <f t="shared" si="41"/>
        <v/>
      </c>
    </row>
    <row r="1254" spans="6:7" x14ac:dyDescent="0.3">
      <c r="F1254" s="55" t="str">
        <f t="shared" si="40"/>
        <v/>
      </c>
      <c r="G1254" t="str">
        <f t="shared" si="41"/>
        <v/>
      </c>
    </row>
    <row r="1255" spans="6:7" x14ac:dyDescent="0.3">
      <c r="F1255" s="55" t="str">
        <f t="shared" si="40"/>
        <v/>
      </c>
      <c r="G1255" t="str">
        <f t="shared" si="41"/>
        <v/>
      </c>
    </row>
    <row r="1256" spans="6:7" x14ac:dyDescent="0.3">
      <c r="F1256" s="55" t="str">
        <f t="shared" si="40"/>
        <v/>
      </c>
      <c r="G1256" t="str">
        <f t="shared" si="41"/>
        <v/>
      </c>
    </row>
    <row r="1257" spans="6:7" x14ac:dyDescent="0.3">
      <c r="F1257" s="55" t="str">
        <f t="shared" si="40"/>
        <v/>
      </c>
      <c r="G1257" t="str">
        <f t="shared" si="41"/>
        <v/>
      </c>
    </row>
    <row r="1258" spans="6:7" x14ac:dyDescent="0.3">
      <c r="F1258" s="55" t="str">
        <f t="shared" si="40"/>
        <v/>
      </c>
      <c r="G1258" t="str">
        <f t="shared" si="41"/>
        <v/>
      </c>
    </row>
    <row r="1259" spans="6:7" x14ac:dyDescent="0.3">
      <c r="F1259" s="55" t="str">
        <f t="shared" si="40"/>
        <v/>
      </c>
      <c r="G1259" t="str">
        <f t="shared" si="41"/>
        <v/>
      </c>
    </row>
    <row r="1260" spans="6:7" x14ac:dyDescent="0.3">
      <c r="F1260" s="55" t="str">
        <f t="shared" si="40"/>
        <v/>
      </c>
      <c r="G1260" t="str">
        <f t="shared" si="41"/>
        <v/>
      </c>
    </row>
    <row r="1261" spans="6:7" x14ac:dyDescent="0.3">
      <c r="F1261" s="55" t="str">
        <f t="shared" si="40"/>
        <v/>
      </c>
      <c r="G1261" t="str">
        <f t="shared" si="41"/>
        <v/>
      </c>
    </row>
    <row r="1262" spans="6:7" x14ac:dyDescent="0.3">
      <c r="F1262" s="55" t="str">
        <f t="shared" si="40"/>
        <v/>
      </c>
      <c r="G1262" t="str">
        <f t="shared" si="41"/>
        <v/>
      </c>
    </row>
    <row r="1263" spans="6:7" x14ac:dyDescent="0.3">
      <c r="F1263" s="55" t="str">
        <f t="shared" si="40"/>
        <v/>
      </c>
      <c r="G1263" t="str">
        <f t="shared" si="41"/>
        <v/>
      </c>
    </row>
    <row r="1264" spans="6:7" x14ac:dyDescent="0.3">
      <c r="F1264" s="55" t="str">
        <f t="shared" si="40"/>
        <v/>
      </c>
      <c r="G1264" t="str">
        <f t="shared" si="41"/>
        <v/>
      </c>
    </row>
    <row r="1265" spans="6:7" x14ac:dyDescent="0.3">
      <c r="F1265" s="55" t="str">
        <f t="shared" si="40"/>
        <v/>
      </c>
      <c r="G1265" t="str">
        <f t="shared" si="41"/>
        <v/>
      </c>
    </row>
    <row r="1266" spans="6:7" x14ac:dyDescent="0.3">
      <c r="F1266" s="55" t="str">
        <f t="shared" si="40"/>
        <v/>
      </c>
      <c r="G1266" t="str">
        <f t="shared" si="41"/>
        <v/>
      </c>
    </row>
    <row r="1267" spans="6:7" x14ac:dyDescent="0.3">
      <c r="F1267" s="55" t="str">
        <f t="shared" si="40"/>
        <v/>
      </c>
      <c r="G1267" t="str">
        <f t="shared" si="41"/>
        <v/>
      </c>
    </row>
    <row r="1268" spans="6:7" x14ac:dyDescent="0.3">
      <c r="F1268" s="55" t="str">
        <f t="shared" si="40"/>
        <v/>
      </c>
      <c r="G1268" t="str">
        <f t="shared" si="41"/>
        <v/>
      </c>
    </row>
    <row r="1269" spans="6:7" x14ac:dyDescent="0.3">
      <c r="F1269" s="55" t="str">
        <f t="shared" si="40"/>
        <v/>
      </c>
      <c r="G1269" t="str">
        <f t="shared" si="41"/>
        <v/>
      </c>
    </row>
    <row r="1270" spans="6:7" x14ac:dyDescent="0.3">
      <c r="F1270" s="55" t="str">
        <f t="shared" si="40"/>
        <v/>
      </c>
      <c r="G1270" t="str">
        <f t="shared" si="41"/>
        <v/>
      </c>
    </row>
    <row r="1271" spans="6:7" x14ac:dyDescent="0.3">
      <c r="F1271" s="55" t="str">
        <f t="shared" si="40"/>
        <v/>
      </c>
      <c r="G1271" t="str">
        <f t="shared" si="41"/>
        <v/>
      </c>
    </row>
    <row r="1272" spans="6:7" x14ac:dyDescent="0.3">
      <c r="F1272" s="55" t="str">
        <f t="shared" si="40"/>
        <v/>
      </c>
      <c r="G1272" t="str">
        <f t="shared" si="41"/>
        <v/>
      </c>
    </row>
    <row r="1273" spans="6:7" x14ac:dyDescent="0.3">
      <c r="F1273" s="55" t="str">
        <f t="shared" si="40"/>
        <v/>
      </c>
      <c r="G1273" t="str">
        <f t="shared" si="41"/>
        <v/>
      </c>
    </row>
    <row r="1274" spans="6:7" x14ac:dyDescent="0.3">
      <c r="F1274" s="55" t="str">
        <f t="shared" si="40"/>
        <v/>
      </c>
      <c r="G1274" t="str">
        <f t="shared" si="41"/>
        <v/>
      </c>
    </row>
    <row r="1275" spans="6:7" x14ac:dyDescent="0.3">
      <c r="F1275" s="55" t="str">
        <f t="shared" si="40"/>
        <v/>
      </c>
      <c r="G1275" t="str">
        <f t="shared" si="41"/>
        <v/>
      </c>
    </row>
    <row r="1276" spans="6:7" x14ac:dyDescent="0.3">
      <c r="F1276" s="55" t="str">
        <f t="shared" si="40"/>
        <v/>
      </c>
      <c r="G1276" t="str">
        <f t="shared" si="41"/>
        <v/>
      </c>
    </row>
    <row r="1277" spans="6:7" x14ac:dyDescent="0.3">
      <c r="F1277" s="55" t="str">
        <f t="shared" si="40"/>
        <v/>
      </c>
      <c r="G1277" t="str">
        <f t="shared" si="41"/>
        <v/>
      </c>
    </row>
    <row r="1278" spans="6:7" x14ac:dyDescent="0.3">
      <c r="F1278" s="55" t="str">
        <f t="shared" si="40"/>
        <v/>
      </c>
      <c r="G1278" t="str">
        <f t="shared" si="41"/>
        <v/>
      </c>
    </row>
    <row r="1279" spans="6:7" x14ac:dyDescent="0.3">
      <c r="F1279" s="55" t="str">
        <f t="shared" si="40"/>
        <v/>
      </c>
      <c r="G1279" t="str">
        <f t="shared" si="41"/>
        <v/>
      </c>
    </row>
    <row r="1280" spans="6:7" x14ac:dyDescent="0.3">
      <c r="F1280" s="55" t="str">
        <f t="shared" si="40"/>
        <v/>
      </c>
      <c r="G1280" t="str">
        <f t="shared" si="41"/>
        <v/>
      </c>
    </row>
    <row r="1281" spans="6:7" x14ac:dyDescent="0.3">
      <c r="F1281" s="55" t="str">
        <f t="shared" si="40"/>
        <v/>
      </c>
      <c r="G1281" t="str">
        <f t="shared" si="41"/>
        <v/>
      </c>
    </row>
    <row r="1282" spans="6:7" x14ac:dyDescent="0.3">
      <c r="F1282" s="55" t="str">
        <f t="shared" si="40"/>
        <v/>
      </c>
      <c r="G1282" t="str">
        <f t="shared" si="41"/>
        <v/>
      </c>
    </row>
    <row r="1283" spans="6:7" x14ac:dyDescent="0.3">
      <c r="F1283" s="55" t="str">
        <f t="shared" ref="F1283:F1346" si="42">IF(A1283&lt;&gt;"", EOMONTH(A1283,0), "")</f>
        <v/>
      </c>
      <c r="G1283" t="str">
        <f t="shared" ref="G1283:G1346" si="43">A1283&amp;C1283</f>
        <v/>
      </c>
    </row>
    <row r="1284" spans="6:7" x14ac:dyDescent="0.3">
      <c r="F1284" s="55" t="str">
        <f t="shared" si="42"/>
        <v/>
      </c>
      <c r="G1284" t="str">
        <f t="shared" si="43"/>
        <v/>
      </c>
    </row>
    <row r="1285" spans="6:7" x14ac:dyDescent="0.3">
      <c r="F1285" s="55" t="str">
        <f t="shared" si="42"/>
        <v/>
      </c>
      <c r="G1285" t="str">
        <f t="shared" si="43"/>
        <v/>
      </c>
    </row>
    <row r="1286" spans="6:7" x14ac:dyDescent="0.3">
      <c r="F1286" s="55" t="str">
        <f t="shared" si="42"/>
        <v/>
      </c>
      <c r="G1286" t="str">
        <f t="shared" si="43"/>
        <v/>
      </c>
    </row>
    <row r="1287" spans="6:7" x14ac:dyDescent="0.3">
      <c r="F1287" s="55" t="str">
        <f t="shared" si="42"/>
        <v/>
      </c>
      <c r="G1287" t="str">
        <f t="shared" si="43"/>
        <v/>
      </c>
    </row>
    <row r="1288" spans="6:7" x14ac:dyDescent="0.3">
      <c r="F1288" s="55" t="str">
        <f t="shared" si="42"/>
        <v/>
      </c>
      <c r="G1288" t="str">
        <f t="shared" si="43"/>
        <v/>
      </c>
    </row>
    <row r="1289" spans="6:7" x14ac:dyDescent="0.3">
      <c r="F1289" s="55" t="str">
        <f t="shared" si="42"/>
        <v/>
      </c>
      <c r="G1289" t="str">
        <f t="shared" si="43"/>
        <v/>
      </c>
    </row>
    <row r="1290" spans="6:7" x14ac:dyDescent="0.3">
      <c r="F1290" s="55" t="str">
        <f t="shared" si="42"/>
        <v/>
      </c>
      <c r="G1290" t="str">
        <f t="shared" si="43"/>
        <v/>
      </c>
    </row>
    <row r="1291" spans="6:7" x14ac:dyDescent="0.3">
      <c r="F1291" s="55" t="str">
        <f t="shared" si="42"/>
        <v/>
      </c>
      <c r="G1291" t="str">
        <f t="shared" si="43"/>
        <v/>
      </c>
    </row>
    <row r="1292" spans="6:7" x14ac:dyDescent="0.3">
      <c r="F1292" s="55" t="str">
        <f t="shared" si="42"/>
        <v/>
      </c>
      <c r="G1292" t="str">
        <f t="shared" si="43"/>
        <v/>
      </c>
    </row>
    <row r="1293" spans="6:7" x14ac:dyDescent="0.3">
      <c r="F1293" s="55" t="str">
        <f t="shared" si="42"/>
        <v/>
      </c>
      <c r="G1293" t="str">
        <f t="shared" si="43"/>
        <v/>
      </c>
    </row>
    <row r="1294" spans="6:7" x14ac:dyDescent="0.3">
      <c r="F1294" s="55" t="str">
        <f t="shared" si="42"/>
        <v/>
      </c>
      <c r="G1294" t="str">
        <f t="shared" si="43"/>
        <v/>
      </c>
    </row>
    <row r="1295" spans="6:7" x14ac:dyDescent="0.3">
      <c r="F1295" s="55" t="str">
        <f t="shared" si="42"/>
        <v/>
      </c>
      <c r="G1295" t="str">
        <f t="shared" si="43"/>
        <v/>
      </c>
    </row>
    <row r="1296" spans="6:7" x14ac:dyDescent="0.3">
      <c r="F1296" s="55" t="str">
        <f t="shared" si="42"/>
        <v/>
      </c>
      <c r="G1296" t="str">
        <f t="shared" si="43"/>
        <v/>
      </c>
    </row>
    <row r="1297" spans="6:7" x14ac:dyDescent="0.3">
      <c r="F1297" s="55" t="str">
        <f t="shared" si="42"/>
        <v/>
      </c>
      <c r="G1297" t="str">
        <f t="shared" si="43"/>
        <v/>
      </c>
    </row>
    <row r="1298" spans="6:7" x14ac:dyDescent="0.3">
      <c r="F1298" s="55" t="str">
        <f t="shared" si="42"/>
        <v/>
      </c>
      <c r="G1298" t="str">
        <f t="shared" si="43"/>
        <v/>
      </c>
    </row>
    <row r="1299" spans="6:7" x14ac:dyDescent="0.3">
      <c r="F1299" s="55" t="str">
        <f t="shared" si="42"/>
        <v/>
      </c>
      <c r="G1299" t="str">
        <f t="shared" si="43"/>
        <v/>
      </c>
    </row>
    <row r="1300" spans="6:7" x14ac:dyDescent="0.3">
      <c r="F1300" s="55" t="str">
        <f t="shared" si="42"/>
        <v/>
      </c>
      <c r="G1300" t="str">
        <f t="shared" si="43"/>
        <v/>
      </c>
    </row>
    <row r="1301" spans="6:7" x14ac:dyDescent="0.3">
      <c r="F1301" s="55" t="str">
        <f t="shared" si="42"/>
        <v/>
      </c>
      <c r="G1301" t="str">
        <f t="shared" si="43"/>
        <v/>
      </c>
    </row>
    <row r="1302" spans="6:7" x14ac:dyDescent="0.3">
      <c r="F1302" s="55" t="str">
        <f t="shared" si="42"/>
        <v/>
      </c>
      <c r="G1302" t="str">
        <f t="shared" si="43"/>
        <v/>
      </c>
    </row>
    <row r="1303" spans="6:7" x14ac:dyDescent="0.3">
      <c r="F1303" s="55" t="str">
        <f t="shared" si="42"/>
        <v/>
      </c>
      <c r="G1303" t="str">
        <f t="shared" si="43"/>
        <v/>
      </c>
    </row>
    <row r="1304" spans="6:7" x14ac:dyDescent="0.3">
      <c r="F1304" s="55" t="str">
        <f t="shared" si="42"/>
        <v/>
      </c>
      <c r="G1304" t="str">
        <f t="shared" si="43"/>
        <v/>
      </c>
    </row>
    <row r="1305" spans="6:7" x14ac:dyDescent="0.3">
      <c r="F1305" s="55" t="str">
        <f t="shared" si="42"/>
        <v/>
      </c>
      <c r="G1305" t="str">
        <f t="shared" si="43"/>
        <v/>
      </c>
    </row>
    <row r="1306" spans="6:7" x14ac:dyDescent="0.3">
      <c r="F1306" s="55" t="str">
        <f t="shared" si="42"/>
        <v/>
      </c>
      <c r="G1306" t="str">
        <f t="shared" si="43"/>
        <v/>
      </c>
    </row>
    <row r="1307" spans="6:7" x14ac:dyDescent="0.3">
      <c r="F1307" s="55" t="str">
        <f t="shared" si="42"/>
        <v/>
      </c>
      <c r="G1307" t="str">
        <f t="shared" si="43"/>
        <v/>
      </c>
    </row>
    <row r="1308" spans="6:7" x14ac:dyDescent="0.3">
      <c r="F1308" s="55" t="str">
        <f t="shared" si="42"/>
        <v/>
      </c>
      <c r="G1308" t="str">
        <f t="shared" si="43"/>
        <v/>
      </c>
    </row>
    <row r="1309" spans="6:7" x14ac:dyDescent="0.3">
      <c r="F1309" s="55" t="str">
        <f t="shared" si="42"/>
        <v/>
      </c>
      <c r="G1309" t="str">
        <f t="shared" si="43"/>
        <v/>
      </c>
    </row>
    <row r="1310" spans="6:7" x14ac:dyDescent="0.3">
      <c r="F1310" s="55" t="str">
        <f t="shared" si="42"/>
        <v/>
      </c>
      <c r="G1310" t="str">
        <f t="shared" si="43"/>
        <v/>
      </c>
    </row>
    <row r="1311" spans="6:7" x14ac:dyDescent="0.3">
      <c r="F1311" s="55" t="str">
        <f t="shared" si="42"/>
        <v/>
      </c>
      <c r="G1311" t="str">
        <f t="shared" si="43"/>
        <v/>
      </c>
    </row>
    <row r="1312" spans="6:7" x14ac:dyDescent="0.3">
      <c r="F1312" s="55" t="str">
        <f t="shared" si="42"/>
        <v/>
      </c>
      <c r="G1312" t="str">
        <f t="shared" si="43"/>
        <v/>
      </c>
    </row>
    <row r="1313" spans="6:7" x14ac:dyDescent="0.3">
      <c r="F1313" s="55" t="str">
        <f t="shared" si="42"/>
        <v/>
      </c>
      <c r="G1313" t="str">
        <f t="shared" si="43"/>
        <v/>
      </c>
    </row>
    <row r="1314" spans="6:7" x14ac:dyDescent="0.3">
      <c r="F1314" s="55" t="str">
        <f t="shared" si="42"/>
        <v/>
      </c>
      <c r="G1314" t="str">
        <f t="shared" si="43"/>
        <v/>
      </c>
    </row>
    <row r="1315" spans="6:7" x14ac:dyDescent="0.3">
      <c r="F1315" s="55" t="str">
        <f t="shared" si="42"/>
        <v/>
      </c>
      <c r="G1315" t="str">
        <f t="shared" si="43"/>
        <v/>
      </c>
    </row>
    <row r="1316" spans="6:7" x14ac:dyDescent="0.3">
      <c r="F1316" s="55" t="str">
        <f t="shared" si="42"/>
        <v/>
      </c>
      <c r="G1316" t="str">
        <f t="shared" si="43"/>
        <v/>
      </c>
    </row>
    <row r="1317" spans="6:7" x14ac:dyDescent="0.3">
      <c r="F1317" s="55" t="str">
        <f t="shared" si="42"/>
        <v/>
      </c>
      <c r="G1317" t="str">
        <f t="shared" si="43"/>
        <v/>
      </c>
    </row>
    <row r="1318" spans="6:7" x14ac:dyDescent="0.3">
      <c r="F1318" s="55" t="str">
        <f t="shared" si="42"/>
        <v/>
      </c>
      <c r="G1318" t="str">
        <f t="shared" si="43"/>
        <v/>
      </c>
    </row>
    <row r="1319" spans="6:7" x14ac:dyDescent="0.3">
      <c r="F1319" s="55" t="str">
        <f t="shared" si="42"/>
        <v/>
      </c>
      <c r="G1319" t="str">
        <f t="shared" si="43"/>
        <v/>
      </c>
    </row>
    <row r="1320" spans="6:7" x14ac:dyDescent="0.3">
      <c r="F1320" s="55" t="str">
        <f t="shared" si="42"/>
        <v/>
      </c>
      <c r="G1320" t="str">
        <f t="shared" si="43"/>
        <v/>
      </c>
    </row>
    <row r="1321" spans="6:7" x14ac:dyDescent="0.3">
      <c r="F1321" s="55" t="str">
        <f t="shared" si="42"/>
        <v/>
      </c>
      <c r="G1321" t="str">
        <f t="shared" si="43"/>
        <v/>
      </c>
    </row>
    <row r="1322" spans="6:7" x14ac:dyDescent="0.3">
      <c r="F1322" s="55" t="str">
        <f t="shared" si="42"/>
        <v/>
      </c>
      <c r="G1322" t="str">
        <f t="shared" si="43"/>
        <v/>
      </c>
    </row>
    <row r="1323" spans="6:7" x14ac:dyDescent="0.3">
      <c r="F1323" s="55" t="str">
        <f t="shared" si="42"/>
        <v/>
      </c>
      <c r="G1323" t="str">
        <f t="shared" si="43"/>
        <v/>
      </c>
    </row>
    <row r="1324" spans="6:7" x14ac:dyDescent="0.3">
      <c r="F1324" s="55" t="str">
        <f t="shared" si="42"/>
        <v/>
      </c>
      <c r="G1324" t="str">
        <f t="shared" si="43"/>
        <v/>
      </c>
    </row>
    <row r="1325" spans="6:7" x14ac:dyDescent="0.3">
      <c r="F1325" s="55" t="str">
        <f t="shared" si="42"/>
        <v/>
      </c>
      <c r="G1325" t="str">
        <f t="shared" si="43"/>
        <v/>
      </c>
    </row>
    <row r="1326" spans="6:7" x14ac:dyDescent="0.3">
      <c r="F1326" s="55" t="str">
        <f t="shared" si="42"/>
        <v/>
      </c>
      <c r="G1326" t="str">
        <f t="shared" si="43"/>
        <v/>
      </c>
    </row>
    <row r="1327" spans="6:7" x14ac:dyDescent="0.3">
      <c r="F1327" s="55" t="str">
        <f t="shared" si="42"/>
        <v/>
      </c>
      <c r="G1327" t="str">
        <f t="shared" si="43"/>
        <v/>
      </c>
    </row>
    <row r="1328" spans="6:7" x14ac:dyDescent="0.3">
      <c r="F1328" s="55" t="str">
        <f t="shared" si="42"/>
        <v/>
      </c>
      <c r="G1328" t="str">
        <f t="shared" si="43"/>
        <v/>
      </c>
    </row>
    <row r="1329" spans="6:7" x14ac:dyDescent="0.3">
      <c r="F1329" s="55" t="str">
        <f t="shared" si="42"/>
        <v/>
      </c>
      <c r="G1329" t="str">
        <f t="shared" si="43"/>
        <v/>
      </c>
    </row>
    <row r="1330" spans="6:7" x14ac:dyDescent="0.3">
      <c r="F1330" s="55" t="str">
        <f t="shared" si="42"/>
        <v/>
      </c>
      <c r="G1330" t="str">
        <f t="shared" si="43"/>
        <v/>
      </c>
    </row>
    <row r="1331" spans="6:7" x14ac:dyDescent="0.3">
      <c r="F1331" s="55" t="str">
        <f t="shared" si="42"/>
        <v/>
      </c>
      <c r="G1331" t="str">
        <f t="shared" si="43"/>
        <v/>
      </c>
    </row>
    <row r="1332" spans="6:7" x14ac:dyDescent="0.3">
      <c r="F1332" s="55" t="str">
        <f t="shared" si="42"/>
        <v/>
      </c>
      <c r="G1332" t="str">
        <f t="shared" si="43"/>
        <v/>
      </c>
    </row>
    <row r="1333" spans="6:7" x14ac:dyDescent="0.3">
      <c r="F1333" s="55" t="str">
        <f t="shared" si="42"/>
        <v/>
      </c>
      <c r="G1333" t="str">
        <f t="shared" si="43"/>
        <v/>
      </c>
    </row>
    <row r="1334" spans="6:7" x14ac:dyDescent="0.3">
      <c r="F1334" s="55" t="str">
        <f t="shared" si="42"/>
        <v/>
      </c>
      <c r="G1334" t="str">
        <f t="shared" si="43"/>
        <v/>
      </c>
    </row>
    <row r="1335" spans="6:7" x14ac:dyDescent="0.3">
      <c r="F1335" s="55" t="str">
        <f t="shared" si="42"/>
        <v/>
      </c>
      <c r="G1335" t="str">
        <f t="shared" si="43"/>
        <v/>
      </c>
    </row>
    <row r="1336" spans="6:7" x14ac:dyDescent="0.3">
      <c r="F1336" s="55" t="str">
        <f t="shared" si="42"/>
        <v/>
      </c>
      <c r="G1336" t="str">
        <f t="shared" si="43"/>
        <v/>
      </c>
    </row>
    <row r="1337" spans="6:7" x14ac:dyDescent="0.3">
      <c r="F1337" s="55" t="str">
        <f t="shared" si="42"/>
        <v/>
      </c>
      <c r="G1337" t="str">
        <f t="shared" si="43"/>
        <v/>
      </c>
    </row>
    <row r="1338" spans="6:7" x14ac:dyDescent="0.3">
      <c r="F1338" s="55" t="str">
        <f t="shared" si="42"/>
        <v/>
      </c>
      <c r="G1338" t="str">
        <f t="shared" si="43"/>
        <v/>
      </c>
    </row>
    <row r="1339" spans="6:7" x14ac:dyDescent="0.3">
      <c r="F1339" s="55" t="str">
        <f t="shared" si="42"/>
        <v/>
      </c>
      <c r="G1339" t="str">
        <f t="shared" si="43"/>
        <v/>
      </c>
    </row>
    <row r="1340" spans="6:7" x14ac:dyDescent="0.3">
      <c r="F1340" s="55" t="str">
        <f t="shared" si="42"/>
        <v/>
      </c>
      <c r="G1340" t="str">
        <f t="shared" si="43"/>
        <v/>
      </c>
    </row>
    <row r="1341" spans="6:7" x14ac:dyDescent="0.3">
      <c r="F1341" s="55" t="str">
        <f t="shared" si="42"/>
        <v/>
      </c>
      <c r="G1341" t="str">
        <f t="shared" si="43"/>
        <v/>
      </c>
    </row>
    <row r="1342" spans="6:7" x14ac:dyDescent="0.3">
      <c r="F1342" s="55" t="str">
        <f t="shared" si="42"/>
        <v/>
      </c>
      <c r="G1342" t="str">
        <f t="shared" si="43"/>
        <v/>
      </c>
    </row>
    <row r="1343" spans="6:7" x14ac:dyDescent="0.3">
      <c r="F1343" s="55" t="str">
        <f t="shared" si="42"/>
        <v/>
      </c>
      <c r="G1343" t="str">
        <f t="shared" si="43"/>
        <v/>
      </c>
    </row>
    <row r="1344" spans="6:7" x14ac:dyDescent="0.3">
      <c r="F1344" s="55" t="str">
        <f t="shared" si="42"/>
        <v/>
      </c>
      <c r="G1344" t="str">
        <f t="shared" si="43"/>
        <v/>
      </c>
    </row>
    <row r="1345" spans="6:7" x14ac:dyDescent="0.3">
      <c r="F1345" s="55" t="str">
        <f t="shared" si="42"/>
        <v/>
      </c>
      <c r="G1345" t="str">
        <f t="shared" si="43"/>
        <v/>
      </c>
    </row>
    <row r="1346" spans="6:7" x14ac:dyDescent="0.3">
      <c r="F1346" s="55" t="str">
        <f t="shared" si="42"/>
        <v/>
      </c>
      <c r="G1346" t="str">
        <f t="shared" si="43"/>
        <v/>
      </c>
    </row>
    <row r="1347" spans="6:7" x14ac:dyDescent="0.3">
      <c r="F1347" s="55" t="str">
        <f t="shared" ref="F1347:F1410" si="44">IF(A1347&lt;&gt;"", EOMONTH(A1347,0), "")</f>
        <v/>
      </c>
      <c r="G1347" t="str">
        <f t="shared" ref="G1347:G1410" si="45">A1347&amp;C1347</f>
        <v/>
      </c>
    </row>
    <row r="1348" spans="6:7" x14ac:dyDescent="0.3">
      <c r="F1348" s="55" t="str">
        <f t="shared" si="44"/>
        <v/>
      </c>
      <c r="G1348" t="str">
        <f t="shared" si="45"/>
        <v/>
      </c>
    </row>
    <row r="1349" spans="6:7" x14ac:dyDescent="0.3">
      <c r="F1349" s="55" t="str">
        <f t="shared" si="44"/>
        <v/>
      </c>
      <c r="G1349" t="str">
        <f t="shared" si="45"/>
        <v/>
      </c>
    </row>
    <row r="1350" spans="6:7" x14ac:dyDescent="0.3">
      <c r="F1350" s="55" t="str">
        <f t="shared" si="44"/>
        <v/>
      </c>
      <c r="G1350" t="str">
        <f t="shared" si="45"/>
        <v/>
      </c>
    </row>
    <row r="1351" spans="6:7" x14ac:dyDescent="0.3">
      <c r="F1351" s="55" t="str">
        <f t="shared" si="44"/>
        <v/>
      </c>
      <c r="G1351" t="str">
        <f t="shared" si="45"/>
        <v/>
      </c>
    </row>
    <row r="1352" spans="6:7" x14ac:dyDescent="0.3">
      <c r="F1352" s="55" t="str">
        <f t="shared" si="44"/>
        <v/>
      </c>
      <c r="G1352" t="str">
        <f t="shared" si="45"/>
        <v/>
      </c>
    </row>
    <row r="1353" spans="6:7" x14ac:dyDescent="0.3">
      <c r="F1353" s="55" t="str">
        <f t="shared" si="44"/>
        <v/>
      </c>
      <c r="G1353" t="str">
        <f t="shared" si="45"/>
        <v/>
      </c>
    </row>
    <row r="1354" spans="6:7" x14ac:dyDescent="0.3">
      <c r="F1354" s="55" t="str">
        <f t="shared" si="44"/>
        <v/>
      </c>
      <c r="G1354" t="str">
        <f t="shared" si="45"/>
        <v/>
      </c>
    </row>
    <row r="1355" spans="6:7" x14ac:dyDescent="0.3">
      <c r="F1355" s="55" t="str">
        <f t="shared" si="44"/>
        <v/>
      </c>
      <c r="G1355" t="str">
        <f t="shared" si="45"/>
        <v/>
      </c>
    </row>
    <row r="1356" spans="6:7" x14ac:dyDescent="0.3">
      <c r="F1356" s="55" t="str">
        <f t="shared" si="44"/>
        <v/>
      </c>
      <c r="G1356" t="str">
        <f t="shared" si="45"/>
        <v/>
      </c>
    </row>
    <row r="1357" spans="6:7" x14ac:dyDescent="0.3">
      <c r="F1357" s="55" t="str">
        <f t="shared" si="44"/>
        <v/>
      </c>
      <c r="G1357" t="str">
        <f t="shared" si="45"/>
        <v/>
      </c>
    </row>
    <row r="1358" spans="6:7" x14ac:dyDescent="0.3">
      <c r="F1358" s="55" t="str">
        <f t="shared" si="44"/>
        <v/>
      </c>
      <c r="G1358" t="str">
        <f t="shared" si="45"/>
        <v/>
      </c>
    </row>
    <row r="1359" spans="6:7" x14ac:dyDescent="0.3">
      <c r="F1359" s="55" t="str">
        <f t="shared" si="44"/>
        <v/>
      </c>
      <c r="G1359" t="str">
        <f t="shared" si="45"/>
        <v/>
      </c>
    </row>
    <row r="1360" spans="6:7" x14ac:dyDescent="0.3">
      <c r="F1360" s="55" t="str">
        <f t="shared" si="44"/>
        <v/>
      </c>
      <c r="G1360" t="str">
        <f t="shared" si="45"/>
        <v/>
      </c>
    </row>
    <row r="1361" spans="6:7" x14ac:dyDescent="0.3">
      <c r="F1361" s="55" t="str">
        <f t="shared" si="44"/>
        <v/>
      </c>
      <c r="G1361" t="str">
        <f t="shared" si="45"/>
        <v/>
      </c>
    </row>
    <row r="1362" spans="6:7" x14ac:dyDescent="0.3">
      <c r="F1362" s="55" t="str">
        <f t="shared" si="44"/>
        <v/>
      </c>
      <c r="G1362" t="str">
        <f t="shared" si="45"/>
        <v/>
      </c>
    </row>
    <row r="1363" spans="6:7" x14ac:dyDescent="0.3">
      <c r="F1363" s="55" t="str">
        <f t="shared" si="44"/>
        <v/>
      </c>
      <c r="G1363" t="str">
        <f t="shared" si="45"/>
        <v/>
      </c>
    </row>
    <row r="1364" spans="6:7" x14ac:dyDescent="0.3">
      <c r="F1364" s="55" t="str">
        <f t="shared" si="44"/>
        <v/>
      </c>
      <c r="G1364" t="str">
        <f t="shared" si="45"/>
        <v/>
      </c>
    </row>
    <row r="1365" spans="6:7" x14ac:dyDescent="0.3">
      <c r="F1365" s="55" t="str">
        <f t="shared" si="44"/>
        <v/>
      </c>
      <c r="G1365" t="str">
        <f t="shared" si="45"/>
        <v/>
      </c>
    </row>
    <row r="1366" spans="6:7" x14ac:dyDescent="0.3">
      <c r="F1366" s="55" t="str">
        <f t="shared" si="44"/>
        <v/>
      </c>
      <c r="G1366" t="str">
        <f t="shared" si="45"/>
        <v/>
      </c>
    </row>
    <row r="1367" spans="6:7" x14ac:dyDescent="0.3">
      <c r="F1367" s="55" t="str">
        <f t="shared" si="44"/>
        <v/>
      </c>
      <c r="G1367" t="str">
        <f t="shared" si="45"/>
        <v/>
      </c>
    </row>
    <row r="1368" spans="6:7" x14ac:dyDescent="0.3">
      <c r="F1368" s="55" t="str">
        <f t="shared" si="44"/>
        <v/>
      </c>
      <c r="G1368" t="str">
        <f t="shared" si="45"/>
        <v/>
      </c>
    </row>
    <row r="1369" spans="6:7" x14ac:dyDescent="0.3">
      <c r="F1369" s="55" t="str">
        <f t="shared" si="44"/>
        <v/>
      </c>
      <c r="G1369" t="str">
        <f t="shared" si="45"/>
        <v/>
      </c>
    </row>
    <row r="1370" spans="6:7" x14ac:dyDescent="0.3">
      <c r="F1370" s="55" t="str">
        <f t="shared" si="44"/>
        <v/>
      </c>
      <c r="G1370" t="str">
        <f t="shared" si="45"/>
        <v/>
      </c>
    </row>
    <row r="1371" spans="6:7" x14ac:dyDescent="0.3">
      <c r="F1371" s="55" t="str">
        <f t="shared" si="44"/>
        <v/>
      </c>
      <c r="G1371" t="str">
        <f t="shared" si="45"/>
        <v/>
      </c>
    </row>
    <row r="1372" spans="6:7" x14ac:dyDescent="0.3">
      <c r="F1372" s="55" t="str">
        <f t="shared" si="44"/>
        <v/>
      </c>
      <c r="G1372" t="str">
        <f t="shared" si="45"/>
        <v/>
      </c>
    </row>
    <row r="1373" spans="6:7" x14ac:dyDescent="0.3">
      <c r="F1373" s="55" t="str">
        <f t="shared" si="44"/>
        <v/>
      </c>
      <c r="G1373" t="str">
        <f t="shared" si="45"/>
        <v/>
      </c>
    </row>
    <row r="1374" spans="6:7" x14ac:dyDescent="0.3">
      <c r="F1374" s="55" t="str">
        <f t="shared" si="44"/>
        <v/>
      </c>
      <c r="G1374" t="str">
        <f t="shared" si="45"/>
        <v/>
      </c>
    </row>
    <row r="1375" spans="6:7" x14ac:dyDescent="0.3">
      <c r="F1375" s="55" t="str">
        <f t="shared" si="44"/>
        <v/>
      </c>
      <c r="G1375" t="str">
        <f t="shared" si="45"/>
        <v/>
      </c>
    </row>
    <row r="1376" spans="6:7" x14ac:dyDescent="0.3">
      <c r="F1376" s="55" t="str">
        <f t="shared" si="44"/>
        <v/>
      </c>
      <c r="G1376" t="str">
        <f t="shared" si="45"/>
        <v/>
      </c>
    </row>
    <row r="1377" spans="6:7" x14ac:dyDescent="0.3">
      <c r="F1377" s="55" t="str">
        <f t="shared" si="44"/>
        <v/>
      </c>
      <c r="G1377" t="str">
        <f t="shared" si="45"/>
        <v/>
      </c>
    </row>
    <row r="1378" spans="6:7" x14ac:dyDescent="0.3">
      <c r="F1378" s="55" t="str">
        <f t="shared" si="44"/>
        <v/>
      </c>
      <c r="G1378" t="str">
        <f t="shared" si="45"/>
        <v/>
      </c>
    </row>
    <row r="1379" spans="6:7" x14ac:dyDescent="0.3">
      <c r="F1379" s="55" t="str">
        <f t="shared" si="44"/>
        <v/>
      </c>
      <c r="G1379" t="str">
        <f t="shared" si="45"/>
        <v/>
      </c>
    </row>
    <row r="1380" spans="6:7" x14ac:dyDescent="0.3">
      <c r="F1380" s="55" t="str">
        <f t="shared" si="44"/>
        <v/>
      </c>
      <c r="G1380" t="str">
        <f t="shared" si="45"/>
        <v/>
      </c>
    </row>
    <row r="1381" spans="6:7" x14ac:dyDescent="0.3">
      <c r="F1381" s="55" t="str">
        <f t="shared" si="44"/>
        <v/>
      </c>
      <c r="G1381" t="str">
        <f t="shared" si="45"/>
        <v/>
      </c>
    </row>
    <row r="1382" spans="6:7" x14ac:dyDescent="0.3">
      <c r="F1382" s="55" t="str">
        <f t="shared" si="44"/>
        <v/>
      </c>
      <c r="G1382" t="str">
        <f t="shared" si="45"/>
        <v/>
      </c>
    </row>
    <row r="1383" spans="6:7" x14ac:dyDescent="0.3">
      <c r="F1383" s="55" t="str">
        <f t="shared" si="44"/>
        <v/>
      </c>
      <c r="G1383" t="str">
        <f t="shared" si="45"/>
        <v/>
      </c>
    </row>
    <row r="1384" spans="6:7" x14ac:dyDescent="0.3">
      <c r="F1384" s="55" t="str">
        <f t="shared" si="44"/>
        <v/>
      </c>
      <c r="G1384" t="str">
        <f t="shared" si="45"/>
        <v/>
      </c>
    </row>
    <row r="1385" spans="6:7" x14ac:dyDescent="0.3">
      <c r="F1385" s="55" t="str">
        <f t="shared" si="44"/>
        <v/>
      </c>
      <c r="G1385" t="str">
        <f t="shared" si="45"/>
        <v/>
      </c>
    </row>
    <row r="1386" spans="6:7" x14ac:dyDescent="0.3">
      <c r="F1386" s="55" t="str">
        <f t="shared" si="44"/>
        <v/>
      </c>
      <c r="G1386" t="str">
        <f t="shared" si="45"/>
        <v/>
      </c>
    </row>
    <row r="1387" spans="6:7" x14ac:dyDescent="0.3">
      <c r="F1387" s="55" t="str">
        <f t="shared" si="44"/>
        <v/>
      </c>
      <c r="G1387" t="str">
        <f t="shared" si="45"/>
        <v/>
      </c>
    </row>
    <row r="1388" spans="6:7" x14ac:dyDescent="0.3">
      <c r="F1388" s="55" t="str">
        <f t="shared" si="44"/>
        <v/>
      </c>
      <c r="G1388" t="str">
        <f t="shared" si="45"/>
        <v/>
      </c>
    </row>
    <row r="1389" spans="6:7" x14ac:dyDescent="0.3">
      <c r="F1389" s="55" t="str">
        <f t="shared" si="44"/>
        <v/>
      </c>
      <c r="G1389" t="str">
        <f t="shared" si="45"/>
        <v/>
      </c>
    </row>
    <row r="1390" spans="6:7" x14ac:dyDescent="0.3">
      <c r="F1390" s="55" t="str">
        <f t="shared" si="44"/>
        <v/>
      </c>
      <c r="G1390" t="str">
        <f t="shared" si="45"/>
        <v/>
      </c>
    </row>
    <row r="1391" spans="6:7" x14ac:dyDescent="0.3">
      <c r="F1391" s="55" t="str">
        <f t="shared" si="44"/>
        <v/>
      </c>
      <c r="G1391" t="str">
        <f t="shared" si="45"/>
        <v/>
      </c>
    </row>
    <row r="1392" spans="6:7" x14ac:dyDescent="0.3">
      <c r="F1392" s="55" t="str">
        <f t="shared" si="44"/>
        <v/>
      </c>
      <c r="G1392" t="str">
        <f t="shared" si="45"/>
        <v/>
      </c>
    </row>
    <row r="1393" spans="6:7" x14ac:dyDescent="0.3">
      <c r="F1393" s="55" t="str">
        <f t="shared" si="44"/>
        <v/>
      </c>
      <c r="G1393" t="str">
        <f t="shared" si="45"/>
        <v/>
      </c>
    </row>
    <row r="1394" spans="6:7" x14ac:dyDescent="0.3">
      <c r="F1394" s="55" t="str">
        <f t="shared" si="44"/>
        <v/>
      </c>
      <c r="G1394" t="str">
        <f t="shared" si="45"/>
        <v/>
      </c>
    </row>
    <row r="1395" spans="6:7" x14ac:dyDescent="0.3">
      <c r="F1395" s="55" t="str">
        <f t="shared" si="44"/>
        <v/>
      </c>
      <c r="G1395" t="str">
        <f t="shared" si="45"/>
        <v/>
      </c>
    </row>
    <row r="1396" spans="6:7" x14ac:dyDescent="0.3">
      <c r="F1396" s="55" t="str">
        <f t="shared" si="44"/>
        <v/>
      </c>
      <c r="G1396" t="str">
        <f t="shared" si="45"/>
        <v/>
      </c>
    </row>
    <row r="1397" spans="6:7" x14ac:dyDescent="0.3">
      <c r="F1397" s="55" t="str">
        <f t="shared" si="44"/>
        <v/>
      </c>
      <c r="G1397" t="str">
        <f t="shared" si="45"/>
        <v/>
      </c>
    </row>
    <row r="1398" spans="6:7" x14ac:dyDescent="0.3">
      <c r="F1398" s="55" t="str">
        <f t="shared" si="44"/>
        <v/>
      </c>
      <c r="G1398" t="str">
        <f t="shared" si="45"/>
        <v/>
      </c>
    </row>
    <row r="1399" spans="6:7" x14ac:dyDescent="0.3">
      <c r="F1399" s="55" t="str">
        <f t="shared" si="44"/>
        <v/>
      </c>
      <c r="G1399" t="str">
        <f t="shared" si="45"/>
        <v/>
      </c>
    </row>
    <row r="1400" spans="6:7" x14ac:dyDescent="0.3">
      <c r="F1400" s="55" t="str">
        <f t="shared" si="44"/>
        <v/>
      </c>
      <c r="G1400" t="str">
        <f t="shared" si="45"/>
        <v/>
      </c>
    </row>
    <row r="1401" spans="6:7" x14ac:dyDescent="0.3">
      <c r="F1401" s="55" t="str">
        <f t="shared" si="44"/>
        <v/>
      </c>
      <c r="G1401" t="str">
        <f t="shared" si="45"/>
        <v/>
      </c>
    </row>
    <row r="1402" spans="6:7" x14ac:dyDescent="0.3">
      <c r="F1402" s="55" t="str">
        <f t="shared" si="44"/>
        <v/>
      </c>
      <c r="G1402" t="str">
        <f t="shared" si="45"/>
        <v/>
      </c>
    </row>
    <row r="1403" spans="6:7" x14ac:dyDescent="0.3">
      <c r="F1403" s="55" t="str">
        <f t="shared" si="44"/>
        <v/>
      </c>
      <c r="G1403" t="str">
        <f t="shared" si="45"/>
        <v/>
      </c>
    </row>
    <row r="1404" spans="6:7" x14ac:dyDescent="0.3">
      <c r="F1404" s="55" t="str">
        <f t="shared" si="44"/>
        <v/>
      </c>
      <c r="G1404" t="str">
        <f t="shared" si="45"/>
        <v/>
      </c>
    </row>
    <row r="1405" spans="6:7" x14ac:dyDescent="0.3">
      <c r="F1405" s="55" t="str">
        <f t="shared" si="44"/>
        <v/>
      </c>
      <c r="G1405" t="str">
        <f t="shared" si="45"/>
        <v/>
      </c>
    </row>
    <row r="1406" spans="6:7" x14ac:dyDescent="0.3">
      <c r="F1406" s="55" t="str">
        <f t="shared" si="44"/>
        <v/>
      </c>
      <c r="G1406" t="str">
        <f t="shared" si="45"/>
        <v/>
      </c>
    </row>
    <row r="1407" spans="6:7" x14ac:dyDescent="0.3">
      <c r="F1407" s="55" t="str">
        <f t="shared" si="44"/>
        <v/>
      </c>
      <c r="G1407" t="str">
        <f t="shared" si="45"/>
        <v/>
      </c>
    </row>
    <row r="1408" spans="6:7" x14ac:dyDescent="0.3">
      <c r="F1408" s="55" t="str">
        <f t="shared" si="44"/>
        <v/>
      </c>
      <c r="G1408" t="str">
        <f t="shared" si="45"/>
        <v/>
      </c>
    </row>
    <row r="1409" spans="6:7" x14ac:dyDescent="0.3">
      <c r="F1409" s="55" t="str">
        <f t="shared" si="44"/>
        <v/>
      </c>
      <c r="G1409" t="str">
        <f t="shared" si="45"/>
        <v/>
      </c>
    </row>
    <row r="1410" spans="6:7" x14ac:dyDescent="0.3">
      <c r="F1410" s="55" t="str">
        <f t="shared" si="44"/>
        <v/>
      </c>
      <c r="G1410" t="str">
        <f t="shared" si="45"/>
        <v/>
      </c>
    </row>
    <row r="1411" spans="6:7" x14ac:dyDescent="0.3">
      <c r="F1411" s="55" t="str">
        <f t="shared" ref="F1411:F1474" si="46">IF(A1411&lt;&gt;"", EOMONTH(A1411,0), "")</f>
        <v/>
      </c>
      <c r="G1411" t="str">
        <f t="shared" ref="G1411:G1474" si="47">A1411&amp;C1411</f>
        <v/>
      </c>
    </row>
    <row r="1412" spans="6:7" x14ac:dyDescent="0.3">
      <c r="F1412" s="55" t="str">
        <f t="shared" si="46"/>
        <v/>
      </c>
      <c r="G1412" t="str">
        <f t="shared" si="47"/>
        <v/>
      </c>
    </row>
    <row r="1413" spans="6:7" x14ac:dyDescent="0.3">
      <c r="F1413" s="55" t="str">
        <f t="shared" si="46"/>
        <v/>
      </c>
      <c r="G1413" t="str">
        <f t="shared" si="47"/>
        <v/>
      </c>
    </row>
    <row r="1414" spans="6:7" x14ac:dyDescent="0.3">
      <c r="F1414" s="55" t="str">
        <f t="shared" si="46"/>
        <v/>
      </c>
      <c r="G1414" t="str">
        <f t="shared" si="47"/>
        <v/>
      </c>
    </row>
    <row r="1415" spans="6:7" x14ac:dyDescent="0.3">
      <c r="F1415" s="55" t="str">
        <f t="shared" si="46"/>
        <v/>
      </c>
      <c r="G1415" t="str">
        <f t="shared" si="47"/>
        <v/>
      </c>
    </row>
    <row r="1416" spans="6:7" x14ac:dyDescent="0.3">
      <c r="F1416" s="55" t="str">
        <f t="shared" si="46"/>
        <v/>
      </c>
      <c r="G1416" t="str">
        <f t="shared" si="47"/>
        <v/>
      </c>
    </row>
    <row r="1417" spans="6:7" x14ac:dyDescent="0.3">
      <c r="F1417" s="55" t="str">
        <f t="shared" si="46"/>
        <v/>
      </c>
      <c r="G1417" t="str">
        <f t="shared" si="47"/>
        <v/>
      </c>
    </row>
    <row r="1418" spans="6:7" x14ac:dyDescent="0.3">
      <c r="F1418" s="55" t="str">
        <f t="shared" si="46"/>
        <v/>
      </c>
      <c r="G1418" t="str">
        <f t="shared" si="47"/>
        <v/>
      </c>
    </row>
    <row r="1419" spans="6:7" x14ac:dyDescent="0.3">
      <c r="F1419" s="55" t="str">
        <f t="shared" si="46"/>
        <v/>
      </c>
      <c r="G1419" t="str">
        <f t="shared" si="47"/>
        <v/>
      </c>
    </row>
    <row r="1420" spans="6:7" x14ac:dyDescent="0.3">
      <c r="F1420" s="55" t="str">
        <f t="shared" si="46"/>
        <v/>
      </c>
      <c r="G1420" t="str">
        <f t="shared" si="47"/>
        <v/>
      </c>
    </row>
    <row r="1421" spans="6:7" x14ac:dyDescent="0.3">
      <c r="F1421" s="55" t="str">
        <f t="shared" si="46"/>
        <v/>
      </c>
      <c r="G1421" t="str">
        <f t="shared" si="47"/>
        <v/>
      </c>
    </row>
    <row r="1422" spans="6:7" x14ac:dyDescent="0.3">
      <c r="F1422" s="55" t="str">
        <f t="shared" si="46"/>
        <v/>
      </c>
      <c r="G1422" t="str">
        <f t="shared" si="47"/>
        <v/>
      </c>
    </row>
    <row r="1423" spans="6:7" x14ac:dyDescent="0.3">
      <c r="F1423" s="55" t="str">
        <f t="shared" si="46"/>
        <v/>
      </c>
      <c r="G1423" t="str">
        <f t="shared" si="47"/>
        <v/>
      </c>
    </row>
    <row r="1424" spans="6:7" x14ac:dyDescent="0.3">
      <c r="F1424" s="55" t="str">
        <f t="shared" si="46"/>
        <v/>
      </c>
      <c r="G1424" t="str">
        <f t="shared" si="47"/>
        <v/>
      </c>
    </row>
    <row r="1425" spans="6:7" x14ac:dyDescent="0.3">
      <c r="F1425" s="55" t="str">
        <f t="shared" si="46"/>
        <v/>
      </c>
      <c r="G1425" t="str">
        <f t="shared" si="47"/>
        <v/>
      </c>
    </row>
    <row r="1426" spans="6:7" x14ac:dyDescent="0.3">
      <c r="F1426" s="55" t="str">
        <f t="shared" si="46"/>
        <v/>
      </c>
      <c r="G1426" t="str">
        <f t="shared" si="47"/>
        <v/>
      </c>
    </row>
    <row r="1427" spans="6:7" x14ac:dyDescent="0.3">
      <c r="F1427" s="55" t="str">
        <f t="shared" si="46"/>
        <v/>
      </c>
      <c r="G1427" t="str">
        <f t="shared" si="47"/>
        <v/>
      </c>
    </row>
    <row r="1428" spans="6:7" x14ac:dyDescent="0.3">
      <c r="F1428" s="55" t="str">
        <f t="shared" si="46"/>
        <v/>
      </c>
      <c r="G1428" t="str">
        <f t="shared" si="47"/>
        <v/>
      </c>
    </row>
    <row r="1429" spans="6:7" x14ac:dyDescent="0.3">
      <c r="F1429" s="55" t="str">
        <f t="shared" si="46"/>
        <v/>
      </c>
      <c r="G1429" t="str">
        <f t="shared" si="47"/>
        <v/>
      </c>
    </row>
    <row r="1430" spans="6:7" x14ac:dyDescent="0.3">
      <c r="F1430" s="55" t="str">
        <f t="shared" si="46"/>
        <v/>
      </c>
      <c r="G1430" t="str">
        <f t="shared" si="47"/>
        <v/>
      </c>
    </row>
    <row r="1431" spans="6:7" x14ac:dyDescent="0.3">
      <c r="F1431" s="55" t="str">
        <f t="shared" si="46"/>
        <v/>
      </c>
      <c r="G1431" t="str">
        <f t="shared" si="47"/>
        <v/>
      </c>
    </row>
    <row r="1432" spans="6:7" x14ac:dyDescent="0.3">
      <c r="F1432" s="55" t="str">
        <f t="shared" si="46"/>
        <v/>
      </c>
      <c r="G1432" t="str">
        <f t="shared" si="47"/>
        <v/>
      </c>
    </row>
    <row r="1433" spans="6:7" x14ac:dyDescent="0.3">
      <c r="F1433" s="55" t="str">
        <f t="shared" si="46"/>
        <v/>
      </c>
      <c r="G1433" t="str">
        <f t="shared" si="47"/>
        <v/>
      </c>
    </row>
    <row r="1434" spans="6:7" x14ac:dyDescent="0.3">
      <c r="F1434" s="55" t="str">
        <f t="shared" si="46"/>
        <v/>
      </c>
      <c r="G1434" t="str">
        <f t="shared" si="47"/>
        <v/>
      </c>
    </row>
    <row r="1435" spans="6:7" x14ac:dyDescent="0.3">
      <c r="F1435" s="55" t="str">
        <f t="shared" si="46"/>
        <v/>
      </c>
      <c r="G1435" t="str">
        <f t="shared" si="47"/>
        <v/>
      </c>
    </row>
    <row r="1436" spans="6:7" x14ac:dyDescent="0.3">
      <c r="F1436" s="55" t="str">
        <f t="shared" si="46"/>
        <v/>
      </c>
      <c r="G1436" t="str">
        <f t="shared" si="47"/>
        <v/>
      </c>
    </row>
    <row r="1437" spans="6:7" x14ac:dyDescent="0.3">
      <c r="F1437" s="55" t="str">
        <f t="shared" si="46"/>
        <v/>
      </c>
      <c r="G1437" t="str">
        <f t="shared" si="47"/>
        <v/>
      </c>
    </row>
    <row r="1438" spans="6:7" x14ac:dyDescent="0.3">
      <c r="F1438" s="55" t="str">
        <f t="shared" si="46"/>
        <v/>
      </c>
      <c r="G1438" t="str">
        <f t="shared" si="47"/>
        <v/>
      </c>
    </row>
    <row r="1439" spans="6:7" x14ac:dyDescent="0.3">
      <c r="F1439" s="55" t="str">
        <f t="shared" si="46"/>
        <v/>
      </c>
      <c r="G1439" t="str">
        <f t="shared" si="47"/>
        <v/>
      </c>
    </row>
    <row r="1440" spans="6:7" x14ac:dyDescent="0.3">
      <c r="F1440" s="55" t="str">
        <f t="shared" si="46"/>
        <v/>
      </c>
      <c r="G1440" t="str">
        <f t="shared" si="47"/>
        <v/>
      </c>
    </row>
    <row r="1441" spans="6:7" x14ac:dyDescent="0.3">
      <c r="F1441" s="55" t="str">
        <f t="shared" si="46"/>
        <v/>
      </c>
      <c r="G1441" t="str">
        <f t="shared" si="47"/>
        <v/>
      </c>
    </row>
    <row r="1442" spans="6:7" x14ac:dyDescent="0.3">
      <c r="F1442" s="55" t="str">
        <f t="shared" si="46"/>
        <v/>
      </c>
      <c r="G1442" t="str">
        <f t="shared" si="47"/>
        <v/>
      </c>
    </row>
    <row r="1443" spans="6:7" x14ac:dyDescent="0.3">
      <c r="F1443" s="55" t="str">
        <f t="shared" si="46"/>
        <v/>
      </c>
      <c r="G1443" t="str">
        <f t="shared" si="47"/>
        <v/>
      </c>
    </row>
    <row r="1444" spans="6:7" x14ac:dyDescent="0.3">
      <c r="F1444" s="55" t="str">
        <f t="shared" si="46"/>
        <v/>
      </c>
      <c r="G1444" t="str">
        <f t="shared" si="47"/>
        <v/>
      </c>
    </row>
    <row r="1445" spans="6:7" x14ac:dyDescent="0.3">
      <c r="F1445" s="55" t="str">
        <f t="shared" si="46"/>
        <v/>
      </c>
      <c r="G1445" t="str">
        <f t="shared" si="47"/>
        <v/>
      </c>
    </row>
    <row r="1446" spans="6:7" x14ac:dyDescent="0.3">
      <c r="F1446" s="55" t="str">
        <f t="shared" si="46"/>
        <v/>
      </c>
      <c r="G1446" t="str">
        <f t="shared" si="47"/>
        <v/>
      </c>
    </row>
    <row r="1447" spans="6:7" x14ac:dyDescent="0.3">
      <c r="F1447" s="55" t="str">
        <f t="shared" si="46"/>
        <v/>
      </c>
      <c r="G1447" t="str">
        <f t="shared" si="47"/>
        <v/>
      </c>
    </row>
    <row r="1448" spans="6:7" x14ac:dyDescent="0.3">
      <c r="F1448" s="55" t="str">
        <f t="shared" si="46"/>
        <v/>
      </c>
      <c r="G1448" t="str">
        <f t="shared" si="47"/>
        <v/>
      </c>
    </row>
    <row r="1449" spans="6:7" x14ac:dyDescent="0.3">
      <c r="F1449" s="55" t="str">
        <f t="shared" si="46"/>
        <v/>
      </c>
      <c r="G1449" t="str">
        <f t="shared" si="47"/>
        <v/>
      </c>
    </row>
    <row r="1450" spans="6:7" x14ac:dyDescent="0.3">
      <c r="F1450" s="55" t="str">
        <f t="shared" si="46"/>
        <v/>
      </c>
      <c r="G1450" t="str">
        <f t="shared" si="47"/>
        <v/>
      </c>
    </row>
    <row r="1451" spans="6:7" x14ac:dyDescent="0.3">
      <c r="F1451" s="55" t="str">
        <f t="shared" si="46"/>
        <v/>
      </c>
      <c r="G1451" t="str">
        <f t="shared" si="47"/>
        <v/>
      </c>
    </row>
    <row r="1452" spans="6:7" x14ac:dyDescent="0.3">
      <c r="F1452" s="55" t="str">
        <f t="shared" si="46"/>
        <v/>
      </c>
      <c r="G1452" t="str">
        <f t="shared" si="47"/>
        <v/>
      </c>
    </row>
    <row r="1453" spans="6:7" x14ac:dyDescent="0.3">
      <c r="F1453" s="55" t="str">
        <f t="shared" si="46"/>
        <v/>
      </c>
      <c r="G1453" t="str">
        <f t="shared" si="47"/>
        <v/>
      </c>
    </row>
    <row r="1454" spans="6:7" x14ac:dyDescent="0.3">
      <c r="F1454" s="55" t="str">
        <f t="shared" si="46"/>
        <v/>
      </c>
      <c r="G1454" t="str">
        <f t="shared" si="47"/>
        <v/>
      </c>
    </row>
    <row r="1455" spans="6:7" x14ac:dyDescent="0.3">
      <c r="F1455" s="55" t="str">
        <f t="shared" si="46"/>
        <v/>
      </c>
      <c r="G1455" t="str">
        <f t="shared" si="47"/>
        <v/>
      </c>
    </row>
    <row r="1456" spans="6:7" x14ac:dyDescent="0.3">
      <c r="F1456" s="55" t="str">
        <f t="shared" si="46"/>
        <v/>
      </c>
      <c r="G1456" t="str">
        <f t="shared" si="47"/>
        <v/>
      </c>
    </row>
    <row r="1457" spans="6:7" x14ac:dyDescent="0.3">
      <c r="F1457" s="55" t="str">
        <f t="shared" si="46"/>
        <v/>
      </c>
      <c r="G1457" t="str">
        <f t="shared" si="47"/>
        <v/>
      </c>
    </row>
    <row r="1458" spans="6:7" x14ac:dyDescent="0.3">
      <c r="F1458" s="55" t="str">
        <f t="shared" si="46"/>
        <v/>
      </c>
      <c r="G1458" t="str">
        <f t="shared" si="47"/>
        <v/>
      </c>
    </row>
    <row r="1459" spans="6:7" x14ac:dyDescent="0.3">
      <c r="F1459" s="55" t="str">
        <f t="shared" si="46"/>
        <v/>
      </c>
      <c r="G1459" t="str">
        <f t="shared" si="47"/>
        <v/>
      </c>
    </row>
    <row r="1460" spans="6:7" x14ac:dyDescent="0.3">
      <c r="F1460" s="55" t="str">
        <f t="shared" si="46"/>
        <v/>
      </c>
      <c r="G1460" t="str">
        <f t="shared" si="47"/>
        <v/>
      </c>
    </row>
    <row r="1461" spans="6:7" x14ac:dyDescent="0.3">
      <c r="F1461" s="55" t="str">
        <f t="shared" si="46"/>
        <v/>
      </c>
      <c r="G1461" t="str">
        <f t="shared" si="47"/>
        <v/>
      </c>
    </row>
    <row r="1462" spans="6:7" x14ac:dyDescent="0.3">
      <c r="F1462" s="55" t="str">
        <f t="shared" si="46"/>
        <v/>
      </c>
      <c r="G1462" t="str">
        <f t="shared" si="47"/>
        <v/>
      </c>
    </row>
    <row r="1463" spans="6:7" x14ac:dyDescent="0.3">
      <c r="F1463" s="55" t="str">
        <f t="shared" si="46"/>
        <v/>
      </c>
      <c r="G1463" t="str">
        <f t="shared" si="47"/>
        <v/>
      </c>
    </row>
    <row r="1464" spans="6:7" x14ac:dyDescent="0.3">
      <c r="F1464" s="55" t="str">
        <f t="shared" si="46"/>
        <v/>
      </c>
      <c r="G1464" t="str">
        <f t="shared" si="47"/>
        <v/>
      </c>
    </row>
    <row r="1465" spans="6:7" x14ac:dyDescent="0.3">
      <c r="F1465" s="55" t="str">
        <f t="shared" si="46"/>
        <v/>
      </c>
      <c r="G1465" t="str">
        <f t="shared" si="47"/>
        <v/>
      </c>
    </row>
    <row r="1466" spans="6:7" x14ac:dyDescent="0.3">
      <c r="F1466" s="55" t="str">
        <f t="shared" si="46"/>
        <v/>
      </c>
      <c r="G1466" t="str">
        <f t="shared" si="47"/>
        <v/>
      </c>
    </row>
    <row r="1467" spans="6:7" x14ac:dyDescent="0.3">
      <c r="F1467" s="55" t="str">
        <f t="shared" si="46"/>
        <v/>
      </c>
      <c r="G1467" t="str">
        <f t="shared" si="47"/>
        <v/>
      </c>
    </row>
    <row r="1468" spans="6:7" x14ac:dyDescent="0.3">
      <c r="F1468" s="55" t="str">
        <f t="shared" si="46"/>
        <v/>
      </c>
      <c r="G1468" t="str">
        <f t="shared" si="47"/>
        <v/>
      </c>
    </row>
    <row r="1469" spans="6:7" x14ac:dyDescent="0.3">
      <c r="F1469" s="55" t="str">
        <f t="shared" si="46"/>
        <v/>
      </c>
      <c r="G1469" t="str">
        <f t="shared" si="47"/>
        <v/>
      </c>
    </row>
    <row r="1470" spans="6:7" x14ac:dyDescent="0.3">
      <c r="F1470" s="55" t="str">
        <f t="shared" si="46"/>
        <v/>
      </c>
      <c r="G1470" t="str">
        <f t="shared" si="47"/>
        <v/>
      </c>
    </row>
    <row r="1471" spans="6:7" x14ac:dyDescent="0.3">
      <c r="F1471" s="55" t="str">
        <f t="shared" si="46"/>
        <v/>
      </c>
      <c r="G1471" t="str">
        <f t="shared" si="47"/>
        <v/>
      </c>
    </row>
    <row r="1472" spans="6:7" x14ac:dyDescent="0.3">
      <c r="F1472" s="55" t="str">
        <f t="shared" si="46"/>
        <v/>
      </c>
      <c r="G1472" t="str">
        <f t="shared" si="47"/>
        <v/>
      </c>
    </row>
    <row r="1473" spans="6:7" x14ac:dyDescent="0.3">
      <c r="F1473" s="55" t="str">
        <f t="shared" si="46"/>
        <v/>
      </c>
      <c r="G1473" t="str">
        <f t="shared" si="47"/>
        <v/>
      </c>
    </row>
    <row r="1474" spans="6:7" x14ac:dyDescent="0.3">
      <c r="F1474" s="55" t="str">
        <f t="shared" si="46"/>
        <v/>
      </c>
      <c r="G1474" t="str">
        <f t="shared" si="47"/>
        <v/>
      </c>
    </row>
    <row r="1475" spans="6:7" x14ac:dyDescent="0.3">
      <c r="F1475" s="55" t="str">
        <f t="shared" ref="F1475:F1538" si="48">IF(A1475&lt;&gt;"", EOMONTH(A1475,0), "")</f>
        <v/>
      </c>
      <c r="G1475" t="str">
        <f t="shared" ref="G1475:G1538" si="49">A1475&amp;C1475</f>
        <v/>
      </c>
    </row>
    <row r="1476" spans="6:7" x14ac:dyDescent="0.3">
      <c r="F1476" s="55" t="str">
        <f t="shared" si="48"/>
        <v/>
      </c>
      <c r="G1476" t="str">
        <f t="shared" si="49"/>
        <v/>
      </c>
    </row>
    <row r="1477" spans="6:7" x14ac:dyDescent="0.3">
      <c r="F1477" s="55" t="str">
        <f t="shared" si="48"/>
        <v/>
      </c>
      <c r="G1477" t="str">
        <f t="shared" si="49"/>
        <v/>
      </c>
    </row>
    <row r="1478" spans="6:7" x14ac:dyDescent="0.3">
      <c r="F1478" s="55" t="str">
        <f t="shared" si="48"/>
        <v/>
      </c>
      <c r="G1478" t="str">
        <f t="shared" si="49"/>
        <v/>
      </c>
    </row>
    <row r="1479" spans="6:7" x14ac:dyDescent="0.3">
      <c r="F1479" s="55" t="str">
        <f t="shared" si="48"/>
        <v/>
      </c>
      <c r="G1479" t="str">
        <f t="shared" si="49"/>
        <v/>
      </c>
    </row>
    <row r="1480" spans="6:7" x14ac:dyDescent="0.3">
      <c r="F1480" s="55" t="str">
        <f t="shared" si="48"/>
        <v/>
      </c>
      <c r="G1480" t="str">
        <f t="shared" si="49"/>
        <v/>
      </c>
    </row>
    <row r="1481" spans="6:7" x14ac:dyDescent="0.3">
      <c r="F1481" s="55" t="str">
        <f t="shared" si="48"/>
        <v/>
      </c>
      <c r="G1481" t="str">
        <f t="shared" si="49"/>
        <v/>
      </c>
    </row>
    <row r="1482" spans="6:7" x14ac:dyDescent="0.3">
      <c r="F1482" s="55" t="str">
        <f t="shared" si="48"/>
        <v/>
      </c>
      <c r="G1482" t="str">
        <f t="shared" si="49"/>
        <v/>
      </c>
    </row>
    <row r="1483" spans="6:7" x14ac:dyDescent="0.3">
      <c r="F1483" s="55" t="str">
        <f t="shared" si="48"/>
        <v/>
      </c>
      <c r="G1483" t="str">
        <f t="shared" si="49"/>
        <v/>
      </c>
    </row>
    <row r="1484" spans="6:7" x14ac:dyDescent="0.3">
      <c r="F1484" s="55" t="str">
        <f t="shared" si="48"/>
        <v/>
      </c>
      <c r="G1484" t="str">
        <f t="shared" si="49"/>
        <v/>
      </c>
    </row>
    <row r="1485" spans="6:7" x14ac:dyDescent="0.3">
      <c r="F1485" s="55" t="str">
        <f t="shared" si="48"/>
        <v/>
      </c>
      <c r="G1485" t="str">
        <f t="shared" si="49"/>
        <v/>
      </c>
    </row>
    <row r="1486" spans="6:7" x14ac:dyDescent="0.3">
      <c r="F1486" s="55" t="str">
        <f t="shared" si="48"/>
        <v/>
      </c>
      <c r="G1486" t="str">
        <f t="shared" si="49"/>
        <v/>
      </c>
    </row>
    <row r="1487" spans="6:7" x14ac:dyDescent="0.3">
      <c r="F1487" s="55" t="str">
        <f t="shared" si="48"/>
        <v/>
      </c>
      <c r="G1487" t="str">
        <f t="shared" si="49"/>
        <v/>
      </c>
    </row>
    <row r="1488" spans="6:7" x14ac:dyDescent="0.3">
      <c r="F1488" s="55" t="str">
        <f t="shared" si="48"/>
        <v/>
      </c>
      <c r="G1488" t="str">
        <f t="shared" si="49"/>
        <v/>
      </c>
    </row>
    <row r="1489" spans="6:7" x14ac:dyDescent="0.3">
      <c r="F1489" s="55" t="str">
        <f t="shared" si="48"/>
        <v/>
      </c>
      <c r="G1489" t="str">
        <f t="shared" si="49"/>
        <v/>
      </c>
    </row>
    <row r="1490" spans="6:7" x14ac:dyDescent="0.3">
      <c r="F1490" s="55" t="str">
        <f t="shared" si="48"/>
        <v/>
      </c>
      <c r="G1490" t="str">
        <f t="shared" si="49"/>
        <v/>
      </c>
    </row>
    <row r="1491" spans="6:7" x14ac:dyDescent="0.3">
      <c r="F1491" s="55" t="str">
        <f t="shared" si="48"/>
        <v/>
      </c>
      <c r="G1491" t="str">
        <f t="shared" si="49"/>
        <v/>
      </c>
    </row>
    <row r="1492" spans="6:7" x14ac:dyDescent="0.3">
      <c r="F1492" s="55" t="str">
        <f t="shared" si="48"/>
        <v/>
      </c>
      <c r="G1492" t="str">
        <f t="shared" si="49"/>
        <v/>
      </c>
    </row>
    <row r="1493" spans="6:7" x14ac:dyDescent="0.3">
      <c r="F1493" s="55" t="str">
        <f t="shared" si="48"/>
        <v/>
      </c>
      <c r="G1493" t="str">
        <f t="shared" si="49"/>
        <v/>
      </c>
    </row>
    <row r="1494" spans="6:7" x14ac:dyDescent="0.3">
      <c r="F1494" s="55" t="str">
        <f t="shared" si="48"/>
        <v/>
      </c>
      <c r="G1494" t="str">
        <f t="shared" si="49"/>
        <v/>
      </c>
    </row>
    <row r="1495" spans="6:7" x14ac:dyDescent="0.3">
      <c r="F1495" s="55" t="str">
        <f t="shared" si="48"/>
        <v/>
      </c>
      <c r="G1495" t="str">
        <f t="shared" si="49"/>
        <v/>
      </c>
    </row>
    <row r="1496" spans="6:7" x14ac:dyDescent="0.3">
      <c r="F1496" s="55" t="str">
        <f t="shared" si="48"/>
        <v/>
      </c>
      <c r="G1496" t="str">
        <f t="shared" si="49"/>
        <v/>
      </c>
    </row>
    <row r="1497" spans="6:7" x14ac:dyDescent="0.3">
      <c r="F1497" s="55" t="str">
        <f t="shared" si="48"/>
        <v/>
      </c>
      <c r="G1497" t="str">
        <f t="shared" si="49"/>
        <v/>
      </c>
    </row>
    <row r="1498" spans="6:7" x14ac:dyDescent="0.3">
      <c r="F1498" s="55" t="str">
        <f t="shared" si="48"/>
        <v/>
      </c>
      <c r="G1498" t="str">
        <f t="shared" si="49"/>
        <v/>
      </c>
    </row>
    <row r="1499" spans="6:7" x14ac:dyDescent="0.3">
      <c r="F1499" s="55" t="str">
        <f t="shared" si="48"/>
        <v/>
      </c>
      <c r="G1499" t="str">
        <f t="shared" si="49"/>
        <v/>
      </c>
    </row>
    <row r="1500" spans="6:7" x14ac:dyDescent="0.3">
      <c r="F1500" s="55" t="str">
        <f t="shared" si="48"/>
        <v/>
      </c>
      <c r="G1500" t="str">
        <f t="shared" si="49"/>
        <v/>
      </c>
    </row>
    <row r="1501" spans="6:7" x14ac:dyDescent="0.3">
      <c r="F1501" s="55" t="str">
        <f t="shared" si="48"/>
        <v/>
      </c>
      <c r="G1501" t="str">
        <f t="shared" si="49"/>
        <v/>
      </c>
    </row>
    <row r="1502" spans="6:7" x14ac:dyDescent="0.3">
      <c r="F1502" s="55" t="str">
        <f t="shared" si="48"/>
        <v/>
      </c>
      <c r="G1502" t="str">
        <f t="shared" si="49"/>
        <v/>
      </c>
    </row>
    <row r="1503" spans="6:7" x14ac:dyDescent="0.3">
      <c r="F1503" s="55" t="str">
        <f t="shared" si="48"/>
        <v/>
      </c>
      <c r="G1503" t="str">
        <f t="shared" si="49"/>
        <v/>
      </c>
    </row>
    <row r="1504" spans="6:7" x14ac:dyDescent="0.3">
      <c r="F1504" s="55" t="str">
        <f t="shared" si="48"/>
        <v/>
      </c>
      <c r="G1504" t="str">
        <f t="shared" si="49"/>
        <v/>
      </c>
    </row>
    <row r="1505" spans="6:7" x14ac:dyDescent="0.3">
      <c r="F1505" s="55" t="str">
        <f t="shared" si="48"/>
        <v/>
      </c>
      <c r="G1505" t="str">
        <f t="shared" si="49"/>
        <v/>
      </c>
    </row>
    <row r="1506" spans="6:7" x14ac:dyDescent="0.3">
      <c r="F1506" s="55" t="str">
        <f t="shared" si="48"/>
        <v/>
      </c>
      <c r="G1506" t="str">
        <f t="shared" si="49"/>
        <v/>
      </c>
    </row>
    <row r="1507" spans="6:7" x14ac:dyDescent="0.3">
      <c r="F1507" s="55" t="str">
        <f t="shared" si="48"/>
        <v/>
      </c>
      <c r="G1507" t="str">
        <f t="shared" si="49"/>
        <v/>
      </c>
    </row>
    <row r="1508" spans="6:7" x14ac:dyDescent="0.3">
      <c r="F1508" s="55" t="str">
        <f t="shared" si="48"/>
        <v/>
      </c>
      <c r="G1508" t="str">
        <f t="shared" si="49"/>
        <v/>
      </c>
    </row>
    <row r="1509" spans="6:7" x14ac:dyDescent="0.3">
      <c r="F1509" s="55" t="str">
        <f t="shared" si="48"/>
        <v/>
      </c>
      <c r="G1509" t="str">
        <f t="shared" si="49"/>
        <v/>
      </c>
    </row>
    <row r="1510" spans="6:7" x14ac:dyDescent="0.3">
      <c r="F1510" s="55" t="str">
        <f t="shared" si="48"/>
        <v/>
      </c>
      <c r="G1510" t="str">
        <f t="shared" si="49"/>
        <v/>
      </c>
    </row>
    <row r="1511" spans="6:7" x14ac:dyDescent="0.3">
      <c r="F1511" s="55" t="str">
        <f t="shared" si="48"/>
        <v/>
      </c>
      <c r="G1511" t="str">
        <f t="shared" si="49"/>
        <v/>
      </c>
    </row>
    <row r="1512" spans="6:7" x14ac:dyDescent="0.3">
      <c r="F1512" s="55" t="str">
        <f t="shared" si="48"/>
        <v/>
      </c>
      <c r="G1512" t="str">
        <f t="shared" si="49"/>
        <v/>
      </c>
    </row>
    <row r="1513" spans="6:7" x14ac:dyDescent="0.3">
      <c r="F1513" s="55" t="str">
        <f t="shared" si="48"/>
        <v/>
      </c>
      <c r="G1513" t="str">
        <f t="shared" si="49"/>
        <v/>
      </c>
    </row>
    <row r="1514" spans="6:7" x14ac:dyDescent="0.3">
      <c r="F1514" s="55" t="str">
        <f t="shared" si="48"/>
        <v/>
      </c>
      <c r="G1514" t="str">
        <f t="shared" si="49"/>
        <v/>
      </c>
    </row>
    <row r="1515" spans="6:7" x14ac:dyDescent="0.3">
      <c r="F1515" s="55" t="str">
        <f t="shared" si="48"/>
        <v/>
      </c>
      <c r="G1515" t="str">
        <f t="shared" si="49"/>
        <v/>
      </c>
    </row>
    <row r="1516" spans="6:7" x14ac:dyDescent="0.3">
      <c r="F1516" s="55" t="str">
        <f t="shared" si="48"/>
        <v/>
      </c>
      <c r="G1516" t="str">
        <f t="shared" si="49"/>
        <v/>
      </c>
    </row>
    <row r="1517" spans="6:7" x14ac:dyDescent="0.3">
      <c r="F1517" s="55" t="str">
        <f t="shared" si="48"/>
        <v/>
      </c>
      <c r="G1517" t="str">
        <f t="shared" si="49"/>
        <v/>
      </c>
    </row>
    <row r="1518" spans="6:7" x14ac:dyDescent="0.3">
      <c r="F1518" s="55" t="str">
        <f t="shared" si="48"/>
        <v/>
      </c>
      <c r="G1518" t="str">
        <f t="shared" si="49"/>
        <v/>
      </c>
    </row>
    <row r="1519" spans="6:7" x14ac:dyDescent="0.3">
      <c r="F1519" s="55" t="str">
        <f t="shared" si="48"/>
        <v/>
      </c>
      <c r="G1519" t="str">
        <f t="shared" si="49"/>
        <v/>
      </c>
    </row>
    <row r="1520" spans="6:7" x14ac:dyDescent="0.3">
      <c r="F1520" s="55" t="str">
        <f t="shared" si="48"/>
        <v/>
      </c>
      <c r="G1520" t="str">
        <f t="shared" si="49"/>
        <v/>
      </c>
    </row>
    <row r="1521" spans="6:7" x14ac:dyDescent="0.3">
      <c r="F1521" s="55" t="str">
        <f t="shared" si="48"/>
        <v/>
      </c>
      <c r="G1521" t="str">
        <f t="shared" si="49"/>
        <v/>
      </c>
    </row>
    <row r="1522" spans="6:7" x14ac:dyDescent="0.3">
      <c r="F1522" s="55" t="str">
        <f t="shared" si="48"/>
        <v/>
      </c>
      <c r="G1522" t="str">
        <f t="shared" si="49"/>
        <v/>
      </c>
    </row>
    <row r="1523" spans="6:7" x14ac:dyDescent="0.3">
      <c r="F1523" s="55" t="str">
        <f t="shared" si="48"/>
        <v/>
      </c>
      <c r="G1523" t="str">
        <f t="shared" si="49"/>
        <v/>
      </c>
    </row>
    <row r="1524" spans="6:7" x14ac:dyDescent="0.3">
      <c r="F1524" s="55" t="str">
        <f t="shared" si="48"/>
        <v/>
      </c>
      <c r="G1524" t="str">
        <f t="shared" si="49"/>
        <v/>
      </c>
    </row>
    <row r="1525" spans="6:7" x14ac:dyDescent="0.3">
      <c r="F1525" s="55" t="str">
        <f t="shared" si="48"/>
        <v/>
      </c>
      <c r="G1525" t="str">
        <f t="shared" si="49"/>
        <v/>
      </c>
    </row>
    <row r="1526" spans="6:7" x14ac:dyDescent="0.3">
      <c r="F1526" s="55" t="str">
        <f t="shared" si="48"/>
        <v/>
      </c>
      <c r="G1526" t="str">
        <f t="shared" si="49"/>
        <v/>
      </c>
    </row>
    <row r="1527" spans="6:7" x14ac:dyDescent="0.3">
      <c r="F1527" s="55" t="str">
        <f t="shared" si="48"/>
        <v/>
      </c>
      <c r="G1527" t="str">
        <f t="shared" si="49"/>
        <v/>
      </c>
    </row>
    <row r="1528" spans="6:7" x14ac:dyDescent="0.3">
      <c r="F1528" s="55" t="str">
        <f t="shared" si="48"/>
        <v/>
      </c>
      <c r="G1528" t="str">
        <f t="shared" si="49"/>
        <v/>
      </c>
    </row>
    <row r="1529" spans="6:7" x14ac:dyDescent="0.3">
      <c r="F1529" s="55" t="str">
        <f t="shared" si="48"/>
        <v/>
      </c>
      <c r="G1529" t="str">
        <f t="shared" si="49"/>
        <v/>
      </c>
    </row>
    <row r="1530" spans="6:7" x14ac:dyDescent="0.3">
      <c r="F1530" s="55" t="str">
        <f t="shared" si="48"/>
        <v/>
      </c>
      <c r="G1530" t="str">
        <f t="shared" si="49"/>
        <v/>
      </c>
    </row>
    <row r="1531" spans="6:7" x14ac:dyDescent="0.3">
      <c r="F1531" s="55" t="str">
        <f t="shared" si="48"/>
        <v/>
      </c>
      <c r="G1531" t="str">
        <f t="shared" si="49"/>
        <v/>
      </c>
    </row>
    <row r="1532" spans="6:7" x14ac:dyDescent="0.3">
      <c r="F1532" s="55" t="str">
        <f t="shared" si="48"/>
        <v/>
      </c>
      <c r="G1532" t="str">
        <f t="shared" si="49"/>
        <v/>
      </c>
    </row>
    <row r="1533" spans="6:7" x14ac:dyDescent="0.3">
      <c r="F1533" s="55" t="str">
        <f t="shared" si="48"/>
        <v/>
      </c>
      <c r="G1533" t="str">
        <f t="shared" si="49"/>
        <v/>
      </c>
    </row>
    <row r="1534" spans="6:7" x14ac:dyDescent="0.3">
      <c r="F1534" s="55" t="str">
        <f t="shared" si="48"/>
        <v/>
      </c>
      <c r="G1534" t="str">
        <f t="shared" si="49"/>
        <v/>
      </c>
    </row>
    <row r="1535" spans="6:7" x14ac:dyDescent="0.3">
      <c r="F1535" s="55" t="str">
        <f t="shared" si="48"/>
        <v/>
      </c>
      <c r="G1535" t="str">
        <f t="shared" si="49"/>
        <v/>
      </c>
    </row>
    <row r="1536" spans="6:7" x14ac:dyDescent="0.3">
      <c r="F1536" s="55" t="str">
        <f t="shared" si="48"/>
        <v/>
      </c>
      <c r="G1536" t="str">
        <f t="shared" si="49"/>
        <v/>
      </c>
    </row>
    <row r="1537" spans="6:7" x14ac:dyDescent="0.3">
      <c r="F1537" s="55" t="str">
        <f t="shared" si="48"/>
        <v/>
      </c>
      <c r="G1537" t="str">
        <f t="shared" si="49"/>
        <v/>
      </c>
    </row>
    <row r="1538" spans="6:7" x14ac:dyDescent="0.3">
      <c r="F1538" s="55" t="str">
        <f t="shared" si="48"/>
        <v/>
      </c>
      <c r="G1538" t="str">
        <f t="shared" si="49"/>
        <v/>
      </c>
    </row>
    <row r="1539" spans="6:7" x14ac:dyDescent="0.3">
      <c r="F1539" s="55" t="str">
        <f t="shared" ref="F1539:F1602" si="50">IF(A1539&lt;&gt;"", EOMONTH(A1539,0), "")</f>
        <v/>
      </c>
      <c r="G1539" t="str">
        <f t="shared" ref="G1539:G1602" si="51">A1539&amp;C1539</f>
        <v/>
      </c>
    </row>
    <row r="1540" spans="6:7" x14ac:dyDescent="0.3">
      <c r="F1540" s="55" t="str">
        <f t="shared" si="50"/>
        <v/>
      </c>
      <c r="G1540" t="str">
        <f t="shared" si="51"/>
        <v/>
      </c>
    </row>
    <row r="1541" spans="6:7" x14ac:dyDescent="0.3">
      <c r="F1541" s="55" t="str">
        <f t="shared" si="50"/>
        <v/>
      </c>
      <c r="G1541" t="str">
        <f t="shared" si="51"/>
        <v/>
      </c>
    </row>
    <row r="1542" spans="6:7" x14ac:dyDescent="0.3">
      <c r="F1542" s="55" t="str">
        <f t="shared" si="50"/>
        <v/>
      </c>
      <c r="G1542" t="str">
        <f t="shared" si="51"/>
        <v/>
      </c>
    </row>
    <row r="1543" spans="6:7" x14ac:dyDescent="0.3">
      <c r="F1543" s="55" t="str">
        <f t="shared" si="50"/>
        <v/>
      </c>
      <c r="G1543" t="str">
        <f t="shared" si="51"/>
        <v/>
      </c>
    </row>
    <row r="1544" spans="6:7" x14ac:dyDescent="0.3">
      <c r="F1544" s="55" t="str">
        <f t="shared" si="50"/>
        <v/>
      </c>
      <c r="G1544" t="str">
        <f t="shared" si="51"/>
        <v/>
      </c>
    </row>
    <row r="1545" spans="6:7" x14ac:dyDescent="0.3">
      <c r="F1545" s="55" t="str">
        <f t="shared" si="50"/>
        <v/>
      </c>
      <c r="G1545" t="str">
        <f t="shared" si="51"/>
        <v/>
      </c>
    </row>
    <row r="1546" spans="6:7" x14ac:dyDescent="0.3">
      <c r="F1546" s="55" t="str">
        <f t="shared" si="50"/>
        <v/>
      </c>
      <c r="G1546" t="str">
        <f t="shared" si="51"/>
        <v/>
      </c>
    </row>
    <row r="1547" spans="6:7" x14ac:dyDescent="0.3">
      <c r="F1547" s="55" t="str">
        <f t="shared" si="50"/>
        <v/>
      </c>
      <c r="G1547" t="str">
        <f t="shared" si="51"/>
        <v/>
      </c>
    </row>
    <row r="1548" spans="6:7" x14ac:dyDescent="0.3">
      <c r="F1548" s="55" t="str">
        <f t="shared" si="50"/>
        <v/>
      </c>
      <c r="G1548" t="str">
        <f t="shared" si="51"/>
        <v/>
      </c>
    </row>
    <row r="1549" spans="6:7" x14ac:dyDescent="0.3">
      <c r="F1549" s="55" t="str">
        <f t="shared" si="50"/>
        <v/>
      </c>
      <c r="G1549" t="str">
        <f t="shared" si="51"/>
        <v/>
      </c>
    </row>
    <row r="1550" spans="6:7" x14ac:dyDescent="0.3">
      <c r="F1550" s="55" t="str">
        <f t="shared" si="50"/>
        <v/>
      </c>
      <c r="G1550" t="str">
        <f t="shared" si="51"/>
        <v/>
      </c>
    </row>
    <row r="1551" spans="6:7" x14ac:dyDescent="0.3">
      <c r="F1551" s="55" t="str">
        <f t="shared" si="50"/>
        <v/>
      </c>
      <c r="G1551" t="str">
        <f t="shared" si="51"/>
        <v/>
      </c>
    </row>
    <row r="1552" spans="6:7" x14ac:dyDescent="0.3">
      <c r="F1552" s="55" t="str">
        <f t="shared" si="50"/>
        <v/>
      </c>
      <c r="G1552" t="str">
        <f t="shared" si="51"/>
        <v/>
      </c>
    </row>
    <row r="1553" spans="6:7" x14ac:dyDescent="0.3">
      <c r="F1553" s="55" t="str">
        <f t="shared" si="50"/>
        <v/>
      </c>
      <c r="G1553" t="str">
        <f t="shared" si="51"/>
        <v/>
      </c>
    </row>
    <row r="1554" spans="6:7" x14ac:dyDescent="0.3">
      <c r="F1554" s="55" t="str">
        <f t="shared" si="50"/>
        <v/>
      </c>
      <c r="G1554" t="str">
        <f t="shared" si="51"/>
        <v/>
      </c>
    </row>
    <row r="1555" spans="6:7" x14ac:dyDescent="0.3">
      <c r="F1555" s="55" t="str">
        <f t="shared" si="50"/>
        <v/>
      </c>
      <c r="G1555" t="str">
        <f t="shared" si="51"/>
        <v/>
      </c>
    </row>
    <row r="1556" spans="6:7" x14ac:dyDescent="0.3">
      <c r="F1556" s="55" t="str">
        <f t="shared" si="50"/>
        <v/>
      </c>
      <c r="G1556" t="str">
        <f t="shared" si="51"/>
        <v/>
      </c>
    </row>
    <row r="1557" spans="6:7" x14ac:dyDescent="0.3">
      <c r="F1557" s="55" t="str">
        <f t="shared" si="50"/>
        <v/>
      </c>
      <c r="G1557" t="str">
        <f t="shared" si="51"/>
        <v/>
      </c>
    </row>
    <row r="1558" spans="6:7" x14ac:dyDescent="0.3">
      <c r="F1558" s="55" t="str">
        <f t="shared" si="50"/>
        <v/>
      </c>
      <c r="G1558" t="str">
        <f t="shared" si="51"/>
        <v/>
      </c>
    </row>
    <row r="1559" spans="6:7" x14ac:dyDescent="0.3">
      <c r="F1559" s="55" t="str">
        <f t="shared" si="50"/>
        <v/>
      </c>
      <c r="G1559" t="str">
        <f t="shared" si="51"/>
        <v/>
      </c>
    </row>
    <row r="1560" spans="6:7" x14ac:dyDescent="0.3">
      <c r="F1560" s="55" t="str">
        <f t="shared" si="50"/>
        <v/>
      </c>
      <c r="G1560" t="str">
        <f t="shared" si="51"/>
        <v/>
      </c>
    </row>
    <row r="1561" spans="6:7" x14ac:dyDescent="0.3">
      <c r="F1561" s="55" t="str">
        <f t="shared" si="50"/>
        <v/>
      </c>
      <c r="G1561" t="str">
        <f t="shared" si="51"/>
        <v/>
      </c>
    </row>
    <row r="1562" spans="6:7" x14ac:dyDescent="0.3">
      <c r="F1562" s="55" t="str">
        <f t="shared" si="50"/>
        <v/>
      </c>
      <c r="G1562" t="str">
        <f t="shared" si="51"/>
        <v/>
      </c>
    </row>
    <row r="1563" spans="6:7" x14ac:dyDescent="0.3">
      <c r="F1563" s="55" t="str">
        <f t="shared" si="50"/>
        <v/>
      </c>
      <c r="G1563" t="str">
        <f t="shared" si="51"/>
        <v/>
      </c>
    </row>
    <row r="1564" spans="6:7" x14ac:dyDescent="0.3">
      <c r="F1564" s="55" t="str">
        <f t="shared" si="50"/>
        <v/>
      </c>
      <c r="G1564" t="str">
        <f t="shared" si="51"/>
        <v/>
      </c>
    </row>
    <row r="1565" spans="6:7" x14ac:dyDescent="0.3">
      <c r="F1565" s="55" t="str">
        <f t="shared" si="50"/>
        <v/>
      </c>
      <c r="G1565" t="str">
        <f t="shared" si="51"/>
        <v/>
      </c>
    </row>
    <row r="1566" spans="6:7" x14ac:dyDescent="0.3">
      <c r="F1566" s="55" t="str">
        <f t="shared" si="50"/>
        <v/>
      </c>
      <c r="G1566" t="str">
        <f t="shared" si="51"/>
        <v/>
      </c>
    </row>
    <row r="1567" spans="6:7" x14ac:dyDescent="0.3">
      <c r="F1567" s="55" t="str">
        <f t="shared" si="50"/>
        <v/>
      </c>
      <c r="G1567" t="str">
        <f t="shared" si="51"/>
        <v/>
      </c>
    </row>
    <row r="1568" spans="6:7" x14ac:dyDescent="0.3">
      <c r="F1568" s="55" t="str">
        <f t="shared" si="50"/>
        <v/>
      </c>
      <c r="G1568" t="str">
        <f t="shared" si="51"/>
        <v/>
      </c>
    </row>
    <row r="1569" spans="6:7" x14ac:dyDescent="0.3">
      <c r="F1569" s="55" t="str">
        <f t="shared" si="50"/>
        <v/>
      </c>
      <c r="G1569" t="str">
        <f t="shared" si="51"/>
        <v/>
      </c>
    </row>
    <row r="1570" spans="6:7" x14ac:dyDescent="0.3">
      <c r="F1570" s="55" t="str">
        <f t="shared" si="50"/>
        <v/>
      </c>
      <c r="G1570" t="str">
        <f t="shared" si="51"/>
        <v/>
      </c>
    </row>
    <row r="1571" spans="6:7" x14ac:dyDescent="0.3">
      <c r="F1571" s="55" t="str">
        <f t="shared" si="50"/>
        <v/>
      </c>
      <c r="G1571" t="str">
        <f t="shared" si="51"/>
        <v/>
      </c>
    </row>
    <row r="1572" spans="6:7" x14ac:dyDescent="0.3">
      <c r="F1572" s="55" t="str">
        <f t="shared" si="50"/>
        <v/>
      </c>
      <c r="G1572" t="str">
        <f t="shared" si="51"/>
        <v/>
      </c>
    </row>
    <row r="1573" spans="6:7" x14ac:dyDescent="0.3">
      <c r="F1573" s="55" t="str">
        <f t="shared" si="50"/>
        <v/>
      </c>
      <c r="G1573" t="str">
        <f t="shared" si="51"/>
        <v/>
      </c>
    </row>
    <row r="1574" spans="6:7" x14ac:dyDescent="0.3">
      <c r="F1574" s="55" t="str">
        <f t="shared" si="50"/>
        <v/>
      </c>
      <c r="G1574" t="str">
        <f t="shared" si="51"/>
        <v/>
      </c>
    </row>
    <row r="1575" spans="6:7" x14ac:dyDescent="0.3">
      <c r="F1575" s="55" t="str">
        <f t="shared" si="50"/>
        <v/>
      </c>
      <c r="G1575" t="str">
        <f t="shared" si="51"/>
        <v/>
      </c>
    </row>
    <row r="1576" spans="6:7" x14ac:dyDescent="0.3">
      <c r="F1576" s="55" t="str">
        <f t="shared" si="50"/>
        <v/>
      </c>
      <c r="G1576" t="str">
        <f t="shared" si="51"/>
        <v/>
      </c>
    </row>
    <row r="1577" spans="6:7" x14ac:dyDescent="0.3">
      <c r="F1577" s="55" t="str">
        <f t="shared" si="50"/>
        <v/>
      </c>
      <c r="G1577" t="str">
        <f t="shared" si="51"/>
        <v/>
      </c>
    </row>
    <row r="1578" spans="6:7" x14ac:dyDescent="0.3">
      <c r="F1578" s="55" t="str">
        <f t="shared" si="50"/>
        <v/>
      </c>
      <c r="G1578" t="str">
        <f t="shared" si="51"/>
        <v/>
      </c>
    </row>
    <row r="1579" spans="6:7" x14ac:dyDescent="0.3">
      <c r="F1579" s="55" t="str">
        <f t="shared" si="50"/>
        <v/>
      </c>
      <c r="G1579" t="str">
        <f t="shared" si="51"/>
        <v/>
      </c>
    </row>
    <row r="1580" spans="6:7" x14ac:dyDescent="0.3">
      <c r="F1580" s="55" t="str">
        <f t="shared" si="50"/>
        <v/>
      </c>
      <c r="G1580" t="str">
        <f t="shared" si="51"/>
        <v/>
      </c>
    </row>
    <row r="1581" spans="6:7" x14ac:dyDescent="0.3">
      <c r="F1581" s="55" t="str">
        <f t="shared" si="50"/>
        <v/>
      </c>
      <c r="G1581" t="str">
        <f t="shared" si="51"/>
        <v/>
      </c>
    </row>
    <row r="1582" spans="6:7" x14ac:dyDescent="0.3">
      <c r="F1582" s="55" t="str">
        <f t="shared" si="50"/>
        <v/>
      </c>
      <c r="G1582" t="str">
        <f t="shared" si="51"/>
        <v/>
      </c>
    </row>
    <row r="1583" spans="6:7" x14ac:dyDescent="0.3">
      <c r="F1583" s="55" t="str">
        <f t="shared" si="50"/>
        <v/>
      </c>
      <c r="G1583" t="str">
        <f t="shared" si="51"/>
        <v/>
      </c>
    </row>
    <row r="1584" spans="6:7" x14ac:dyDescent="0.3">
      <c r="F1584" s="55" t="str">
        <f t="shared" si="50"/>
        <v/>
      </c>
      <c r="G1584" t="str">
        <f t="shared" si="51"/>
        <v/>
      </c>
    </row>
    <row r="1585" spans="6:7" x14ac:dyDescent="0.3">
      <c r="F1585" s="55" t="str">
        <f t="shared" si="50"/>
        <v/>
      </c>
      <c r="G1585" t="str">
        <f t="shared" si="51"/>
        <v/>
      </c>
    </row>
    <row r="1586" spans="6:7" x14ac:dyDescent="0.3">
      <c r="F1586" s="55" t="str">
        <f t="shared" si="50"/>
        <v/>
      </c>
      <c r="G1586" t="str">
        <f t="shared" si="51"/>
        <v/>
      </c>
    </row>
    <row r="1587" spans="6:7" x14ac:dyDescent="0.3">
      <c r="F1587" s="55" t="str">
        <f t="shared" si="50"/>
        <v/>
      </c>
      <c r="G1587" t="str">
        <f t="shared" si="51"/>
        <v/>
      </c>
    </row>
    <row r="1588" spans="6:7" x14ac:dyDescent="0.3">
      <c r="F1588" s="55" t="str">
        <f t="shared" si="50"/>
        <v/>
      </c>
      <c r="G1588" t="str">
        <f t="shared" si="51"/>
        <v/>
      </c>
    </row>
    <row r="1589" spans="6:7" x14ac:dyDescent="0.3">
      <c r="F1589" s="55" t="str">
        <f t="shared" si="50"/>
        <v/>
      </c>
      <c r="G1589" t="str">
        <f t="shared" si="51"/>
        <v/>
      </c>
    </row>
    <row r="1590" spans="6:7" x14ac:dyDescent="0.3">
      <c r="F1590" s="55" t="str">
        <f t="shared" si="50"/>
        <v/>
      </c>
      <c r="G1590" t="str">
        <f t="shared" si="51"/>
        <v/>
      </c>
    </row>
    <row r="1591" spans="6:7" x14ac:dyDescent="0.3">
      <c r="F1591" s="55" t="str">
        <f t="shared" si="50"/>
        <v/>
      </c>
      <c r="G1591" t="str">
        <f t="shared" si="51"/>
        <v/>
      </c>
    </row>
    <row r="1592" spans="6:7" x14ac:dyDescent="0.3">
      <c r="F1592" s="55" t="str">
        <f t="shared" si="50"/>
        <v/>
      </c>
      <c r="G1592" t="str">
        <f t="shared" si="51"/>
        <v/>
      </c>
    </row>
    <row r="1593" spans="6:7" x14ac:dyDescent="0.3">
      <c r="F1593" s="55" t="str">
        <f t="shared" si="50"/>
        <v/>
      </c>
      <c r="G1593" t="str">
        <f t="shared" si="51"/>
        <v/>
      </c>
    </row>
    <row r="1594" spans="6:7" x14ac:dyDescent="0.3">
      <c r="F1594" s="55" t="str">
        <f t="shared" si="50"/>
        <v/>
      </c>
      <c r="G1594" t="str">
        <f t="shared" si="51"/>
        <v/>
      </c>
    </row>
    <row r="1595" spans="6:7" x14ac:dyDescent="0.3">
      <c r="F1595" s="55" t="str">
        <f t="shared" si="50"/>
        <v/>
      </c>
      <c r="G1595" t="str">
        <f t="shared" si="51"/>
        <v/>
      </c>
    </row>
    <row r="1596" spans="6:7" x14ac:dyDescent="0.3">
      <c r="F1596" s="55" t="str">
        <f t="shared" si="50"/>
        <v/>
      </c>
      <c r="G1596" t="str">
        <f t="shared" si="51"/>
        <v/>
      </c>
    </row>
    <row r="1597" spans="6:7" x14ac:dyDescent="0.3">
      <c r="F1597" s="55" t="str">
        <f t="shared" si="50"/>
        <v/>
      </c>
      <c r="G1597" t="str">
        <f t="shared" si="51"/>
        <v/>
      </c>
    </row>
    <row r="1598" spans="6:7" x14ac:dyDescent="0.3">
      <c r="F1598" s="55" t="str">
        <f t="shared" si="50"/>
        <v/>
      </c>
      <c r="G1598" t="str">
        <f t="shared" si="51"/>
        <v/>
      </c>
    </row>
    <row r="1599" spans="6:7" x14ac:dyDescent="0.3">
      <c r="F1599" s="55" t="str">
        <f t="shared" si="50"/>
        <v/>
      </c>
      <c r="G1599" t="str">
        <f t="shared" si="51"/>
        <v/>
      </c>
    </row>
    <row r="1600" spans="6:7" x14ac:dyDescent="0.3">
      <c r="F1600" s="55" t="str">
        <f t="shared" si="50"/>
        <v/>
      </c>
      <c r="G1600" t="str">
        <f t="shared" si="51"/>
        <v/>
      </c>
    </row>
    <row r="1601" spans="6:7" x14ac:dyDescent="0.3">
      <c r="F1601" s="55" t="str">
        <f t="shared" si="50"/>
        <v/>
      </c>
      <c r="G1601" t="str">
        <f t="shared" si="51"/>
        <v/>
      </c>
    </row>
    <row r="1602" spans="6:7" x14ac:dyDescent="0.3">
      <c r="F1602" s="55" t="str">
        <f t="shared" si="50"/>
        <v/>
      </c>
      <c r="G1602" t="str">
        <f t="shared" si="51"/>
        <v/>
      </c>
    </row>
    <row r="1603" spans="6:7" x14ac:dyDescent="0.3">
      <c r="F1603" s="55" t="str">
        <f t="shared" ref="F1603:F1666" si="52">IF(A1603&lt;&gt;"", EOMONTH(A1603,0), "")</f>
        <v/>
      </c>
      <c r="G1603" t="str">
        <f t="shared" ref="G1603:G1666" si="53">A1603&amp;C1603</f>
        <v/>
      </c>
    </row>
    <row r="1604" spans="6:7" x14ac:dyDescent="0.3">
      <c r="F1604" s="55" t="str">
        <f t="shared" si="52"/>
        <v/>
      </c>
      <c r="G1604" t="str">
        <f t="shared" si="53"/>
        <v/>
      </c>
    </row>
    <row r="1605" spans="6:7" x14ac:dyDescent="0.3">
      <c r="F1605" s="55" t="str">
        <f t="shared" si="52"/>
        <v/>
      </c>
      <c r="G1605" t="str">
        <f t="shared" si="53"/>
        <v/>
      </c>
    </row>
    <row r="1606" spans="6:7" x14ac:dyDescent="0.3">
      <c r="F1606" s="55" t="str">
        <f t="shared" si="52"/>
        <v/>
      </c>
      <c r="G1606" t="str">
        <f t="shared" si="53"/>
        <v/>
      </c>
    </row>
    <row r="1607" spans="6:7" x14ac:dyDescent="0.3">
      <c r="F1607" s="55" t="str">
        <f t="shared" si="52"/>
        <v/>
      </c>
      <c r="G1607" t="str">
        <f t="shared" si="53"/>
        <v/>
      </c>
    </row>
    <row r="1608" spans="6:7" x14ac:dyDescent="0.3">
      <c r="F1608" s="55" t="str">
        <f t="shared" si="52"/>
        <v/>
      </c>
      <c r="G1608" t="str">
        <f t="shared" si="53"/>
        <v/>
      </c>
    </row>
    <row r="1609" spans="6:7" x14ac:dyDescent="0.3">
      <c r="F1609" s="55" t="str">
        <f t="shared" si="52"/>
        <v/>
      </c>
      <c r="G1609" t="str">
        <f t="shared" si="53"/>
        <v/>
      </c>
    </row>
    <row r="1610" spans="6:7" x14ac:dyDescent="0.3">
      <c r="F1610" s="55" t="str">
        <f t="shared" si="52"/>
        <v/>
      </c>
      <c r="G1610" t="str">
        <f t="shared" si="53"/>
        <v/>
      </c>
    </row>
    <row r="1611" spans="6:7" x14ac:dyDescent="0.3">
      <c r="F1611" s="55" t="str">
        <f t="shared" si="52"/>
        <v/>
      </c>
      <c r="G1611" t="str">
        <f t="shared" si="53"/>
        <v/>
      </c>
    </row>
    <row r="1612" spans="6:7" x14ac:dyDescent="0.3">
      <c r="F1612" s="55" t="str">
        <f t="shared" si="52"/>
        <v/>
      </c>
      <c r="G1612" t="str">
        <f t="shared" si="53"/>
        <v/>
      </c>
    </row>
    <row r="1613" spans="6:7" x14ac:dyDescent="0.3">
      <c r="F1613" s="55" t="str">
        <f t="shared" si="52"/>
        <v/>
      </c>
      <c r="G1613" t="str">
        <f t="shared" si="53"/>
        <v/>
      </c>
    </row>
    <row r="1614" spans="6:7" x14ac:dyDescent="0.3">
      <c r="F1614" s="55" t="str">
        <f t="shared" si="52"/>
        <v/>
      </c>
      <c r="G1614" t="str">
        <f t="shared" si="53"/>
        <v/>
      </c>
    </row>
    <row r="1615" spans="6:7" x14ac:dyDescent="0.3">
      <c r="F1615" s="55" t="str">
        <f t="shared" si="52"/>
        <v/>
      </c>
      <c r="G1615" t="str">
        <f t="shared" si="53"/>
        <v/>
      </c>
    </row>
    <row r="1616" spans="6:7" x14ac:dyDescent="0.3">
      <c r="F1616" s="55" t="str">
        <f t="shared" si="52"/>
        <v/>
      </c>
      <c r="G1616" t="str">
        <f t="shared" si="53"/>
        <v/>
      </c>
    </row>
    <row r="1617" spans="6:7" x14ac:dyDescent="0.3">
      <c r="F1617" s="55" t="str">
        <f t="shared" si="52"/>
        <v/>
      </c>
      <c r="G1617" t="str">
        <f t="shared" si="53"/>
        <v/>
      </c>
    </row>
    <row r="1618" spans="6:7" x14ac:dyDescent="0.3">
      <c r="F1618" s="55" t="str">
        <f t="shared" si="52"/>
        <v/>
      </c>
      <c r="G1618" t="str">
        <f t="shared" si="53"/>
        <v/>
      </c>
    </row>
    <row r="1619" spans="6:7" x14ac:dyDescent="0.3">
      <c r="F1619" s="55" t="str">
        <f t="shared" si="52"/>
        <v/>
      </c>
      <c r="G1619" t="str">
        <f t="shared" si="53"/>
        <v/>
      </c>
    </row>
    <row r="1620" spans="6:7" x14ac:dyDescent="0.3">
      <c r="F1620" s="55" t="str">
        <f t="shared" si="52"/>
        <v/>
      </c>
      <c r="G1620" t="str">
        <f t="shared" si="53"/>
        <v/>
      </c>
    </row>
    <row r="1621" spans="6:7" x14ac:dyDescent="0.3">
      <c r="F1621" s="55" t="str">
        <f t="shared" si="52"/>
        <v/>
      </c>
      <c r="G1621" t="str">
        <f t="shared" si="53"/>
        <v/>
      </c>
    </row>
    <row r="1622" spans="6:7" x14ac:dyDescent="0.3">
      <c r="F1622" s="55" t="str">
        <f t="shared" si="52"/>
        <v/>
      </c>
      <c r="G1622" t="str">
        <f t="shared" si="53"/>
        <v/>
      </c>
    </row>
    <row r="1623" spans="6:7" x14ac:dyDescent="0.3">
      <c r="F1623" s="55" t="str">
        <f t="shared" si="52"/>
        <v/>
      </c>
      <c r="G1623" t="str">
        <f t="shared" si="53"/>
        <v/>
      </c>
    </row>
    <row r="1624" spans="6:7" x14ac:dyDescent="0.3">
      <c r="F1624" s="55" t="str">
        <f t="shared" si="52"/>
        <v/>
      </c>
      <c r="G1624" t="str">
        <f t="shared" si="53"/>
        <v/>
      </c>
    </row>
    <row r="1625" spans="6:7" x14ac:dyDescent="0.3">
      <c r="F1625" s="55" t="str">
        <f t="shared" si="52"/>
        <v/>
      </c>
      <c r="G1625" t="str">
        <f t="shared" si="53"/>
        <v/>
      </c>
    </row>
    <row r="1626" spans="6:7" x14ac:dyDescent="0.3">
      <c r="F1626" s="55" t="str">
        <f t="shared" si="52"/>
        <v/>
      </c>
      <c r="G1626" t="str">
        <f t="shared" si="53"/>
        <v/>
      </c>
    </row>
    <row r="1627" spans="6:7" x14ac:dyDescent="0.3">
      <c r="F1627" s="55" t="str">
        <f t="shared" si="52"/>
        <v/>
      </c>
      <c r="G1627" t="str">
        <f t="shared" si="53"/>
        <v/>
      </c>
    </row>
    <row r="1628" spans="6:7" x14ac:dyDescent="0.3">
      <c r="F1628" s="55" t="str">
        <f t="shared" si="52"/>
        <v/>
      </c>
      <c r="G1628" t="str">
        <f t="shared" si="53"/>
        <v/>
      </c>
    </row>
    <row r="1629" spans="6:7" x14ac:dyDescent="0.3">
      <c r="F1629" s="55" t="str">
        <f t="shared" si="52"/>
        <v/>
      </c>
      <c r="G1629" t="str">
        <f t="shared" si="53"/>
        <v/>
      </c>
    </row>
    <row r="1630" spans="6:7" x14ac:dyDescent="0.3">
      <c r="F1630" s="55" t="str">
        <f t="shared" si="52"/>
        <v/>
      </c>
      <c r="G1630" t="str">
        <f t="shared" si="53"/>
        <v/>
      </c>
    </row>
    <row r="1631" spans="6:7" x14ac:dyDescent="0.3">
      <c r="F1631" s="55" t="str">
        <f t="shared" si="52"/>
        <v/>
      </c>
      <c r="G1631" t="str">
        <f t="shared" si="53"/>
        <v/>
      </c>
    </row>
    <row r="1632" spans="6:7" x14ac:dyDescent="0.3">
      <c r="F1632" s="55" t="str">
        <f t="shared" si="52"/>
        <v/>
      </c>
      <c r="G1632" t="str">
        <f t="shared" si="53"/>
        <v/>
      </c>
    </row>
    <row r="1633" spans="6:7" x14ac:dyDescent="0.3">
      <c r="F1633" s="55" t="str">
        <f t="shared" si="52"/>
        <v/>
      </c>
      <c r="G1633" t="str">
        <f t="shared" si="53"/>
        <v/>
      </c>
    </row>
    <row r="1634" spans="6:7" x14ac:dyDescent="0.3">
      <c r="F1634" s="55" t="str">
        <f t="shared" si="52"/>
        <v/>
      </c>
      <c r="G1634" t="str">
        <f t="shared" si="53"/>
        <v/>
      </c>
    </row>
    <row r="1635" spans="6:7" x14ac:dyDescent="0.3">
      <c r="F1635" s="55" t="str">
        <f t="shared" si="52"/>
        <v/>
      </c>
      <c r="G1635" t="str">
        <f t="shared" si="53"/>
        <v/>
      </c>
    </row>
    <row r="1636" spans="6:7" x14ac:dyDescent="0.3">
      <c r="F1636" s="55" t="str">
        <f t="shared" si="52"/>
        <v/>
      </c>
      <c r="G1636" t="str">
        <f t="shared" si="53"/>
        <v/>
      </c>
    </row>
    <row r="1637" spans="6:7" x14ac:dyDescent="0.3">
      <c r="F1637" s="55" t="str">
        <f t="shared" si="52"/>
        <v/>
      </c>
      <c r="G1637" t="str">
        <f t="shared" si="53"/>
        <v/>
      </c>
    </row>
    <row r="1638" spans="6:7" x14ac:dyDescent="0.3">
      <c r="F1638" s="55" t="str">
        <f t="shared" si="52"/>
        <v/>
      </c>
      <c r="G1638" t="str">
        <f t="shared" si="53"/>
        <v/>
      </c>
    </row>
    <row r="1639" spans="6:7" x14ac:dyDescent="0.3">
      <c r="F1639" s="55" t="str">
        <f t="shared" si="52"/>
        <v/>
      </c>
      <c r="G1639" t="str">
        <f t="shared" si="53"/>
        <v/>
      </c>
    </row>
    <row r="1640" spans="6:7" x14ac:dyDescent="0.3">
      <c r="F1640" s="55" t="str">
        <f t="shared" si="52"/>
        <v/>
      </c>
      <c r="G1640" t="str">
        <f t="shared" si="53"/>
        <v/>
      </c>
    </row>
    <row r="1641" spans="6:7" x14ac:dyDescent="0.3">
      <c r="F1641" s="55" t="str">
        <f t="shared" si="52"/>
        <v/>
      </c>
      <c r="G1641" t="str">
        <f t="shared" si="53"/>
        <v/>
      </c>
    </row>
    <row r="1642" spans="6:7" x14ac:dyDescent="0.3">
      <c r="F1642" s="55" t="str">
        <f t="shared" si="52"/>
        <v/>
      </c>
      <c r="G1642" t="str">
        <f t="shared" si="53"/>
        <v/>
      </c>
    </row>
    <row r="1643" spans="6:7" x14ac:dyDescent="0.3">
      <c r="F1643" s="55" t="str">
        <f t="shared" si="52"/>
        <v/>
      </c>
      <c r="G1643" t="str">
        <f t="shared" si="53"/>
        <v/>
      </c>
    </row>
    <row r="1644" spans="6:7" x14ac:dyDescent="0.3">
      <c r="F1644" s="55" t="str">
        <f t="shared" si="52"/>
        <v/>
      </c>
      <c r="G1644" t="str">
        <f t="shared" si="53"/>
        <v/>
      </c>
    </row>
    <row r="1645" spans="6:7" x14ac:dyDescent="0.3">
      <c r="F1645" s="55" t="str">
        <f t="shared" si="52"/>
        <v/>
      </c>
      <c r="G1645" t="str">
        <f t="shared" si="53"/>
        <v/>
      </c>
    </row>
    <row r="1646" spans="6:7" x14ac:dyDescent="0.3">
      <c r="F1646" s="55" t="str">
        <f t="shared" si="52"/>
        <v/>
      </c>
      <c r="G1646" t="str">
        <f t="shared" si="53"/>
        <v/>
      </c>
    </row>
    <row r="1647" spans="6:7" x14ac:dyDescent="0.3">
      <c r="F1647" s="55" t="str">
        <f t="shared" si="52"/>
        <v/>
      </c>
      <c r="G1647" t="str">
        <f t="shared" si="53"/>
        <v/>
      </c>
    </row>
    <row r="1648" spans="6:7" x14ac:dyDescent="0.3">
      <c r="F1648" s="55" t="str">
        <f t="shared" si="52"/>
        <v/>
      </c>
      <c r="G1648" t="str">
        <f t="shared" si="53"/>
        <v/>
      </c>
    </row>
    <row r="1649" spans="6:7" x14ac:dyDescent="0.3">
      <c r="F1649" s="55" t="str">
        <f t="shared" si="52"/>
        <v/>
      </c>
      <c r="G1649" t="str">
        <f t="shared" si="53"/>
        <v/>
      </c>
    </row>
    <row r="1650" spans="6:7" x14ac:dyDescent="0.3">
      <c r="F1650" s="55" t="str">
        <f t="shared" si="52"/>
        <v/>
      </c>
      <c r="G1650" t="str">
        <f t="shared" si="53"/>
        <v/>
      </c>
    </row>
    <row r="1651" spans="6:7" x14ac:dyDescent="0.3">
      <c r="F1651" s="55" t="str">
        <f t="shared" si="52"/>
        <v/>
      </c>
      <c r="G1651" t="str">
        <f t="shared" si="53"/>
        <v/>
      </c>
    </row>
    <row r="1652" spans="6:7" x14ac:dyDescent="0.3">
      <c r="F1652" s="55" t="str">
        <f t="shared" si="52"/>
        <v/>
      </c>
      <c r="G1652" t="str">
        <f t="shared" si="53"/>
        <v/>
      </c>
    </row>
    <row r="1653" spans="6:7" x14ac:dyDescent="0.3">
      <c r="F1653" s="55" t="str">
        <f t="shared" si="52"/>
        <v/>
      </c>
      <c r="G1653" t="str">
        <f t="shared" si="53"/>
        <v/>
      </c>
    </row>
    <row r="1654" spans="6:7" x14ac:dyDescent="0.3">
      <c r="F1654" s="55" t="str">
        <f t="shared" si="52"/>
        <v/>
      </c>
      <c r="G1654" t="str">
        <f t="shared" si="53"/>
        <v/>
      </c>
    </row>
    <row r="1655" spans="6:7" x14ac:dyDescent="0.3">
      <c r="F1655" s="55" t="str">
        <f t="shared" si="52"/>
        <v/>
      </c>
      <c r="G1655" t="str">
        <f t="shared" si="53"/>
        <v/>
      </c>
    </row>
    <row r="1656" spans="6:7" x14ac:dyDescent="0.3">
      <c r="F1656" s="55" t="str">
        <f t="shared" si="52"/>
        <v/>
      </c>
      <c r="G1656" t="str">
        <f t="shared" si="53"/>
        <v/>
      </c>
    </row>
    <row r="1657" spans="6:7" x14ac:dyDescent="0.3">
      <c r="F1657" s="55" t="str">
        <f t="shared" si="52"/>
        <v/>
      </c>
      <c r="G1657" t="str">
        <f t="shared" si="53"/>
        <v/>
      </c>
    </row>
    <row r="1658" spans="6:7" x14ac:dyDescent="0.3">
      <c r="F1658" s="55" t="str">
        <f t="shared" si="52"/>
        <v/>
      </c>
      <c r="G1658" t="str">
        <f t="shared" si="53"/>
        <v/>
      </c>
    </row>
    <row r="1659" spans="6:7" x14ac:dyDescent="0.3">
      <c r="F1659" s="55" t="str">
        <f t="shared" si="52"/>
        <v/>
      </c>
      <c r="G1659" t="str">
        <f t="shared" si="53"/>
        <v/>
      </c>
    </row>
    <row r="1660" spans="6:7" x14ac:dyDescent="0.3">
      <c r="F1660" s="55" t="str">
        <f t="shared" si="52"/>
        <v/>
      </c>
      <c r="G1660" t="str">
        <f t="shared" si="53"/>
        <v/>
      </c>
    </row>
    <row r="1661" spans="6:7" x14ac:dyDescent="0.3">
      <c r="F1661" s="55" t="str">
        <f t="shared" si="52"/>
        <v/>
      </c>
      <c r="G1661" t="str">
        <f t="shared" si="53"/>
        <v/>
      </c>
    </row>
    <row r="1662" spans="6:7" x14ac:dyDescent="0.3">
      <c r="F1662" s="55" t="str">
        <f t="shared" si="52"/>
        <v/>
      </c>
      <c r="G1662" t="str">
        <f t="shared" si="53"/>
        <v/>
      </c>
    </row>
    <row r="1663" spans="6:7" x14ac:dyDescent="0.3">
      <c r="F1663" s="55" t="str">
        <f t="shared" si="52"/>
        <v/>
      </c>
      <c r="G1663" t="str">
        <f t="shared" si="53"/>
        <v/>
      </c>
    </row>
    <row r="1664" spans="6:7" x14ac:dyDescent="0.3">
      <c r="F1664" s="55" t="str">
        <f t="shared" si="52"/>
        <v/>
      </c>
      <c r="G1664" t="str">
        <f t="shared" si="53"/>
        <v/>
      </c>
    </row>
    <row r="1665" spans="6:7" x14ac:dyDescent="0.3">
      <c r="F1665" s="55" t="str">
        <f t="shared" si="52"/>
        <v/>
      </c>
      <c r="G1665" t="str">
        <f t="shared" si="53"/>
        <v/>
      </c>
    </row>
    <row r="1666" spans="6:7" x14ac:dyDescent="0.3">
      <c r="F1666" s="55" t="str">
        <f t="shared" si="52"/>
        <v/>
      </c>
      <c r="G1666" t="str">
        <f t="shared" si="53"/>
        <v/>
      </c>
    </row>
    <row r="1667" spans="6:7" x14ac:dyDescent="0.3">
      <c r="F1667" s="55" t="str">
        <f t="shared" ref="F1667:F1730" si="54">IF(A1667&lt;&gt;"", EOMONTH(A1667,0), "")</f>
        <v/>
      </c>
      <c r="G1667" t="str">
        <f t="shared" ref="G1667:G1730" si="55">A1667&amp;C1667</f>
        <v/>
      </c>
    </row>
    <row r="1668" spans="6:7" x14ac:dyDescent="0.3">
      <c r="F1668" s="55" t="str">
        <f t="shared" si="54"/>
        <v/>
      </c>
      <c r="G1668" t="str">
        <f t="shared" si="55"/>
        <v/>
      </c>
    </row>
    <row r="1669" spans="6:7" x14ac:dyDescent="0.3">
      <c r="F1669" s="55" t="str">
        <f t="shared" si="54"/>
        <v/>
      </c>
      <c r="G1669" t="str">
        <f t="shared" si="55"/>
        <v/>
      </c>
    </row>
    <row r="1670" spans="6:7" x14ac:dyDescent="0.3">
      <c r="F1670" s="55" t="str">
        <f t="shared" si="54"/>
        <v/>
      </c>
      <c r="G1670" t="str">
        <f t="shared" si="55"/>
        <v/>
      </c>
    </row>
    <row r="1671" spans="6:7" x14ac:dyDescent="0.3">
      <c r="F1671" s="55" t="str">
        <f t="shared" si="54"/>
        <v/>
      </c>
      <c r="G1671" t="str">
        <f t="shared" si="55"/>
        <v/>
      </c>
    </row>
    <row r="1672" spans="6:7" x14ac:dyDescent="0.3">
      <c r="F1672" s="55" t="str">
        <f t="shared" si="54"/>
        <v/>
      </c>
      <c r="G1672" t="str">
        <f t="shared" si="55"/>
        <v/>
      </c>
    </row>
    <row r="1673" spans="6:7" x14ac:dyDescent="0.3">
      <c r="F1673" s="55" t="str">
        <f t="shared" si="54"/>
        <v/>
      </c>
      <c r="G1673" t="str">
        <f t="shared" si="55"/>
        <v/>
      </c>
    </row>
    <row r="1674" spans="6:7" x14ac:dyDescent="0.3">
      <c r="F1674" s="55" t="str">
        <f t="shared" si="54"/>
        <v/>
      </c>
      <c r="G1674" t="str">
        <f t="shared" si="55"/>
        <v/>
      </c>
    </row>
    <row r="1675" spans="6:7" x14ac:dyDescent="0.3">
      <c r="F1675" s="55" t="str">
        <f t="shared" si="54"/>
        <v/>
      </c>
      <c r="G1675" t="str">
        <f t="shared" si="55"/>
        <v/>
      </c>
    </row>
    <row r="1676" spans="6:7" x14ac:dyDescent="0.3">
      <c r="F1676" s="55" t="str">
        <f t="shared" si="54"/>
        <v/>
      </c>
      <c r="G1676" t="str">
        <f t="shared" si="55"/>
        <v/>
      </c>
    </row>
    <row r="1677" spans="6:7" x14ac:dyDescent="0.3">
      <c r="F1677" s="55" t="str">
        <f t="shared" si="54"/>
        <v/>
      </c>
      <c r="G1677" t="str">
        <f t="shared" si="55"/>
        <v/>
      </c>
    </row>
    <row r="1678" spans="6:7" x14ac:dyDescent="0.3">
      <c r="F1678" s="55" t="str">
        <f t="shared" si="54"/>
        <v/>
      </c>
      <c r="G1678" t="str">
        <f t="shared" si="55"/>
        <v/>
      </c>
    </row>
    <row r="1679" spans="6:7" x14ac:dyDescent="0.3">
      <c r="F1679" s="55" t="str">
        <f t="shared" si="54"/>
        <v/>
      </c>
      <c r="G1679" t="str">
        <f t="shared" si="55"/>
        <v/>
      </c>
    </row>
    <row r="1680" spans="6:7" x14ac:dyDescent="0.3">
      <c r="F1680" s="55" t="str">
        <f t="shared" si="54"/>
        <v/>
      </c>
      <c r="G1680" t="str">
        <f t="shared" si="55"/>
        <v/>
      </c>
    </row>
    <row r="1681" spans="6:7" x14ac:dyDescent="0.3">
      <c r="F1681" s="55" t="str">
        <f t="shared" si="54"/>
        <v/>
      </c>
      <c r="G1681" t="str">
        <f t="shared" si="55"/>
        <v/>
      </c>
    </row>
    <row r="1682" spans="6:7" x14ac:dyDescent="0.3">
      <c r="F1682" s="55" t="str">
        <f t="shared" si="54"/>
        <v/>
      </c>
      <c r="G1682" t="str">
        <f t="shared" si="55"/>
        <v/>
      </c>
    </row>
    <row r="1683" spans="6:7" x14ac:dyDescent="0.3">
      <c r="F1683" s="55" t="str">
        <f t="shared" si="54"/>
        <v/>
      </c>
      <c r="G1683" t="str">
        <f t="shared" si="55"/>
        <v/>
      </c>
    </row>
    <row r="1684" spans="6:7" x14ac:dyDescent="0.3">
      <c r="F1684" s="55" t="str">
        <f t="shared" si="54"/>
        <v/>
      </c>
      <c r="G1684" t="str">
        <f t="shared" si="55"/>
        <v/>
      </c>
    </row>
    <row r="1685" spans="6:7" x14ac:dyDescent="0.3">
      <c r="F1685" s="55" t="str">
        <f t="shared" si="54"/>
        <v/>
      </c>
      <c r="G1685" t="str">
        <f t="shared" si="55"/>
        <v/>
      </c>
    </row>
    <row r="1686" spans="6:7" x14ac:dyDescent="0.3">
      <c r="F1686" s="55" t="str">
        <f t="shared" si="54"/>
        <v/>
      </c>
      <c r="G1686" t="str">
        <f t="shared" si="55"/>
        <v/>
      </c>
    </row>
    <row r="1687" spans="6:7" x14ac:dyDescent="0.3">
      <c r="F1687" s="55" t="str">
        <f t="shared" si="54"/>
        <v/>
      </c>
      <c r="G1687" t="str">
        <f t="shared" si="55"/>
        <v/>
      </c>
    </row>
    <row r="1688" spans="6:7" x14ac:dyDescent="0.3">
      <c r="F1688" s="55" t="str">
        <f t="shared" si="54"/>
        <v/>
      </c>
      <c r="G1688" t="str">
        <f t="shared" si="55"/>
        <v/>
      </c>
    </row>
    <row r="1689" spans="6:7" x14ac:dyDescent="0.3">
      <c r="F1689" s="55" t="str">
        <f t="shared" si="54"/>
        <v/>
      </c>
      <c r="G1689" t="str">
        <f t="shared" si="55"/>
        <v/>
      </c>
    </row>
    <row r="1690" spans="6:7" x14ac:dyDescent="0.3">
      <c r="F1690" s="55" t="str">
        <f t="shared" si="54"/>
        <v/>
      </c>
      <c r="G1690" t="str">
        <f t="shared" si="55"/>
        <v/>
      </c>
    </row>
    <row r="1691" spans="6:7" x14ac:dyDescent="0.3">
      <c r="F1691" s="55" t="str">
        <f t="shared" si="54"/>
        <v/>
      </c>
      <c r="G1691" t="str">
        <f t="shared" si="55"/>
        <v/>
      </c>
    </row>
    <row r="1692" spans="6:7" x14ac:dyDescent="0.3">
      <c r="F1692" s="55" t="str">
        <f t="shared" si="54"/>
        <v/>
      </c>
      <c r="G1692" t="str">
        <f t="shared" si="55"/>
        <v/>
      </c>
    </row>
    <row r="1693" spans="6:7" x14ac:dyDescent="0.3">
      <c r="F1693" s="55" t="str">
        <f t="shared" si="54"/>
        <v/>
      </c>
      <c r="G1693" t="str">
        <f t="shared" si="55"/>
        <v/>
      </c>
    </row>
    <row r="1694" spans="6:7" x14ac:dyDescent="0.3">
      <c r="F1694" s="55" t="str">
        <f t="shared" si="54"/>
        <v/>
      </c>
      <c r="G1694" t="str">
        <f t="shared" si="55"/>
        <v/>
      </c>
    </row>
    <row r="1695" spans="6:7" x14ac:dyDescent="0.3">
      <c r="F1695" s="55" t="str">
        <f t="shared" si="54"/>
        <v/>
      </c>
      <c r="G1695" t="str">
        <f t="shared" si="55"/>
        <v/>
      </c>
    </row>
    <row r="1696" spans="6:7" x14ac:dyDescent="0.3">
      <c r="F1696" s="55" t="str">
        <f t="shared" si="54"/>
        <v/>
      </c>
      <c r="G1696" t="str">
        <f t="shared" si="55"/>
        <v/>
      </c>
    </row>
    <row r="1697" spans="6:7" x14ac:dyDescent="0.3">
      <c r="F1697" s="55" t="str">
        <f t="shared" si="54"/>
        <v/>
      </c>
      <c r="G1697" t="str">
        <f t="shared" si="55"/>
        <v/>
      </c>
    </row>
    <row r="1698" spans="6:7" x14ac:dyDescent="0.3">
      <c r="F1698" s="55" t="str">
        <f t="shared" si="54"/>
        <v/>
      </c>
      <c r="G1698" t="str">
        <f t="shared" si="55"/>
        <v/>
      </c>
    </row>
    <row r="1699" spans="6:7" x14ac:dyDescent="0.3">
      <c r="F1699" s="55" t="str">
        <f t="shared" si="54"/>
        <v/>
      </c>
      <c r="G1699" t="str">
        <f t="shared" si="55"/>
        <v/>
      </c>
    </row>
    <row r="1700" spans="6:7" x14ac:dyDescent="0.3">
      <c r="F1700" s="55" t="str">
        <f t="shared" si="54"/>
        <v/>
      </c>
      <c r="G1700" t="str">
        <f t="shared" si="55"/>
        <v/>
      </c>
    </row>
    <row r="1701" spans="6:7" x14ac:dyDescent="0.3">
      <c r="F1701" s="55" t="str">
        <f t="shared" si="54"/>
        <v/>
      </c>
      <c r="G1701" t="str">
        <f t="shared" si="55"/>
        <v/>
      </c>
    </row>
    <row r="1702" spans="6:7" x14ac:dyDescent="0.3">
      <c r="F1702" s="55" t="str">
        <f t="shared" si="54"/>
        <v/>
      </c>
      <c r="G1702" t="str">
        <f t="shared" si="55"/>
        <v/>
      </c>
    </row>
    <row r="1703" spans="6:7" x14ac:dyDescent="0.3">
      <c r="F1703" s="55" t="str">
        <f t="shared" si="54"/>
        <v/>
      </c>
      <c r="G1703" t="str">
        <f t="shared" si="55"/>
        <v/>
      </c>
    </row>
    <row r="1704" spans="6:7" x14ac:dyDescent="0.3">
      <c r="F1704" s="55" t="str">
        <f t="shared" si="54"/>
        <v/>
      </c>
      <c r="G1704" t="str">
        <f t="shared" si="55"/>
        <v/>
      </c>
    </row>
    <row r="1705" spans="6:7" x14ac:dyDescent="0.3">
      <c r="F1705" s="55" t="str">
        <f t="shared" si="54"/>
        <v/>
      </c>
      <c r="G1705" t="str">
        <f t="shared" si="55"/>
        <v/>
      </c>
    </row>
    <row r="1706" spans="6:7" x14ac:dyDescent="0.3">
      <c r="F1706" s="55" t="str">
        <f t="shared" si="54"/>
        <v/>
      </c>
      <c r="G1706" t="str">
        <f t="shared" si="55"/>
        <v/>
      </c>
    </row>
    <row r="1707" spans="6:7" x14ac:dyDescent="0.3">
      <c r="F1707" s="55" t="str">
        <f t="shared" si="54"/>
        <v/>
      </c>
      <c r="G1707" t="str">
        <f t="shared" si="55"/>
        <v/>
      </c>
    </row>
    <row r="1708" spans="6:7" x14ac:dyDescent="0.3">
      <c r="F1708" s="55" t="str">
        <f t="shared" si="54"/>
        <v/>
      </c>
      <c r="G1708" t="str">
        <f t="shared" si="55"/>
        <v/>
      </c>
    </row>
    <row r="1709" spans="6:7" x14ac:dyDescent="0.3">
      <c r="F1709" s="55" t="str">
        <f t="shared" si="54"/>
        <v/>
      </c>
      <c r="G1709" t="str">
        <f t="shared" si="55"/>
        <v/>
      </c>
    </row>
    <row r="1710" spans="6:7" x14ac:dyDescent="0.3">
      <c r="F1710" s="55" t="str">
        <f t="shared" si="54"/>
        <v/>
      </c>
      <c r="G1710" t="str">
        <f t="shared" si="55"/>
        <v/>
      </c>
    </row>
    <row r="1711" spans="6:7" x14ac:dyDescent="0.3">
      <c r="F1711" s="55" t="str">
        <f t="shared" si="54"/>
        <v/>
      </c>
      <c r="G1711" t="str">
        <f t="shared" si="55"/>
        <v/>
      </c>
    </row>
    <row r="1712" spans="6:7" x14ac:dyDescent="0.3">
      <c r="F1712" s="55" t="str">
        <f t="shared" si="54"/>
        <v/>
      </c>
      <c r="G1712" t="str">
        <f t="shared" si="55"/>
        <v/>
      </c>
    </row>
    <row r="1713" spans="6:7" x14ac:dyDescent="0.3">
      <c r="F1713" s="55" t="str">
        <f t="shared" si="54"/>
        <v/>
      </c>
      <c r="G1713" t="str">
        <f t="shared" si="55"/>
        <v/>
      </c>
    </row>
    <row r="1714" spans="6:7" x14ac:dyDescent="0.3">
      <c r="F1714" s="55" t="str">
        <f t="shared" si="54"/>
        <v/>
      </c>
      <c r="G1714" t="str">
        <f t="shared" si="55"/>
        <v/>
      </c>
    </row>
    <row r="1715" spans="6:7" x14ac:dyDescent="0.3">
      <c r="F1715" s="55" t="str">
        <f t="shared" si="54"/>
        <v/>
      </c>
      <c r="G1715" t="str">
        <f t="shared" si="55"/>
        <v/>
      </c>
    </row>
    <row r="1716" spans="6:7" x14ac:dyDescent="0.3">
      <c r="F1716" s="55" t="str">
        <f t="shared" si="54"/>
        <v/>
      </c>
      <c r="G1716" t="str">
        <f t="shared" si="55"/>
        <v/>
      </c>
    </row>
    <row r="1717" spans="6:7" x14ac:dyDescent="0.3">
      <c r="F1717" s="55" t="str">
        <f t="shared" si="54"/>
        <v/>
      </c>
      <c r="G1717" t="str">
        <f t="shared" si="55"/>
        <v/>
      </c>
    </row>
    <row r="1718" spans="6:7" x14ac:dyDescent="0.3">
      <c r="F1718" s="55" t="str">
        <f t="shared" si="54"/>
        <v/>
      </c>
      <c r="G1718" t="str">
        <f t="shared" si="55"/>
        <v/>
      </c>
    </row>
    <row r="1719" spans="6:7" x14ac:dyDescent="0.3">
      <c r="F1719" s="55" t="str">
        <f t="shared" si="54"/>
        <v/>
      </c>
      <c r="G1719" t="str">
        <f t="shared" si="55"/>
        <v/>
      </c>
    </row>
    <row r="1720" spans="6:7" x14ac:dyDescent="0.3">
      <c r="F1720" s="55" t="str">
        <f t="shared" si="54"/>
        <v/>
      </c>
      <c r="G1720" t="str">
        <f t="shared" si="55"/>
        <v/>
      </c>
    </row>
    <row r="1721" spans="6:7" x14ac:dyDescent="0.3">
      <c r="F1721" s="55" t="str">
        <f t="shared" si="54"/>
        <v/>
      </c>
      <c r="G1721" t="str">
        <f t="shared" si="55"/>
        <v/>
      </c>
    </row>
    <row r="1722" spans="6:7" x14ac:dyDescent="0.3">
      <c r="F1722" s="55" t="str">
        <f t="shared" si="54"/>
        <v/>
      </c>
      <c r="G1722" t="str">
        <f t="shared" si="55"/>
        <v/>
      </c>
    </row>
    <row r="1723" spans="6:7" x14ac:dyDescent="0.3">
      <c r="F1723" s="55" t="str">
        <f t="shared" si="54"/>
        <v/>
      </c>
      <c r="G1723" t="str">
        <f t="shared" si="55"/>
        <v/>
      </c>
    </row>
    <row r="1724" spans="6:7" x14ac:dyDescent="0.3">
      <c r="F1724" s="55" t="str">
        <f t="shared" si="54"/>
        <v/>
      </c>
      <c r="G1724" t="str">
        <f t="shared" si="55"/>
        <v/>
      </c>
    </row>
    <row r="1725" spans="6:7" x14ac:dyDescent="0.3">
      <c r="F1725" s="55" t="str">
        <f t="shared" si="54"/>
        <v/>
      </c>
      <c r="G1725" t="str">
        <f t="shared" si="55"/>
        <v/>
      </c>
    </row>
    <row r="1726" spans="6:7" x14ac:dyDescent="0.3">
      <c r="F1726" s="55" t="str">
        <f t="shared" si="54"/>
        <v/>
      </c>
      <c r="G1726" t="str">
        <f t="shared" si="55"/>
        <v/>
      </c>
    </row>
    <row r="1727" spans="6:7" x14ac:dyDescent="0.3">
      <c r="F1727" s="55" t="str">
        <f t="shared" si="54"/>
        <v/>
      </c>
      <c r="G1727" t="str">
        <f t="shared" si="55"/>
        <v/>
      </c>
    </row>
    <row r="1728" spans="6:7" x14ac:dyDescent="0.3">
      <c r="F1728" s="55" t="str">
        <f t="shared" si="54"/>
        <v/>
      </c>
      <c r="G1728" t="str">
        <f t="shared" si="55"/>
        <v/>
      </c>
    </row>
    <row r="1729" spans="6:7" x14ac:dyDescent="0.3">
      <c r="F1729" s="55" t="str">
        <f t="shared" si="54"/>
        <v/>
      </c>
      <c r="G1729" t="str">
        <f t="shared" si="55"/>
        <v/>
      </c>
    </row>
    <row r="1730" spans="6:7" x14ac:dyDescent="0.3">
      <c r="F1730" s="55" t="str">
        <f t="shared" si="54"/>
        <v/>
      </c>
      <c r="G1730" t="str">
        <f t="shared" si="55"/>
        <v/>
      </c>
    </row>
    <row r="1731" spans="6:7" x14ac:dyDescent="0.3">
      <c r="F1731" s="55" t="str">
        <f t="shared" ref="F1731:F1794" si="56">IF(A1731&lt;&gt;"", EOMONTH(A1731,0), "")</f>
        <v/>
      </c>
      <c r="G1731" t="str">
        <f t="shared" ref="G1731:G1794" si="57">A1731&amp;C1731</f>
        <v/>
      </c>
    </row>
    <row r="1732" spans="6:7" x14ac:dyDescent="0.3">
      <c r="F1732" s="55" t="str">
        <f t="shared" si="56"/>
        <v/>
      </c>
      <c r="G1732" t="str">
        <f t="shared" si="57"/>
        <v/>
      </c>
    </row>
    <row r="1733" spans="6:7" x14ac:dyDescent="0.3">
      <c r="F1733" s="55" t="str">
        <f t="shared" si="56"/>
        <v/>
      </c>
      <c r="G1733" t="str">
        <f t="shared" si="57"/>
        <v/>
      </c>
    </row>
    <row r="1734" spans="6:7" x14ac:dyDescent="0.3">
      <c r="F1734" s="55" t="str">
        <f t="shared" si="56"/>
        <v/>
      </c>
      <c r="G1734" t="str">
        <f t="shared" si="57"/>
        <v/>
      </c>
    </row>
    <row r="1735" spans="6:7" x14ac:dyDescent="0.3">
      <c r="F1735" s="55" t="str">
        <f t="shared" si="56"/>
        <v/>
      </c>
      <c r="G1735" t="str">
        <f t="shared" si="57"/>
        <v/>
      </c>
    </row>
    <row r="1736" spans="6:7" x14ac:dyDescent="0.3">
      <c r="F1736" s="55" t="str">
        <f t="shared" si="56"/>
        <v/>
      </c>
      <c r="G1736" t="str">
        <f t="shared" si="57"/>
        <v/>
      </c>
    </row>
    <row r="1737" spans="6:7" x14ac:dyDescent="0.3">
      <c r="F1737" s="55" t="str">
        <f t="shared" si="56"/>
        <v/>
      </c>
      <c r="G1737" t="str">
        <f t="shared" si="57"/>
        <v/>
      </c>
    </row>
    <row r="1738" spans="6:7" x14ac:dyDescent="0.3">
      <c r="F1738" s="55" t="str">
        <f t="shared" si="56"/>
        <v/>
      </c>
      <c r="G1738" t="str">
        <f t="shared" si="57"/>
        <v/>
      </c>
    </row>
    <row r="1739" spans="6:7" x14ac:dyDescent="0.3">
      <c r="F1739" s="55" t="str">
        <f t="shared" si="56"/>
        <v/>
      </c>
      <c r="G1739" t="str">
        <f t="shared" si="57"/>
        <v/>
      </c>
    </row>
    <row r="1740" spans="6:7" x14ac:dyDescent="0.3">
      <c r="F1740" s="55" t="str">
        <f t="shared" si="56"/>
        <v/>
      </c>
      <c r="G1740" t="str">
        <f t="shared" si="57"/>
        <v/>
      </c>
    </row>
    <row r="1741" spans="6:7" x14ac:dyDescent="0.3">
      <c r="F1741" s="55" t="str">
        <f t="shared" si="56"/>
        <v/>
      </c>
      <c r="G1741" t="str">
        <f t="shared" si="57"/>
        <v/>
      </c>
    </row>
    <row r="1742" spans="6:7" x14ac:dyDescent="0.3">
      <c r="F1742" s="55" t="str">
        <f t="shared" si="56"/>
        <v/>
      </c>
      <c r="G1742" t="str">
        <f t="shared" si="57"/>
        <v/>
      </c>
    </row>
    <row r="1743" spans="6:7" x14ac:dyDescent="0.3">
      <c r="F1743" s="55" t="str">
        <f t="shared" si="56"/>
        <v/>
      </c>
      <c r="G1743" t="str">
        <f t="shared" si="57"/>
        <v/>
      </c>
    </row>
    <row r="1744" spans="6:7" x14ac:dyDescent="0.3">
      <c r="F1744" s="55" t="str">
        <f t="shared" si="56"/>
        <v/>
      </c>
      <c r="G1744" t="str">
        <f t="shared" si="57"/>
        <v/>
      </c>
    </row>
    <row r="1745" spans="6:7" x14ac:dyDescent="0.3">
      <c r="F1745" s="55" t="str">
        <f t="shared" si="56"/>
        <v/>
      </c>
      <c r="G1745" t="str">
        <f t="shared" si="57"/>
        <v/>
      </c>
    </row>
    <row r="1746" spans="6:7" x14ac:dyDescent="0.3">
      <c r="F1746" s="55" t="str">
        <f t="shared" si="56"/>
        <v/>
      </c>
      <c r="G1746" t="str">
        <f t="shared" si="57"/>
        <v/>
      </c>
    </row>
    <row r="1747" spans="6:7" x14ac:dyDescent="0.3">
      <c r="F1747" s="55" t="str">
        <f t="shared" si="56"/>
        <v/>
      </c>
      <c r="G1747" t="str">
        <f t="shared" si="57"/>
        <v/>
      </c>
    </row>
    <row r="1748" spans="6:7" x14ac:dyDescent="0.3">
      <c r="F1748" s="55" t="str">
        <f t="shared" si="56"/>
        <v/>
      </c>
      <c r="G1748" t="str">
        <f t="shared" si="57"/>
        <v/>
      </c>
    </row>
    <row r="1749" spans="6:7" x14ac:dyDescent="0.3">
      <c r="F1749" s="55" t="str">
        <f t="shared" si="56"/>
        <v/>
      </c>
      <c r="G1749" t="str">
        <f t="shared" si="57"/>
        <v/>
      </c>
    </row>
    <row r="1750" spans="6:7" x14ac:dyDescent="0.3">
      <c r="F1750" s="55" t="str">
        <f t="shared" si="56"/>
        <v/>
      </c>
      <c r="G1750" t="str">
        <f t="shared" si="57"/>
        <v/>
      </c>
    </row>
    <row r="1751" spans="6:7" x14ac:dyDescent="0.3">
      <c r="F1751" s="55" t="str">
        <f t="shared" si="56"/>
        <v/>
      </c>
      <c r="G1751" t="str">
        <f t="shared" si="57"/>
        <v/>
      </c>
    </row>
    <row r="1752" spans="6:7" x14ac:dyDescent="0.3">
      <c r="F1752" s="55" t="str">
        <f t="shared" si="56"/>
        <v/>
      </c>
      <c r="G1752" t="str">
        <f t="shared" si="57"/>
        <v/>
      </c>
    </row>
    <row r="1753" spans="6:7" x14ac:dyDescent="0.3">
      <c r="F1753" s="55" t="str">
        <f t="shared" si="56"/>
        <v/>
      </c>
      <c r="G1753" t="str">
        <f t="shared" si="57"/>
        <v/>
      </c>
    </row>
    <row r="1754" spans="6:7" x14ac:dyDescent="0.3">
      <c r="F1754" s="55" t="str">
        <f t="shared" si="56"/>
        <v/>
      </c>
      <c r="G1754" t="str">
        <f t="shared" si="57"/>
        <v/>
      </c>
    </row>
    <row r="1755" spans="6:7" x14ac:dyDescent="0.3">
      <c r="F1755" s="55" t="str">
        <f t="shared" si="56"/>
        <v/>
      </c>
      <c r="G1755" t="str">
        <f t="shared" si="57"/>
        <v/>
      </c>
    </row>
    <row r="1756" spans="6:7" x14ac:dyDescent="0.3">
      <c r="F1756" s="55" t="str">
        <f t="shared" si="56"/>
        <v/>
      </c>
      <c r="G1756" t="str">
        <f t="shared" si="57"/>
        <v/>
      </c>
    </row>
    <row r="1757" spans="6:7" x14ac:dyDescent="0.3">
      <c r="F1757" s="55" t="str">
        <f t="shared" si="56"/>
        <v/>
      </c>
      <c r="G1757" t="str">
        <f t="shared" si="57"/>
        <v/>
      </c>
    </row>
    <row r="1758" spans="6:7" x14ac:dyDescent="0.3">
      <c r="F1758" s="55" t="str">
        <f t="shared" si="56"/>
        <v/>
      </c>
      <c r="G1758" t="str">
        <f t="shared" si="57"/>
        <v/>
      </c>
    </row>
    <row r="1759" spans="6:7" x14ac:dyDescent="0.3">
      <c r="F1759" s="55" t="str">
        <f t="shared" si="56"/>
        <v/>
      </c>
      <c r="G1759" t="str">
        <f t="shared" si="57"/>
        <v/>
      </c>
    </row>
    <row r="1760" spans="6:7" x14ac:dyDescent="0.3">
      <c r="F1760" s="55" t="str">
        <f t="shared" si="56"/>
        <v/>
      </c>
      <c r="G1760" t="str">
        <f t="shared" si="57"/>
        <v/>
      </c>
    </row>
    <row r="1761" spans="6:7" x14ac:dyDescent="0.3">
      <c r="F1761" s="55" t="str">
        <f t="shared" si="56"/>
        <v/>
      </c>
      <c r="G1761" t="str">
        <f t="shared" si="57"/>
        <v/>
      </c>
    </row>
    <row r="1762" spans="6:7" x14ac:dyDescent="0.3">
      <c r="F1762" s="55" t="str">
        <f t="shared" si="56"/>
        <v/>
      </c>
      <c r="G1762" t="str">
        <f t="shared" si="57"/>
        <v/>
      </c>
    </row>
    <row r="1763" spans="6:7" x14ac:dyDescent="0.3">
      <c r="F1763" s="55" t="str">
        <f t="shared" si="56"/>
        <v/>
      </c>
      <c r="G1763" t="str">
        <f t="shared" si="57"/>
        <v/>
      </c>
    </row>
    <row r="1764" spans="6:7" x14ac:dyDescent="0.3">
      <c r="F1764" s="55" t="str">
        <f t="shared" si="56"/>
        <v/>
      </c>
      <c r="G1764" t="str">
        <f t="shared" si="57"/>
        <v/>
      </c>
    </row>
    <row r="1765" spans="6:7" x14ac:dyDescent="0.3">
      <c r="F1765" s="55" t="str">
        <f t="shared" si="56"/>
        <v/>
      </c>
      <c r="G1765" t="str">
        <f t="shared" si="57"/>
        <v/>
      </c>
    </row>
    <row r="1766" spans="6:7" x14ac:dyDescent="0.3">
      <c r="F1766" s="55" t="str">
        <f t="shared" si="56"/>
        <v/>
      </c>
      <c r="G1766" t="str">
        <f t="shared" si="57"/>
        <v/>
      </c>
    </row>
    <row r="1767" spans="6:7" x14ac:dyDescent="0.3">
      <c r="F1767" s="55" t="str">
        <f t="shared" si="56"/>
        <v/>
      </c>
      <c r="G1767" t="str">
        <f t="shared" si="57"/>
        <v/>
      </c>
    </row>
    <row r="1768" spans="6:7" x14ac:dyDescent="0.3">
      <c r="F1768" s="55" t="str">
        <f t="shared" si="56"/>
        <v/>
      </c>
      <c r="G1768" t="str">
        <f t="shared" si="57"/>
        <v/>
      </c>
    </row>
    <row r="1769" spans="6:7" x14ac:dyDescent="0.3">
      <c r="F1769" s="55" t="str">
        <f t="shared" si="56"/>
        <v/>
      </c>
      <c r="G1769" t="str">
        <f t="shared" si="57"/>
        <v/>
      </c>
    </row>
    <row r="1770" spans="6:7" x14ac:dyDescent="0.3">
      <c r="F1770" s="55" t="str">
        <f t="shared" si="56"/>
        <v/>
      </c>
      <c r="G1770" t="str">
        <f t="shared" si="57"/>
        <v/>
      </c>
    </row>
    <row r="1771" spans="6:7" x14ac:dyDescent="0.3">
      <c r="F1771" s="55" t="str">
        <f t="shared" si="56"/>
        <v/>
      </c>
      <c r="G1771" t="str">
        <f t="shared" si="57"/>
        <v/>
      </c>
    </row>
    <row r="1772" spans="6:7" x14ac:dyDescent="0.3">
      <c r="F1772" s="55" t="str">
        <f t="shared" si="56"/>
        <v/>
      </c>
      <c r="G1772" t="str">
        <f t="shared" si="57"/>
        <v/>
      </c>
    </row>
    <row r="1773" spans="6:7" x14ac:dyDescent="0.3">
      <c r="F1773" s="55" t="str">
        <f t="shared" si="56"/>
        <v/>
      </c>
      <c r="G1773" t="str">
        <f t="shared" si="57"/>
        <v/>
      </c>
    </row>
    <row r="1774" spans="6:7" x14ac:dyDescent="0.3">
      <c r="F1774" s="55" t="str">
        <f t="shared" si="56"/>
        <v/>
      </c>
      <c r="G1774" t="str">
        <f t="shared" si="57"/>
        <v/>
      </c>
    </row>
    <row r="1775" spans="6:7" x14ac:dyDescent="0.3">
      <c r="F1775" s="55" t="str">
        <f t="shared" si="56"/>
        <v/>
      </c>
      <c r="G1775" t="str">
        <f t="shared" si="57"/>
        <v/>
      </c>
    </row>
    <row r="1776" spans="6:7" x14ac:dyDescent="0.3">
      <c r="F1776" s="55" t="str">
        <f t="shared" si="56"/>
        <v/>
      </c>
      <c r="G1776" t="str">
        <f t="shared" si="57"/>
        <v/>
      </c>
    </row>
    <row r="1777" spans="6:7" x14ac:dyDescent="0.3">
      <c r="F1777" s="55" t="str">
        <f t="shared" si="56"/>
        <v/>
      </c>
      <c r="G1777" t="str">
        <f t="shared" si="57"/>
        <v/>
      </c>
    </row>
    <row r="1778" spans="6:7" x14ac:dyDescent="0.3">
      <c r="F1778" s="55" t="str">
        <f t="shared" si="56"/>
        <v/>
      </c>
      <c r="G1778" t="str">
        <f t="shared" si="57"/>
        <v/>
      </c>
    </row>
    <row r="1779" spans="6:7" x14ac:dyDescent="0.3">
      <c r="F1779" s="55" t="str">
        <f t="shared" si="56"/>
        <v/>
      </c>
      <c r="G1779" t="str">
        <f t="shared" si="57"/>
        <v/>
      </c>
    </row>
    <row r="1780" spans="6:7" x14ac:dyDescent="0.3">
      <c r="F1780" s="55" t="str">
        <f t="shared" si="56"/>
        <v/>
      </c>
      <c r="G1780" t="str">
        <f t="shared" si="57"/>
        <v/>
      </c>
    </row>
    <row r="1781" spans="6:7" x14ac:dyDescent="0.3">
      <c r="F1781" s="55" t="str">
        <f t="shared" si="56"/>
        <v/>
      </c>
      <c r="G1781" t="str">
        <f t="shared" si="57"/>
        <v/>
      </c>
    </row>
    <row r="1782" spans="6:7" x14ac:dyDescent="0.3">
      <c r="F1782" s="55" t="str">
        <f t="shared" si="56"/>
        <v/>
      </c>
      <c r="G1782" t="str">
        <f t="shared" si="57"/>
        <v/>
      </c>
    </row>
    <row r="1783" spans="6:7" x14ac:dyDescent="0.3">
      <c r="F1783" s="55" t="str">
        <f t="shared" si="56"/>
        <v/>
      </c>
      <c r="G1783" t="str">
        <f t="shared" si="57"/>
        <v/>
      </c>
    </row>
    <row r="1784" spans="6:7" x14ac:dyDescent="0.3">
      <c r="F1784" s="55" t="str">
        <f t="shared" si="56"/>
        <v/>
      </c>
      <c r="G1784" t="str">
        <f t="shared" si="57"/>
        <v/>
      </c>
    </row>
    <row r="1785" spans="6:7" x14ac:dyDescent="0.3">
      <c r="F1785" s="55" t="str">
        <f t="shared" si="56"/>
        <v/>
      </c>
      <c r="G1785" t="str">
        <f t="shared" si="57"/>
        <v/>
      </c>
    </row>
    <row r="1786" spans="6:7" x14ac:dyDescent="0.3">
      <c r="F1786" s="55" t="str">
        <f t="shared" si="56"/>
        <v/>
      </c>
      <c r="G1786" t="str">
        <f t="shared" si="57"/>
        <v/>
      </c>
    </row>
    <row r="1787" spans="6:7" x14ac:dyDescent="0.3">
      <c r="F1787" s="55" t="str">
        <f t="shared" si="56"/>
        <v/>
      </c>
      <c r="G1787" t="str">
        <f t="shared" si="57"/>
        <v/>
      </c>
    </row>
    <row r="1788" spans="6:7" x14ac:dyDescent="0.3">
      <c r="F1788" s="55" t="str">
        <f t="shared" si="56"/>
        <v/>
      </c>
      <c r="G1788" t="str">
        <f t="shared" si="57"/>
        <v/>
      </c>
    </row>
    <row r="1789" spans="6:7" x14ac:dyDescent="0.3">
      <c r="F1789" s="55" t="str">
        <f t="shared" si="56"/>
        <v/>
      </c>
      <c r="G1789" t="str">
        <f t="shared" si="57"/>
        <v/>
      </c>
    </row>
    <row r="1790" spans="6:7" x14ac:dyDescent="0.3">
      <c r="F1790" s="55" t="str">
        <f t="shared" si="56"/>
        <v/>
      </c>
      <c r="G1790" t="str">
        <f t="shared" si="57"/>
        <v/>
      </c>
    </row>
    <row r="1791" spans="6:7" x14ac:dyDescent="0.3">
      <c r="F1791" s="55" t="str">
        <f t="shared" si="56"/>
        <v/>
      </c>
      <c r="G1791" t="str">
        <f t="shared" si="57"/>
        <v/>
      </c>
    </row>
    <row r="1792" spans="6:7" x14ac:dyDescent="0.3">
      <c r="F1792" s="55" t="str">
        <f t="shared" si="56"/>
        <v/>
      </c>
      <c r="G1792" t="str">
        <f t="shared" si="57"/>
        <v/>
      </c>
    </row>
    <row r="1793" spans="6:7" x14ac:dyDescent="0.3">
      <c r="F1793" s="55" t="str">
        <f t="shared" si="56"/>
        <v/>
      </c>
      <c r="G1793" t="str">
        <f t="shared" si="57"/>
        <v/>
      </c>
    </row>
    <row r="1794" spans="6:7" x14ac:dyDescent="0.3">
      <c r="F1794" s="55" t="str">
        <f t="shared" si="56"/>
        <v/>
      </c>
      <c r="G1794" t="str">
        <f t="shared" si="57"/>
        <v/>
      </c>
    </row>
    <row r="1795" spans="6:7" x14ac:dyDescent="0.3">
      <c r="F1795" s="55" t="str">
        <f t="shared" ref="F1795:F1858" si="58">IF(A1795&lt;&gt;"", EOMONTH(A1795,0), "")</f>
        <v/>
      </c>
      <c r="G1795" t="str">
        <f t="shared" ref="G1795:G1858" si="59">A1795&amp;C1795</f>
        <v/>
      </c>
    </row>
    <row r="1796" spans="6:7" x14ac:dyDescent="0.3">
      <c r="F1796" s="55" t="str">
        <f t="shared" si="58"/>
        <v/>
      </c>
      <c r="G1796" t="str">
        <f t="shared" si="59"/>
        <v/>
      </c>
    </row>
    <row r="1797" spans="6:7" x14ac:dyDescent="0.3">
      <c r="F1797" s="55" t="str">
        <f t="shared" si="58"/>
        <v/>
      </c>
      <c r="G1797" t="str">
        <f t="shared" si="59"/>
        <v/>
      </c>
    </row>
    <row r="1798" spans="6:7" x14ac:dyDescent="0.3">
      <c r="F1798" s="55" t="str">
        <f t="shared" si="58"/>
        <v/>
      </c>
      <c r="G1798" t="str">
        <f t="shared" si="59"/>
        <v/>
      </c>
    </row>
    <row r="1799" spans="6:7" x14ac:dyDescent="0.3">
      <c r="F1799" s="55" t="str">
        <f t="shared" si="58"/>
        <v/>
      </c>
      <c r="G1799" t="str">
        <f t="shared" si="59"/>
        <v/>
      </c>
    </row>
    <row r="1800" spans="6:7" x14ac:dyDescent="0.3">
      <c r="F1800" s="55" t="str">
        <f t="shared" si="58"/>
        <v/>
      </c>
      <c r="G1800" t="str">
        <f t="shared" si="59"/>
        <v/>
      </c>
    </row>
    <row r="1801" spans="6:7" x14ac:dyDescent="0.3">
      <c r="F1801" s="55" t="str">
        <f t="shared" si="58"/>
        <v/>
      </c>
      <c r="G1801" t="str">
        <f t="shared" si="59"/>
        <v/>
      </c>
    </row>
    <row r="1802" spans="6:7" x14ac:dyDescent="0.3">
      <c r="F1802" s="55" t="str">
        <f t="shared" si="58"/>
        <v/>
      </c>
      <c r="G1802" t="str">
        <f t="shared" si="59"/>
        <v/>
      </c>
    </row>
    <row r="1803" spans="6:7" x14ac:dyDescent="0.3">
      <c r="F1803" s="55" t="str">
        <f t="shared" si="58"/>
        <v/>
      </c>
      <c r="G1803" t="str">
        <f t="shared" si="59"/>
        <v/>
      </c>
    </row>
    <row r="1804" spans="6:7" x14ac:dyDescent="0.3">
      <c r="F1804" s="55" t="str">
        <f t="shared" si="58"/>
        <v/>
      </c>
      <c r="G1804" t="str">
        <f t="shared" si="59"/>
        <v/>
      </c>
    </row>
    <row r="1805" spans="6:7" x14ac:dyDescent="0.3">
      <c r="F1805" s="55" t="str">
        <f t="shared" si="58"/>
        <v/>
      </c>
      <c r="G1805" t="str">
        <f t="shared" si="59"/>
        <v/>
      </c>
    </row>
    <row r="1806" spans="6:7" x14ac:dyDescent="0.3">
      <c r="F1806" s="55" t="str">
        <f t="shared" si="58"/>
        <v/>
      </c>
      <c r="G1806" t="str">
        <f t="shared" si="59"/>
        <v/>
      </c>
    </row>
    <row r="1807" spans="6:7" x14ac:dyDescent="0.3">
      <c r="F1807" s="55" t="str">
        <f t="shared" si="58"/>
        <v/>
      </c>
      <c r="G1807" t="str">
        <f t="shared" si="59"/>
        <v/>
      </c>
    </row>
    <row r="1808" spans="6:7" x14ac:dyDescent="0.3">
      <c r="F1808" s="55" t="str">
        <f t="shared" si="58"/>
        <v/>
      </c>
      <c r="G1808" t="str">
        <f t="shared" si="59"/>
        <v/>
      </c>
    </row>
    <row r="1809" spans="6:7" x14ac:dyDescent="0.3">
      <c r="F1809" s="55" t="str">
        <f t="shared" si="58"/>
        <v/>
      </c>
      <c r="G1809" t="str">
        <f t="shared" si="59"/>
        <v/>
      </c>
    </row>
    <row r="1810" spans="6:7" x14ac:dyDescent="0.3">
      <c r="F1810" s="55" t="str">
        <f t="shared" si="58"/>
        <v/>
      </c>
      <c r="G1810" t="str">
        <f t="shared" si="59"/>
        <v/>
      </c>
    </row>
    <row r="1811" spans="6:7" x14ac:dyDescent="0.3">
      <c r="F1811" s="55" t="str">
        <f t="shared" si="58"/>
        <v/>
      </c>
      <c r="G1811" t="str">
        <f t="shared" si="59"/>
        <v/>
      </c>
    </row>
    <row r="1812" spans="6:7" x14ac:dyDescent="0.3">
      <c r="F1812" s="55" t="str">
        <f t="shared" si="58"/>
        <v/>
      </c>
      <c r="G1812" t="str">
        <f t="shared" si="59"/>
        <v/>
      </c>
    </row>
    <row r="1813" spans="6:7" x14ac:dyDescent="0.3">
      <c r="F1813" s="55" t="str">
        <f t="shared" si="58"/>
        <v/>
      </c>
      <c r="G1813" t="str">
        <f t="shared" si="59"/>
        <v/>
      </c>
    </row>
    <row r="1814" spans="6:7" x14ac:dyDescent="0.3">
      <c r="F1814" s="55" t="str">
        <f t="shared" si="58"/>
        <v/>
      </c>
      <c r="G1814" t="str">
        <f t="shared" si="59"/>
        <v/>
      </c>
    </row>
    <row r="1815" spans="6:7" x14ac:dyDescent="0.3">
      <c r="F1815" s="55" t="str">
        <f t="shared" si="58"/>
        <v/>
      </c>
      <c r="G1815" t="str">
        <f t="shared" si="59"/>
        <v/>
      </c>
    </row>
    <row r="1816" spans="6:7" x14ac:dyDescent="0.3">
      <c r="F1816" s="55" t="str">
        <f t="shared" si="58"/>
        <v/>
      </c>
      <c r="G1816" t="str">
        <f t="shared" si="59"/>
        <v/>
      </c>
    </row>
    <row r="1817" spans="6:7" x14ac:dyDescent="0.3">
      <c r="F1817" s="55" t="str">
        <f t="shared" si="58"/>
        <v/>
      </c>
      <c r="G1817" t="str">
        <f t="shared" si="59"/>
        <v/>
      </c>
    </row>
    <row r="1818" spans="6:7" x14ac:dyDescent="0.3">
      <c r="F1818" s="55" t="str">
        <f t="shared" si="58"/>
        <v/>
      </c>
      <c r="G1818" t="str">
        <f t="shared" si="59"/>
        <v/>
      </c>
    </row>
    <row r="1819" spans="6:7" x14ac:dyDescent="0.3">
      <c r="F1819" s="55" t="str">
        <f t="shared" si="58"/>
        <v/>
      </c>
      <c r="G1819" t="str">
        <f t="shared" si="59"/>
        <v/>
      </c>
    </row>
    <row r="1820" spans="6:7" x14ac:dyDescent="0.3">
      <c r="F1820" s="55" t="str">
        <f t="shared" si="58"/>
        <v/>
      </c>
      <c r="G1820" t="str">
        <f t="shared" si="59"/>
        <v/>
      </c>
    </row>
    <row r="1821" spans="6:7" x14ac:dyDescent="0.3">
      <c r="F1821" s="55" t="str">
        <f t="shared" si="58"/>
        <v/>
      </c>
      <c r="G1821" t="str">
        <f t="shared" si="59"/>
        <v/>
      </c>
    </row>
    <row r="1822" spans="6:7" x14ac:dyDescent="0.3">
      <c r="F1822" s="55" t="str">
        <f t="shared" si="58"/>
        <v/>
      </c>
      <c r="G1822" t="str">
        <f t="shared" si="59"/>
        <v/>
      </c>
    </row>
    <row r="1823" spans="6:7" x14ac:dyDescent="0.3">
      <c r="F1823" s="55" t="str">
        <f t="shared" si="58"/>
        <v/>
      </c>
      <c r="G1823" t="str">
        <f t="shared" si="59"/>
        <v/>
      </c>
    </row>
    <row r="1824" spans="6:7" x14ac:dyDescent="0.3">
      <c r="F1824" s="55" t="str">
        <f t="shared" si="58"/>
        <v/>
      </c>
      <c r="G1824" t="str">
        <f t="shared" si="59"/>
        <v/>
      </c>
    </row>
    <row r="1825" spans="6:7" x14ac:dyDescent="0.3">
      <c r="F1825" s="55" t="str">
        <f t="shared" si="58"/>
        <v/>
      </c>
      <c r="G1825" t="str">
        <f t="shared" si="59"/>
        <v/>
      </c>
    </row>
    <row r="1826" spans="6:7" x14ac:dyDescent="0.3">
      <c r="F1826" s="55" t="str">
        <f t="shared" si="58"/>
        <v/>
      </c>
      <c r="G1826" t="str">
        <f t="shared" si="59"/>
        <v/>
      </c>
    </row>
    <row r="1827" spans="6:7" x14ac:dyDescent="0.3">
      <c r="F1827" s="55" t="str">
        <f t="shared" si="58"/>
        <v/>
      </c>
      <c r="G1827" t="str">
        <f t="shared" si="59"/>
        <v/>
      </c>
    </row>
    <row r="1828" spans="6:7" x14ac:dyDescent="0.3">
      <c r="F1828" s="55" t="str">
        <f t="shared" si="58"/>
        <v/>
      </c>
      <c r="G1828" t="str">
        <f t="shared" si="59"/>
        <v/>
      </c>
    </row>
    <row r="1829" spans="6:7" x14ac:dyDescent="0.3">
      <c r="F1829" s="55" t="str">
        <f t="shared" si="58"/>
        <v/>
      </c>
      <c r="G1829" t="str">
        <f t="shared" si="59"/>
        <v/>
      </c>
    </row>
    <row r="1830" spans="6:7" x14ac:dyDescent="0.3">
      <c r="F1830" s="55" t="str">
        <f t="shared" si="58"/>
        <v/>
      </c>
      <c r="G1830" t="str">
        <f t="shared" si="59"/>
        <v/>
      </c>
    </row>
    <row r="1831" spans="6:7" x14ac:dyDescent="0.3">
      <c r="F1831" s="55" t="str">
        <f t="shared" si="58"/>
        <v/>
      </c>
      <c r="G1831" t="str">
        <f t="shared" si="59"/>
        <v/>
      </c>
    </row>
    <row r="1832" spans="6:7" x14ac:dyDescent="0.3">
      <c r="F1832" s="55" t="str">
        <f t="shared" si="58"/>
        <v/>
      </c>
      <c r="G1832" t="str">
        <f t="shared" si="59"/>
        <v/>
      </c>
    </row>
    <row r="1833" spans="6:7" x14ac:dyDescent="0.3">
      <c r="F1833" s="55" t="str">
        <f t="shared" si="58"/>
        <v/>
      </c>
      <c r="G1833" t="str">
        <f t="shared" si="59"/>
        <v/>
      </c>
    </row>
    <row r="1834" spans="6:7" x14ac:dyDescent="0.3">
      <c r="F1834" s="55" t="str">
        <f t="shared" si="58"/>
        <v/>
      </c>
      <c r="G1834" t="str">
        <f t="shared" si="59"/>
        <v/>
      </c>
    </row>
    <row r="1835" spans="6:7" x14ac:dyDescent="0.3">
      <c r="F1835" s="55" t="str">
        <f t="shared" si="58"/>
        <v/>
      </c>
      <c r="G1835" t="str">
        <f t="shared" si="59"/>
        <v/>
      </c>
    </row>
    <row r="1836" spans="6:7" x14ac:dyDescent="0.3">
      <c r="F1836" s="55" t="str">
        <f t="shared" si="58"/>
        <v/>
      </c>
      <c r="G1836" t="str">
        <f t="shared" si="59"/>
        <v/>
      </c>
    </row>
    <row r="1837" spans="6:7" x14ac:dyDescent="0.3">
      <c r="F1837" s="55" t="str">
        <f t="shared" si="58"/>
        <v/>
      </c>
      <c r="G1837" t="str">
        <f t="shared" si="59"/>
        <v/>
      </c>
    </row>
    <row r="1838" spans="6:7" x14ac:dyDescent="0.3">
      <c r="F1838" s="55" t="str">
        <f t="shared" si="58"/>
        <v/>
      </c>
      <c r="G1838" t="str">
        <f t="shared" si="59"/>
        <v/>
      </c>
    </row>
    <row r="1839" spans="6:7" x14ac:dyDescent="0.3">
      <c r="F1839" s="55" t="str">
        <f t="shared" si="58"/>
        <v/>
      </c>
      <c r="G1839" t="str">
        <f t="shared" si="59"/>
        <v/>
      </c>
    </row>
    <row r="1840" spans="6:7" x14ac:dyDescent="0.3">
      <c r="F1840" s="55" t="str">
        <f t="shared" si="58"/>
        <v/>
      </c>
      <c r="G1840" t="str">
        <f t="shared" si="59"/>
        <v/>
      </c>
    </row>
    <row r="1841" spans="6:7" x14ac:dyDescent="0.3">
      <c r="F1841" s="55" t="str">
        <f t="shared" si="58"/>
        <v/>
      </c>
      <c r="G1841" t="str">
        <f t="shared" si="59"/>
        <v/>
      </c>
    </row>
    <row r="1842" spans="6:7" x14ac:dyDescent="0.3">
      <c r="F1842" s="55" t="str">
        <f t="shared" si="58"/>
        <v/>
      </c>
      <c r="G1842" t="str">
        <f t="shared" si="59"/>
        <v/>
      </c>
    </row>
    <row r="1843" spans="6:7" x14ac:dyDescent="0.3">
      <c r="F1843" s="55" t="str">
        <f t="shared" si="58"/>
        <v/>
      </c>
      <c r="G1843" t="str">
        <f t="shared" si="59"/>
        <v/>
      </c>
    </row>
    <row r="1844" spans="6:7" x14ac:dyDescent="0.3">
      <c r="F1844" s="55" t="str">
        <f t="shared" si="58"/>
        <v/>
      </c>
      <c r="G1844" t="str">
        <f t="shared" si="59"/>
        <v/>
      </c>
    </row>
    <row r="1845" spans="6:7" x14ac:dyDescent="0.3">
      <c r="F1845" s="55" t="str">
        <f t="shared" si="58"/>
        <v/>
      </c>
      <c r="G1845" t="str">
        <f t="shared" si="59"/>
        <v/>
      </c>
    </row>
    <row r="1846" spans="6:7" x14ac:dyDescent="0.3">
      <c r="F1846" s="55" t="str">
        <f t="shared" si="58"/>
        <v/>
      </c>
      <c r="G1846" t="str">
        <f t="shared" si="59"/>
        <v/>
      </c>
    </row>
    <row r="1847" spans="6:7" x14ac:dyDescent="0.3">
      <c r="F1847" s="55" t="str">
        <f t="shared" si="58"/>
        <v/>
      </c>
      <c r="G1847" t="str">
        <f t="shared" si="59"/>
        <v/>
      </c>
    </row>
    <row r="1848" spans="6:7" x14ac:dyDescent="0.3">
      <c r="F1848" s="55" t="str">
        <f t="shared" si="58"/>
        <v/>
      </c>
      <c r="G1848" t="str">
        <f t="shared" si="59"/>
        <v/>
      </c>
    </row>
    <row r="1849" spans="6:7" x14ac:dyDescent="0.3">
      <c r="F1849" s="55" t="str">
        <f t="shared" si="58"/>
        <v/>
      </c>
      <c r="G1849" t="str">
        <f t="shared" si="59"/>
        <v/>
      </c>
    </row>
    <row r="1850" spans="6:7" x14ac:dyDescent="0.3">
      <c r="F1850" s="55" t="str">
        <f t="shared" si="58"/>
        <v/>
      </c>
      <c r="G1850" t="str">
        <f t="shared" si="59"/>
        <v/>
      </c>
    </row>
    <row r="1851" spans="6:7" x14ac:dyDescent="0.3">
      <c r="F1851" s="55" t="str">
        <f t="shared" si="58"/>
        <v/>
      </c>
      <c r="G1851" t="str">
        <f t="shared" si="59"/>
        <v/>
      </c>
    </row>
    <row r="1852" spans="6:7" x14ac:dyDescent="0.3">
      <c r="F1852" s="55" t="str">
        <f t="shared" si="58"/>
        <v/>
      </c>
      <c r="G1852" t="str">
        <f t="shared" si="59"/>
        <v/>
      </c>
    </row>
    <row r="1853" spans="6:7" x14ac:dyDescent="0.3">
      <c r="F1853" s="55" t="str">
        <f t="shared" si="58"/>
        <v/>
      </c>
      <c r="G1853" t="str">
        <f t="shared" si="59"/>
        <v/>
      </c>
    </row>
    <row r="1854" spans="6:7" x14ac:dyDescent="0.3">
      <c r="F1854" s="55" t="str">
        <f t="shared" si="58"/>
        <v/>
      </c>
      <c r="G1854" t="str">
        <f t="shared" si="59"/>
        <v/>
      </c>
    </row>
    <row r="1855" spans="6:7" x14ac:dyDescent="0.3">
      <c r="F1855" s="55" t="str">
        <f t="shared" si="58"/>
        <v/>
      </c>
      <c r="G1855" t="str">
        <f t="shared" si="59"/>
        <v/>
      </c>
    </row>
    <row r="1856" spans="6:7" x14ac:dyDescent="0.3">
      <c r="F1856" s="55" t="str">
        <f t="shared" si="58"/>
        <v/>
      </c>
      <c r="G1856" t="str">
        <f t="shared" si="59"/>
        <v/>
      </c>
    </row>
    <row r="1857" spans="6:7" x14ac:dyDescent="0.3">
      <c r="F1857" s="55" t="str">
        <f t="shared" si="58"/>
        <v/>
      </c>
      <c r="G1857" t="str">
        <f t="shared" si="59"/>
        <v/>
      </c>
    </row>
    <row r="1858" spans="6:7" x14ac:dyDescent="0.3">
      <c r="F1858" s="55" t="str">
        <f t="shared" si="58"/>
        <v/>
      </c>
      <c r="G1858" t="str">
        <f t="shared" si="59"/>
        <v/>
      </c>
    </row>
    <row r="1859" spans="6:7" x14ac:dyDescent="0.3">
      <c r="F1859" s="55" t="str">
        <f t="shared" ref="F1859:F1922" si="60">IF(A1859&lt;&gt;"", EOMONTH(A1859,0), "")</f>
        <v/>
      </c>
      <c r="G1859" t="str">
        <f t="shared" ref="G1859:G1922" si="61">A1859&amp;C1859</f>
        <v/>
      </c>
    </row>
    <row r="1860" spans="6:7" x14ac:dyDescent="0.3">
      <c r="F1860" s="55" t="str">
        <f t="shared" si="60"/>
        <v/>
      </c>
      <c r="G1860" t="str">
        <f t="shared" si="61"/>
        <v/>
      </c>
    </row>
    <row r="1861" spans="6:7" x14ac:dyDescent="0.3">
      <c r="F1861" s="55" t="str">
        <f t="shared" si="60"/>
        <v/>
      </c>
      <c r="G1861" t="str">
        <f t="shared" si="61"/>
        <v/>
      </c>
    </row>
    <row r="1862" spans="6:7" x14ac:dyDescent="0.3">
      <c r="F1862" s="55" t="str">
        <f t="shared" si="60"/>
        <v/>
      </c>
      <c r="G1862" t="str">
        <f t="shared" si="61"/>
        <v/>
      </c>
    </row>
    <row r="1863" spans="6:7" x14ac:dyDescent="0.3">
      <c r="F1863" s="55" t="str">
        <f t="shared" si="60"/>
        <v/>
      </c>
      <c r="G1863" t="str">
        <f t="shared" si="61"/>
        <v/>
      </c>
    </row>
    <row r="1864" spans="6:7" x14ac:dyDescent="0.3">
      <c r="F1864" s="55" t="str">
        <f t="shared" si="60"/>
        <v/>
      </c>
      <c r="G1864" t="str">
        <f t="shared" si="61"/>
        <v/>
      </c>
    </row>
    <row r="1865" spans="6:7" x14ac:dyDescent="0.3">
      <c r="F1865" s="55" t="str">
        <f t="shared" si="60"/>
        <v/>
      </c>
      <c r="G1865" t="str">
        <f t="shared" si="61"/>
        <v/>
      </c>
    </row>
    <row r="1866" spans="6:7" x14ac:dyDescent="0.3">
      <c r="F1866" s="55" t="str">
        <f t="shared" si="60"/>
        <v/>
      </c>
      <c r="G1866" t="str">
        <f t="shared" si="61"/>
        <v/>
      </c>
    </row>
    <row r="1867" spans="6:7" x14ac:dyDescent="0.3">
      <c r="F1867" s="55" t="str">
        <f t="shared" si="60"/>
        <v/>
      </c>
      <c r="G1867" t="str">
        <f t="shared" si="61"/>
        <v/>
      </c>
    </row>
    <row r="1868" spans="6:7" x14ac:dyDescent="0.3">
      <c r="F1868" s="55" t="str">
        <f t="shared" si="60"/>
        <v/>
      </c>
      <c r="G1868" t="str">
        <f t="shared" si="61"/>
        <v/>
      </c>
    </row>
    <row r="1869" spans="6:7" x14ac:dyDescent="0.3">
      <c r="F1869" s="55" t="str">
        <f t="shared" si="60"/>
        <v/>
      </c>
      <c r="G1869" t="str">
        <f t="shared" si="61"/>
        <v/>
      </c>
    </row>
    <row r="1870" spans="6:7" x14ac:dyDescent="0.3">
      <c r="F1870" s="55" t="str">
        <f t="shared" si="60"/>
        <v/>
      </c>
      <c r="G1870" t="str">
        <f t="shared" si="61"/>
        <v/>
      </c>
    </row>
    <row r="1871" spans="6:7" x14ac:dyDescent="0.3">
      <c r="F1871" s="55" t="str">
        <f t="shared" si="60"/>
        <v/>
      </c>
      <c r="G1871" t="str">
        <f t="shared" si="61"/>
        <v/>
      </c>
    </row>
    <row r="1872" spans="6:7" x14ac:dyDescent="0.3">
      <c r="F1872" s="55" t="str">
        <f t="shared" si="60"/>
        <v/>
      </c>
      <c r="G1872" t="str">
        <f t="shared" si="61"/>
        <v/>
      </c>
    </row>
    <row r="1873" spans="6:7" x14ac:dyDescent="0.3">
      <c r="F1873" s="55" t="str">
        <f t="shared" si="60"/>
        <v/>
      </c>
      <c r="G1873" t="str">
        <f t="shared" si="61"/>
        <v/>
      </c>
    </row>
    <row r="1874" spans="6:7" x14ac:dyDescent="0.3">
      <c r="F1874" s="55" t="str">
        <f t="shared" si="60"/>
        <v/>
      </c>
      <c r="G1874" t="str">
        <f t="shared" si="61"/>
        <v/>
      </c>
    </row>
    <row r="1875" spans="6:7" x14ac:dyDescent="0.3">
      <c r="F1875" s="55" t="str">
        <f t="shared" si="60"/>
        <v/>
      </c>
      <c r="G1875" t="str">
        <f t="shared" si="61"/>
        <v/>
      </c>
    </row>
    <row r="1876" spans="6:7" x14ac:dyDescent="0.3">
      <c r="F1876" s="55" t="str">
        <f t="shared" si="60"/>
        <v/>
      </c>
      <c r="G1876" t="str">
        <f t="shared" si="61"/>
        <v/>
      </c>
    </row>
    <row r="1877" spans="6:7" x14ac:dyDescent="0.3">
      <c r="F1877" s="55" t="str">
        <f t="shared" si="60"/>
        <v/>
      </c>
      <c r="G1877" t="str">
        <f t="shared" si="61"/>
        <v/>
      </c>
    </row>
    <row r="1878" spans="6:7" x14ac:dyDescent="0.3">
      <c r="F1878" s="55" t="str">
        <f t="shared" si="60"/>
        <v/>
      </c>
      <c r="G1878" t="str">
        <f t="shared" si="61"/>
        <v/>
      </c>
    </row>
    <row r="1879" spans="6:7" x14ac:dyDescent="0.3">
      <c r="F1879" s="55" t="str">
        <f t="shared" si="60"/>
        <v/>
      </c>
      <c r="G1879" t="str">
        <f t="shared" si="61"/>
        <v/>
      </c>
    </row>
    <row r="1880" spans="6:7" x14ac:dyDescent="0.3">
      <c r="F1880" s="55" t="str">
        <f t="shared" si="60"/>
        <v/>
      </c>
      <c r="G1880" t="str">
        <f t="shared" si="61"/>
        <v/>
      </c>
    </row>
    <row r="1881" spans="6:7" x14ac:dyDescent="0.3">
      <c r="F1881" s="55" t="str">
        <f t="shared" si="60"/>
        <v/>
      </c>
      <c r="G1881" t="str">
        <f t="shared" si="61"/>
        <v/>
      </c>
    </row>
    <row r="1882" spans="6:7" x14ac:dyDescent="0.3">
      <c r="F1882" s="55" t="str">
        <f t="shared" si="60"/>
        <v/>
      </c>
      <c r="G1882" t="str">
        <f t="shared" si="61"/>
        <v/>
      </c>
    </row>
    <row r="1883" spans="6:7" x14ac:dyDescent="0.3">
      <c r="F1883" s="55" t="str">
        <f t="shared" si="60"/>
        <v/>
      </c>
      <c r="G1883" t="str">
        <f t="shared" si="61"/>
        <v/>
      </c>
    </row>
    <row r="1884" spans="6:7" x14ac:dyDescent="0.3">
      <c r="F1884" s="55" t="str">
        <f t="shared" si="60"/>
        <v/>
      </c>
      <c r="G1884" t="str">
        <f t="shared" si="61"/>
        <v/>
      </c>
    </row>
    <row r="1885" spans="6:7" x14ac:dyDescent="0.3">
      <c r="F1885" s="55" t="str">
        <f t="shared" si="60"/>
        <v/>
      </c>
      <c r="G1885" t="str">
        <f t="shared" si="61"/>
        <v/>
      </c>
    </row>
    <row r="1886" spans="6:7" x14ac:dyDescent="0.3">
      <c r="F1886" s="55" t="str">
        <f t="shared" si="60"/>
        <v/>
      </c>
      <c r="G1886" t="str">
        <f t="shared" si="61"/>
        <v/>
      </c>
    </row>
    <row r="1887" spans="6:7" x14ac:dyDescent="0.3">
      <c r="F1887" s="55" t="str">
        <f t="shared" si="60"/>
        <v/>
      </c>
      <c r="G1887" t="str">
        <f t="shared" si="61"/>
        <v/>
      </c>
    </row>
    <row r="1888" spans="6:7" x14ac:dyDescent="0.3">
      <c r="F1888" s="55" t="str">
        <f t="shared" si="60"/>
        <v/>
      </c>
      <c r="G1888" t="str">
        <f t="shared" si="61"/>
        <v/>
      </c>
    </row>
    <row r="1889" spans="6:7" x14ac:dyDescent="0.3">
      <c r="F1889" s="55" t="str">
        <f t="shared" si="60"/>
        <v/>
      </c>
      <c r="G1889" t="str">
        <f t="shared" si="61"/>
        <v/>
      </c>
    </row>
    <row r="1890" spans="6:7" x14ac:dyDescent="0.3">
      <c r="F1890" s="55" t="str">
        <f t="shared" si="60"/>
        <v/>
      </c>
      <c r="G1890" t="str">
        <f t="shared" si="61"/>
        <v/>
      </c>
    </row>
    <row r="1891" spans="6:7" x14ac:dyDescent="0.3">
      <c r="F1891" s="55" t="str">
        <f t="shared" si="60"/>
        <v/>
      </c>
      <c r="G1891" t="str">
        <f t="shared" si="61"/>
        <v/>
      </c>
    </row>
    <row r="1892" spans="6:7" x14ac:dyDescent="0.3">
      <c r="F1892" s="55" t="str">
        <f t="shared" si="60"/>
        <v/>
      </c>
      <c r="G1892" t="str">
        <f t="shared" si="61"/>
        <v/>
      </c>
    </row>
    <row r="1893" spans="6:7" x14ac:dyDescent="0.3">
      <c r="F1893" s="55" t="str">
        <f t="shared" si="60"/>
        <v/>
      </c>
      <c r="G1893" t="str">
        <f t="shared" si="61"/>
        <v/>
      </c>
    </row>
    <row r="1894" spans="6:7" x14ac:dyDescent="0.3">
      <c r="F1894" s="55" t="str">
        <f t="shared" si="60"/>
        <v/>
      </c>
      <c r="G1894" t="str">
        <f t="shared" si="61"/>
        <v/>
      </c>
    </row>
    <row r="1895" spans="6:7" x14ac:dyDescent="0.3">
      <c r="F1895" s="55" t="str">
        <f t="shared" si="60"/>
        <v/>
      </c>
      <c r="G1895" t="str">
        <f t="shared" si="61"/>
        <v/>
      </c>
    </row>
    <row r="1896" spans="6:7" x14ac:dyDescent="0.3">
      <c r="F1896" s="55" t="str">
        <f t="shared" si="60"/>
        <v/>
      </c>
      <c r="G1896" t="str">
        <f t="shared" si="61"/>
        <v/>
      </c>
    </row>
    <row r="1897" spans="6:7" x14ac:dyDescent="0.3">
      <c r="F1897" s="55" t="str">
        <f t="shared" si="60"/>
        <v/>
      </c>
      <c r="G1897" t="str">
        <f t="shared" si="61"/>
        <v/>
      </c>
    </row>
    <row r="1898" spans="6:7" x14ac:dyDescent="0.3">
      <c r="F1898" s="55" t="str">
        <f t="shared" si="60"/>
        <v/>
      </c>
      <c r="G1898" t="str">
        <f t="shared" si="61"/>
        <v/>
      </c>
    </row>
    <row r="1899" spans="6:7" x14ac:dyDescent="0.3">
      <c r="F1899" s="55" t="str">
        <f t="shared" si="60"/>
        <v/>
      </c>
      <c r="G1899" t="str">
        <f t="shared" si="61"/>
        <v/>
      </c>
    </row>
    <row r="1900" spans="6:7" x14ac:dyDescent="0.3">
      <c r="F1900" s="55" t="str">
        <f t="shared" si="60"/>
        <v/>
      </c>
      <c r="G1900" t="str">
        <f t="shared" si="61"/>
        <v/>
      </c>
    </row>
    <row r="1901" spans="6:7" x14ac:dyDescent="0.3">
      <c r="F1901" s="55" t="str">
        <f t="shared" si="60"/>
        <v/>
      </c>
      <c r="G1901" t="str">
        <f t="shared" si="61"/>
        <v/>
      </c>
    </row>
    <row r="1902" spans="6:7" x14ac:dyDescent="0.3">
      <c r="F1902" s="55" t="str">
        <f t="shared" si="60"/>
        <v/>
      </c>
      <c r="G1902" t="str">
        <f t="shared" si="61"/>
        <v/>
      </c>
    </row>
    <row r="1903" spans="6:7" x14ac:dyDescent="0.3">
      <c r="F1903" s="55" t="str">
        <f t="shared" si="60"/>
        <v/>
      </c>
      <c r="G1903" t="str">
        <f t="shared" si="61"/>
        <v/>
      </c>
    </row>
    <row r="1904" spans="6:7" x14ac:dyDescent="0.3">
      <c r="F1904" s="55" t="str">
        <f t="shared" si="60"/>
        <v/>
      </c>
      <c r="G1904" t="str">
        <f t="shared" si="61"/>
        <v/>
      </c>
    </row>
    <row r="1905" spans="6:7" x14ac:dyDescent="0.3">
      <c r="F1905" s="55" t="str">
        <f t="shared" si="60"/>
        <v/>
      </c>
      <c r="G1905" t="str">
        <f t="shared" si="61"/>
        <v/>
      </c>
    </row>
    <row r="1906" spans="6:7" x14ac:dyDescent="0.3">
      <c r="F1906" s="55" t="str">
        <f t="shared" si="60"/>
        <v/>
      </c>
      <c r="G1906" t="str">
        <f t="shared" si="61"/>
        <v/>
      </c>
    </row>
    <row r="1907" spans="6:7" x14ac:dyDescent="0.3">
      <c r="F1907" s="55" t="str">
        <f t="shared" si="60"/>
        <v/>
      </c>
      <c r="G1907" t="str">
        <f t="shared" si="61"/>
        <v/>
      </c>
    </row>
    <row r="1908" spans="6:7" x14ac:dyDescent="0.3">
      <c r="F1908" s="55" t="str">
        <f t="shared" si="60"/>
        <v/>
      </c>
      <c r="G1908" t="str">
        <f t="shared" si="61"/>
        <v/>
      </c>
    </row>
    <row r="1909" spans="6:7" x14ac:dyDescent="0.3">
      <c r="F1909" s="55" t="str">
        <f t="shared" si="60"/>
        <v/>
      </c>
      <c r="G1909" t="str">
        <f t="shared" si="61"/>
        <v/>
      </c>
    </row>
    <row r="1910" spans="6:7" x14ac:dyDescent="0.3">
      <c r="F1910" s="55" t="str">
        <f t="shared" si="60"/>
        <v/>
      </c>
      <c r="G1910" t="str">
        <f t="shared" si="61"/>
        <v/>
      </c>
    </row>
    <row r="1911" spans="6:7" x14ac:dyDescent="0.3">
      <c r="F1911" s="55" t="str">
        <f t="shared" si="60"/>
        <v/>
      </c>
      <c r="G1911" t="str">
        <f t="shared" si="61"/>
        <v/>
      </c>
    </row>
    <row r="1912" spans="6:7" x14ac:dyDescent="0.3">
      <c r="F1912" s="55" t="str">
        <f t="shared" si="60"/>
        <v/>
      </c>
      <c r="G1912" t="str">
        <f t="shared" si="61"/>
        <v/>
      </c>
    </row>
    <row r="1913" spans="6:7" x14ac:dyDescent="0.3">
      <c r="F1913" s="55" t="str">
        <f t="shared" si="60"/>
        <v/>
      </c>
      <c r="G1913" t="str">
        <f t="shared" si="61"/>
        <v/>
      </c>
    </row>
    <row r="1914" spans="6:7" x14ac:dyDescent="0.3">
      <c r="F1914" s="55" t="str">
        <f t="shared" si="60"/>
        <v/>
      </c>
      <c r="G1914" t="str">
        <f t="shared" si="61"/>
        <v/>
      </c>
    </row>
    <row r="1915" spans="6:7" x14ac:dyDescent="0.3">
      <c r="F1915" s="55" t="str">
        <f t="shared" si="60"/>
        <v/>
      </c>
      <c r="G1915" t="str">
        <f t="shared" si="61"/>
        <v/>
      </c>
    </row>
    <row r="1916" spans="6:7" x14ac:dyDescent="0.3">
      <c r="F1916" s="55" t="str">
        <f t="shared" si="60"/>
        <v/>
      </c>
      <c r="G1916" t="str">
        <f t="shared" si="61"/>
        <v/>
      </c>
    </row>
    <row r="1917" spans="6:7" x14ac:dyDescent="0.3">
      <c r="F1917" s="55" t="str">
        <f t="shared" si="60"/>
        <v/>
      </c>
      <c r="G1917" t="str">
        <f t="shared" si="61"/>
        <v/>
      </c>
    </row>
    <row r="1918" spans="6:7" x14ac:dyDescent="0.3">
      <c r="F1918" s="55" t="str">
        <f t="shared" si="60"/>
        <v/>
      </c>
      <c r="G1918" t="str">
        <f t="shared" si="61"/>
        <v/>
      </c>
    </row>
    <row r="1919" spans="6:7" x14ac:dyDescent="0.3">
      <c r="F1919" s="55" t="str">
        <f t="shared" si="60"/>
        <v/>
      </c>
      <c r="G1919" t="str">
        <f t="shared" si="61"/>
        <v/>
      </c>
    </row>
    <row r="1920" spans="6:7" x14ac:dyDescent="0.3">
      <c r="F1920" s="55" t="str">
        <f t="shared" si="60"/>
        <v/>
      </c>
      <c r="G1920" t="str">
        <f t="shared" si="61"/>
        <v/>
      </c>
    </row>
    <row r="1921" spans="6:7" x14ac:dyDescent="0.3">
      <c r="F1921" s="55" t="str">
        <f t="shared" si="60"/>
        <v/>
      </c>
      <c r="G1921" t="str">
        <f t="shared" si="61"/>
        <v/>
      </c>
    </row>
    <row r="1922" spans="6:7" x14ac:dyDescent="0.3">
      <c r="F1922" s="55" t="str">
        <f t="shared" si="60"/>
        <v/>
      </c>
      <c r="G1922" t="str">
        <f t="shared" si="61"/>
        <v/>
      </c>
    </row>
    <row r="1923" spans="6:7" x14ac:dyDescent="0.3">
      <c r="F1923" s="55" t="str">
        <f t="shared" ref="F1923:F1986" si="62">IF(A1923&lt;&gt;"", EOMONTH(A1923,0), "")</f>
        <v/>
      </c>
      <c r="G1923" t="str">
        <f t="shared" ref="G1923:G1986" si="63">A1923&amp;C1923</f>
        <v/>
      </c>
    </row>
    <row r="1924" spans="6:7" x14ac:dyDescent="0.3">
      <c r="F1924" s="55" t="str">
        <f t="shared" si="62"/>
        <v/>
      </c>
      <c r="G1924" t="str">
        <f t="shared" si="63"/>
        <v/>
      </c>
    </row>
    <row r="1925" spans="6:7" x14ac:dyDescent="0.3">
      <c r="F1925" s="55" t="str">
        <f t="shared" si="62"/>
        <v/>
      </c>
      <c r="G1925" t="str">
        <f t="shared" si="63"/>
        <v/>
      </c>
    </row>
    <row r="1926" spans="6:7" x14ac:dyDescent="0.3">
      <c r="F1926" s="55" t="str">
        <f t="shared" si="62"/>
        <v/>
      </c>
      <c r="G1926" t="str">
        <f t="shared" si="63"/>
        <v/>
      </c>
    </row>
    <row r="1927" spans="6:7" x14ac:dyDescent="0.3">
      <c r="F1927" s="55" t="str">
        <f t="shared" si="62"/>
        <v/>
      </c>
      <c r="G1927" t="str">
        <f t="shared" si="63"/>
        <v/>
      </c>
    </row>
    <row r="1928" spans="6:7" x14ac:dyDescent="0.3">
      <c r="F1928" s="55" t="str">
        <f t="shared" si="62"/>
        <v/>
      </c>
      <c r="G1928" t="str">
        <f t="shared" si="63"/>
        <v/>
      </c>
    </row>
    <row r="1929" spans="6:7" x14ac:dyDescent="0.3">
      <c r="F1929" s="55" t="str">
        <f t="shared" si="62"/>
        <v/>
      </c>
      <c r="G1929" t="str">
        <f t="shared" si="63"/>
        <v/>
      </c>
    </row>
    <row r="1930" spans="6:7" x14ac:dyDescent="0.3">
      <c r="F1930" s="55" t="str">
        <f t="shared" si="62"/>
        <v/>
      </c>
      <c r="G1930" t="str">
        <f t="shared" si="63"/>
        <v/>
      </c>
    </row>
    <row r="1931" spans="6:7" x14ac:dyDescent="0.3">
      <c r="F1931" s="55" t="str">
        <f t="shared" si="62"/>
        <v/>
      </c>
      <c r="G1931" t="str">
        <f t="shared" si="63"/>
        <v/>
      </c>
    </row>
    <row r="1932" spans="6:7" x14ac:dyDescent="0.3">
      <c r="F1932" s="55" t="str">
        <f t="shared" si="62"/>
        <v/>
      </c>
      <c r="G1932" t="str">
        <f t="shared" si="63"/>
        <v/>
      </c>
    </row>
    <row r="1933" spans="6:7" x14ac:dyDescent="0.3">
      <c r="F1933" s="55" t="str">
        <f t="shared" si="62"/>
        <v/>
      </c>
      <c r="G1933" t="str">
        <f t="shared" si="63"/>
        <v/>
      </c>
    </row>
    <row r="1934" spans="6:7" x14ac:dyDescent="0.3">
      <c r="F1934" s="55" t="str">
        <f t="shared" si="62"/>
        <v/>
      </c>
      <c r="G1934" t="str">
        <f t="shared" si="63"/>
        <v/>
      </c>
    </row>
    <row r="1935" spans="6:7" x14ac:dyDescent="0.3">
      <c r="F1935" s="55" t="str">
        <f t="shared" si="62"/>
        <v/>
      </c>
      <c r="G1935" t="str">
        <f t="shared" si="63"/>
        <v/>
      </c>
    </row>
    <row r="1936" spans="6:7" x14ac:dyDescent="0.3">
      <c r="F1936" s="55" t="str">
        <f t="shared" si="62"/>
        <v/>
      </c>
      <c r="G1936" t="str">
        <f t="shared" si="63"/>
        <v/>
      </c>
    </row>
    <row r="1937" spans="6:7" x14ac:dyDescent="0.3">
      <c r="F1937" s="55" t="str">
        <f t="shared" si="62"/>
        <v/>
      </c>
      <c r="G1937" t="str">
        <f t="shared" si="63"/>
        <v/>
      </c>
    </row>
    <row r="1938" spans="6:7" x14ac:dyDescent="0.3">
      <c r="F1938" s="55" t="str">
        <f t="shared" si="62"/>
        <v/>
      </c>
      <c r="G1938" t="str">
        <f t="shared" si="63"/>
        <v/>
      </c>
    </row>
    <row r="1939" spans="6:7" x14ac:dyDescent="0.3">
      <c r="F1939" s="55" t="str">
        <f t="shared" si="62"/>
        <v/>
      </c>
      <c r="G1939" t="str">
        <f t="shared" si="63"/>
        <v/>
      </c>
    </row>
    <row r="1940" spans="6:7" x14ac:dyDescent="0.3">
      <c r="F1940" s="55" t="str">
        <f t="shared" si="62"/>
        <v/>
      </c>
      <c r="G1940" t="str">
        <f t="shared" si="63"/>
        <v/>
      </c>
    </row>
    <row r="1941" spans="6:7" x14ac:dyDescent="0.3">
      <c r="F1941" s="55" t="str">
        <f t="shared" si="62"/>
        <v/>
      </c>
      <c r="G1941" t="str">
        <f t="shared" si="63"/>
        <v/>
      </c>
    </row>
    <row r="1942" spans="6:7" x14ac:dyDescent="0.3">
      <c r="F1942" s="55" t="str">
        <f t="shared" si="62"/>
        <v/>
      </c>
      <c r="G1942" t="str">
        <f t="shared" si="63"/>
        <v/>
      </c>
    </row>
    <row r="1943" spans="6:7" x14ac:dyDescent="0.3">
      <c r="F1943" s="55" t="str">
        <f t="shared" si="62"/>
        <v/>
      </c>
      <c r="G1943" t="str">
        <f t="shared" si="63"/>
        <v/>
      </c>
    </row>
    <row r="1944" spans="6:7" x14ac:dyDescent="0.3">
      <c r="F1944" s="55" t="str">
        <f t="shared" si="62"/>
        <v/>
      </c>
      <c r="G1944" t="str">
        <f t="shared" si="63"/>
        <v/>
      </c>
    </row>
    <row r="1945" spans="6:7" x14ac:dyDescent="0.3">
      <c r="F1945" s="55" t="str">
        <f t="shared" si="62"/>
        <v/>
      </c>
      <c r="G1945" t="str">
        <f t="shared" si="63"/>
        <v/>
      </c>
    </row>
    <row r="1946" spans="6:7" x14ac:dyDescent="0.3">
      <c r="F1946" s="55" t="str">
        <f t="shared" si="62"/>
        <v/>
      </c>
      <c r="G1946" t="str">
        <f t="shared" si="63"/>
        <v/>
      </c>
    </row>
    <row r="1947" spans="6:7" x14ac:dyDescent="0.3">
      <c r="F1947" s="55" t="str">
        <f t="shared" si="62"/>
        <v/>
      </c>
      <c r="G1947" t="str">
        <f t="shared" si="63"/>
        <v/>
      </c>
    </row>
    <row r="1948" spans="6:7" x14ac:dyDescent="0.3">
      <c r="F1948" s="55" t="str">
        <f t="shared" si="62"/>
        <v/>
      </c>
      <c r="G1948" t="str">
        <f t="shared" si="63"/>
        <v/>
      </c>
    </row>
    <row r="1949" spans="6:7" x14ac:dyDescent="0.3">
      <c r="F1949" s="55" t="str">
        <f t="shared" si="62"/>
        <v/>
      </c>
      <c r="G1949" t="str">
        <f t="shared" si="63"/>
        <v/>
      </c>
    </row>
    <row r="1950" spans="6:7" x14ac:dyDescent="0.3">
      <c r="F1950" s="55" t="str">
        <f t="shared" si="62"/>
        <v/>
      </c>
      <c r="G1950" t="str">
        <f t="shared" si="63"/>
        <v/>
      </c>
    </row>
    <row r="1951" spans="6:7" x14ac:dyDescent="0.3">
      <c r="F1951" s="55" t="str">
        <f t="shared" si="62"/>
        <v/>
      </c>
      <c r="G1951" t="str">
        <f t="shared" si="63"/>
        <v/>
      </c>
    </row>
    <row r="1952" spans="6:7" x14ac:dyDescent="0.3">
      <c r="F1952" s="55" t="str">
        <f t="shared" si="62"/>
        <v/>
      </c>
      <c r="G1952" t="str">
        <f t="shared" si="63"/>
        <v/>
      </c>
    </row>
    <row r="1953" spans="6:7" x14ac:dyDescent="0.3">
      <c r="F1953" s="55" t="str">
        <f t="shared" si="62"/>
        <v/>
      </c>
      <c r="G1953" t="str">
        <f t="shared" si="63"/>
        <v/>
      </c>
    </row>
    <row r="1954" spans="6:7" x14ac:dyDescent="0.3">
      <c r="F1954" s="55" t="str">
        <f t="shared" si="62"/>
        <v/>
      </c>
      <c r="G1954" t="str">
        <f t="shared" si="63"/>
        <v/>
      </c>
    </row>
    <row r="1955" spans="6:7" x14ac:dyDescent="0.3">
      <c r="F1955" s="55" t="str">
        <f t="shared" si="62"/>
        <v/>
      </c>
      <c r="G1955" t="str">
        <f t="shared" si="63"/>
        <v/>
      </c>
    </row>
    <row r="1956" spans="6:7" x14ac:dyDescent="0.3">
      <c r="F1956" s="55" t="str">
        <f t="shared" si="62"/>
        <v/>
      </c>
      <c r="G1956" t="str">
        <f t="shared" si="63"/>
        <v/>
      </c>
    </row>
    <row r="1957" spans="6:7" x14ac:dyDescent="0.3">
      <c r="F1957" s="55" t="str">
        <f t="shared" si="62"/>
        <v/>
      </c>
      <c r="G1957" t="str">
        <f t="shared" si="63"/>
        <v/>
      </c>
    </row>
    <row r="1958" spans="6:7" x14ac:dyDescent="0.3">
      <c r="F1958" s="55" t="str">
        <f t="shared" si="62"/>
        <v/>
      </c>
      <c r="G1958" t="str">
        <f t="shared" si="63"/>
        <v/>
      </c>
    </row>
    <row r="1959" spans="6:7" x14ac:dyDescent="0.3">
      <c r="F1959" s="55" t="str">
        <f t="shared" si="62"/>
        <v/>
      </c>
      <c r="G1959" t="str">
        <f t="shared" si="63"/>
        <v/>
      </c>
    </row>
    <row r="1960" spans="6:7" x14ac:dyDescent="0.3">
      <c r="F1960" s="55" t="str">
        <f t="shared" si="62"/>
        <v/>
      </c>
      <c r="G1960" t="str">
        <f t="shared" si="63"/>
        <v/>
      </c>
    </row>
    <row r="1961" spans="6:7" x14ac:dyDescent="0.3">
      <c r="F1961" s="55" t="str">
        <f t="shared" si="62"/>
        <v/>
      </c>
      <c r="G1961" t="str">
        <f t="shared" si="63"/>
        <v/>
      </c>
    </row>
    <row r="1962" spans="6:7" x14ac:dyDescent="0.3">
      <c r="F1962" s="55" t="str">
        <f t="shared" si="62"/>
        <v/>
      </c>
      <c r="G1962" t="str">
        <f t="shared" si="63"/>
        <v/>
      </c>
    </row>
    <row r="1963" spans="6:7" x14ac:dyDescent="0.3">
      <c r="F1963" s="55" t="str">
        <f t="shared" si="62"/>
        <v/>
      </c>
      <c r="G1963" t="str">
        <f t="shared" si="63"/>
        <v/>
      </c>
    </row>
    <row r="1964" spans="6:7" x14ac:dyDescent="0.3">
      <c r="F1964" s="55" t="str">
        <f t="shared" si="62"/>
        <v/>
      </c>
      <c r="G1964" t="str">
        <f t="shared" si="63"/>
        <v/>
      </c>
    </row>
    <row r="1965" spans="6:7" x14ac:dyDescent="0.3">
      <c r="F1965" s="55" t="str">
        <f t="shared" si="62"/>
        <v/>
      </c>
      <c r="G1965" t="str">
        <f t="shared" si="63"/>
        <v/>
      </c>
    </row>
    <row r="1966" spans="6:7" x14ac:dyDescent="0.3">
      <c r="F1966" s="55" t="str">
        <f t="shared" si="62"/>
        <v/>
      </c>
      <c r="G1966" t="str">
        <f t="shared" si="63"/>
        <v/>
      </c>
    </row>
    <row r="1967" spans="6:7" x14ac:dyDescent="0.3">
      <c r="F1967" s="55" t="str">
        <f t="shared" si="62"/>
        <v/>
      </c>
      <c r="G1967" t="str">
        <f t="shared" si="63"/>
        <v/>
      </c>
    </row>
    <row r="1968" spans="6:7" x14ac:dyDescent="0.3">
      <c r="F1968" s="55" t="str">
        <f t="shared" si="62"/>
        <v/>
      </c>
      <c r="G1968" t="str">
        <f t="shared" si="63"/>
        <v/>
      </c>
    </row>
    <row r="1969" spans="6:7" x14ac:dyDescent="0.3">
      <c r="F1969" s="55" t="str">
        <f t="shared" si="62"/>
        <v/>
      </c>
      <c r="G1969" t="str">
        <f t="shared" si="63"/>
        <v/>
      </c>
    </row>
    <row r="1970" spans="6:7" x14ac:dyDescent="0.3">
      <c r="F1970" s="55" t="str">
        <f t="shared" si="62"/>
        <v/>
      </c>
      <c r="G1970" t="str">
        <f t="shared" si="63"/>
        <v/>
      </c>
    </row>
    <row r="1971" spans="6:7" x14ac:dyDescent="0.3">
      <c r="F1971" s="55" t="str">
        <f t="shared" si="62"/>
        <v/>
      </c>
      <c r="G1971" t="str">
        <f t="shared" si="63"/>
        <v/>
      </c>
    </row>
    <row r="1972" spans="6:7" x14ac:dyDescent="0.3">
      <c r="F1972" s="55" t="str">
        <f t="shared" si="62"/>
        <v/>
      </c>
      <c r="G1972" t="str">
        <f t="shared" si="63"/>
        <v/>
      </c>
    </row>
    <row r="1973" spans="6:7" x14ac:dyDescent="0.3">
      <c r="F1973" s="55" t="str">
        <f t="shared" si="62"/>
        <v/>
      </c>
      <c r="G1973" t="str">
        <f t="shared" si="63"/>
        <v/>
      </c>
    </row>
    <row r="1974" spans="6:7" x14ac:dyDescent="0.3">
      <c r="F1974" s="55" t="str">
        <f t="shared" si="62"/>
        <v/>
      </c>
      <c r="G1974" t="str">
        <f t="shared" si="63"/>
        <v/>
      </c>
    </row>
    <row r="1975" spans="6:7" x14ac:dyDescent="0.3">
      <c r="F1975" s="55" t="str">
        <f t="shared" si="62"/>
        <v/>
      </c>
      <c r="G1975" t="str">
        <f t="shared" si="63"/>
        <v/>
      </c>
    </row>
    <row r="1976" spans="6:7" x14ac:dyDescent="0.3">
      <c r="F1976" s="55" t="str">
        <f t="shared" si="62"/>
        <v/>
      </c>
      <c r="G1976" t="str">
        <f t="shared" si="63"/>
        <v/>
      </c>
    </row>
    <row r="1977" spans="6:7" x14ac:dyDescent="0.3">
      <c r="F1977" s="55" t="str">
        <f t="shared" si="62"/>
        <v/>
      </c>
      <c r="G1977" t="str">
        <f t="shared" si="63"/>
        <v/>
      </c>
    </row>
    <row r="1978" spans="6:7" x14ac:dyDescent="0.3">
      <c r="F1978" s="55" t="str">
        <f t="shared" si="62"/>
        <v/>
      </c>
      <c r="G1978" t="str">
        <f t="shared" si="63"/>
        <v/>
      </c>
    </row>
    <row r="1979" spans="6:7" x14ac:dyDescent="0.3">
      <c r="F1979" s="55" t="str">
        <f t="shared" si="62"/>
        <v/>
      </c>
      <c r="G1979" t="str">
        <f t="shared" si="63"/>
        <v/>
      </c>
    </row>
    <row r="1980" spans="6:7" x14ac:dyDescent="0.3">
      <c r="F1980" s="55" t="str">
        <f t="shared" si="62"/>
        <v/>
      </c>
      <c r="G1980" t="str">
        <f t="shared" si="63"/>
        <v/>
      </c>
    </row>
    <row r="1981" spans="6:7" x14ac:dyDescent="0.3">
      <c r="F1981" s="55" t="str">
        <f t="shared" si="62"/>
        <v/>
      </c>
      <c r="G1981" t="str">
        <f t="shared" si="63"/>
        <v/>
      </c>
    </row>
    <row r="1982" spans="6:7" x14ac:dyDescent="0.3">
      <c r="F1982" s="55" t="str">
        <f t="shared" si="62"/>
        <v/>
      </c>
      <c r="G1982" t="str">
        <f t="shared" si="63"/>
        <v/>
      </c>
    </row>
    <row r="1983" spans="6:7" x14ac:dyDescent="0.3">
      <c r="F1983" s="55" t="str">
        <f t="shared" si="62"/>
        <v/>
      </c>
      <c r="G1983" t="str">
        <f t="shared" si="63"/>
        <v/>
      </c>
    </row>
    <row r="1984" spans="6:7" x14ac:dyDescent="0.3">
      <c r="F1984" s="55" t="str">
        <f t="shared" si="62"/>
        <v/>
      </c>
      <c r="G1984" t="str">
        <f t="shared" si="63"/>
        <v/>
      </c>
    </row>
    <row r="1985" spans="6:7" x14ac:dyDescent="0.3">
      <c r="F1985" s="55" t="str">
        <f t="shared" si="62"/>
        <v/>
      </c>
      <c r="G1985" t="str">
        <f t="shared" si="63"/>
        <v/>
      </c>
    </row>
    <row r="1986" spans="6:7" x14ac:dyDescent="0.3">
      <c r="F1986" s="55" t="str">
        <f t="shared" si="62"/>
        <v/>
      </c>
      <c r="G1986" t="str">
        <f t="shared" si="63"/>
        <v/>
      </c>
    </row>
    <row r="1987" spans="6:7" x14ac:dyDescent="0.3">
      <c r="F1987" s="55" t="str">
        <f t="shared" ref="F1987:F2050" si="64">IF(A1987&lt;&gt;"", EOMONTH(A1987,0), "")</f>
        <v/>
      </c>
      <c r="G1987" t="str">
        <f t="shared" ref="G1987:G2050" si="65">A1987&amp;C1987</f>
        <v/>
      </c>
    </row>
    <row r="1988" spans="6:7" x14ac:dyDescent="0.3">
      <c r="F1988" s="55" t="str">
        <f t="shared" si="64"/>
        <v/>
      </c>
      <c r="G1988" t="str">
        <f t="shared" si="65"/>
        <v/>
      </c>
    </row>
    <row r="1989" spans="6:7" x14ac:dyDescent="0.3">
      <c r="F1989" s="55" t="str">
        <f t="shared" si="64"/>
        <v/>
      </c>
      <c r="G1989" t="str">
        <f t="shared" si="65"/>
        <v/>
      </c>
    </row>
    <row r="1990" spans="6:7" x14ac:dyDescent="0.3">
      <c r="F1990" s="55" t="str">
        <f t="shared" si="64"/>
        <v/>
      </c>
      <c r="G1990" t="str">
        <f t="shared" si="65"/>
        <v/>
      </c>
    </row>
    <row r="1991" spans="6:7" x14ac:dyDescent="0.3">
      <c r="F1991" s="55" t="str">
        <f t="shared" si="64"/>
        <v/>
      </c>
      <c r="G1991" t="str">
        <f t="shared" si="65"/>
        <v/>
      </c>
    </row>
    <row r="1992" spans="6:7" x14ac:dyDescent="0.3">
      <c r="F1992" s="55" t="str">
        <f t="shared" si="64"/>
        <v/>
      </c>
      <c r="G1992" t="str">
        <f t="shared" si="65"/>
        <v/>
      </c>
    </row>
    <row r="1993" spans="6:7" x14ac:dyDescent="0.3">
      <c r="F1993" s="55" t="str">
        <f t="shared" si="64"/>
        <v/>
      </c>
      <c r="G1993" t="str">
        <f t="shared" si="65"/>
        <v/>
      </c>
    </row>
    <row r="1994" spans="6:7" x14ac:dyDescent="0.3">
      <c r="F1994" s="55" t="str">
        <f t="shared" si="64"/>
        <v/>
      </c>
      <c r="G1994" t="str">
        <f t="shared" si="65"/>
        <v/>
      </c>
    </row>
    <row r="1995" spans="6:7" x14ac:dyDescent="0.3">
      <c r="F1995" s="55" t="str">
        <f t="shared" si="64"/>
        <v/>
      </c>
      <c r="G1995" t="str">
        <f t="shared" si="65"/>
        <v/>
      </c>
    </row>
    <row r="1996" spans="6:7" x14ac:dyDescent="0.3">
      <c r="F1996" s="55" t="str">
        <f t="shared" si="64"/>
        <v/>
      </c>
      <c r="G1996" t="str">
        <f t="shared" si="65"/>
        <v/>
      </c>
    </row>
    <row r="1997" spans="6:7" x14ac:dyDescent="0.3">
      <c r="F1997" s="55" t="str">
        <f t="shared" si="64"/>
        <v/>
      </c>
      <c r="G1997" t="str">
        <f t="shared" si="65"/>
        <v/>
      </c>
    </row>
    <row r="1998" spans="6:7" x14ac:dyDescent="0.3">
      <c r="F1998" s="55" t="str">
        <f t="shared" si="64"/>
        <v/>
      </c>
      <c r="G1998" t="str">
        <f t="shared" si="65"/>
        <v/>
      </c>
    </row>
    <row r="1999" spans="6:7" x14ac:dyDescent="0.3">
      <c r="F1999" s="55" t="str">
        <f t="shared" si="64"/>
        <v/>
      </c>
      <c r="G1999" t="str">
        <f t="shared" si="65"/>
        <v/>
      </c>
    </row>
    <row r="2000" spans="6:7" x14ac:dyDescent="0.3">
      <c r="F2000" s="55" t="str">
        <f t="shared" si="64"/>
        <v/>
      </c>
      <c r="G2000" t="str">
        <f t="shared" si="65"/>
        <v/>
      </c>
    </row>
    <row r="2001" spans="6:7" x14ac:dyDescent="0.3">
      <c r="F2001" s="55" t="str">
        <f t="shared" si="64"/>
        <v/>
      </c>
      <c r="G2001" t="str">
        <f t="shared" si="65"/>
        <v/>
      </c>
    </row>
    <row r="2002" spans="6:7" x14ac:dyDescent="0.3">
      <c r="F2002" s="55" t="str">
        <f t="shared" si="64"/>
        <v/>
      </c>
      <c r="G2002" t="str">
        <f t="shared" si="65"/>
        <v/>
      </c>
    </row>
    <row r="2003" spans="6:7" x14ac:dyDescent="0.3">
      <c r="F2003" s="55" t="str">
        <f t="shared" si="64"/>
        <v/>
      </c>
      <c r="G2003" t="str">
        <f t="shared" si="65"/>
        <v/>
      </c>
    </row>
    <row r="2004" spans="6:7" x14ac:dyDescent="0.3">
      <c r="F2004" s="55" t="str">
        <f t="shared" si="64"/>
        <v/>
      </c>
      <c r="G2004" t="str">
        <f t="shared" si="65"/>
        <v/>
      </c>
    </row>
    <row r="2005" spans="6:7" x14ac:dyDescent="0.3">
      <c r="F2005" s="55" t="str">
        <f t="shared" si="64"/>
        <v/>
      </c>
      <c r="G2005" t="str">
        <f t="shared" si="65"/>
        <v/>
      </c>
    </row>
    <row r="2006" spans="6:7" x14ac:dyDescent="0.3">
      <c r="F2006" s="55" t="str">
        <f t="shared" si="64"/>
        <v/>
      </c>
      <c r="G2006" t="str">
        <f t="shared" si="65"/>
        <v/>
      </c>
    </row>
    <row r="2007" spans="6:7" x14ac:dyDescent="0.3">
      <c r="F2007" s="55" t="str">
        <f t="shared" si="64"/>
        <v/>
      </c>
      <c r="G2007" t="str">
        <f t="shared" si="65"/>
        <v/>
      </c>
    </row>
    <row r="2008" spans="6:7" x14ac:dyDescent="0.3">
      <c r="F2008" s="55" t="str">
        <f t="shared" si="64"/>
        <v/>
      </c>
      <c r="G2008" t="str">
        <f t="shared" si="65"/>
        <v/>
      </c>
    </row>
    <row r="2009" spans="6:7" x14ac:dyDescent="0.3">
      <c r="F2009" s="55" t="str">
        <f t="shared" si="64"/>
        <v/>
      </c>
      <c r="G2009" t="str">
        <f t="shared" si="65"/>
        <v/>
      </c>
    </row>
    <row r="2010" spans="6:7" x14ac:dyDescent="0.3">
      <c r="F2010" s="55" t="str">
        <f t="shared" si="64"/>
        <v/>
      </c>
      <c r="G2010" t="str">
        <f t="shared" si="65"/>
        <v/>
      </c>
    </row>
    <row r="2011" spans="6:7" x14ac:dyDescent="0.3">
      <c r="F2011" s="55" t="str">
        <f t="shared" si="64"/>
        <v/>
      </c>
      <c r="G2011" t="str">
        <f t="shared" si="65"/>
        <v/>
      </c>
    </row>
    <row r="2012" spans="6:7" x14ac:dyDescent="0.3">
      <c r="F2012" s="55" t="str">
        <f t="shared" si="64"/>
        <v/>
      </c>
      <c r="G2012" t="str">
        <f t="shared" si="65"/>
        <v/>
      </c>
    </row>
    <row r="2013" spans="6:7" x14ac:dyDescent="0.3">
      <c r="F2013" s="55" t="str">
        <f t="shared" si="64"/>
        <v/>
      </c>
      <c r="G2013" t="str">
        <f t="shared" si="65"/>
        <v/>
      </c>
    </row>
    <row r="2014" spans="6:7" x14ac:dyDescent="0.3">
      <c r="F2014" s="55" t="str">
        <f t="shared" si="64"/>
        <v/>
      </c>
      <c r="G2014" t="str">
        <f t="shared" si="65"/>
        <v/>
      </c>
    </row>
    <row r="2015" spans="6:7" x14ac:dyDescent="0.3">
      <c r="F2015" s="55" t="str">
        <f t="shared" si="64"/>
        <v/>
      </c>
      <c r="G2015" t="str">
        <f t="shared" si="65"/>
        <v/>
      </c>
    </row>
    <row r="2016" spans="6:7" x14ac:dyDescent="0.3">
      <c r="F2016" s="55" t="str">
        <f t="shared" si="64"/>
        <v/>
      </c>
      <c r="G2016" t="str">
        <f t="shared" si="65"/>
        <v/>
      </c>
    </row>
    <row r="2017" spans="6:7" x14ac:dyDescent="0.3">
      <c r="F2017" s="55" t="str">
        <f t="shared" si="64"/>
        <v/>
      </c>
      <c r="G2017" t="str">
        <f t="shared" si="65"/>
        <v/>
      </c>
    </row>
    <row r="2018" spans="6:7" x14ac:dyDescent="0.3">
      <c r="F2018" s="55" t="str">
        <f t="shared" si="64"/>
        <v/>
      </c>
      <c r="G2018" t="str">
        <f t="shared" si="65"/>
        <v/>
      </c>
    </row>
    <row r="2019" spans="6:7" x14ac:dyDescent="0.3">
      <c r="F2019" s="55" t="str">
        <f t="shared" si="64"/>
        <v/>
      </c>
      <c r="G2019" t="str">
        <f t="shared" si="65"/>
        <v/>
      </c>
    </row>
    <row r="2020" spans="6:7" x14ac:dyDescent="0.3">
      <c r="F2020" s="55" t="str">
        <f t="shared" si="64"/>
        <v/>
      </c>
      <c r="G2020" t="str">
        <f t="shared" si="65"/>
        <v/>
      </c>
    </row>
    <row r="2021" spans="6:7" x14ac:dyDescent="0.3">
      <c r="F2021" s="55" t="str">
        <f t="shared" si="64"/>
        <v/>
      </c>
      <c r="G2021" t="str">
        <f t="shared" si="65"/>
        <v/>
      </c>
    </row>
    <row r="2022" spans="6:7" x14ac:dyDescent="0.3">
      <c r="F2022" s="55" t="str">
        <f t="shared" si="64"/>
        <v/>
      </c>
      <c r="G2022" t="str">
        <f t="shared" si="65"/>
        <v/>
      </c>
    </row>
    <row r="2023" spans="6:7" x14ac:dyDescent="0.3">
      <c r="F2023" s="55" t="str">
        <f t="shared" si="64"/>
        <v/>
      </c>
      <c r="G2023" t="str">
        <f t="shared" si="65"/>
        <v/>
      </c>
    </row>
    <row r="2024" spans="6:7" x14ac:dyDescent="0.3">
      <c r="F2024" s="55" t="str">
        <f t="shared" si="64"/>
        <v/>
      </c>
      <c r="G2024" t="str">
        <f t="shared" si="65"/>
        <v/>
      </c>
    </row>
    <row r="2025" spans="6:7" x14ac:dyDescent="0.3">
      <c r="F2025" s="55" t="str">
        <f t="shared" si="64"/>
        <v/>
      </c>
      <c r="G2025" t="str">
        <f t="shared" si="65"/>
        <v/>
      </c>
    </row>
    <row r="2026" spans="6:7" x14ac:dyDescent="0.3">
      <c r="F2026" s="55" t="str">
        <f t="shared" si="64"/>
        <v/>
      </c>
      <c r="G2026" t="str">
        <f t="shared" si="65"/>
        <v/>
      </c>
    </row>
    <row r="2027" spans="6:7" x14ac:dyDescent="0.3">
      <c r="F2027" s="55" t="str">
        <f t="shared" si="64"/>
        <v/>
      </c>
      <c r="G2027" t="str">
        <f t="shared" si="65"/>
        <v/>
      </c>
    </row>
    <row r="2028" spans="6:7" x14ac:dyDescent="0.3">
      <c r="F2028" s="55" t="str">
        <f t="shared" si="64"/>
        <v/>
      </c>
      <c r="G2028" t="str">
        <f t="shared" si="65"/>
        <v/>
      </c>
    </row>
    <row r="2029" spans="6:7" x14ac:dyDescent="0.3">
      <c r="F2029" s="55" t="str">
        <f t="shared" si="64"/>
        <v/>
      </c>
      <c r="G2029" t="str">
        <f t="shared" si="65"/>
        <v/>
      </c>
    </row>
    <row r="2030" spans="6:7" x14ac:dyDescent="0.3">
      <c r="F2030" s="55" t="str">
        <f t="shared" si="64"/>
        <v/>
      </c>
      <c r="G2030" t="str">
        <f t="shared" si="65"/>
        <v/>
      </c>
    </row>
    <row r="2031" spans="6:7" x14ac:dyDescent="0.3">
      <c r="F2031" s="55" t="str">
        <f t="shared" si="64"/>
        <v/>
      </c>
      <c r="G2031" t="str">
        <f t="shared" si="65"/>
        <v/>
      </c>
    </row>
    <row r="2032" spans="6:7" x14ac:dyDescent="0.3">
      <c r="F2032" s="55" t="str">
        <f t="shared" si="64"/>
        <v/>
      </c>
      <c r="G2032" t="str">
        <f t="shared" si="65"/>
        <v/>
      </c>
    </row>
    <row r="2033" spans="6:7" x14ac:dyDescent="0.3">
      <c r="F2033" s="55" t="str">
        <f t="shared" si="64"/>
        <v/>
      </c>
      <c r="G2033" t="str">
        <f t="shared" si="65"/>
        <v/>
      </c>
    </row>
    <row r="2034" spans="6:7" x14ac:dyDescent="0.3">
      <c r="F2034" s="55" t="str">
        <f t="shared" si="64"/>
        <v/>
      </c>
      <c r="G2034" t="str">
        <f t="shared" si="65"/>
        <v/>
      </c>
    </row>
    <row r="2035" spans="6:7" x14ac:dyDescent="0.3">
      <c r="F2035" s="55" t="str">
        <f t="shared" si="64"/>
        <v/>
      </c>
      <c r="G2035" t="str">
        <f t="shared" si="65"/>
        <v/>
      </c>
    </row>
    <row r="2036" spans="6:7" x14ac:dyDescent="0.3">
      <c r="F2036" s="55" t="str">
        <f t="shared" si="64"/>
        <v/>
      </c>
      <c r="G2036" t="str">
        <f t="shared" si="65"/>
        <v/>
      </c>
    </row>
    <row r="2037" spans="6:7" x14ac:dyDescent="0.3">
      <c r="F2037" s="55" t="str">
        <f t="shared" si="64"/>
        <v/>
      </c>
      <c r="G2037" t="str">
        <f t="shared" si="65"/>
        <v/>
      </c>
    </row>
    <row r="2038" spans="6:7" x14ac:dyDescent="0.3">
      <c r="F2038" s="55" t="str">
        <f t="shared" si="64"/>
        <v/>
      </c>
      <c r="G2038" t="str">
        <f t="shared" si="65"/>
        <v/>
      </c>
    </row>
    <row r="2039" spans="6:7" x14ac:dyDescent="0.3">
      <c r="F2039" s="55" t="str">
        <f t="shared" si="64"/>
        <v/>
      </c>
      <c r="G2039" t="str">
        <f t="shared" si="65"/>
        <v/>
      </c>
    </row>
    <row r="2040" spans="6:7" x14ac:dyDescent="0.3">
      <c r="F2040" s="55" t="str">
        <f t="shared" si="64"/>
        <v/>
      </c>
      <c r="G2040" t="str">
        <f t="shared" si="65"/>
        <v/>
      </c>
    </row>
    <row r="2041" spans="6:7" x14ac:dyDescent="0.3">
      <c r="F2041" s="55" t="str">
        <f t="shared" si="64"/>
        <v/>
      </c>
      <c r="G2041" t="str">
        <f t="shared" si="65"/>
        <v/>
      </c>
    </row>
    <row r="2042" spans="6:7" x14ac:dyDescent="0.3">
      <c r="F2042" s="55" t="str">
        <f t="shared" si="64"/>
        <v/>
      </c>
      <c r="G2042" t="str">
        <f t="shared" si="65"/>
        <v/>
      </c>
    </row>
    <row r="2043" spans="6:7" x14ac:dyDescent="0.3">
      <c r="F2043" s="55" t="str">
        <f t="shared" si="64"/>
        <v/>
      </c>
      <c r="G2043" t="str">
        <f t="shared" si="65"/>
        <v/>
      </c>
    </row>
    <row r="2044" spans="6:7" x14ac:dyDescent="0.3">
      <c r="F2044" s="55" t="str">
        <f t="shared" si="64"/>
        <v/>
      </c>
      <c r="G2044" t="str">
        <f t="shared" si="65"/>
        <v/>
      </c>
    </row>
    <row r="2045" spans="6:7" x14ac:dyDescent="0.3">
      <c r="F2045" s="55" t="str">
        <f t="shared" si="64"/>
        <v/>
      </c>
      <c r="G2045" t="str">
        <f t="shared" si="65"/>
        <v/>
      </c>
    </row>
    <row r="2046" spans="6:7" x14ac:dyDescent="0.3">
      <c r="F2046" s="55" t="str">
        <f t="shared" si="64"/>
        <v/>
      </c>
      <c r="G2046" t="str">
        <f t="shared" si="65"/>
        <v/>
      </c>
    </row>
    <row r="2047" spans="6:7" x14ac:dyDescent="0.3">
      <c r="F2047" s="55" t="str">
        <f t="shared" si="64"/>
        <v/>
      </c>
      <c r="G2047" t="str">
        <f t="shared" si="65"/>
        <v/>
      </c>
    </row>
    <row r="2048" spans="6:7" x14ac:dyDescent="0.3">
      <c r="F2048" s="55" t="str">
        <f t="shared" si="64"/>
        <v/>
      </c>
      <c r="G2048" t="str">
        <f t="shared" si="65"/>
        <v/>
      </c>
    </row>
    <row r="2049" spans="6:7" x14ac:dyDescent="0.3">
      <c r="F2049" s="55" t="str">
        <f t="shared" si="64"/>
        <v/>
      </c>
      <c r="G2049" t="str">
        <f t="shared" si="65"/>
        <v/>
      </c>
    </row>
    <row r="2050" spans="6:7" x14ac:dyDescent="0.3">
      <c r="F2050" s="55" t="str">
        <f t="shared" si="64"/>
        <v/>
      </c>
      <c r="G2050" t="str">
        <f t="shared" si="65"/>
        <v/>
      </c>
    </row>
    <row r="2051" spans="6:7" x14ac:dyDescent="0.3">
      <c r="F2051" s="55" t="str">
        <f t="shared" ref="F2051:F2114" si="66">IF(A2051&lt;&gt;"", EOMONTH(A2051,0), "")</f>
        <v/>
      </c>
      <c r="G2051" t="str">
        <f t="shared" ref="G2051:G2114" si="67">A2051&amp;C2051</f>
        <v/>
      </c>
    </row>
    <row r="2052" spans="6:7" x14ac:dyDescent="0.3">
      <c r="F2052" s="55" t="str">
        <f t="shared" si="66"/>
        <v/>
      </c>
      <c r="G2052" t="str">
        <f t="shared" si="67"/>
        <v/>
      </c>
    </row>
    <row r="2053" spans="6:7" x14ac:dyDescent="0.3">
      <c r="F2053" s="55" t="str">
        <f t="shared" si="66"/>
        <v/>
      </c>
      <c r="G2053" t="str">
        <f t="shared" si="67"/>
        <v/>
      </c>
    </row>
    <row r="2054" spans="6:7" x14ac:dyDescent="0.3">
      <c r="F2054" s="55" t="str">
        <f t="shared" si="66"/>
        <v/>
      </c>
      <c r="G2054" t="str">
        <f t="shared" si="67"/>
        <v/>
      </c>
    </row>
    <row r="2055" spans="6:7" x14ac:dyDescent="0.3">
      <c r="F2055" s="55" t="str">
        <f t="shared" si="66"/>
        <v/>
      </c>
      <c r="G2055" t="str">
        <f t="shared" si="67"/>
        <v/>
      </c>
    </row>
    <row r="2056" spans="6:7" x14ac:dyDescent="0.3">
      <c r="F2056" s="55" t="str">
        <f t="shared" si="66"/>
        <v/>
      </c>
      <c r="G2056" t="str">
        <f t="shared" si="67"/>
        <v/>
      </c>
    </row>
    <row r="2057" spans="6:7" x14ac:dyDescent="0.3">
      <c r="F2057" s="55" t="str">
        <f t="shared" si="66"/>
        <v/>
      </c>
      <c r="G2057" t="str">
        <f t="shared" si="67"/>
        <v/>
      </c>
    </row>
    <row r="2058" spans="6:7" x14ac:dyDescent="0.3">
      <c r="F2058" s="55" t="str">
        <f t="shared" si="66"/>
        <v/>
      </c>
      <c r="G2058" t="str">
        <f t="shared" si="67"/>
        <v/>
      </c>
    </row>
    <row r="2059" spans="6:7" x14ac:dyDescent="0.3">
      <c r="F2059" s="55" t="str">
        <f t="shared" si="66"/>
        <v/>
      </c>
      <c r="G2059" t="str">
        <f t="shared" si="67"/>
        <v/>
      </c>
    </row>
    <row r="2060" spans="6:7" x14ac:dyDescent="0.3">
      <c r="F2060" s="55" t="str">
        <f t="shared" si="66"/>
        <v/>
      </c>
      <c r="G2060" t="str">
        <f t="shared" si="67"/>
        <v/>
      </c>
    </row>
    <row r="2061" spans="6:7" x14ac:dyDescent="0.3">
      <c r="F2061" s="55" t="str">
        <f t="shared" si="66"/>
        <v/>
      </c>
      <c r="G2061" t="str">
        <f t="shared" si="67"/>
        <v/>
      </c>
    </row>
    <row r="2062" spans="6:7" x14ac:dyDescent="0.3">
      <c r="F2062" s="55" t="str">
        <f t="shared" si="66"/>
        <v/>
      </c>
      <c r="G2062" t="str">
        <f t="shared" si="67"/>
        <v/>
      </c>
    </row>
    <row r="2063" spans="6:7" x14ac:dyDescent="0.3">
      <c r="F2063" s="55" t="str">
        <f t="shared" si="66"/>
        <v/>
      </c>
      <c r="G2063" t="str">
        <f t="shared" si="67"/>
        <v/>
      </c>
    </row>
    <row r="2064" spans="6:7" x14ac:dyDescent="0.3">
      <c r="F2064" s="55" t="str">
        <f t="shared" si="66"/>
        <v/>
      </c>
      <c r="G2064" t="str">
        <f t="shared" si="67"/>
        <v/>
      </c>
    </row>
    <row r="2065" spans="6:7" x14ac:dyDescent="0.3">
      <c r="F2065" s="55" t="str">
        <f t="shared" si="66"/>
        <v/>
      </c>
      <c r="G2065" t="str">
        <f t="shared" si="67"/>
        <v/>
      </c>
    </row>
    <row r="2066" spans="6:7" x14ac:dyDescent="0.3">
      <c r="F2066" s="55" t="str">
        <f t="shared" si="66"/>
        <v/>
      </c>
      <c r="G2066" t="str">
        <f t="shared" si="67"/>
        <v/>
      </c>
    </row>
    <row r="2067" spans="6:7" x14ac:dyDescent="0.3">
      <c r="F2067" s="55" t="str">
        <f t="shared" si="66"/>
        <v/>
      </c>
      <c r="G2067" t="str">
        <f t="shared" si="67"/>
        <v/>
      </c>
    </row>
    <row r="2068" spans="6:7" x14ac:dyDescent="0.3">
      <c r="F2068" s="55" t="str">
        <f t="shared" si="66"/>
        <v/>
      </c>
      <c r="G2068" t="str">
        <f t="shared" si="67"/>
        <v/>
      </c>
    </row>
    <row r="2069" spans="6:7" x14ac:dyDescent="0.3">
      <c r="F2069" s="55" t="str">
        <f t="shared" si="66"/>
        <v/>
      </c>
      <c r="G2069" t="str">
        <f t="shared" si="67"/>
        <v/>
      </c>
    </row>
    <row r="2070" spans="6:7" x14ac:dyDescent="0.3">
      <c r="F2070" s="55" t="str">
        <f t="shared" si="66"/>
        <v/>
      </c>
      <c r="G2070" t="str">
        <f t="shared" si="67"/>
        <v/>
      </c>
    </row>
    <row r="2071" spans="6:7" x14ac:dyDescent="0.3">
      <c r="F2071" s="55" t="str">
        <f t="shared" si="66"/>
        <v/>
      </c>
      <c r="G2071" t="str">
        <f t="shared" si="67"/>
        <v/>
      </c>
    </row>
    <row r="2072" spans="6:7" x14ac:dyDescent="0.3">
      <c r="F2072" s="55" t="str">
        <f t="shared" si="66"/>
        <v/>
      </c>
      <c r="G2072" t="str">
        <f t="shared" si="67"/>
        <v/>
      </c>
    </row>
    <row r="2073" spans="6:7" x14ac:dyDescent="0.3">
      <c r="F2073" s="55" t="str">
        <f t="shared" si="66"/>
        <v/>
      </c>
      <c r="G2073" t="str">
        <f t="shared" si="67"/>
        <v/>
      </c>
    </row>
    <row r="2074" spans="6:7" x14ac:dyDescent="0.3">
      <c r="F2074" s="55" t="str">
        <f t="shared" si="66"/>
        <v/>
      </c>
      <c r="G2074" t="str">
        <f t="shared" si="67"/>
        <v/>
      </c>
    </row>
    <row r="2075" spans="6:7" x14ac:dyDescent="0.3">
      <c r="F2075" s="55" t="str">
        <f t="shared" si="66"/>
        <v/>
      </c>
      <c r="G2075" t="str">
        <f t="shared" si="67"/>
        <v/>
      </c>
    </row>
    <row r="2076" spans="6:7" x14ac:dyDescent="0.3">
      <c r="F2076" s="55" t="str">
        <f t="shared" si="66"/>
        <v/>
      </c>
      <c r="G2076" t="str">
        <f t="shared" si="67"/>
        <v/>
      </c>
    </row>
    <row r="2077" spans="6:7" x14ac:dyDescent="0.3">
      <c r="F2077" s="55" t="str">
        <f t="shared" si="66"/>
        <v/>
      </c>
      <c r="G2077" t="str">
        <f t="shared" si="67"/>
        <v/>
      </c>
    </row>
    <row r="2078" spans="6:7" x14ac:dyDescent="0.3">
      <c r="F2078" s="55" t="str">
        <f t="shared" si="66"/>
        <v/>
      </c>
      <c r="G2078" t="str">
        <f t="shared" si="67"/>
        <v/>
      </c>
    </row>
    <row r="2079" spans="6:7" x14ac:dyDescent="0.3">
      <c r="F2079" s="55" t="str">
        <f t="shared" si="66"/>
        <v/>
      </c>
      <c r="G2079" t="str">
        <f t="shared" si="67"/>
        <v/>
      </c>
    </row>
    <row r="2080" spans="6:7" x14ac:dyDescent="0.3">
      <c r="F2080" s="55" t="str">
        <f t="shared" si="66"/>
        <v/>
      </c>
      <c r="G2080" t="str">
        <f t="shared" si="67"/>
        <v/>
      </c>
    </row>
    <row r="2081" spans="6:7" x14ac:dyDescent="0.3">
      <c r="F2081" s="55" t="str">
        <f t="shared" si="66"/>
        <v/>
      </c>
      <c r="G2081" t="str">
        <f t="shared" si="67"/>
        <v/>
      </c>
    </row>
    <row r="2082" spans="6:7" x14ac:dyDescent="0.3">
      <c r="F2082" s="55" t="str">
        <f t="shared" si="66"/>
        <v/>
      </c>
      <c r="G2082" t="str">
        <f t="shared" si="67"/>
        <v/>
      </c>
    </row>
    <row r="2083" spans="6:7" x14ac:dyDescent="0.3">
      <c r="F2083" s="55" t="str">
        <f t="shared" si="66"/>
        <v/>
      </c>
      <c r="G2083" t="str">
        <f t="shared" si="67"/>
        <v/>
      </c>
    </row>
    <row r="2084" spans="6:7" x14ac:dyDescent="0.3">
      <c r="F2084" s="55" t="str">
        <f t="shared" si="66"/>
        <v/>
      </c>
      <c r="G2084" t="str">
        <f t="shared" si="67"/>
        <v/>
      </c>
    </row>
    <row r="2085" spans="6:7" x14ac:dyDescent="0.3">
      <c r="F2085" s="55" t="str">
        <f t="shared" si="66"/>
        <v/>
      </c>
      <c r="G2085" t="str">
        <f t="shared" si="67"/>
        <v/>
      </c>
    </row>
    <row r="2086" spans="6:7" x14ac:dyDescent="0.3">
      <c r="F2086" s="55" t="str">
        <f t="shared" si="66"/>
        <v/>
      </c>
      <c r="G2086" t="str">
        <f t="shared" si="67"/>
        <v/>
      </c>
    </row>
    <row r="2087" spans="6:7" x14ac:dyDescent="0.3">
      <c r="F2087" s="55" t="str">
        <f t="shared" si="66"/>
        <v/>
      </c>
      <c r="G2087" t="str">
        <f t="shared" si="67"/>
        <v/>
      </c>
    </row>
    <row r="2088" spans="6:7" x14ac:dyDescent="0.3">
      <c r="F2088" s="55" t="str">
        <f t="shared" si="66"/>
        <v/>
      </c>
      <c r="G2088" t="str">
        <f t="shared" si="67"/>
        <v/>
      </c>
    </row>
    <row r="2089" spans="6:7" x14ac:dyDescent="0.3">
      <c r="F2089" s="55" t="str">
        <f t="shared" si="66"/>
        <v/>
      </c>
      <c r="G2089" t="str">
        <f t="shared" si="67"/>
        <v/>
      </c>
    </row>
    <row r="2090" spans="6:7" x14ac:dyDescent="0.3">
      <c r="F2090" s="55" t="str">
        <f t="shared" si="66"/>
        <v/>
      </c>
      <c r="G2090" t="str">
        <f t="shared" si="67"/>
        <v/>
      </c>
    </row>
    <row r="2091" spans="6:7" x14ac:dyDescent="0.3">
      <c r="F2091" s="55" t="str">
        <f t="shared" si="66"/>
        <v/>
      </c>
      <c r="G2091" t="str">
        <f t="shared" si="67"/>
        <v/>
      </c>
    </row>
    <row r="2092" spans="6:7" x14ac:dyDescent="0.3">
      <c r="F2092" s="55" t="str">
        <f t="shared" si="66"/>
        <v/>
      </c>
      <c r="G2092" t="str">
        <f t="shared" si="67"/>
        <v/>
      </c>
    </row>
    <row r="2093" spans="6:7" x14ac:dyDescent="0.3">
      <c r="F2093" s="55" t="str">
        <f t="shared" si="66"/>
        <v/>
      </c>
      <c r="G2093" t="str">
        <f t="shared" si="67"/>
        <v/>
      </c>
    </row>
    <row r="2094" spans="6:7" x14ac:dyDescent="0.3">
      <c r="F2094" s="55" t="str">
        <f t="shared" si="66"/>
        <v/>
      </c>
      <c r="G2094" t="str">
        <f t="shared" si="67"/>
        <v/>
      </c>
    </row>
    <row r="2095" spans="6:7" x14ac:dyDescent="0.3">
      <c r="F2095" s="55" t="str">
        <f t="shared" si="66"/>
        <v/>
      </c>
      <c r="G2095" t="str">
        <f t="shared" si="67"/>
        <v/>
      </c>
    </row>
    <row r="2096" spans="6:7" x14ac:dyDescent="0.3">
      <c r="F2096" s="55" t="str">
        <f t="shared" si="66"/>
        <v/>
      </c>
      <c r="G2096" t="str">
        <f t="shared" si="67"/>
        <v/>
      </c>
    </row>
    <row r="2097" spans="6:7" x14ac:dyDescent="0.3">
      <c r="F2097" s="55" t="str">
        <f t="shared" si="66"/>
        <v/>
      </c>
      <c r="G2097" t="str">
        <f t="shared" si="67"/>
        <v/>
      </c>
    </row>
    <row r="2098" spans="6:7" x14ac:dyDescent="0.3">
      <c r="F2098" s="55" t="str">
        <f t="shared" si="66"/>
        <v/>
      </c>
      <c r="G2098" t="str">
        <f t="shared" si="67"/>
        <v/>
      </c>
    </row>
    <row r="2099" spans="6:7" x14ac:dyDescent="0.3">
      <c r="F2099" s="55" t="str">
        <f t="shared" si="66"/>
        <v/>
      </c>
      <c r="G2099" t="str">
        <f t="shared" si="67"/>
        <v/>
      </c>
    </row>
    <row r="2100" spans="6:7" x14ac:dyDescent="0.3">
      <c r="F2100" s="55" t="str">
        <f t="shared" si="66"/>
        <v/>
      </c>
      <c r="G2100" t="str">
        <f t="shared" si="67"/>
        <v/>
      </c>
    </row>
    <row r="2101" spans="6:7" x14ac:dyDescent="0.3">
      <c r="F2101" s="55" t="str">
        <f t="shared" si="66"/>
        <v/>
      </c>
      <c r="G2101" t="str">
        <f t="shared" si="67"/>
        <v/>
      </c>
    </row>
    <row r="2102" spans="6:7" x14ac:dyDescent="0.3">
      <c r="F2102" s="55" t="str">
        <f t="shared" si="66"/>
        <v/>
      </c>
      <c r="G2102" t="str">
        <f t="shared" si="67"/>
        <v/>
      </c>
    </row>
    <row r="2103" spans="6:7" x14ac:dyDescent="0.3">
      <c r="F2103" s="55" t="str">
        <f t="shared" si="66"/>
        <v/>
      </c>
      <c r="G2103" t="str">
        <f t="shared" si="67"/>
        <v/>
      </c>
    </row>
    <row r="2104" spans="6:7" x14ac:dyDescent="0.3">
      <c r="F2104" s="55" t="str">
        <f t="shared" si="66"/>
        <v/>
      </c>
      <c r="G2104" t="str">
        <f t="shared" si="67"/>
        <v/>
      </c>
    </row>
    <row r="2105" spans="6:7" x14ac:dyDescent="0.3">
      <c r="F2105" s="55" t="str">
        <f t="shared" si="66"/>
        <v/>
      </c>
      <c r="G2105" t="str">
        <f t="shared" si="67"/>
        <v/>
      </c>
    </row>
    <row r="2106" spans="6:7" x14ac:dyDescent="0.3">
      <c r="F2106" s="55" t="str">
        <f t="shared" si="66"/>
        <v/>
      </c>
      <c r="G2106" t="str">
        <f t="shared" si="67"/>
        <v/>
      </c>
    </row>
    <row r="2107" spans="6:7" x14ac:dyDescent="0.3">
      <c r="F2107" s="55" t="str">
        <f t="shared" si="66"/>
        <v/>
      </c>
      <c r="G2107" t="str">
        <f t="shared" si="67"/>
        <v/>
      </c>
    </row>
    <row r="2108" spans="6:7" x14ac:dyDescent="0.3">
      <c r="F2108" s="55" t="str">
        <f t="shared" si="66"/>
        <v/>
      </c>
      <c r="G2108" t="str">
        <f t="shared" si="67"/>
        <v/>
      </c>
    </row>
    <row r="2109" spans="6:7" x14ac:dyDescent="0.3">
      <c r="F2109" s="55" t="str">
        <f t="shared" si="66"/>
        <v/>
      </c>
      <c r="G2109" t="str">
        <f t="shared" si="67"/>
        <v/>
      </c>
    </row>
    <row r="2110" spans="6:7" x14ac:dyDescent="0.3">
      <c r="F2110" s="55" t="str">
        <f t="shared" si="66"/>
        <v/>
      </c>
      <c r="G2110" t="str">
        <f t="shared" si="67"/>
        <v/>
      </c>
    </row>
    <row r="2111" spans="6:7" x14ac:dyDescent="0.3">
      <c r="F2111" s="55" t="str">
        <f t="shared" si="66"/>
        <v/>
      </c>
      <c r="G2111" t="str">
        <f t="shared" si="67"/>
        <v/>
      </c>
    </row>
    <row r="2112" spans="6:7" x14ac:dyDescent="0.3">
      <c r="F2112" s="55" t="str">
        <f t="shared" si="66"/>
        <v/>
      </c>
      <c r="G2112" t="str">
        <f t="shared" si="67"/>
        <v/>
      </c>
    </row>
    <row r="2113" spans="6:7" x14ac:dyDescent="0.3">
      <c r="F2113" s="55" t="str">
        <f t="shared" si="66"/>
        <v/>
      </c>
      <c r="G2113" t="str">
        <f t="shared" si="67"/>
        <v/>
      </c>
    </row>
    <row r="2114" spans="6:7" x14ac:dyDescent="0.3">
      <c r="F2114" s="55" t="str">
        <f t="shared" si="66"/>
        <v/>
      </c>
      <c r="G2114" t="str">
        <f t="shared" si="67"/>
        <v/>
      </c>
    </row>
    <row r="2115" spans="6:7" x14ac:dyDescent="0.3">
      <c r="F2115" s="55" t="str">
        <f t="shared" ref="F2115:F2178" si="68">IF(A2115&lt;&gt;"", EOMONTH(A2115,0), "")</f>
        <v/>
      </c>
      <c r="G2115" t="str">
        <f t="shared" ref="G2115:G2178" si="69">A2115&amp;C2115</f>
        <v/>
      </c>
    </row>
    <row r="2116" spans="6:7" x14ac:dyDescent="0.3">
      <c r="F2116" s="55" t="str">
        <f t="shared" si="68"/>
        <v/>
      </c>
      <c r="G2116" t="str">
        <f t="shared" si="69"/>
        <v/>
      </c>
    </row>
    <row r="2117" spans="6:7" x14ac:dyDescent="0.3">
      <c r="F2117" s="55" t="str">
        <f t="shared" si="68"/>
        <v/>
      </c>
      <c r="G2117" t="str">
        <f t="shared" si="69"/>
        <v/>
      </c>
    </row>
    <row r="2118" spans="6:7" x14ac:dyDescent="0.3">
      <c r="F2118" s="55" t="str">
        <f t="shared" si="68"/>
        <v/>
      </c>
      <c r="G2118" t="str">
        <f t="shared" si="69"/>
        <v/>
      </c>
    </row>
    <row r="2119" spans="6:7" x14ac:dyDescent="0.3">
      <c r="F2119" s="55" t="str">
        <f t="shared" si="68"/>
        <v/>
      </c>
      <c r="G2119" t="str">
        <f t="shared" si="69"/>
        <v/>
      </c>
    </row>
    <row r="2120" spans="6:7" x14ac:dyDescent="0.3">
      <c r="F2120" s="55" t="str">
        <f t="shared" si="68"/>
        <v/>
      </c>
      <c r="G2120" t="str">
        <f t="shared" si="69"/>
        <v/>
      </c>
    </row>
    <row r="2121" spans="6:7" x14ac:dyDescent="0.3">
      <c r="F2121" s="55" t="str">
        <f t="shared" si="68"/>
        <v/>
      </c>
      <c r="G2121" t="str">
        <f t="shared" si="69"/>
        <v/>
      </c>
    </row>
    <row r="2122" spans="6:7" x14ac:dyDescent="0.3">
      <c r="F2122" s="55" t="str">
        <f t="shared" si="68"/>
        <v/>
      </c>
      <c r="G2122" t="str">
        <f t="shared" si="69"/>
        <v/>
      </c>
    </row>
    <row r="2123" spans="6:7" x14ac:dyDescent="0.3">
      <c r="F2123" s="55" t="str">
        <f t="shared" si="68"/>
        <v/>
      </c>
      <c r="G2123" t="str">
        <f t="shared" si="69"/>
        <v/>
      </c>
    </row>
    <row r="2124" spans="6:7" x14ac:dyDescent="0.3">
      <c r="F2124" s="55" t="str">
        <f t="shared" si="68"/>
        <v/>
      </c>
      <c r="G2124" t="str">
        <f t="shared" si="69"/>
        <v/>
      </c>
    </row>
    <row r="2125" spans="6:7" x14ac:dyDescent="0.3">
      <c r="F2125" s="55" t="str">
        <f t="shared" si="68"/>
        <v/>
      </c>
      <c r="G2125" t="str">
        <f t="shared" si="69"/>
        <v/>
      </c>
    </row>
    <row r="2126" spans="6:7" x14ac:dyDescent="0.3">
      <c r="F2126" s="55" t="str">
        <f t="shared" si="68"/>
        <v/>
      </c>
      <c r="G2126" t="str">
        <f t="shared" si="69"/>
        <v/>
      </c>
    </row>
    <row r="2127" spans="6:7" x14ac:dyDescent="0.3">
      <c r="F2127" s="55" t="str">
        <f t="shared" si="68"/>
        <v/>
      </c>
      <c r="G2127" t="str">
        <f t="shared" si="69"/>
        <v/>
      </c>
    </row>
    <row r="2128" spans="6:7" x14ac:dyDescent="0.3">
      <c r="F2128" s="55" t="str">
        <f t="shared" si="68"/>
        <v/>
      </c>
      <c r="G2128" t="str">
        <f t="shared" si="69"/>
        <v/>
      </c>
    </row>
    <row r="2129" spans="6:7" x14ac:dyDescent="0.3">
      <c r="F2129" s="55" t="str">
        <f t="shared" si="68"/>
        <v/>
      </c>
      <c r="G2129" t="str">
        <f t="shared" si="69"/>
        <v/>
      </c>
    </row>
    <row r="2130" spans="6:7" x14ac:dyDescent="0.3">
      <c r="F2130" s="55" t="str">
        <f t="shared" si="68"/>
        <v/>
      </c>
      <c r="G2130" t="str">
        <f t="shared" si="69"/>
        <v/>
      </c>
    </row>
    <row r="2131" spans="6:7" x14ac:dyDescent="0.3">
      <c r="F2131" s="55" t="str">
        <f t="shared" si="68"/>
        <v/>
      </c>
      <c r="G2131" t="str">
        <f t="shared" si="69"/>
        <v/>
      </c>
    </row>
    <row r="2132" spans="6:7" x14ac:dyDescent="0.3">
      <c r="F2132" s="55" t="str">
        <f t="shared" si="68"/>
        <v/>
      </c>
      <c r="G2132" t="str">
        <f t="shared" si="69"/>
        <v/>
      </c>
    </row>
    <row r="2133" spans="6:7" x14ac:dyDescent="0.3">
      <c r="F2133" s="55" t="str">
        <f t="shared" si="68"/>
        <v/>
      </c>
      <c r="G2133" t="str">
        <f t="shared" si="69"/>
        <v/>
      </c>
    </row>
    <row r="2134" spans="6:7" x14ac:dyDescent="0.3">
      <c r="F2134" s="55" t="str">
        <f t="shared" si="68"/>
        <v/>
      </c>
      <c r="G2134" t="str">
        <f t="shared" si="69"/>
        <v/>
      </c>
    </row>
    <row r="2135" spans="6:7" x14ac:dyDescent="0.3">
      <c r="F2135" s="55" t="str">
        <f t="shared" si="68"/>
        <v/>
      </c>
      <c r="G2135" t="str">
        <f t="shared" si="69"/>
        <v/>
      </c>
    </row>
    <row r="2136" spans="6:7" x14ac:dyDescent="0.3">
      <c r="F2136" s="55" t="str">
        <f t="shared" si="68"/>
        <v/>
      </c>
      <c r="G2136" t="str">
        <f t="shared" si="69"/>
        <v/>
      </c>
    </row>
    <row r="2137" spans="6:7" x14ac:dyDescent="0.3">
      <c r="F2137" s="55" t="str">
        <f t="shared" si="68"/>
        <v/>
      </c>
      <c r="G2137" t="str">
        <f t="shared" si="69"/>
        <v/>
      </c>
    </row>
    <row r="2138" spans="6:7" x14ac:dyDescent="0.3">
      <c r="F2138" s="55" t="str">
        <f t="shared" si="68"/>
        <v/>
      </c>
      <c r="G2138" t="str">
        <f t="shared" si="69"/>
        <v/>
      </c>
    </row>
    <row r="2139" spans="6:7" x14ac:dyDescent="0.3">
      <c r="F2139" s="55" t="str">
        <f t="shared" si="68"/>
        <v/>
      </c>
      <c r="G2139" t="str">
        <f t="shared" si="69"/>
        <v/>
      </c>
    </row>
    <row r="2140" spans="6:7" x14ac:dyDescent="0.3">
      <c r="F2140" s="55" t="str">
        <f t="shared" si="68"/>
        <v/>
      </c>
      <c r="G2140" t="str">
        <f t="shared" si="69"/>
        <v/>
      </c>
    </row>
    <row r="2141" spans="6:7" x14ac:dyDescent="0.3">
      <c r="F2141" s="55" t="str">
        <f t="shared" si="68"/>
        <v/>
      </c>
      <c r="G2141" t="str">
        <f t="shared" si="69"/>
        <v/>
      </c>
    </row>
    <row r="2142" spans="6:7" x14ac:dyDescent="0.3">
      <c r="F2142" s="55" t="str">
        <f t="shared" si="68"/>
        <v/>
      </c>
      <c r="G2142" t="str">
        <f t="shared" si="69"/>
        <v/>
      </c>
    </row>
    <row r="2143" spans="6:7" x14ac:dyDescent="0.3">
      <c r="F2143" s="55" t="str">
        <f t="shared" si="68"/>
        <v/>
      </c>
      <c r="G2143" t="str">
        <f t="shared" si="69"/>
        <v/>
      </c>
    </row>
    <row r="2144" spans="6:7" x14ac:dyDescent="0.3">
      <c r="F2144" s="55" t="str">
        <f t="shared" si="68"/>
        <v/>
      </c>
      <c r="G2144" t="str">
        <f t="shared" si="69"/>
        <v/>
      </c>
    </row>
    <row r="2145" spans="6:7" x14ac:dyDescent="0.3">
      <c r="F2145" s="55" t="str">
        <f t="shared" si="68"/>
        <v/>
      </c>
      <c r="G2145" t="str">
        <f t="shared" si="69"/>
        <v/>
      </c>
    </row>
    <row r="2146" spans="6:7" x14ac:dyDescent="0.3">
      <c r="F2146" s="55" t="str">
        <f t="shared" si="68"/>
        <v/>
      </c>
      <c r="G2146" t="str">
        <f t="shared" si="69"/>
        <v/>
      </c>
    </row>
    <row r="2147" spans="6:7" x14ac:dyDescent="0.3">
      <c r="F2147" s="55" t="str">
        <f t="shared" si="68"/>
        <v/>
      </c>
      <c r="G2147" t="str">
        <f t="shared" si="69"/>
        <v/>
      </c>
    </row>
    <row r="2148" spans="6:7" x14ac:dyDescent="0.3">
      <c r="F2148" s="55" t="str">
        <f t="shared" si="68"/>
        <v/>
      </c>
      <c r="G2148" t="str">
        <f t="shared" si="69"/>
        <v/>
      </c>
    </row>
    <row r="2149" spans="6:7" x14ac:dyDescent="0.3">
      <c r="F2149" s="55" t="str">
        <f t="shared" si="68"/>
        <v/>
      </c>
      <c r="G2149" t="str">
        <f t="shared" si="69"/>
        <v/>
      </c>
    </row>
    <row r="2150" spans="6:7" x14ac:dyDescent="0.3">
      <c r="F2150" s="55" t="str">
        <f t="shared" si="68"/>
        <v/>
      </c>
      <c r="G2150" t="str">
        <f t="shared" si="69"/>
        <v/>
      </c>
    </row>
    <row r="2151" spans="6:7" x14ac:dyDescent="0.3">
      <c r="F2151" s="55" t="str">
        <f t="shared" si="68"/>
        <v/>
      </c>
      <c r="G2151" t="str">
        <f t="shared" si="69"/>
        <v/>
      </c>
    </row>
    <row r="2152" spans="6:7" x14ac:dyDescent="0.3">
      <c r="F2152" s="55" t="str">
        <f t="shared" si="68"/>
        <v/>
      </c>
      <c r="G2152" t="str">
        <f t="shared" si="69"/>
        <v/>
      </c>
    </row>
    <row r="2153" spans="6:7" x14ac:dyDescent="0.3">
      <c r="F2153" s="55" t="str">
        <f t="shared" si="68"/>
        <v/>
      </c>
      <c r="G2153" t="str">
        <f t="shared" si="69"/>
        <v/>
      </c>
    </row>
    <row r="2154" spans="6:7" x14ac:dyDescent="0.3">
      <c r="F2154" s="55" t="str">
        <f t="shared" si="68"/>
        <v/>
      </c>
      <c r="G2154" t="str">
        <f t="shared" si="69"/>
        <v/>
      </c>
    </row>
    <row r="2155" spans="6:7" x14ac:dyDescent="0.3">
      <c r="F2155" s="55" t="str">
        <f t="shared" si="68"/>
        <v/>
      </c>
      <c r="G2155" t="str">
        <f t="shared" si="69"/>
        <v/>
      </c>
    </row>
    <row r="2156" spans="6:7" x14ac:dyDescent="0.3">
      <c r="F2156" s="55" t="str">
        <f t="shared" si="68"/>
        <v/>
      </c>
      <c r="G2156" t="str">
        <f t="shared" si="69"/>
        <v/>
      </c>
    </row>
    <row r="2157" spans="6:7" x14ac:dyDescent="0.3">
      <c r="F2157" s="55" t="str">
        <f t="shared" si="68"/>
        <v/>
      </c>
      <c r="G2157" t="str">
        <f t="shared" si="69"/>
        <v/>
      </c>
    </row>
    <row r="2158" spans="6:7" x14ac:dyDescent="0.3">
      <c r="F2158" s="55" t="str">
        <f t="shared" si="68"/>
        <v/>
      </c>
      <c r="G2158" t="str">
        <f t="shared" si="69"/>
        <v/>
      </c>
    </row>
    <row r="2159" spans="6:7" x14ac:dyDescent="0.3">
      <c r="F2159" s="55" t="str">
        <f t="shared" si="68"/>
        <v/>
      </c>
      <c r="G2159" t="str">
        <f t="shared" si="69"/>
        <v/>
      </c>
    </row>
    <row r="2160" spans="6:7" x14ac:dyDescent="0.3">
      <c r="F2160" s="55" t="str">
        <f t="shared" si="68"/>
        <v/>
      </c>
      <c r="G2160" t="str">
        <f t="shared" si="69"/>
        <v/>
      </c>
    </row>
    <row r="2161" spans="6:7" x14ac:dyDescent="0.3">
      <c r="F2161" s="55" t="str">
        <f t="shared" si="68"/>
        <v/>
      </c>
      <c r="G2161" t="str">
        <f t="shared" si="69"/>
        <v/>
      </c>
    </row>
    <row r="2162" spans="6:7" x14ac:dyDescent="0.3">
      <c r="F2162" s="55" t="str">
        <f t="shared" si="68"/>
        <v/>
      </c>
      <c r="G2162" t="str">
        <f t="shared" si="69"/>
        <v/>
      </c>
    </row>
    <row r="2163" spans="6:7" x14ac:dyDescent="0.3">
      <c r="F2163" s="55" t="str">
        <f t="shared" si="68"/>
        <v/>
      </c>
      <c r="G2163" t="str">
        <f t="shared" si="69"/>
        <v/>
      </c>
    </row>
    <row r="2164" spans="6:7" x14ac:dyDescent="0.3">
      <c r="F2164" s="55" t="str">
        <f t="shared" si="68"/>
        <v/>
      </c>
      <c r="G2164" t="str">
        <f t="shared" si="69"/>
        <v/>
      </c>
    </row>
    <row r="2165" spans="6:7" x14ac:dyDescent="0.3">
      <c r="F2165" s="55" t="str">
        <f t="shared" si="68"/>
        <v/>
      </c>
      <c r="G2165" t="str">
        <f t="shared" si="69"/>
        <v/>
      </c>
    </row>
    <row r="2166" spans="6:7" x14ac:dyDescent="0.3">
      <c r="F2166" s="55" t="str">
        <f t="shared" si="68"/>
        <v/>
      </c>
      <c r="G2166" t="str">
        <f t="shared" si="69"/>
        <v/>
      </c>
    </row>
    <row r="2167" spans="6:7" x14ac:dyDescent="0.3">
      <c r="F2167" s="55" t="str">
        <f t="shared" si="68"/>
        <v/>
      </c>
      <c r="G2167" t="str">
        <f t="shared" si="69"/>
        <v/>
      </c>
    </row>
    <row r="2168" spans="6:7" x14ac:dyDescent="0.3">
      <c r="F2168" s="55" t="str">
        <f t="shared" si="68"/>
        <v/>
      </c>
      <c r="G2168" t="str">
        <f t="shared" si="69"/>
        <v/>
      </c>
    </row>
    <row r="2169" spans="6:7" x14ac:dyDescent="0.3">
      <c r="F2169" s="55" t="str">
        <f t="shared" si="68"/>
        <v/>
      </c>
      <c r="G2169" t="str">
        <f t="shared" si="69"/>
        <v/>
      </c>
    </row>
    <row r="2170" spans="6:7" x14ac:dyDescent="0.3">
      <c r="F2170" s="55" t="str">
        <f t="shared" si="68"/>
        <v/>
      </c>
      <c r="G2170" t="str">
        <f t="shared" si="69"/>
        <v/>
      </c>
    </row>
    <row r="2171" spans="6:7" x14ac:dyDescent="0.3">
      <c r="F2171" s="55" t="str">
        <f t="shared" si="68"/>
        <v/>
      </c>
      <c r="G2171" t="str">
        <f t="shared" si="69"/>
        <v/>
      </c>
    </row>
    <row r="2172" spans="6:7" x14ac:dyDescent="0.3">
      <c r="F2172" s="55" t="str">
        <f t="shared" si="68"/>
        <v/>
      </c>
      <c r="G2172" t="str">
        <f t="shared" si="69"/>
        <v/>
      </c>
    </row>
    <row r="2173" spans="6:7" x14ac:dyDescent="0.3">
      <c r="F2173" s="55" t="str">
        <f t="shared" si="68"/>
        <v/>
      </c>
      <c r="G2173" t="str">
        <f t="shared" si="69"/>
        <v/>
      </c>
    </row>
    <row r="2174" spans="6:7" x14ac:dyDescent="0.3">
      <c r="F2174" s="55" t="str">
        <f t="shared" si="68"/>
        <v/>
      </c>
      <c r="G2174" t="str">
        <f t="shared" si="69"/>
        <v/>
      </c>
    </row>
    <row r="2175" spans="6:7" x14ac:dyDescent="0.3">
      <c r="F2175" s="55" t="str">
        <f t="shared" si="68"/>
        <v/>
      </c>
      <c r="G2175" t="str">
        <f t="shared" si="69"/>
        <v/>
      </c>
    </row>
    <row r="2176" spans="6:7" x14ac:dyDescent="0.3">
      <c r="F2176" s="55" t="str">
        <f t="shared" si="68"/>
        <v/>
      </c>
      <c r="G2176" t="str">
        <f t="shared" si="69"/>
        <v/>
      </c>
    </row>
    <row r="2177" spans="6:7" x14ac:dyDescent="0.3">
      <c r="F2177" s="55" t="str">
        <f t="shared" si="68"/>
        <v/>
      </c>
      <c r="G2177" t="str">
        <f t="shared" si="69"/>
        <v/>
      </c>
    </row>
    <row r="2178" spans="6:7" x14ac:dyDescent="0.3">
      <c r="F2178" s="55" t="str">
        <f t="shared" si="68"/>
        <v/>
      </c>
      <c r="G2178" t="str">
        <f t="shared" si="69"/>
        <v/>
      </c>
    </row>
    <row r="2179" spans="6:7" x14ac:dyDescent="0.3">
      <c r="F2179" s="55" t="str">
        <f t="shared" ref="F2179:F2242" si="70">IF(A2179&lt;&gt;"", EOMONTH(A2179,0), "")</f>
        <v/>
      </c>
      <c r="G2179" t="str">
        <f t="shared" ref="G2179:G2242" si="71">A2179&amp;C2179</f>
        <v/>
      </c>
    </row>
    <row r="2180" spans="6:7" x14ac:dyDescent="0.3">
      <c r="F2180" s="55" t="str">
        <f t="shared" si="70"/>
        <v/>
      </c>
      <c r="G2180" t="str">
        <f t="shared" si="71"/>
        <v/>
      </c>
    </row>
    <row r="2181" spans="6:7" x14ac:dyDescent="0.3">
      <c r="F2181" s="55" t="str">
        <f t="shared" si="70"/>
        <v/>
      </c>
      <c r="G2181" t="str">
        <f t="shared" si="71"/>
        <v/>
      </c>
    </row>
    <row r="2182" spans="6:7" x14ac:dyDescent="0.3">
      <c r="F2182" s="55" t="str">
        <f t="shared" si="70"/>
        <v/>
      </c>
      <c r="G2182" t="str">
        <f t="shared" si="71"/>
        <v/>
      </c>
    </row>
    <row r="2183" spans="6:7" x14ac:dyDescent="0.3">
      <c r="F2183" s="55" t="str">
        <f t="shared" si="70"/>
        <v/>
      </c>
      <c r="G2183" t="str">
        <f t="shared" si="71"/>
        <v/>
      </c>
    </row>
    <row r="2184" spans="6:7" x14ac:dyDescent="0.3">
      <c r="F2184" s="55" t="str">
        <f t="shared" si="70"/>
        <v/>
      </c>
      <c r="G2184" t="str">
        <f t="shared" si="71"/>
        <v/>
      </c>
    </row>
    <row r="2185" spans="6:7" x14ac:dyDescent="0.3">
      <c r="F2185" s="55" t="str">
        <f t="shared" si="70"/>
        <v/>
      </c>
      <c r="G2185" t="str">
        <f t="shared" si="71"/>
        <v/>
      </c>
    </row>
    <row r="2186" spans="6:7" x14ac:dyDescent="0.3">
      <c r="F2186" s="55" t="str">
        <f t="shared" si="70"/>
        <v/>
      </c>
      <c r="G2186" t="str">
        <f t="shared" si="71"/>
        <v/>
      </c>
    </row>
    <row r="2187" spans="6:7" x14ac:dyDescent="0.3">
      <c r="F2187" s="55" t="str">
        <f t="shared" si="70"/>
        <v/>
      </c>
      <c r="G2187" t="str">
        <f t="shared" si="71"/>
        <v/>
      </c>
    </row>
    <row r="2188" spans="6:7" x14ac:dyDescent="0.3">
      <c r="F2188" s="55" t="str">
        <f t="shared" si="70"/>
        <v/>
      </c>
      <c r="G2188" t="str">
        <f t="shared" si="71"/>
        <v/>
      </c>
    </row>
    <row r="2189" spans="6:7" x14ac:dyDescent="0.3">
      <c r="F2189" s="55" t="str">
        <f t="shared" si="70"/>
        <v/>
      </c>
      <c r="G2189" t="str">
        <f t="shared" si="71"/>
        <v/>
      </c>
    </row>
    <row r="2190" spans="6:7" x14ac:dyDescent="0.3">
      <c r="F2190" s="55" t="str">
        <f t="shared" si="70"/>
        <v/>
      </c>
      <c r="G2190" t="str">
        <f t="shared" si="71"/>
        <v/>
      </c>
    </row>
    <row r="2191" spans="6:7" x14ac:dyDescent="0.3">
      <c r="F2191" s="55" t="str">
        <f t="shared" si="70"/>
        <v/>
      </c>
      <c r="G2191" t="str">
        <f t="shared" si="71"/>
        <v/>
      </c>
    </row>
    <row r="2192" spans="6:7" x14ac:dyDescent="0.3">
      <c r="F2192" s="55" t="str">
        <f t="shared" si="70"/>
        <v/>
      </c>
      <c r="G2192" t="str">
        <f t="shared" si="71"/>
        <v/>
      </c>
    </row>
    <row r="2193" spans="6:7" x14ac:dyDescent="0.3">
      <c r="F2193" s="55" t="str">
        <f t="shared" si="70"/>
        <v/>
      </c>
      <c r="G2193" t="str">
        <f t="shared" si="71"/>
        <v/>
      </c>
    </row>
    <row r="2194" spans="6:7" x14ac:dyDescent="0.3">
      <c r="F2194" s="55" t="str">
        <f t="shared" si="70"/>
        <v/>
      </c>
      <c r="G2194" t="str">
        <f t="shared" si="71"/>
        <v/>
      </c>
    </row>
    <row r="2195" spans="6:7" x14ac:dyDescent="0.3">
      <c r="F2195" s="55" t="str">
        <f t="shared" si="70"/>
        <v/>
      </c>
      <c r="G2195" t="str">
        <f t="shared" si="71"/>
        <v/>
      </c>
    </row>
    <row r="2196" spans="6:7" x14ac:dyDescent="0.3">
      <c r="F2196" s="55" t="str">
        <f t="shared" si="70"/>
        <v/>
      </c>
      <c r="G2196" t="str">
        <f t="shared" si="71"/>
        <v/>
      </c>
    </row>
    <row r="2197" spans="6:7" x14ac:dyDescent="0.3">
      <c r="F2197" s="55" t="str">
        <f t="shared" si="70"/>
        <v/>
      </c>
      <c r="G2197" t="str">
        <f t="shared" si="71"/>
        <v/>
      </c>
    </row>
    <row r="2198" spans="6:7" x14ac:dyDescent="0.3">
      <c r="F2198" s="55" t="str">
        <f t="shared" si="70"/>
        <v/>
      </c>
      <c r="G2198" t="str">
        <f t="shared" si="71"/>
        <v/>
      </c>
    </row>
    <row r="2199" spans="6:7" x14ac:dyDescent="0.3">
      <c r="F2199" s="55" t="str">
        <f t="shared" si="70"/>
        <v/>
      </c>
      <c r="G2199" t="str">
        <f t="shared" si="71"/>
        <v/>
      </c>
    </row>
    <row r="2200" spans="6:7" x14ac:dyDescent="0.3">
      <c r="F2200" s="55" t="str">
        <f t="shared" si="70"/>
        <v/>
      </c>
      <c r="G2200" t="str">
        <f t="shared" si="71"/>
        <v/>
      </c>
    </row>
    <row r="2201" spans="6:7" x14ac:dyDescent="0.3">
      <c r="F2201" s="55" t="str">
        <f t="shared" si="70"/>
        <v/>
      </c>
      <c r="G2201" t="str">
        <f t="shared" si="71"/>
        <v/>
      </c>
    </row>
    <row r="2202" spans="6:7" x14ac:dyDescent="0.3">
      <c r="F2202" s="55" t="str">
        <f t="shared" si="70"/>
        <v/>
      </c>
      <c r="G2202" t="str">
        <f t="shared" si="71"/>
        <v/>
      </c>
    </row>
    <row r="2203" spans="6:7" x14ac:dyDescent="0.3">
      <c r="F2203" s="55" t="str">
        <f t="shared" si="70"/>
        <v/>
      </c>
      <c r="G2203" t="str">
        <f t="shared" si="71"/>
        <v/>
      </c>
    </row>
    <row r="2204" spans="6:7" x14ac:dyDescent="0.3">
      <c r="F2204" s="55" t="str">
        <f t="shared" si="70"/>
        <v/>
      </c>
      <c r="G2204" t="str">
        <f t="shared" si="71"/>
        <v/>
      </c>
    </row>
    <row r="2205" spans="6:7" x14ac:dyDescent="0.3">
      <c r="F2205" s="55" t="str">
        <f t="shared" si="70"/>
        <v/>
      </c>
      <c r="G2205" t="str">
        <f t="shared" si="71"/>
        <v/>
      </c>
    </row>
    <row r="2206" spans="6:7" x14ac:dyDescent="0.3">
      <c r="F2206" s="55" t="str">
        <f t="shared" si="70"/>
        <v/>
      </c>
      <c r="G2206" t="str">
        <f t="shared" si="71"/>
        <v/>
      </c>
    </row>
    <row r="2207" spans="6:7" x14ac:dyDescent="0.3">
      <c r="F2207" s="55" t="str">
        <f t="shared" si="70"/>
        <v/>
      </c>
      <c r="G2207" t="str">
        <f t="shared" si="71"/>
        <v/>
      </c>
    </row>
    <row r="2208" spans="6:7" x14ac:dyDescent="0.3">
      <c r="F2208" s="55" t="str">
        <f t="shared" si="70"/>
        <v/>
      </c>
      <c r="G2208" t="str">
        <f t="shared" si="71"/>
        <v/>
      </c>
    </row>
    <row r="2209" spans="6:7" x14ac:dyDescent="0.3">
      <c r="F2209" s="55" t="str">
        <f t="shared" si="70"/>
        <v/>
      </c>
      <c r="G2209" t="str">
        <f t="shared" si="71"/>
        <v/>
      </c>
    </row>
    <row r="2210" spans="6:7" x14ac:dyDescent="0.3">
      <c r="F2210" s="55" t="str">
        <f t="shared" si="70"/>
        <v/>
      </c>
      <c r="G2210" t="str">
        <f t="shared" si="71"/>
        <v/>
      </c>
    </row>
    <row r="2211" spans="6:7" x14ac:dyDescent="0.3">
      <c r="F2211" s="55" t="str">
        <f t="shared" si="70"/>
        <v/>
      </c>
      <c r="G2211" t="str">
        <f t="shared" si="71"/>
        <v/>
      </c>
    </row>
    <row r="2212" spans="6:7" x14ac:dyDescent="0.3">
      <c r="F2212" s="55" t="str">
        <f t="shared" si="70"/>
        <v/>
      </c>
      <c r="G2212" t="str">
        <f t="shared" si="71"/>
        <v/>
      </c>
    </row>
    <row r="2213" spans="6:7" x14ac:dyDescent="0.3">
      <c r="F2213" s="55" t="str">
        <f t="shared" si="70"/>
        <v/>
      </c>
      <c r="G2213" t="str">
        <f t="shared" si="71"/>
        <v/>
      </c>
    </row>
    <row r="2214" spans="6:7" x14ac:dyDescent="0.3">
      <c r="F2214" s="55" t="str">
        <f t="shared" si="70"/>
        <v/>
      </c>
      <c r="G2214" t="str">
        <f t="shared" si="71"/>
        <v/>
      </c>
    </row>
    <row r="2215" spans="6:7" x14ac:dyDescent="0.3">
      <c r="F2215" s="55" t="str">
        <f t="shared" si="70"/>
        <v/>
      </c>
      <c r="G2215" t="str">
        <f t="shared" si="71"/>
        <v/>
      </c>
    </row>
    <row r="2216" spans="6:7" x14ac:dyDescent="0.3">
      <c r="F2216" s="55" t="str">
        <f t="shared" si="70"/>
        <v/>
      </c>
      <c r="G2216" t="str">
        <f t="shared" si="71"/>
        <v/>
      </c>
    </row>
    <row r="2217" spans="6:7" x14ac:dyDescent="0.3">
      <c r="F2217" s="55" t="str">
        <f t="shared" si="70"/>
        <v/>
      </c>
      <c r="G2217" t="str">
        <f t="shared" si="71"/>
        <v/>
      </c>
    </row>
    <row r="2218" spans="6:7" x14ac:dyDescent="0.3">
      <c r="F2218" s="55" t="str">
        <f t="shared" si="70"/>
        <v/>
      </c>
      <c r="G2218" t="str">
        <f t="shared" si="71"/>
        <v/>
      </c>
    </row>
    <row r="2219" spans="6:7" x14ac:dyDescent="0.3">
      <c r="F2219" s="55" t="str">
        <f t="shared" si="70"/>
        <v/>
      </c>
      <c r="G2219" t="str">
        <f t="shared" si="71"/>
        <v/>
      </c>
    </row>
    <row r="2220" spans="6:7" x14ac:dyDescent="0.3">
      <c r="F2220" s="55" t="str">
        <f t="shared" si="70"/>
        <v/>
      </c>
      <c r="G2220" t="str">
        <f t="shared" si="71"/>
        <v/>
      </c>
    </row>
    <row r="2221" spans="6:7" x14ac:dyDescent="0.3">
      <c r="F2221" s="55" t="str">
        <f t="shared" si="70"/>
        <v/>
      </c>
      <c r="G2221" t="str">
        <f t="shared" si="71"/>
        <v/>
      </c>
    </row>
    <row r="2222" spans="6:7" x14ac:dyDescent="0.3">
      <c r="F2222" s="55" t="str">
        <f t="shared" si="70"/>
        <v/>
      </c>
      <c r="G2222" t="str">
        <f t="shared" si="71"/>
        <v/>
      </c>
    </row>
    <row r="2223" spans="6:7" x14ac:dyDescent="0.3">
      <c r="F2223" s="55" t="str">
        <f t="shared" si="70"/>
        <v/>
      </c>
      <c r="G2223" t="str">
        <f t="shared" si="71"/>
        <v/>
      </c>
    </row>
    <row r="2224" spans="6:7" x14ac:dyDescent="0.3">
      <c r="F2224" s="55" t="str">
        <f t="shared" si="70"/>
        <v/>
      </c>
      <c r="G2224" t="str">
        <f t="shared" si="71"/>
        <v/>
      </c>
    </row>
    <row r="2225" spans="6:7" x14ac:dyDescent="0.3">
      <c r="F2225" s="55" t="str">
        <f t="shared" si="70"/>
        <v/>
      </c>
      <c r="G2225" t="str">
        <f t="shared" si="71"/>
        <v/>
      </c>
    </row>
    <row r="2226" spans="6:7" x14ac:dyDescent="0.3">
      <c r="F2226" s="55" t="str">
        <f t="shared" si="70"/>
        <v/>
      </c>
      <c r="G2226" t="str">
        <f t="shared" si="71"/>
        <v/>
      </c>
    </row>
    <row r="2227" spans="6:7" x14ac:dyDescent="0.3">
      <c r="F2227" s="55" t="str">
        <f t="shared" si="70"/>
        <v/>
      </c>
      <c r="G2227" t="str">
        <f t="shared" si="71"/>
        <v/>
      </c>
    </row>
    <row r="2228" spans="6:7" x14ac:dyDescent="0.3">
      <c r="F2228" s="55" t="str">
        <f t="shared" si="70"/>
        <v/>
      </c>
      <c r="G2228" t="str">
        <f t="shared" si="71"/>
        <v/>
      </c>
    </row>
    <row r="2229" spans="6:7" x14ac:dyDescent="0.3">
      <c r="F2229" s="55" t="str">
        <f t="shared" si="70"/>
        <v/>
      </c>
      <c r="G2229" t="str">
        <f t="shared" si="71"/>
        <v/>
      </c>
    </row>
    <row r="2230" spans="6:7" x14ac:dyDescent="0.3">
      <c r="F2230" s="55" t="str">
        <f t="shared" si="70"/>
        <v/>
      </c>
      <c r="G2230" t="str">
        <f t="shared" si="71"/>
        <v/>
      </c>
    </row>
    <row r="2231" spans="6:7" x14ac:dyDescent="0.3">
      <c r="F2231" s="55" t="str">
        <f t="shared" si="70"/>
        <v/>
      </c>
      <c r="G2231" t="str">
        <f t="shared" si="71"/>
        <v/>
      </c>
    </row>
    <row r="2232" spans="6:7" x14ac:dyDescent="0.3">
      <c r="F2232" s="55" t="str">
        <f t="shared" si="70"/>
        <v/>
      </c>
      <c r="G2232" t="str">
        <f t="shared" si="71"/>
        <v/>
      </c>
    </row>
    <row r="2233" spans="6:7" x14ac:dyDescent="0.3">
      <c r="F2233" s="55" t="str">
        <f t="shared" si="70"/>
        <v/>
      </c>
      <c r="G2233" t="str">
        <f t="shared" si="71"/>
        <v/>
      </c>
    </row>
    <row r="2234" spans="6:7" x14ac:dyDescent="0.3">
      <c r="F2234" s="55" t="str">
        <f t="shared" si="70"/>
        <v/>
      </c>
      <c r="G2234" t="str">
        <f t="shared" si="71"/>
        <v/>
      </c>
    </row>
    <row r="2235" spans="6:7" x14ac:dyDescent="0.3">
      <c r="F2235" s="55" t="str">
        <f t="shared" si="70"/>
        <v/>
      </c>
      <c r="G2235" t="str">
        <f t="shared" si="71"/>
        <v/>
      </c>
    </row>
    <row r="2236" spans="6:7" x14ac:dyDescent="0.3">
      <c r="F2236" s="55" t="str">
        <f t="shared" si="70"/>
        <v/>
      </c>
      <c r="G2236" t="str">
        <f t="shared" si="71"/>
        <v/>
      </c>
    </row>
    <row r="2237" spans="6:7" x14ac:dyDescent="0.3">
      <c r="F2237" s="55" t="str">
        <f t="shared" si="70"/>
        <v/>
      </c>
      <c r="G2237" t="str">
        <f t="shared" si="71"/>
        <v/>
      </c>
    </row>
    <row r="2238" spans="6:7" x14ac:dyDescent="0.3">
      <c r="F2238" s="55" t="str">
        <f t="shared" si="70"/>
        <v/>
      </c>
      <c r="G2238" t="str">
        <f t="shared" si="71"/>
        <v/>
      </c>
    </row>
    <row r="2239" spans="6:7" x14ac:dyDescent="0.3">
      <c r="F2239" s="55" t="str">
        <f t="shared" si="70"/>
        <v/>
      </c>
      <c r="G2239" t="str">
        <f t="shared" si="71"/>
        <v/>
      </c>
    </row>
    <row r="2240" spans="6:7" x14ac:dyDescent="0.3">
      <c r="F2240" s="55" t="str">
        <f t="shared" si="70"/>
        <v/>
      </c>
      <c r="G2240" t="str">
        <f t="shared" si="71"/>
        <v/>
      </c>
    </row>
    <row r="2241" spans="6:7" x14ac:dyDescent="0.3">
      <c r="F2241" s="55" t="str">
        <f t="shared" si="70"/>
        <v/>
      </c>
      <c r="G2241" t="str">
        <f t="shared" si="71"/>
        <v/>
      </c>
    </row>
    <row r="2242" spans="6:7" x14ac:dyDescent="0.3">
      <c r="F2242" s="55" t="str">
        <f t="shared" si="70"/>
        <v/>
      </c>
      <c r="G2242" t="str">
        <f t="shared" si="71"/>
        <v/>
      </c>
    </row>
    <row r="2243" spans="6:7" x14ac:dyDescent="0.3">
      <c r="F2243" s="55" t="str">
        <f t="shared" ref="F2243:F2306" si="72">IF(A2243&lt;&gt;"", EOMONTH(A2243,0), "")</f>
        <v/>
      </c>
      <c r="G2243" t="str">
        <f t="shared" ref="G2243:G2306" si="73">A2243&amp;C2243</f>
        <v/>
      </c>
    </row>
    <row r="2244" spans="6:7" x14ac:dyDescent="0.3">
      <c r="F2244" s="55" t="str">
        <f t="shared" si="72"/>
        <v/>
      </c>
      <c r="G2244" t="str">
        <f t="shared" si="73"/>
        <v/>
      </c>
    </row>
    <row r="2245" spans="6:7" x14ac:dyDescent="0.3">
      <c r="F2245" s="55" t="str">
        <f t="shared" si="72"/>
        <v/>
      </c>
      <c r="G2245" t="str">
        <f t="shared" si="73"/>
        <v/>
      </c>
    </row>
    <row r="2246" spans="6:7" x14ac:dyDescent="0.3">
      <c r="F2246" s="55" t="str">
        <f t="shared" si="72"/>
        <v/>
      </c>
      <c r="G2246" t="str">
        <f t="shared" si="73"/>
        <v/>
      </c>
    </row>
    <row r="2247" spans="6:7" x14ac:dyDescent="0.3">
      <c r="F2247" s="55" t="str">
        <f t="shared" si="72"/>
        <v/>
      </c>
      <c r="G2247" t="str">
        <f t="shared" si="73"/>
        <v/>
      </c>
    </row>
    <row r="2248" spans="6:7" x14ac:dyDescent="0.3">
      <c r="F2248" s="55" t="str">
        <f t="shared" si="72"/>
        <v/>
      </c>
      <c r="G2248" t="str">
        <f t="shared" si="73"/>
        <v/>
      </c>
    </row>
    <row r="2249" spans="6:7" x14ac:dyDescent="0.3">
      <c r="F2249" s="55" t="str">
        <f t="shared" si="72"/>
        <v/>
      </c>
      <c r="G2249" t="str">
        <f t="shared" si="73"/>
        <v/>
      </c>
    </row>
    <row r="2250" spans="6:7" x14ac:dyDescent="0.3">
      <c r="F2250" s="55" t="str">
        <f t="shared" si="72"/>
        <v/>
      </c>
      <c r="G2250" t="str">
        <f t="shared" si="73"/>
        <v/>
      </c>
    </row>
    <row r="2251" spans="6:7" x14ac:dyDescent="0.3">
      <c r="F2251" s="55" t="str">
        <f t="shared" si="72"/>
        <v/>
      </c>
      <c r="G2251" t="str">
        <f t="shared" si="73"/>
        <v/>
      </c>
    </row>
    <row r="2252" spans="6:7" x14ac:dyDescent="0.3">
      <c r="F2252" s="55" t="str">
        <f t="shared" si="72"/>
        <v/>
      </c>
      <c r="G2252" t="str">
        <f t="shared" si="73"/>
        <v/>
      </c>
    </row>
    <row r="2253" spans="6:7" x14ac:dyDescent="0.3">
      <c r="F2253" s="55" t="str">
        <f t="shared" si="72"/>
        <v/>
      </c>
      <c r="G2253" t="str">
        <f t="shared" si="73"/>
        <v/>
      </c>
    </row>
    <row r="2254" spans="6:7" x14ac:dyDescent="0.3">
      <c r="F2254" s="55" t="str">
        <f t="shared" si="72"/>
        <v/>
      </c>
      <c r="G2254" t="str">
        <f t="shared" si="73"/>
        <v/>
      </c>
    </row>
    <row r="2255" spans="6:7" x14ac:dyDescent="0.3">
      <c r="F2255" s="55" t="str">
        <f t="shared" si="72"/>
        <v/>
      </c>
      <c r="G2255" t="str">
        <f t="shared" si="73"/>
        <v/>
      </c>
    </row>
    <row r="2256" spans="6:7" x14ac:dyDescent="0.3">
      <c r="F2256" s="55" t="str">
        <f t="shared" si="72"/>
        <v/>
      </c>
      <c r="G2256" t="str">
        <f t="shared" si="73"/>
        <v/>
      </c>
    </row>
    <row r="2257" spans="6:7" x14ac:dyDescent="0.3">
      <c r="F2257" s="55" t="str">
        <f t="shared" si="72"/>
        <v/>
      </c>
      <c r="G2257" t="str">
        <f t="shared" si="73"/>
        <v/>
      </c>
    </row>
    <row r="2258" spans="6:7" x14ac:dyDescent="0.3">
      <c r="F2258" s="55" t="str">
        <f t="shared" si="72"/>
        <v/>
      </c>
      <c r="G2258" t="str">
        <f t="shared" si="73"/>
        <v/>
      </c>
    </row>
    <row r="2259" spans="6:7" x14ac:dyDescent="0.3">
      <c r="F2259" s="55" t="str">
        <f t="shared" si="72"/>
        <v/>
      </c>
      <c r="G2259" t="str">
        <f t="shared" si="73"/>
        <v/>
      </c>
    </row>
    <row r="2260" spans="6:7" x14ac:dyDescent="0.3">
      <c r="F2260" s="55" t="str">
        <f t="shared" si="72"/>
        <v/>
      </c>
      <c r="G2260" t="str">
        <f t="shared" si="73"/>
        <v/>
      </c>
    </row>
    <row r="2261" spans="6:7" x14ac:dyDescent="0.3">
      <c r="F2261" s="55" t="str">
        <f t="shared" si="72"/>
        <v/>
      </c>
      <c r="G2261" t="str">
        <f t="shared" si="73"/>
        <v/>
      </c>
    </row>
    <row r="2262" spans="6:7" x14ac:dyDescent="0.3">
      <c r="F2262" s="55" t="str">
        <f t="shared" si="72"/>
        <v/>
      </c>
      <c r="G2262" t="str">
        <f t="shared" si="73"/>
        <v/>
      </c>
    </row>
    <row r="2263" spans="6:7" x14ac:dyDescent="0.3">
      <c r="F2263" s="55" t="str">
        <f t="shared" si="72"/>
        <v/>
      </c>
      <c r="G2263" t="str">
        <f t="shared" si="73"/>
        <v/>
      </c>
    </row>
    <row r="2264" spans="6:7" x14ac:dyDescent="0.3">
      <c r="F2264" s="55" t="str">
        <f t="shared" si="72"/>
        <v/>
      </c>
      <c r="G2264" t="str">
        <f t="shared" si="73"/>
        <v/>
      </c>
    </row>
    <row r="2265" spans="6:7" x14ac:dyDescent="0.3">
      <c r="F2265" s="55" t="str">
        <f t="shared" si="72"/>
        <v/>
      </c>
      <c r="G2265" t="str">
        <f t="shared" si="73"/>
        <v/>
      </c>
    </row>
    <row r="2266" spans="6:7" x14ac:dyDescent="0.3">
      <c r="F2266" s="55" t="str">
        <f t="shared" si="72"/>
        <v/>
      </c>
      <c r="G2266" t="str">
        <f t="shared" si="73"/>
        <v/>
      </c>
    </row>
    <row r="2267" spans="6:7" x14ac:dyDescent="0.3">
      <c r="F2267" s="55" t="str">
        <f t="shared" si="72"/>
        <v/>
      </c>
      <c r="G2267" t="str">
        <f t="shared" si="73"/>
        <v/>
      </c>
    </row>
    <row r="2268" spans="6:7" x14ac:dyDescent="0.3">
      <c r="F2268" s="55" t="str">
        <f t="shared" si="72"/>
        <v/>
      </c>
      <c r="G2268" t="str">
        <f t="shared" si="73"/>
        <v/>
      </c>
    </row>
    <row r="2269" spans="6:7" x14ac:dyDescent="0.3">
      <c r="F2269" s="55" t="str">
        <f t="shared" si="72"/>
        <v/>
      </c>
      <c r="G2269" t="str">
        <f t="shared" si="73"/>
        <v/>
      </c>
    </row>
    <row r="2270" spans="6:7" x14ac:dyDescent="0.3">
      <c r="F2270" s="55" t="str">
        <f t="shared" si="72"/>
        <v/>
      </c>
      <c r="G2270" t="str">
        <f t="shared" si="73"/>
        <v/>
      </c>
    </row>
    <row r="2271" spans="6:7" x14ac:dyDescent="0.3">
      <c r="F2271" s="55" t="str">
        <f t="shared" si="72"/>
        <v/>
      </c>
      <c r="G2271" t="str">
        <f t="shared" si="73"/>
        <v/>
      </c>
    </row>
    <row r="2272" spans="6:7" x14ac:dyDescent="0.3">
      <c r="F2272" s="55" t="str">
        <f t="shared" si="72"/>
        <v/>
      </c>
      <c r="G2272" t="str">
        <f t="shared" si="73"/>
        <v/>
      </c>
    </row>
    <row r="2273" spans="6:7" x14ac:dyDescent="0.3">
      <c r="F2273" s="55" t="str">
        <f t="shared" si="72"/>
        <v/>
      </c>
      <c r="G2273" t="str">
        <f t="shared" si="73"/>
        <v/>
      </c>
    </row>
    <row r="2274" spans="6:7" x14ac:dyDescent="0.3">
      <c r="F2274" s="55" t="str">
        <f t="shared" si="72"/>
        <v/>
      </c>
      <c r="G2274" t="str">
        <f t="shared" si="73"/>
        <v/>
      </c>
    </row>
    <row r="2275" spans="6:7" x14ac:dyDescent="0.3">
      <c r="F2275" s="55" t="str">
        <f t="shared" si="72"/>
        <v/>
      </c>
      <c r="G2275" t="str">
        <f t="shared" si="73"/>
        <v/>
      </c>
    </row>
    <row r="2276" spans="6:7" x14ac:dyDescent="0.3">
      <c r="F2276" s="55" t="str">
        <f t="shared" si="72"/>
        <v/>
      </c>
      <c r="G2276" t="str">
        <f t="shared" si="73"/>
        <v/>
      </c>
    </row>
    <row r="2277" spans="6:7" x14ac:dyDescent="0.3">
      <c r="F2277" s="55" t="str">
        <f t="shared" si="72"/>
        <v/>
      </c>
      <c r="G2277" t="str">
        <f t="shared" si="73"/>
        <v/>
      </c>
    </row>
    <row r="2278" spans="6:7" x14ac:dyDescent="0.3">
      <c r="F2278" s="55" t="str">
        <f t="shared" si="72"/>
        <v/>
      </c>
      <c r="G2278" t="str">
        <f t="shared" si="73"/>
        <v/>
      </c>
    </row>
    <row r="2279" spans="6:7" x14ac:dyDescent="0.3">
      <c r="F2279" s="55" t="str">
        <f t="shared" si="72"/>
        <v/>
      </c>
      <c r="G2279" t="str">
        <f t="shared" si="73"/>
        <v/>
      </c>
    </row>
    <row r="2280" spans="6:7" x14ac:dyDescent="0.3">
      <c r="F2280" s="55" t="str">
        <f t="shared" si="72"/>
        <v/>
      </c>
      <c r="G2280" t="str">
        <f t="shared" si="73"/>
        <v/>
      </c>
    </row>
    <row r="2281" spans="6:7" x14ac:dyDescent="0.3">
      <c r="F2281" s="55" t="str">
        <f t="shared" si="72"/>
        <v/>
      </c>
      <c r="G2281" t="str">
        <f t="shared" si="73"/>
        <v/>
      </c>
    </row>
    <row r="2282" spans="6:7" x14ac:dyDescent="0.3">
      <c r="F2282" s="55" t="str">
        <f t="shared" si="72"/>
        <v/>
      </c>
      <c r="G2282" t="str">
        <f t="shared" si="73"/>
        <v/>
      </c>
    </row>
    <row r="2283" spans="6:7" x14ac:dyDescent="0.3">
      <c r="F2283" s="55" t="str">
        <f t="shared" si="72"/>
        <v/>
      </c>
      <c r="G2283" t="str">
        <f t="shared" si="73"/>
        <v/>
      </c>
    </row>
    <row r="2284" spans="6:7" x14ac:dyDescent="0.3">
      <c r="F2284" s="55" t="str">
        <f t="shared" si="72"/>
        <v/>
      </c>
      <c r="G2284" t="str">
        <f t="shared" si="73"/>
        <v/>
      </c>
    </row>
    <row r="2285" spans="6:7" x14ac:dyDescent="0.3">
      <c r="F2285" s="55" t="str">
        <f t="shared" si="72"/>
        <v/>
      </c>
      <c r="G2285" t="str">
        <f t="shared" si="73"/>
        <v/>
      </c>
    </row>
    <row r="2286" spans="6:7" x14ac:dyDescent="0.3">
      <c r="F2286" s="55" t="str">
        <f t="shared" si="72"/>
        <v/>
      </c>
      <c r="G2286" t="str">
        <f t="shared" si="73"/>
        <v/>
      </c>
    </row>
    <row r="2287" spans="6:7" x14ac:dyDescent="0.3">
      <c r="F2287" s="55" t="str">
        <f t="shared" si="72"/>
        <v/>
      </c>
      <c r="G2287" t="str">
        <f t="shared" si="73"/>
        <v/>
      </c>
    </row>
    <row r="2288" spans="6:7" x14ac:dyDescent="0.3">
      <c r="F2288" s="55" t="str">
        <f t="shared" si="72"/>
        <v/>
      </c>
      <c r="G2288" t="str">
        <f t="shared" si="73"/>
        <v/>
      </c>
    </row>
    <row r="2289" spans="6:7" x14ac:dyDescent="0.3">
      <c r="F2289" s="55" t="str">
        <f t="shared" si="72"/>
        <v/>
      </c>
      <c r="G2289" t="str">
        <f t="shared" si="73"/>
        <v/>
      </c>
    </row>
    <row r="2290" spans="6:7" x14ac:dyDescent="0.3">
      <c r="F2290" s="55" t="str">
        <f t="shared" si="72"/>
        <v/>
      </c>
      <c r="G2290" t="str">
        <f t="shared" si="73"/>
        <v/>
      </c>
    </row>
    <row r="2291" spans="6:7" x14ac:dyDescent="0.3">
      <c r="F2291" s="55" t="str">
        <f t="shared" si="72"/>
        <v/>
      </c>
      <c r="G2291" t="str">
        <f t="shared" si="73"/>
        <v/>
      </c>
    </row>
    <row r="2292" spans="6:7" x14ac:dyDescent="0.3">
      <c r="F2292" s="55" t="str">
        <f t="shared" si="72"/>
        <v/>
      </c>
      <c r="G2292" t="str">
        <f t="shared" si="73"/>
        <v/>
      </c>
    </row>
    <row r="2293" spans="6:7" x14ac:dyDescent="0.3">
      <c r="F2293" s="55" t="str">
        <f t="shared" si="72"/>
        <v/>
      </c>
      <c r="G2293" t="str">
        <f t="shared" si="73"/>
        <v/>
      </c>
    </row>
    <row r="2294" spans="6:7" x14ac:dyDescent="0.3">
      <c r="F2294" s="55" t="str">
        <f t="shared" si="72"/>
        <v/>
      </c>
      <c r="G2294" t="str">
        <f t="shared" si="73"/>
        <v/>
      </c>
    </row>
    <row r="2295" spans="6:7" x14ac:dyDescent="0.3">
      <c r="F2295" s="55" t="str">
        <f t="shared" si="72"/>
        <v/>
      </c>
      <c r="G2295" t="str">
        <f t="shared" si="73"/>
        <v/>
      </c>
    </row>
    <row r="2296" spans="6:7" x14ac:dyDescent="0.3">
      <c r="F2296" s="55" t="str">
        <f t="shared" si="72"/>
        <v/>
      </c>
      <c r="G2296" t="str">
        <f t="shared" si="73"/>
        <v/>
      </c>
    </row>
    <row r="2297" spans="6:7" x14ac:dyDescent="0.3">
      <c r="F2297" s="55" t="str">
        <f t="shared" si="72"/>
        <v/>
      </c>
      <c r="G2297" t="str">
        <f t="shared" si="73"/>
        <v/>
      </c>
    </row>
    <row r="2298" spans="6:7" x14ac:dyDescent="0.3">
      <c r="F2298" s="55" t="str">
        <f t="shared" si="72"/>
        <v/>
      </c>
      <c r="G2298" t="str">
        <f t="shared" si="73"/>
        <v/>
      </c>
    </row>
    <row r="2299" spans="6:7" x14ac:dyDescent="0.3">
      <c r="F2299" s="55" t="str">
        <f t="shared" si="72"/>
        <v/>
      </c>
      <c r="G2299" t="str">
        <f t="shared" si="73"/>
        <v/>
      </c>
    </row>
    <row r="2300" spans="6:7" x14ac:dyDescent="0.3">
      <c r="F2300" s="55" t="str">
        <f t="shared" si="72"/>
        <v/>
      </c>
      <c r="G2300" t="str">
        <f t="shared" si="73"/>
        <v/>
      </c>
    </row>
    <row r="2301" spans="6:7" x14ac:dyDescent="0.3">
      <c r="F2301" s="55" t="str">
        <f t="shared" si="72"/>
        <v/>
      </c>
      <c r="G2301" t="str">
        <f t="shared" si="73"/>
        <v/>
      </c>
    </row>
    <row r="2302" spans="6:7" x14ac:dyDescent="0.3">
      <c r="F2302" s="55" t="str">
        <f t="shared" si="72"/>
        <v/>
      </c>
      <c r="G2302" t="str">
        <f t="shared" si="73"/>
        <v/>
      </c>
    </row>
    <row r="2303" spans="6:7" x14ac:dyDescent="0.3">
      <c r="F2303" s="55" t="str">
        <f t="shared" si="72"/>
        <v/>
      </c>
      <c r="G2303" t="str">
        <f t="shared" si="73"/>
        <v/>
      </c>
    </row>
    <row r="2304" spans="6:7" x14ac:dyDescent="0.3">
      <c r="F2304" s="55" t="str">
        <f t="shared" si="72"/>
        <v/>
      </c>
      <c r="G2304" t="str">
        <f t="shared" si="73"/>
        <v/>
      </c>
    </row>
    <row r="2305" spans="6:7" x14ac:dyDescent="0.3">
      <c r="F2305" s="55" t="str">
        <f t="shared" si="72"/>
        <v/>
      </c>
      <c r="G2305" t="str">
        <f t="shared" si="73"/>
        <v/>
      </c>
    </row>
    <row r="2306" spans="6:7" x14ac:dyDescent="0.3">
      <c r="F2306" s="55" t="str">
        <f t="shared" si="72"/>
        <v/>
      </c>
      <c r="G2306" t="str">
        <f t="shared" si="73"/>
        <v/>
      </c>
    </row>
    <row r="2307" spans="6:7" x14ac:dyDescent="0.3">
      <c r="F2307" s="55" t="str">
        <f t="shared" ref="F2307:F2370" si="74">IF(A2307&lt;&gt;"", EOMONTH(A2307,0), "")</f>
        <v/>
      </c>
      <c r="G2307" t="str">
        <f t="shared" ref="G2307:G2370" si="75">A2307&amp;C2307</f>
        <v/>
      </c>
    </row>
    <row r="2308" spans="6:7" x14ac:dyDescent="0.3">
      <c r="F2308" s="55" t="str">
        <f t="shared" si="74"/>
        <v/>
      </c>
      <c r="G2308" t="str">
        <f t="shared" si="75"/>
        <v/>
      </c>
    </row>
    <row r="2309" spans="6:7" x14ac:dyDescent="0.3">
      <c r="F2309" s="55" t="str">
        <f t="shared" si="74"/>
        <v/>
      </c>
      <c r="G2309" t="str">
        <f t="shared" si="75"/>
        <v/>
      </c>
    </row>
    <row r="2310" spans="6:7" x14ac:dyDescent="0.3">
      <c r="F2310" s="55" t="str">
        <f t="shared" si="74"/>
        <v/>
      </c>
      <c r="G2310" t="str">
        <f t="shared" si="75"/>
        <v/>
      </c>
    </row>
    <row r="2311" spans="6:7" x14ac:dyDescent="0.3">
      <c r="F2311" s="55" t="str">
        <f t="shared" si="74"/>
        <v/>
      </c>
      <c r="G2311" t="str">
        <f t="shared" si="75"/>
        <v/>
      </c>
    </row>
    <row r="2312" spans="6:7" x14ac:dyDescent="0.3">
      <c r="F2312" s="55" t="str">
        <f t="shared" si="74"/>
        <v/>
      </c>
      <c r="G2312" t="str">
        <f t="shared" si="75"/>
        <v/>
      </c>
    </row>
    <row r="2313" spans="6:7" x14ac:dyDescent="0.3">
      <c r="F2313" s="55" t="str">
        <f t="shared" si="74"/>
        <v/>
      </c>
      <c r="G2313" t="str">
        <f t="shared" si="75"/>
        <v/>
      </c>
    </row>
    <row r="2314" spans="6:7" x14ac:dyDescent="0.3">
      <c r="F2314" s="55" t="str">
        <f t="shared" si="74"/>
        <v/>
      </c>
      <c r="G2314" t="str">
        <f t="shared" si="75"/>
        <v/>
      </c>
    </row>
    <row r="2315" spans="6:7" x14ac:dyDescent="0.3">
      <c r="F2315" s="55" t="str">
        <f t="shared" si="74"/>
        <v/>
      </c>
      <c r="G2315" t="str">
        <f t="shared" si="75"/>
        <v/>
      </c>
    </row>
    <row r="2316" spans="6:7" x14ac:dyDescent="0.3">
      <c r="F2316" s="55" t="str">
        <f t="shared" si="74"/>
        <v/>
      </c>
      <c r="G2316" t="str">
        <f t="shared" si="75"/>
        <v/>
      </c>
    </row>
    <row r="2317" spans="6:7" x14ac:dyDescent="0.3">
      <c r="F2317" s="55" t="str">
        <f t="shared" si="74"/>
        <v/>
      </c>
      <c r="G2317" t="str">
        <f t="shared" si="75"/>
        <v/>
      </c>
    </row>
    <row r="2318" spans="6:7" x14ac:dyDescent="0.3">
      <c r="F2318" s="55" t="str">
        <f t="shared" si="74"/>
        <v/>
      </c>
      <c r="G2318" t="str">
        <f t="shared" si="75"/>
        <v/>
      </c>
    </row>
    <row r="2319" spans="6:7" x14ac:dyDescent="0.3">
      <c r="F2319" s="55" t="str">
        <f t="shared" si="74"/>
        <v/>
      </c>
      <c r="G2319" t="str">
        <f t="shared" si="75"/>
        <v/>
      </c>
    </row>
    <row r="2320" spans="6:7" x14ac:dyDescent="0.3">
      <c r="F2320" s="55" t="str">
        <f t="shared" si="74"/>
        <v/>
      </c>
      <c r="G2320" t="str">
        <f t="shared" si="75"/>
        <v/>
      </c>
    </row>
    <row r="2321" spans="6:7" x14ac:dyDescent="0.3">
      <c r="F2321" s="55" t="str">
        <f t="shared" si="74"/>
        <v/>
      </c>
      <c r="G2321" t="str">
        <f t="shared" si="75"/>
        <v/>
      </c>
    </row>
    <row r="2322" spans="6:7" x14ac:dyDescent="0.3">
      <c r="F2322" s="55" t="str">
        <f t="shared" si="74"/>
        <v/>
      </c>
      <c r="G2322" t="str">
        <f t="shared" si="75"/>
        <v/>
      </c>
    </row>
    <row r="2323" spans="6:7" x14ac:dyDescent="0.3">
      <c r="F2323" s="55" t="str">
        <f t="shared" si="74"/>
        <v/>
      </c>
      <c r="G2323" t="str">
        <f t="shared" si="75"/>
        <v/>
      </c>
    </row>
    <row r="2324" spans="6:7" x14ac:dyDescent="0.3">
      <c r="F2324" s="55" t="str">
        <f t="shared" si="74"/>
        <v/>
      </c>
      <c r="G2324" t="str">
        <f t="shared" si="75"/>
        <v/>
      </c>
    </row>
    <row r="2325" spans="6:7" x14ac:dyDescent="0.3">
      <c r="F2325" s="55" t="str">
        <f t="shared" si="74"/>
        <v/>
      </c>
      <c r="G2325" t="str">
        <f t="shared" si="75"/>
        <v/>
      </c>
    </row>
    <row r="2326" spans="6:7" x14ac:dyDescent="0.3">
      <c r="F2326" s="55" t="str">
        <f t="shared" si="74"/>
        <v/>
      </c>
      <c r="G2326" t="str">
        <f t="shared" si="75"/>
        <v/>
      </c>
    </row>
    <row r="2327" spans="6:7" x14ac:dyDescent="0.3">
      <c r="F2327" s="55" t="str">
        <f t="shared" si="74"/>
        <v/>
      </c>
      <c r="G2327" t="str">
        <f t="shared" si="75"/>
        <v/>
      </c>
    </row>
    <row r="2328" spans="6:7" x14ac:dyDescent="0.3">
      <c r="F2328" s="55" t="str">
        <f t="shared" si="74"/>
        <v/>
      </c>
      <c r="G2328" t="str">
        <f t="shared" si="75"/>
        <v/>
      </c>
    </row>
    <row r="2329" spans="6:7" x14ac:dyDescent="0.3">
      <c r="F2329" s="55" t="str">
        <f t="shared" si="74"/>
        <v/>
      </c>
      <c r="G2329" t="str">
        <f t="shared" si="75"/>
        <v/>
      </c>
    </row>
    <row r="2330" spans="6:7" x14ac:dyDescent="0.3">
      <c r="F2330" s="55" t="str">
        <f t="shared" si="74"/>
        <v/>
      </c>
      <c r="G2330" t="str">
        <f t="shared" si="75"/>
        <v/>
      </c>
    </row>
    <row r="2331" spans="6:7" x14ac:dyDescent="0.3">
      <c r="F2331" s="55" t="str">
        <f t="shared" si="74"/>
        <v/>
      </c>
      <c r="G2331" t="str">
        <f t="shared" si="75"/>
        <v/>
      </c>
    </row>
    <row r="2332" spans="6:7" x14ac:dyDescent="0.3">
      <c r="F2332" s="55" t="str">
        <f t="shared" si="74"/>
        <v/>
      </c>
      <c r="G2332" t="str">
        <f t="shared" si="75"/>
        <v/>
      </c>
    </row>
    <row r="2333" spans="6:7" x14ac:dyDescent="0.3">
      <c r="F2333" s="55" t="str">
        <f t="shared" si="74"/>
        <v/>
      </c>
      <c r="G2333" t="str">
        <f t="shared" si="75"/>
        <v/>
      </c>
    </row>
    <row r="2334" spans="6:7" x14ac:dyDescent="0.3">
      <c r="F2334" s="55" t="str">
        <f t="shared" si="74"/>
        <v/>
      </c>
      <c r="G2334" t="str">
        <f t="shared" si="75"/>
        <v/>
      </c>
    </row>
    <row r="2335" spans="6:7" x14ac:dyDescent="0.3">
      <c r="F2335" s="55" t="str">
        <f t="shared" si="74"/>
        <v/>
      </c>
      <c r="G2335" t="str">
        <f t="shared" si="75"/>
        <v/>
      </c>
    </row>
    <row r="2336" spans="6:7" x14ac:dyDescent="0.3">
      <c r="F2336" s="55" t="str">
        <f t="shared" si="74"/>
        <v/>
      </c>
      <c r="G2336" t="str">
        <f t="shared" si="75"/>
        <v/>
      </c>
    </row>
    <row r="2337" spans="6:7" x14ac:dyDescent="0.3">
      <c r="F2337" s="55" t="str">
        <f t="shared" si="74"/>
        <v/>
      </c>
      <c r="G2337" t="str">
        <f t="shared" si="75"/>
        <v/>
      </c>
    </row>
    <row r="2338" spans="6:7" x14ac:dyDescent="0.3">
      <c r="F2338" s="55" t="str">
        <f t="shared" si="74"/>
        <v/>
      </c>
      <c r="G2338" t="str">
        <f t="shared" si="75"/>
        <v/>
      </c>
    </row>
    <row r="2339" spans="6:7" x14ac:dyDescent="0.3">
      <c r="F2339" s="55" t="str">
        <f t="shared" si="74"/>
        <v/>
      </c>
      <c r="G2339" t="str">
        <f t="shared" si="75"/>
        <v/>
      </c>
    </row>
    <row r="2340" spans="6:7" x14ac:dyDescent="0.3">
      <c r="F2340" s="55" t="str">
        <f t="shared" si="74"/>
        <v/>
      </c>
      <c r="G2340" t="str">
        <f t="shared" si="75"/>
        <v/>
      </c>
    </row>
    <row r="2341" spans="6:7" x14ac:dyDescent="0.3">
      <c r="F2341" s="55" t="str">
        <f t="shared" si="74"/>
        <v/>
      </c>
      <c r="G2341" t="str">
        <f t="shared" si="75"/>
        <v/>
      </c>
    </row>
    <row r="2342" spans="6:7" x14ac:dyDescent="0.3">
      <c r="F2342" s="55" t="str">
        <f t="shared" si="74"/>
        <v/>
      </c>
      <c r="G2342" t="str">
        <f t="shared" si="75"/>
        <v/>
      </c>
    </row>
    <row r="2343" spans="6:7" x14ac:dyDescent="0.3">
      <c r="F2343" s="55" t="str">
        <f t="shared" si="74"/>
        <v/>
      </c>
      <c r="G2343" t="str">
        <f t="shared" si="75"/>
        <v/>
      </c>
    </row>
    <row r="2344" spans="6:7" x14ac:dyDescent="0.3">
      <c r="F2344" s="55" t="str">
        <f t="shared" si="74"/>
        <v/>
      </c>
      <c r="G2344" t="str">
        <f t="shared" si="75"/>
        <v/>
      </c>
    </row>
    <row r="2345" spans="6:7" x14ac:dyDescent="0.3">
      <c r="F2345" s="55" t="str">
        <f t="shared" si="74"/>
        <v/>
      </c>
      <c r="G2345" t="str">
        <f t="shared" si="75"/>
        <v/>
      </c>
    </row>
    <row r="2346" spans="6:7" x14ac:dyDescent="0.3">
      <c r="F2346" s="55" t="str">
        <f t="shared" si="74"/>
        <v/>
      </c>
      <c r="G2346" t="str">
        <f t="shared" si="75"/>
        <v/>
      </c>
    </row>
    <row r="2347" spans="6:7" x14ac:dyDescent="0.3">
      <c r="F2347" s="55" t="str">
        <f t="shared" si="74"/>
        <v/>
      </c>
      <c r="G2347" t="str">
        <f t="shared" si="75"/>
        <v/>
      </c>
    </row>
    <row r="2348" spans="6:7" x14ac:dyDescent="0.3">
      <c r="F2348" s="55" t="str">
        <f t="shared" si="74"/>
        <v/>
      </c>
      <c r="G2348" t="str">
        <f t="shared" si="75"/>
        <v/>
      </c>
    </row>
    <row r="2349" spans="6:7" x14ac:dyDescent="0.3">
      <c r="F2349" s="55" t="str">
        <f t="shared" si="74"/>
        <v/>
      </c>
      <c r="G2349" t="str">
        <f t="shared" si="75"/>
        <v/>
      </c>
    </row>
    <row r="2350" spans="6:7" x14ac:dyDescent="0.3">
      <c r="F2350" s="55" t="str">
        <f t="shared" si="74"/>
        <v/>
      </c>
      <c r="G2350" t="str">
        <f t="shared" si="75"/>
        <v/>
      </c>
    </row>
    <row r="2351" spans="6:7" x14ac:dyDescent="0.3">
      <c r="F2351" s="55" t="str">
        <f t="shared" si="74"/>
        <v/>
      </c>
      <c r="G2351" t="str">
        <f t="shared" si="75"/>
        <v/>
      </c>
    </row>
    <row r="2352" spans="6:7" x14ac:dyDescent="0.3">
      <c r="F2352" s="55" t="str">
        <f t="shared" si="74"/>
        <v/>
      </c>
      <c r="G2352" t="str">
        <f t="shared" si="75"/>
        <v/>
      </c>
    </row>
    <row r="2353" spans="6:7" x14ac:dyDescent="0.3">
      <c r="F2353" s="55" t="str">
        <f t="shared" si="74"/>
        <v/>
      </c>
      <c r="G2353" t="str">
        <f t="shared" si="75"/>
        <v/>
      </c>
    </row>
    <row r="2354" spans="6:7" x14ac:dyDescent="0.3">
      <c r="F2354" s="55" t="str">
        <f t="shared" si="74"/>
        <v/>
      </c>
      <c r="G2354" t="str">
        <f t="shared" si="75"/>
        <v/>
      </c>
    </row>
    <row r="2355" spans="6:7" x14ac:dyDescent="0.3">
      <c r="F2355" s="55" t="str">
        <f t="shared" si="74"/>
        <v/>
      </c>
      <c r="G2355" t="str">
        <f t="shared" si="75"/>
        <v/>
      </c>
    </row>
    <row r="2356" spans="6:7" x14ac:dyDescent="0.3">
      <c r="F2356" s="55" t="str">
        <f t="shared" si="74"/>
        <v/>
      </c>
      <c r="G2356" t="str">
        <f t="shared" si="75"/>
        <v/>
      </c>
    </row>
    <row r="2357" spans="6:7" x14ac:dyDescent="0.3">
      <c r="F2357" s="55" t="str">
        <f t="shared" si="74"/>
        <v/>
      </c>
      <c r="G2357" t="str">
        <f t="shared" si="75"/>
        <v/>
      </c>
    </row>
    <row r="2358" spans="6:7" x14ac:dyDescent="0.3">
      <c r="F2358" s="55" t="str">
        <f t="shared" si="74"/>
        <v/>
      </c>
      <c r="G2358" t="str">
        <f t="shared" si="75"/>
        <v/>
      </c>
    </row>
    <row r="2359" spans="6:7" x14ac:dyDescent="0.3">
      <c r="F2359" s="55" t="str">
        <f t="shared" si="74"/>
        <v/>
      </c>
      <c r="G2359" t="str">
        <f t="shared" si="75"/>
        <v/>
      </c>
    </row>
    <row r="2360" spans="6:7" x14ac:dyDescent="0.3">
      <c r="F2360" s="55" t="str">
        <f t="shared" si="74"/>
        <v/>
      </c>
      <c r="G2360" t="str">
        <f t="shared" si="75"/>
        <v/>
      </c>
    </row>
    <row r="2361" spans="6:7" x14ac:dyDescent="0.3">
      <c r="F2361" s="55" t="str">
        <f t="shared" si="74"/>
        <v/>
      </c>
      <c r="G2361" t="str">
        <f t="shared" si="75"/>
        <v/>
      </c>
    </row>
    <row r="2362" spans="6:7" x14ac:dyDescent="0.3">
      <c r="F2362" s="55" t="str">
        <f t="shared" si="74"/>
        <v/>
      </c>
      <c r="G2362" t="str">
        <f t="shared" si="75"/>
        <v/>
      </c>
    </row>
    <row r="2363" spans="6:7" x14ac:dyDescent="0.3">
      <c r="F2363" s="55" t="str">
        <f t="shared" si="74"/>
        <v/>
      </c>
      <c r="G2363" t="str">
        <f t="shared" si="75"/>
        <v/>
      </c>
    </row>
    <row r="2364" spans="6:7" x14ac:dyDescent="0.3">
      <c r="F2364" s="55" t="str">
        <f t="shared" si="74"/>
        <v/>
      </c>
      <c r="G2364" t="str">
        <f t="shared" si="75"/>
        <v/>
      </c>
    </row>
    <row r="2365" spans="6:7" x14ac:dyDescent="0.3">
      <c r="F2365" s="55" t="str">
        <f t="shared" si="74"/>
        <v/>
      </c>
      <c r="G2365" t="str">
        <f t="shared" si="75"/>
        <v/>
      </c>
    </row>
    <row r="2366" spans="6:7" x14ac:dyDescent="0.3">
      <c r="F2366" s="55" t="str">
        <f t="shared" si="74"/>
        <v/>
      </c>
      <c r="G2366" t="str">
        <f t="shared" si="75"/>
        <v/>
      </c>
    </row>
    <row r="2367" spans="6:7" x14ac:dyDescent="0.3">
      <c r="F2367" s="55" t="str">
        <f t="shared" si="74"/>
        <v/>
      </c>
      <c r="G2367" t="str">
        <f t="shared" si="75"/>
        <v/>
      </c>
    </row>
    <row r="2368" spans="6:7" x14ac:dyDescent="0.3">
      <c r="F2368" s="55" t="str">
        <f t="shared" si="74"/>
        <v/>
      </c>
      <c r="G2368" t="str">
        <f t="shared" si="75"/>
        <v/>
      </c>
    </row>
    <row r="2369" spans="6:7" x14ac:dyDescent="0.3">
      <c r="F2369" s="55" t="str">
        <f t="shared" si="74"/>
        <v/>
      </c>
      <c r="G2369" t="str">
        <f t="shared" si="75"/>
        <v/>
      </c>
    </row>
    <row r="2370" spans="6:7" x14ac:dyDescent="0.3">
      <c r="F2370" s="55" t="str">
        <f t="shared" si="74"/>
        <v/>
      </c>
      <c r="G2370" t="str">
        <f t="shared" si="75"/>
        <v/>
      </c>
    </row>
    <row r="2371" spans="6:7" x14ac:dyDescent="0.3">
      <c r="F2371" s="55" t="str">
        <f t="shared" ref="F2371:F2434" si="76">IF(A2371&lt;&gt;"", EOMONTH(A2371,0), "")</f>
        <v/>
      </c>
      <c r="G2371" t="str">
        <f t="shared" ref="G2371:G2434" si="77">A2371&amp;C2371</f>
        <v/>
      </c>
    </row>
    <row r="2372" spans="6:7" x14ac:dyDescent="0.3">
      <c r="F2372" s="55" t="str">
        <f t="shared" si="76"/>
        <v/>
      </c>
      <c r="G2372" t="str">
        <f t="shared" si="77"/>
        <v/>
      </c>
    </row>
    <row r="2373" spans="6:7" x14ac:dyDescent="0.3">
      <c r="F2373" s="55" t="str">
        <f t="shared" si="76"/>
        <v/>
      </c>
      <c r="G2373" t="str">
        <f t="shared" si="77"/>
        <v/>
      </c>
    </row>
    <row r="2374" spans="6:7" x14ac:dyDescent="0.3">
      <c r="F2374" s="55" t="str">
        <f t="shared" si="76"/>
        <v/>
      </c>
      <c r="G2374" t="str">
        <f t="shared" si="77"/>
        <v/>
      </c>
    </row>
    <row r="2375" spans="6:7" x14ac:dyDescent="0.3">
      <c r="F2375" s="55" t="str">
        <f t="shared" si="76"/>
        <v/>
      </c>
      <c r="G2375" t="str">
        <f t="shared" si="77"/>
        <v/>
      </c>
    </row>
    <row r="2376" spans="6:7" x14ac:dyDescent="0.3">
      <c r="F2376" s="55" t="str">
        <f t="shared" si="76"/>
        <v/>
      </c>
      <c r="G2376" t="str">
        <f t="shared" si="77"/>
        <v/>
      </c>
    </row>
    <row r="2377" spans="6:7" x14ac:dyDescent="0.3">
      <c r="F2377" s="55" t="str">
        <f t="shared" si="76"/>
        <v/>
      </c>
      <c r="G2377" t="str">
        <f t="shared" si="77"/>
        <v/>
      </c>
    </row>
    <row r="2378" spans="6:7" x14ac:dyDescent="0.3">
      <c r="F2378" s="55" t="str">
        <f t="shared" si="76"/>
        <v/>
      </c>
      <c r="G2378" t="str">
        <f t="shared" si="77"/>
        <v/>
      </c>
    </row>
    <row r="2379" spans="6:7" x14ac:dyDescent="0.3">
      <c r="F2379" s="55" t="str">
        <f t="shared" si="76"/>
        <v/>
      </c>
      <c r="G2379" t="str">
        <f t="shared" si="77"/>
        <v/>
      </c>
    </row>
    <row r="2380" spans="6:7" x14ac:dyDescent="0.3">
      <c r="F2380" s="55" t="str">
        <f t="shared" si="76"/>
        <v/>
      </c>
      <c r="G2380" t="str">
        <f t="shared" si="77"/>
        <v/>
      </c>
    </row>
    <row r="2381" spans="6:7" x14ac:dyDescent="0.3">
      <c r="F2381" s="55" t="str">
        <f t="shared" si="76"/>
        <v/>
      </c>
      <c r="G2381" t="str">
        <f t="shared" si="77"/>
        <v/>
      </c>
    </row>
    <row r="2382" spans="6:7" x14ac:dyDescent="0.3">
      <c r="F2382" s="55" t="str">
        <f t="shared" si="76"/>
        <v/>
      </c>
      <c r="G2382" t="str">
        <f t="shared" si="77"/>
        <v/>
      </c>
    </row>
    <row r="2383" spans="6:7" x14ac:dyDescent="0.3">
      <c r="F2383" s="55" t="str">
        <f t="shared" si="76"/>
        <v/>
      </c>
      <c r="G2383" t="str">
        <f t="shared" si="77"/>
        <v/>
      </c>
    </row>
    <row r="2384" spans="6:7" x14ac:dyDescent="0.3">
      <c r="F2384" s="55" t="str">
        <f t="shared" si="76"/>
        <v/>
      </c>
      <c r="G2384" t="str">
        <f t="shared" si="77"/>
        <v/>
      </c>
    </row>
    <row r="2385" spans="6:7" x14ac:dyDescent="0.3">
      <c r="F2385" s="55" t="str">
        <f t="shared" si="76"/>
        <v/>
      </c>
      <c r="G2385" t="str">
        <f t="shared" si="77"/>
        <v/>
      </c>
    </row>
    <row r="2386" spans="6:7" x14ac:dyDescent="0.3">
      <c r="F2386" s="55" t="str">
        <f t="shared" si="76"/>
        <v/>
      </c>
      <c r="G2386" t="str">
        <f t="shared" si="77"/>
        <v/>
      </c>
    </row>
    <row r="2387" spans="6:7" x14ac:dyDescent="0.3">
      <c r="F2387" s="55" t="str">
        <f t="shared" si="76"/>
        <v/>
      </c>
      <c r="G2387" t="str">
        <f t="shared" si="77"/>
        <v/>
      </c>
    </row>
    <row r="2388" spans="6:7" x14ac:dyDescent="0.3">
      <c r="F2388" s="55" t="str">
        <f t="shared" si="76"/>
        <v/>
      </c>
      <c r="G2388" t="str">
        <f t="shared" si="77"/>
        <v/>
      </c>
    </row>
    <row r="2389" spans="6:7" x14ac:dyDescent="0.3">
      <c r="F2389" s="55" t="str">
        <f t="shared" si="76"/>
        <v/>
      </c>
      <c r="G2389" t="str">
        <f t="shared" si="77"/>
        <v/>
      </c>
    </row>
    <row r="2390" spans="6:7" x14ac:dyDescent="0.3">
      <c r="F2390" s="55" t="str">
        <f t="shared" si="76"/>
        <v/>
      </c>
      <c r="G2390" t="str">
        <f t="shared" si="77"/>
        <v/>
      </c>
    </row>
    <row r="2391" spans="6:7" x14ac:dyDescent="0.3">
      <c r="F2391" s="55" t="str">
        <f t="shared" si="76"/>
        <v/>
      </c>
      <c r="G2391" t="str">
        <f t="shared" si="77"/>
        <v/>
      </c>
    </row>
    <row r="2392" spans="6:7" x14ac:dyDescent="0.3">
      <c r="F2392" s="55" t="str">
        <f t="shared" si="76"/>
        <v/>
      </c>
      <c r="G2392" t="str">
        <f t="shared" si="77"/>
        <v/>
      </c>
    </row>
    <row r="2393" spans="6:7" x14ac:dyDescent="0.3">
      <c r="F2393" s="55" t="str">
        <f t="shared" si="76"/>
        <v/>
      </c>
      <c r="G2393" t="str">
        <f t="shared" si="77"/>
        <v/>
      </c>
    </row>
    <row r="2394" spans="6:7" x14ac:dyDescent="0.3">
      <c r="F2394" s="55" t="str">
        <f t="shared" si="76"/>
        <v/>
      </c>
      <c r="G2394" t="str">
        <f t="shared" si="77"/>
        <v/>
      </c>
    </row>
    <row r="2395" spans="6:7" x14ac:dyDescent="0.3">
      <c r="F2395" s="55" t="str">
        <f t="shared" si="76"/>
        <v/>
      </c>
      <c r="G2395" t="str">
        <f t="shared" si="77"/>
        <v/>
      </c>
    </row>
    <row r="2396" spans="6:7" x14ac:dyDescent="0.3">
      <c r="F2396" s="55" t="str">
        <f t="shared" si="76"/>
        <v/>
      </c>
      <c r="G2396" t="str">
        <f t="shared" si="77"/>
        <v/>
      </c>
    </row>
    <row r="2397" spans="6:7" x14ac:dyDescent="0.3">
      <c r="F2397" s="55" t="str">
        <f t="shared" si="76"/>
        <v/>
      </c>
      <c r="G2397" t="str">
        <f t="shared" si="77"/>
        <v/>
      </c>
    </row>
    <row r="2398" spans="6:7" x14ac:dyDescent="0.3">
      <c r="F2398" s="55" t="str">
        <f t="shared" si="76"/>
        <v/>
      </c>
      <c r="G2398" t="str">
        <f t="shared" si="77"/>
        <v/>
      </c>
    </row>
    <row r="2399" spans="6:7" x14ac:dyDescent="0.3">
      <c r="F2399" s="55" t="str">
        <f t="shared" si="76"/>
        <v/>
      </c>
      <c r="G2399" t="str">
        <f t="shared" si="77"/>
        <v/>
      </c>
    </row>
    <row r="2400" spans="6:7" x14ac:dyDescent="0.3">
      <c r="F2400" s="55" t="str">
        <f t="shared" si="76"/>
        <v/>
      </c>
      <c r="G2400" t="str">
        <f t="shared" si="77"/>
        <v/>
      </c>
    </row>
    <row r="2401" spans="6:7" x14ac:dyDescent="0.3">
      <c r="F2401" s="55" t="str">
        <f t="shared" si="76"/>
        <v/>
      </c>
      <c r="G2401" t="str">
        <f t="shared" si="77"/>
        <v/>
      </c>
    </row>
    <row r="2402" spans="6:7" x14ac:dyDescent="0.3">
      <c r="F2402" s="55" t="str">
        <f t="shared" si="76"/>
        <v/>
      </c>
      <c r="G2402" t="str">
        <f t="shared" si="77"/>
        <v/>
      </c>
    </row>
    <row r="2403" spans="6:7" x14ac:dyDescent="0.3">
      <c r="F2403" s="55" t="str">
        <f t="shared" si="76"/>
        <v/>
      </c>
      <c r="G2403" t="str">
        <f t="shared" si="77"/>
        <v/>
      </c>
    </row>
    <row r="2404" spans="6:7" x14ac:dyDescent="0.3">
      <c r="F2404" s="55" t="str">
        <f t="shared" si="76"/>
        <v/>
      </c>
      <c r="G2404" t="str">
        <f t="shared" si="77"/>
        <v/>
      </c>
    </row>
    <row r="2405" spans="6:7" x14ac:dyDescent="0.3">
      <c r="F2405" s="55" t="str">
        <f t="shared" si="76"/>
        <v/>
      </c>
      <c r="G2405" t="str">
        <f t="shared" si="77"/>
        <v/>
      </c>
    </row>
    <row r="2406" spans="6:7" x14ac:dyDescent="0.3">
      <c r="F2406" s="55" t="str">
        <f t="shared" si="76"/>
        <v/>
      </c>
      <c r="G2406" t="str">
        <f t="shared" si="77"/>
        <v/>
      </c>
    </row>
    <row r="2407" spans="6:7" x14ac:dyDescent="0.3">
      <c r="F2407" s="55" t="str">
        <f t="shared" si="76"/>
        <v/>
      </c>
      <c r="G2407" t="str">
        <f t="shared" si="77"/>
        <v/>
      </c>
    </row>
    <row r="2408" spans="6:7" x14ac:dyDescent="0.3">
      <c r="F2408" s="55" t="str">
        <f t="shared" si="76"/>
        <v/>
      </c>
      <c r="G2408" t="str">
        <f t="shared" si="77"/>
        <v/>
      </c>
    </row>
    <row r="2409" spans="6:7" x14ac:dyDescent="0.3">
      <c r="F2409" s="55" t="str">
        <f t="shared" si="76"/>
        <v/>
      </c>
      <c r="G2409" t="str">
        <f t="shared" si="77"/>
        <v/>
      </c>
    </row>
    <row r="2410" spans="6:7" x14ac:dyDescent="0.3">
      <c r="F2410" s="55" t="str">
        <f t="shared" si="76"/>
        <v/>
      </c>
      <c r="G2410" t="str">
        <f t="shared" si="77"/>
        <v/>
      </c>
    </row>
    <row r="2411" spans="6:7" x14ac:dyDescent="0.3">
      <c r="F2411" s="55" t="str">
        <f t="shared" si="76"/>
        <v/>
      </c>
      <c r="G2411" t="str">
        <f t="shared" si="77"/>
        <v/>
      </c>
    </row>
    <row r="2412" spans="6:7" x14ac:dyDescent="0.3">
      <c r="F2412" s="55" t="str">
        <f t="shared" si="76"/>
        <v/>
      </c>
      <c r="G2412" t="str">
        <f t="shared" si="77"/>
        <v/>
      </c>
    </row>
    <row r="2413" spans="6:7" x14ac:dyDescent="0.3">
      <c r="F2413" s="55" t="str">
        <f t="shared" si="76"/>
        <v/>
      </c>
      <c r="G2413" t="str">
        <f t="shared" si="77"/>
        <v/>
      </c>
    </row>
    <row r="2414" spans="6:7" x14ac:dyDescent="0.3">
      <c r="F2414" s="55" t="str">
        <f t="shared" si="76"/>
        <v/>
      </c>
      <c r="G2414" t="str">
        <f t="shared" si="77"/>
        <v/>
      </c>
    </row>
    <row r="2415" spans="6:7" x14ac:dyDescent="0.3">
      <c r="F2415" s="55" t="str">
        <f t="shared" si="76"/>
        <v/>
      </c>
      <c r="G2415" t="str">
        <f t="shared" si="77"/>
        <v/>
      </c>
    </row>
    <row r="2416" spans="6:7" x14ac:dyDescent="0.3">
      <c r="F2416" s="55" t="str">
        <f t="shared" si="76"/>
        <v/>
      </c>
      <c r="G2416" t="str">
        <f t="shared" si="77"/>
        <v/>
      </c>
    </row>
    <row r="2417" spans="6:7" x14ac:dyDescent="0.3">
      <c r="F2417" s="55" t="str">
        <f t="shared" si="76"/>
        <v/>
      </c>
      <c r="G2417" t="str">
        <f t="shared" si="77"/>
        <v/>
      </c>
    </row>
    <row r="2418" spans="6:7" x14ac:dyDescent="0.3">
      <c r="F2418" s="55" t="str">
        <f t="shared" si="76"/>
        <v/>
      </c>
      <c r="G2418" t="str">
        <f t="shared" si="77"/>
        <v/>
      </c>
    </row>
    <row r="2419" spans="6:7" x14ac:dyDescent="0.3">
      <c r="F2419" s="55" t="str">
        <f t="shared" si="76"/>
        <v/>
      </c>
      <c r="G2419" t="str">
        <f t="shared" si="77"/>
        <v/>
      </c>
    </row>
    <row r="2420" spans="6:7" x14ac:dyDescent="0.3">
      <c r="F2420" s="55" t="str">
        <f t="shared" si="76"/>
        <v/>
      </c>
      <c r="G2420" t="str">
        <f t="shared" si="77"/>
        <v/>
      </c>
    </row>
    <row r="2421" spans="6:7" x14ac:dyDescent="0.3">
      <c r="F2421" s="55" t="str">
        <f t="shared" si="76"/>
        <v/>
      </c>
      <c r="G2421" t="str">
        <f t="shared" si="77"/>
        <v/>
      </c>
    </row>
    <row r="2422" spans="6:7" x14ac:dyDescent="0.3">
      <c r="F2422" s="55" t="str">
        <f t="shared" si="76"/>
        <v/>
      </c>
      <c r="G2422" t="str">
        <f t="shared" si="77"/>
        <v/>
      </c>
    </row>
    <row r="2423" spans="6:7" x14ac:dyDescent="0.3">
      <c r="F2423" s="55" t="str">
        <f t="shared" si="76"/>
        <v/>
      </c>
      <c r="G2423" t="str">
        <f t="shared" si="77"/>
        <v/>
      </c>
    </row>
    <row r="2424" spans="6:7" x14ac:dyDescent="0.3">
      <c r="F2424" s="55" t="str">
        <f t="shared" si="76"/>
        <v/>
      </c>
      <c r="G2424" t="str">
        <f t="shared" si="77"/>
        <v/>
      </c>
    </row>
    <row r="2425" spans="6:7" x14ac:dyDescent="0.3">
      <c r="F2425" s="55" t="str">
        <f t="shared" si="76"/>
        <v/>
      </c>
      <c r="G2425" t="str">
        <f t="shared" si="77"/>
        <v/>
      </c>
    </row>
    <row r="2426" spans="6:7" x14ac:dyDescent="0.3">
      <c r="F2426" s="55" t="str">
        <f t="shared" si="76"/>
        <v/>
      </c>
      <c r="G2426" t="str">
        <f t="shared" si="77"/>
        <v/>
      </c>
    </row>
    <row r="2427" spans="6:7" x14ac:dyDescent="0.3">
      <c r="F2427" s="55" t="str">
        <f t="shared" si="76"/>
        <v/>
      </c>
      <c r="G2427" t="str">
        <f t="shared" si="77"/>
        <v/>
      </c>
    </row>
    <row r="2428" spans="6:7" x14ac:dyDescent="0.3">
      <c r="F2428" s="55" t="str">
        <f t="shared" si="76"/>
        <v/>
      </c>
      <c r="G2428" t="str">
        <f t="shared" si="77"/>
        <v/>
      </c>
    </row>
    <row r="2429" spans="6:7" x14ac:dyDescent="0.3">
      <c r="F2429" s="55" t="str">
        <f t="shared" si="76"/>
        <v/>
      </c>
      <c r="G2429" t="str">
        <f t="shared" si="77"/>
        <v/>
      </c>
    </row>
    <row r="2430" spans="6:7" x14ac:dyDescent="0.3">
      <c r="F2430" s="55" t="str">
        <f t="shared" si="76"/>
        <v/>
      </c>
      <c r="G2430" t="str">
        <f t="shared" si="77"/>
        <v/>
      </c>
    </row>
    <row r="2431" spans="6:7" x14ac:dyDescent="0.3">
      <c r="F2431" s="55" t="str">
        <f t="shared" si="76"/>
        <v/>
      </c>
      <c r="G2431" t="str">
        <f t="shared" si="77"/>
        <v/>
      </c>
    </row>
    <row r="2432" spans="6:7" x14ac:dyDescent="0.3">
      <c r="F2432" s="55" t="str">
        <f t="shared" si="76"/>
        <v/>
      </c>
      <c r="G2432" t="str">
        <f t="shared" si="77"/>
        <v/>
      </c>
    </row>
    <row r="2433" spans="6:7" x14ac:dyDescent="0.3">
      <c r="F2433" s="55" t="str">
        <f t="shared" si="76"/>
        <v/>
      </c>
      <c r="G2433" t="str">
        <f t="shared" si="77"/>
        <v/>
      </c>
    </row>
    <row r="2434" spans="6:7" x14ac:dyDescent="0.3">
      <c r="F2434" s="55" t="str">
        <f t="shared" si="76"/>
        <v/>
      </c>
      <c r="G2434" t="str">
        <f t="shared" si="77"/>
        <v/>
      </c>
    </row>
    <row r="2435" spans="6:7" x14ac:dyDescent="0.3">
      <c r="F2435" s="55" t="str">
        <f t="shared" ref="F2435:F2498" si="78">IF(A2435&lt;&gt;"", EOMONTH(A2435,0), "")</f>
        <v/>
      </c>
      <c r="G2435" t="str">
        <f t="shared" ref="G2435:G2498" si="79">A2435&amp;C2435</f>
        <v/>
      </c>
    </row>
    <row r="2436" spans="6:7" x14ac:dyDescent="0.3">
      <c r="F2436" s="55" t="str">
        <f t="shared" si="78"/>
        <v/>
      </c>
      <c r="G2436" t="str">
        <f t="shared" si="79"/>
        <v/>
      </c>
    </row>
    <row r="2437" spans="6:7" x14ac:dyDescent="0.3">
      <c r="F2437" s="55" t="str">
        <f t="shared" si="78"/>
        <v/>
      </c>
      <c r="G2437" t="str">
        <f t="shared" si="79"/>
        <v/>
      </c>
    </row>
    <row r="2438" spans="6:7" x14ac:dyDescent="0.3">
      <c r="F2438" s="55" t="str">
        <f t="shared" si="78"/>
        <v/>
      </c>
      <c r="G2438" t="str">
        <f t="shared" si="79"/>
        <v/>
      </c>
    </row>
    <row r="2439" spans="6:7" x14ac:dyDescent="0.3">
      <c r="F2439" s="55" t="str">
        <f t="shared" si="78"/>
        <v/>
      </c>
      <c r="G2439" t="str">
        <f t="shared" si="79"/>
        <v/>
      </c>
    </row>
    <row r="2440" spans="6:7" x14ac:dyDescent="0.3">
      <c r="F2440" s="55" t="str">
        <f t="shared" si="78"/>
        <v/>
      </c>
      <c r="G2440" t="str">
        <f t="shared" si="79"/>
        <v/>
      </c>
    </row>
    <row r="2441" spans="6:7" x14ac:dyDescent="0.3">
      <c r="F2441" s="55" t="str">
        <f t="shared" si="78"/>
        <v/>
      </c>
      <c r="G2441" t="str">
        <f t="shared" si="79"/>
        <v/>
      </c>
    </row>
    <row r="2442" spans="6:7" x14ac:dyDescent="0.3">
      <c r="F2442" s="55" t="str">
        <f t="shared" si="78"/>
        <v/>
      </c>
      <c r="G2442" t="str">
        <f t="shared" si="79"/>
        <v/>
      </c>
    </row>
    <row r="2443" spans="6:7" x14ac:dyDescent="0.3">
      <c r="F2443" s="55" t="str">
        <f t="shared" si="78"/>
        <v/>
      </c>
      <c r="G2443" t="str">
        <f t="shared" si="79"/>
        <v/>
      </c>
    </row>
    <row r="2444" spans="6:7" x14ac:dyDescent="0.3">
      <c r="F2444" s="55" t="str">
        <f t="shared" si="78"/>
        <v/>
      </c>
      <c r="G2444" t="str">
        <f t="shared" si="79"/>
        <v/>
      </c>
    </row>
    <row r="2445" spans="6:7" x14ac:dyDescent="0.3">
      <c r="F2445" s="55" t="str">
        <f t="shared" si="78"/>
        <v/>
      </c>
      <c r="G2445" t="str">
        <f t="shared" si="79"/>
        <v/>
      </c>
    </row>
    <row r="2446" spans="6:7" x14ac:dyDescent="0.3">
      <c r="F2446" s="55" t="str">
        <f t="shared" si="78"/>
        <v/>
      </c>
      <c r="G2446" t="str">
        <f t="shared" si="79"/>
        <v/>
      </c>
    </row>
    <row r="2447" spans="6:7" x14ac:dyDescent="0.3">
      <c r="F2447" s="55" t="str">
        <f t="shared" si="78"/>
        <v/>
      </c>
      <c r="G2447" t="str">
        <f t="shared" si="79"/>
        <v/>
      </c>
    </row>
    <row r="2448" spans="6:7" x14ac:dyDescent="0.3">
      <c r="F2448" s="55" t="str">
        <f t="shared" si="78"/>
        <v/>
      </c>
      <c r="G2448" t="str">
        <f t="shared" si="79"/>
        <v/>
      </c>
    </row>
    <row r="2449" spans="6:7" x14ac:dyDescent="0.3">
      <c r="F2449" s="55" t="str">
        <f t="shared" si="78"/>
        <v/>
      </c>
      <c r="G2449" t="str">
        <f t="shared" si="79"/>
        <v/>
      </c>
    </row>
    <row r="2450" spans="6:7" x14ac:dyDescent="0.3">
      <c r="F2450" s="55" t="str">
        <f t="shared" si="78"/>
        <v/>
      </c>
      <c r="G2450" t="str">
        <f t="shared" si="79"/>
        <v/>
      </c>
    </row>
    <row r="2451" spans="6:7" x14ac:dyDescent="0.3">
      <c r="F2451" s="55" t="str">
        <f t="shared" si="78"/>
        <v/>
      </c>
      <c r="G2451" t="str">
        <f t="shared" si="79"/>
        <v/>
      </c>
    </row>
    <row r="2452" spans="6:7" x14ac:dyDescent="0.3">
      <c r="F2452" s="55" t="str">
        <f t="shared" si="78"/>
        <v/>
      </c>
      <c r="G2452" t="str">
        <f t="shared" si="79"/>
        <v/>
      </c>
    </row>
    <row r="2453" spans="6:7" x14ac:dyDescent="0.3">
      <c r="F2453" s="55" t="str">
        <f t="shared" si="78"/>
        <v/>
      </c>
      <c r="G2453" t="str">
        <f t="shared" si="79"/>
        <v/>
      </c>
    </row>
    <row r="2454" spans="6:7" x14ac:dyDescent="0.3">
      <c r="F2454" s="55" t="str">
        <f t="shared" si="78"/>
        <v/>
      </c>
      <c r="G2454" t="str">
        <f t="shared" si="79"/>
        <v/>
      </c>
    </row>
    <row r="2455" spans="6:7" x14ac:dyDescent="0.3">
      <c r="F2455" s="55" t="str">
        <f t="shared" si="78"/>
        <v/>
      </c>
      <c r="G2455" t="str">
        <f t="shared" si="79"/>
        <v/>
      </c>
    </row>
    <row r="2456" spans="6:7" x14ac:dyDescent="0.3">
      <c r="F2456" s="55" t="str">
        <f t="shared" si="78"/>
        <v/>
      </c>
      <c r="G2456" t="str">
        <f t="shared" si="79"/>
        <v/>
      </c>
    </row>
    <row r="2457" spans="6:7" x14ac:dyDescent="0.3">
      <c r="F2457" s="55" t="str">
        <f t="shared" si="78"/>
        <v/>
      </c>
      <c r="G2457" t="str">
        <f t="shared" si="79"/>
        <v/>
      </c>
    </row>
    <row r="2458" spans="6:7" x14ac:dyDescent="0.3">
      <c r="F2458" s="55" t="str">
        <f t="shared" si="78"/>
        <v/>
      </c>
      <c r="G2458" t="str">
        <f t="shared" si="79"/>
        <v/>
      </c>
    </row>
    <row r="2459" spans="6:7" x14ac:dyDescent="0.3">
      <c r="F2459" s="55" t="str">
        <f t="shared" si="78"/>
        <v/>
      </c>
      <c r="G2459" t="str">
        <f t="shared" si="79"/>
        <v/>
      </c>
    </row>
    <row r="2460" spans="6:7" x14ac:dyDescent="0.3">
      <c r="F2460" s="55" t="str">
        <f t="shared" si="78"/>
        <v/>
      </c>
      <c r="G2460" t="str">
        <f t="shared" si="79"/>
        <v/>
      </c>
    </row>
    <row r="2461" spans="6:7" x14ac:dyDescent="0.3">
      <c r="F2461" s="55" t="str">
        <f t="shared" si="78"/>
        <v/>
      </c>
      <c r="G2461" t="str">
        <f t="shared" si="79"/>
        <v/>
      </c>
    </row>
    <row r="2462" spans="6:7" x14ac:dyDescent="0.3">
      <c r="F2462" s="55" t="str">
        <f t="shared" si="78"/>
        <v/>
      </c>
      <c r="G2462" t="str">
        <f t="shared" si="79"/>
        <v/>
      </c>
    </row>
    <row r="2463" spans="6:7" x14ac:dyDescent="0.3">
      <c r="F2463" s="55" t="str">
        <f t="shared" si="78"/>
        <v/>
      </c>
      <c r="G2463" t="str">
        <f t="shared" si="79"/>
        <v/>
      </c>
    </row>
    <row r="2464" spans="6:7" x14ac:dyDescent="0.3">
      <c r="F2464" s="55" t="str">
        <f t="shared" si="78"/>
        <v/>
      </c>
      <c r="G2464" t="str">
        <f t="shared" si="79"/>
        <v/>
      </c>
    </row>
    <row r="2465" spans="6:7" x14ac:dyDescent="0.3">
      <c r="F2465" s="55" t="str">
        <f t="shared" si="78"/>
        <v/>
      </c>
      <c r="G2465" t="str">
        <f t="shared" si="79"/>
        <v/>
      </c>
    </row>
    <row r="2466" spans="6:7" x14ac:dyDescent="0.3">
      <c r="F2466" s="55" t="str">
        <f t="shared" si="78"/>
        <v/>
      </c>
      <c r="G2466" t="str">
        <f t="shared" si="79"/>
        <v/>
      </c>
    </row>
    <row r="2467" spans="6:7" x14ac:dyDescent="0.3">
      <c r="F2467" s="55" t="str">
        <f t="shared" si="78"/>
        <v/>
      </c>
      <c r="G2467" t="str">
        <f t="shared" si="79"/>
        <v/>
      </c>
    </row>
    <row r="2468" spans="6:7" x14ac:dyDescent="0.3">
      <c r="F2468" s="55" t="str">
        <f t="shared" si="78"/>
        <v/>
      </c>
      <c r="G2468" t="str">
        <f t="shared" si="79"/>
        <v/>
      </c>
    </row>
    <row r="2469" spans="6:7" x14ac:dyDescent="0.3">
      <c r="F2469" s="55" t="str">
        <f t="shared" si="78"/>
        <v/>
      </c>
      <c r="G2469" t="str">
        <f t="shared" si="79"/>
        <v/>
      </c>
    </row>
    <row r="2470" spans="6:7" x14ac:dyDescent="0.3">
      <c r="F2470" s="55" t="str">
        <f t="shared" si="78"/>
        <v/>
      </c>
      <c r="G2470" t="str">
        <f t="shared" si="79"/>
        <v/>
      </c>
    </row>
    <row r="2471" spans="6:7" x14ac:dyDescent="0.3">
      <c r="F2471" s="55" t="str">
        <f t="shared" si="78"/>
        <v/>
      </c>
      <c r="G2471" t="str">
        <f t="shared" si="79"/>
        <v/>
      </c>
    </row>
    <row r="2472" spans="6:7" x14ac:dyDescent="0.3">
      <c r="F2472" s="55" t="str">
        <f t="shared" si="78"/>
        <v/>
      </c>
      <c r="G2472" t="str">
        <f t="shared" si="79"/>
        <v/>
      </c>
    </row>
    <row r="2473" spans="6:7" x14ac:dyDescent="0.3">
      <c r="F2473" s="55" t="str">
        <f t="shared" si="78"/>
        <v/>
      </c>
      <c r="G2473" t="str">
        <f t="shared" si="79"/>
        <v/>
      </c>
    </row>
    <row r="2474" spans="6:7" x14ac:dyDescent="0.3">
      <c r="F2474" s="55" t="str">
        <f t="shared" si="78"/>
        <v/>
      </c>
      <c r="G2474" t="str">
        <f t="shared" si="79"/>
        <v/>
      </c>
    </row>
    <row r="2475" spans="6:7" x14ac:dyDescent="0.3">
      <c r="F2475" s="55" t="str">
        <f t="shared" si="78"/>
        <v/>
      </c>
      <c r="G2475" t="str">
        <f t="shared" si="79"/>
        <v/>
      </c>
    </row>
    <row r="2476" spans="6:7" x14ac:dyDescent="0.3">
      <c r="F2476" s="55" t="str">
        <f t="shared" si="78"/>
        <v/>
      </c>
      <c r="G2476" t="str">
        <f t="shared" si="79"/>
        <v/>
      </c>
    </row>
    <row r="2477" spans="6:7" x14ac:dyDescent="0.3">
      <c r="F2477" s="55" t="str">
        <f t="shared" si="78"/>
        <v/>
      </c>
      <c r="G2477" t="str">
        <f t="shared" si="79"/>
        <v/>
      </c>
    </row>
    <row r="2478" spans="6:7" x14ac:dyDescent="0.3">
      <c r="F2478" s="55" t="str">
        <f t="shared" si="78"/>
        <v/>
      </c>
      <c r="G2478" t="str">
        <f t="shared" si="79"/>
        <v/>
      </c>
    </row>
    <row r="2479" spans="6:7" x14ac:dyDescent="0.3">
      <c r="F2479" s="55" t="str">
        <f t="shared" si="78"/>
        <v/>
      </c>
      <c r="G2479" t="str">
        <f t="shared" si="79"/>
        <v/>
      </c>
    </row>
    <row r="2480" spans="6:7" x14ac:dyDescent="0.3">
      <c r="F2480" s="55" t="str">
        <f t="shared" si="78"/>
        <v/>
      </c>
      <c r="G2480" t="str">
        <f t="shared" si="79"/>
        <v/>
      </c>
    </row>
    <row r="2481" spans="6:7" x14ac:dyDescent="0.3">
      <c r="F2481" s="55" t="str">
        <f t="shared" si="78"/>
        <v/>
      </c>
      <c r="G2481" t="str">
        <f t="shared" si="79"/>
        <v/>
      </c>
    </row>
    <row r="2482" spans="6:7" x14ac:dyDescent="0.3">
      <c r="F2482" s="55" t="str">
        <f t="shared" si="78"/>
        <v/>
      </c>
      <c r="G2482" t="str">
        <f t="shared" si="79"/>
        <v/>
      </c>
    </row>
    <row r="2483" spans="6:7" x14ac:dyDescent="0.3">
      <c r="F2483" s="55" t="str">
        <f t="shared" si="78"/>
        <v/>
      </c>
      <c r="G2483" t="str">
        <f t="shared" si="79"/>
        <v/>
      </c>
    </row>
    <row r="2484" spans="6:7" x14ac:dyDescent="0.3">
      <c r="F2484" s="55" t="str">
        <f t="shared" si="78"/>
        <v/>
      </c>
      <c r="G2484" t="str">
        <f t="shared" si="79"/>
        <v/>
      </c>
    </row>
    <row r="2485" spans="6:7" x14ac:dyDescent="0.3">
      <c r="F2485" s="55" t="str">
        <f t="shared" si="78"/>
        <v/>
      </c>
      <c r="G2485" t="str">
        <f t="shared" si="79"/>
        <v/>
      </c>
    </row>
    <row r="2486" spans="6:7" x14ac:dyDescent="0.3">
      <c r="F2486" s="55" t="str">
        <f t="shared" si="78"/>
        <v/>
      </c>
      <c r="G2486" t="str">
        <f t="shared" si="79"/>
        <v/>
      </c>
    </row>
    <row r="2487" spans="6:7" x14ac:dyDescent="0.3">
      <c r="F2487" s="55" t="str">
        <f t="shared" si="78"/>
        <v/>
      </c>
      <c r="G2487" t="str">
        <f t="shared" si="79"/>
        <v/>
      </c>
    </row>
    <row r="2488" spans="6:7" x14ac:dyDescent="0.3">
      <c r="F2488" s="55" t="str">
        <f t="shared" si="78"/>
        <v/>
      </c>
      <c r="G2488" t="str">
        <f t="shared" si="79"/>
        <v/>
      </c>
    </row>
    <row r="2489" spans="6:7" x14ac:dyDescent="0.3">
      <c r="F2489" s="55" t="str">
        <f t="shared" si="78"/>
        <v/>
      </c>
      <c r="G2489" t="str">
        <f t="shared" si="79"/>
        <v/>
      </c>
    </row>
    <row r="2490" spans="6:7" x14ac:dyDescent="0.3">
      <c r="F2490" s="55" t="str">
        <f t="shared" si="78"/>
        <v/>
      </c>
      <c r="G2490" t="str">
        <f t="shared" si="79"/>
        <v/>
      </c>
    </row>
    <row r="2491" spans="6:7" x14ac:dyDescent="0.3">
      <c r="F2491" s="55" t="str">
        <f t="shared" si="78"/>
        <v/>
      </c>
      <c r="G2491" t="str">
        <f t="shared" si="79"/>
        <v/>
      </c>
    </row>
    <row r="2492" spans="6:7" x14ac:dyDescent="0.3">
      <c r="F2492" s="55" t="str">
        <f t="shared" si="78"/>
        <v/>
      </c>
      <c r="G2492" t="str">
        <f t="shared" si="79"/>
        <v/>
      </c>
    </row>
    <row r="2493" spans="6:7" x14ac:dyDescent="0.3">
      <c r="F2493" s="55" t="str">
        <f t="shared" si="78"/>
        <v/>
      </c>
      <c r="G2493" t="str">
        <f t="shared" si="79"/>
        <v/>
      </c>
    </row>
    <row r="2494" spans="6:7" x14ac:dyDescent="0.3">
      <c r="F2494" s="55" t="str">
        <f t="shared" si="78"/>
        <v/>
      </c>
      <c r="G2494" t="str">
        <f t="shared" si="79"/>
        <v/>
      </c>
    </row>
    <row r="2495" spans="6:7" x14ac:dyDescent="0.3">
      <c r="F2495" s="55" t="str">
        <f t="shared" si="78"/>
        <v/>
      </c>
      <c r="G2495" t="str">
        <f t="shared" si="79"/>
        <v/>
      </c>
    </row>
    <row r="2496" spans="6:7" x14ac:dyDescent="0.3">
      <c r="F2496" s="55" t="str">
        <f t="shared" si="78"/>
        <v/>
      </c>
      <c r="G2496" t="str">
        <f t="shared" si="79"/>
        <v/>
      </c>
    </row>
    <row r="2497" spans="6:7" x14ac:dyDescent="0.3">
      <c r="F2497" s="55" t="str">
        <f t="shared" si="78"/>
        <v/>
      </c>
      <c r="G2497" t="str">
        <f t="shared" si="79"/>
        <v/>
      </c>
    </row>
    <row r="2498" spans="6:7" x14ac:dyDescent="0.3">
      <c r="F2498" s="55" t="str">
        <f t="shared" si="78"/>
        <v/>
      </c>
      <c r="G2498" t="str">
        <f t="shared" si="79"/>
        <v/>
      </c>
    </row>
    <row r="2499" spans="6:7" x14ac:dyDescent="0.3">
      <c r="F2499" s="55" t="str">
        <f t="shared" ref="F2499:F2500" si="80">IF(A2499&lt;&gt;"", EOMONTH(A2499,0), "")</f>
        <v/>
      </c>
      <c r="G2499" t="str">
        <f t="shared" ref="G2499:G2500" si="81">A2499&amp;C2499</f>
        <v/>
      </c>
    </row>
    <row r="2500" spans="6:7" x14ac:dyDescent="0.3">
      <c r="F2500" s="55" t="str">
        <f t="shared" si="80"/>
        <v/>
      </c>
      <c r="G2500" t="str">
        <f t="shared" si="81"/>
        <v/>
      </c>
    </row>
  </sheetData>
  <sheetProtection formatCells="0" formatColumns="0" formatRows="0" insertColumns="0" insertRows="0" insertHyperlinks="0" deleteRows="0" sort="0" autoFilter="0" pivotTables="0"/>
  <dataValidations count="2">
    <dataValidation type="list" allowBlank="1" showInputMessage="1" showErrorMessage="1" sqref="B2:B2500" xr:uid="{EA6CEFD8-05D1-4BB3-8DF2-434AF237EDAA}">
      <formula1>#REF!</formula1>
    </dataValidation>
    <dataValidation type="list" allowBlank="1" showInputMessage="1" showErrorMessage="1" sqref="C2:C2500" xr:uid="{DB606736-660B-494C-A345-ADFAFD1A2D1D}">
      <formula1>_xlfn.IFS($B2=#REF!, LTFG, $B2=#REF!, STFG, $B2=#REF!, DR, $B2=#REF!, FC, $B2=#REF!, FS, $B2=#REF!, NWT)</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83AE9-7C66-4AC9-BE55-F1E34AEE9CB6}">
  <sheetPr codeName="Sheet3"/>
  <dimension ref="A1:AC83"/>
  <sheetViews>
    <sheetView zoomScale="70" zoomScaleNormal="70" workbookViewId="0">
      <pane xSplit="1" ySplit="2" topLeftCell="Q3" activePane="bottomRight" state="frozen"/>
      <selection pane="topRight" activeCell="B1" sqref="B1"/>
      <selection pane="bottomLeft" activeCell="A3" sqref="A3"/>
      <selection pane="bottomRight" activeCell="B1" sqref="B1"/>
    </sheetView>
  </sheetViews>
  <sheetFormatPr defaultRowHeight="14" outlineLevelRow="2" x14ac:dyDescent="0.3"/>
  <cols>
    <col min="1" max="1" width="25.1640625" customWidth="1"/>
    <col min="2" max="2" width="11.1640625" customWidth="1"/>
    <col min="3" max="3" width="11.1640625" style="12" customWidth="1"/>
    <col min="4" max="4" width="11.1640625" customWidth="1"/>
    <col min="5" max="5" width="11.1640625" style="12" customWidth="1"/>
    <col min="6" max="6" width="11.1640625" customWidth="1"/>
    <col min="7" max="7" width="11.1640625" style="12" customWidth="1"/>
    <col min="8" max="8" width="11.1640625" customWidth="1"/>
    <col min="9" max="9" width="11.1640625" style="12" customWidth="1"/>
    <col min="10" max="10" width="11.1640625" customWidth="1"/>
    <col min="11" max="11" width="11.1640625" style="12" customWidth="1"/>
    <col min="12" max="12" width="11.1640625" customWidth="1"/>
    <col min="13" max="13" width="11.1640625" style="12" customWidth="1"/>
    <col min="14" max="14" width="11.1640625" customWidth="1"/>
    <col min="15" max="15" width="11.1640625" style="12" customWidth="1"/>
    <col min="16" max="16" width="11.1640625" customWidth="1"/>
    <col min="17" max="17" width="11.1640625" style="12" customWidth="1"/>
    <col min="18" max="18" width="11.1640625" customWidth="1"/>
    <col min="19" max="19" width="11.1640625" style="12" customWidth="1"/>
    <col min="20" max="20" width="11.1640625" customWidth="1"/>
    <col min="21" max="21" width="11.1640625" style="12" customWidth="1"/>
    <col min="22" max="22" width="11.1640625" customWidth="1"/>
    <col min="23" max="23" width="11.1640625" style="12" customWidth="1"/>
    <col min="24" max="24" width="11.1640625" customWidth="1"/>
    <col min="25" max="25" width="11.1640625" style="12" customWidth="1"/>
    <col min="26" max="26" width="11.1640625" customWidth="1"/>
    <col min="27" max="27" width="11.1640625" style="12" customWidth="1"/>
    <col min="28" max="28" width="12" customWidth="1"/>
  </cols>
  <sheetData>
    <row r="1" spans="1:29" s="36" customFormat="1" ht="15.5" x14ac:dyDescent="0.35">
      <c r="A1" s="42"/>
      <c r="B1" s="37">
        <f>Overview!H1</f>
        <v>44804</v>
      </c>
      <c r="C1" s="56" t="str">
        <f>_xlfn.CONCAT(TEXT(B1, "mmmm"), " Actual")</f>
        <v>August Actual</v>
      </c>
      <c r="D1" s="37">
        <f>EOMONTH((EDATE(B1,1)),0)</f>
        <v>44834</v>
      </c>
      <c r="E1" s="56" t="str">
        <f>_xlfn.CONCAT(TEXT(D1, "mmmm"), " Actual")</f>
        <v>September Actual</v>
      </c>
      <c r="F1" s="37">
        <f>EOMONTH((EDATE(D1,1)),0)</f>
        <v>44865</v>
      </c>
      <c r="G1" s="56" t="str">
        <f>_xlfn.CONCAT(TEXT(F1, "mmmm"), " Actual")</f>
        <v>October Actual</v>
      </c>
      <c r="H1" s="37">
        <f>EOMONTH((EDATE(F1,1)),0)</f>
        <v>44895</v>
      </c>
      <c r="I1" s="56" t="str">
        <f>_xlfn.CONCAT(TEXT(H1, "mmmm"), " Actual")</f>
        <v>November Actual</v>
      </c>
      <c r="J1" s="37">
        <f>EOMONTH((EDATE(H1,1)),0)</f>
        <v>44926</v>
      </c>
      <c r="K1" s="56" t="str">
        <f>_xlfn.CONCAT(TEXT(J1, "mmmm"), " Actual")</f>
        <v>December Actual</v>
      </c>
      <c r="L1" s="37">
        <f>EOMONTH((EDATE(J1,1)),0)</f>
        <v>44957</v>
      </c>
      <c r="M1" s="56" t="str">
        <f>_xlfn.CONCAT(TEXT(L1, "mmmm"), " Actual")</f>
        <v>January Actual</v>
      </c>
      <c r="N1" s="37">
        <f>EOMONTH((EDATE(L1,1)),0)</f>
        <v>44985</v>
      </c>
      <c r="O1" s="56" t="str">
        <f>_xlfn.CONCAT(TEXT(N1, "mmmm"), " Actual")</f>
        <v>February Actual</v>
      </c>
      <c r="P1" s="37">
        <f>EOMONTH((EDATE(N1,1)),0)</f>
        <v>45016</v>
      </c>
      <c r="Q1" s="56" t="str">
        <f>_xlfn.CONCAT(TEXT(P1, "mmmm"), " Actual")</f>
        <v>March Actual</v>
      </c>
      <c r="R1" s="37">
        <f>EOMONTH((EDATE(P1,1)),0)</f>
        <v>45046</v>
      </c>
      <c r="S1" s="56" t="str">
        <f>_xlfn.CONCAT(TEXT(R1, "mmmm"), " Actual")</f>
        <v>April Actual</v>
      </c>
      <c r="T1" s="37">
        <f>EOMONTH((EDATE(R1,1)),0)</f>
        <v>45077</v>
      </c>
      <c r="U1" s="56" t="str">
        <f>_xlfn.CONCAT(TEXT(T1, "mmmm"), " Actual")</f>
        <v>May Actual</v>
      </c>
      <c r="V1" s="37">
        <f>EOMONTH((EDATE(T1,1)),0)</f>
        <v>45107</v>
      </c>
      <c r="W1" s="56" t="str">
        <f>_xlfn.CONCAT(TEXT(V1, "mmmm"), " Actual")</f>
        <v>June Actual</v>
      </c>
      <c r="X1" s="37">
        <f>EOMONTH((EDATE(V1,1)),0)</f>
        <v>45138</v>
      </c>
      <c r="Y1" s="56" t="str">
        <f>_xlfn.CONCAT(TEXT(X1, "mmmm"), " Actual")</f>
        <v>July Actual</v>
      </c>
      <c r="Z1" s="35" t="s">
        <v>28</v>
      </c>
      <c r="AA1" s="56" t="str">
        <f>_xlfn.CONCAT(Z1, " Actual")</f>
        <v>Year Actual</v>
      </c>
    </row>
    <row r="2" spans="1:29" x14ac:dyDescent="0.3">
      <c r="A2" s="2"/>
      <c r="B2" s="3" t="s">
        <v>0</v>
      </c>
      <c r="C2" s="4" t="s">
        <v>1</v>
      </c>
      <c r="D2" s="3" t="s">
        <v>0</v>
      </c>
      <c r="E2" s="4" t="s">
        <v>1</v>
      </c>
      <c r="F2" s="3" t="s">
        <v>0</v>
      </c>
      <c r="G2" s="4" t="s">
        <v>1</v>
      </c>
      <c r="H2" s="5" t="s">
        <v>0</v>
      </c>
      <c r="I2" s="4" t="s">
        <v>1</v>
      </c>
      <c r="J2" s="5" t="s">
        <v>0</v>
      </c>
      <c r="K2" s="4" t="s">
        <v>1</v>
      </c>
      <c r="L2" s="5" t="s">
        <v>0</v>
      </c>
      <c r="M2" s="4" t="s">
        <v>1</v>
      </c>
      <c r="N2" s="5" t="s">
        <v>0</v>
      </c>
      <c r="O2" s="4" t="s">
        <v>1</v>
      </c>
      <c r="P2" s="5" t="s">
        <v>0</v>
      </c>
      <c r="Q2" s="4" t="s">
        <v>1</v>
      </c>
      <c r="R2" s="3" t="s">
        <v>0</v>
      </c>
      <c r="S2" s="4" t="s">
        <v>1</v>
      </c>
      <c r="T2" s="3" t="s">
        <v>0</v>
      </c>
      <c r="U2" s="4" t="s">
        <v>1</v>
      </c>
      <c r="V2" s="3" t="s">
        <v>0</v>
      </c>
      <c r="W2" s="4" t="s">
        <v>1</v>
      </c>
      <c r="X2" s="3" t="s">
        <v>0</v>
      </c>
      <c r="Y2" s="4" t="s">
        <v>1</v>
      </c>
      <c r="Z2" s="3" t="s">
        <v>0</v>
      </c>
      <c r="AA2" s="4" t="s">
        <v>1</v>
      </c>
    </row>
    <row r="3" spans="1:29" x14ac:dyDescent="0.3">
      <c r="A3" s="43" t="s">
        <v>2</v>
      </c>
      <c r="B3" s="59"/>
      <c r="C3" s="60"/>
      <c r="D3" s="61"/>
      <c r="E3" s="62"/>
      <c r="F3" s="61"/>
      <c r="G3" s="60"/>
      <c r="H3" s="61"/>
      <c r="I3" s="60"/>
      <c r="J3" s="61"/>
      <c r="K3" s="60"/>
      <c r="L3" s="61"/>
      <c r="M3" s="60"/>
      <c r="N3" s="61"/>
      <c r="O3" s="62"/>
      <c r="P3" s="59"/>
      <c r="Q3" s="60"/>
      <c r="R3" s="61"/>
      <c r="S3" s="62"/>
      <c r="T3" s="59"/>
      <c r="U3" s="62"/>
      <c r="V3" s="59"/>
      <c r="W3" s="62"/>
      <c r="X3" s="59"/>
      <c r="Y3" s="62"/>
      <c r="Z3" s="59">
        <f t="shared" ref="Z3:AA18" si="0">SUM(B3,D3,F3,H3,J3,L3,N3,P3,R3,T3,V3,X3)</f>
        <v>0</v>
      </c>
      <c r="AA3" s="62">
        <f>SUM(C3,E3,G3,I3,K3,M3,O3,Q3,S3,U3,W3,Y3)</f>
        <v>0</v>
      </c>
    </row>
    <row r="4" spans="1:29" x14ac:dyDescent="0.3">
      <c r="A4" s="44" t="s">
        <v>3</v>
      </c>
      <c r="B4" s="63"/>
      <c r="C4" s="64"/>
      <c r="D4" s="63"/>
      <c r="E4" s="64"/>
      <c r="F4" s="63"/>
      <c r="G4" s="64"/>
      <c r="H4" s="65"/>
      <c r="I4" s="64"/>
      <c r="J4" s="63"/>
      <c r="K4" s="64"/>
      <c r="L4" s="63"/>
      <c r="M4" s="64"/>
      <c r="N4" s="63"/>
      <c r="O4" s="64"/>
      <c r="P4" s="63"/>
      <c r="Q4" s="64"/>
      <c r="R4" s="63"/>
      <c r="S4" s="64"/>
      <c r="T4" s="63"/>
      <c r="U4" s="64"/>
      <c r="V4" s="63"/>
      <c r="W4" s="64"/>
      <c r="X4" s="63"/>
      <c r="Y4" s="64"/>
      <c r="Z4" s="63">
        <f t="shared" si="0"/>
        <v>0</v>
      </c>
      <c r="AA4" s="64">
        <f t="shared" si="0"/>
        <v>0</v>
      </c>
    </row>
    <row r="5" spans="1:29" outlineLevel="1" x14ac:dyDescent="0.3">
      <c r="A5" s="45" t="s">
        <v>4</v>
      </c>
      <c r="B5" s="8"/>
      <c r="C5" s="9"/>
      <c r="D5" s="8"/>
      <c r="E5" s="9"/>
      <c r="F5" s="8"/>
      <c r="G5" s="9"/>
      <c r="H5" s="10"/>
      <c r="I5" s="9"/>
      <c r="J5" s="8"/>
      <c r="K5" s="9"/>
      <c r="L5" s="8"/>
      <c r="M5" s="9"/>
      <c r="N5" s="8"/>
      <c r="O5" s="9"/>
      <c r="P5" s="8"/>
      <c r="Q5" s="9"/>
      <c r="R5" s="8"/>
      <c r="S5" s="9"/>
      <c r="T5" s="8"/>
      <c r="U5" s="9"/>
      <c r="V5" s="8"/>
      <c r="W5" s="9"/>
      <c r="X5" s="8"/>
      <c r="Y5" s="9"/>
      <c r="Z5" s="8"/>
      <c r="AA5" s="9"/>
    </row>
    <row r="6" spans="1:29" outlineLevel="2" x14ac:dyDescent="0.3">
      <c r="A6" s="46" t="s">
        <v>5</v>
      </c>
      <c r="B6" s="59"/>
      <c r="C6" s="58">
        <f>SUMIFS(Tracker!$D$1:$D$1048423, Tracker!$C$1:$C$1048423,Budget!$A6, Tracker!$F$1:$F$1048423,Budget!B$1)</f>
        <v>0</v>
      </c>
      <c r="D6" s="59"/>
      <c r="E6" s="58">
        <f>SUMIFS(Tracker!$D$1:$D$1048423, Tracker!$C$1:$C$1048423,Budget!$A6, Tracker!$F$1:$F$1048423,Budget!D$1)</f>
        <v>0</v>
      </c>
      <c r="F6" s="59"/>
      <c r="G6" s="58">
        <f>SUMIFS(Tracker!$D:$D, Tracker!$C:$C,Budget!$A6, Tracker!$F:$F,Budget!F$1)</f>
        <v>0</v>
      </c>
      <c r="H6" s="59"/>
      <c r="I6" s="58">
        <f>SUMIFS(Tracker!$D:$D, Tracker!$C:$C,Budget!$A6, Tracker!$F:$F,Budget!H$1)</f>
        <v>0</v>
      </c>
      <c r="J6" s="59"/>
      <c r="K6" s="58">
        <f>SUMIFS(Tracker!$D:$D, Tracker!$C:$C,Budget!$A6, Tracker!$F:$F,Budget!J$1)</f>
        <v>0</v>
      </c>
      <c r="L6" s="59"/>
      <c r="M6" s="58">
        <f>SUMIFS(Tracker!$D:$D, Tracker!$C:$C,Budget!$A6, Tracker!$F:$F,Budget!L$1)</f>
        <v>0</v>
      </c>
      <c r="N6" s="59"/>
      <c r="O6" s="58">
        <f>SUMIFS(Tracker!$D:$D, Tracker!$C:$C,Budget!$A6, Tracker!$F:$F,Budget!N$1)</f>
        <v>0</v>
      </c>
      <c r="P6" s="59"/>
      <c r="Q6" s="58">
        <f>SUMIFS(Tracker!$D:$D, Tracker!$C:$C,Budget!$A6, Tracker!$F:$F,Budget!P$1)</f>
        <v>0</v>
      </c>
      <c r="R6" s="59"/>
      <c r="S6" s="58">
        <f>SUMIFS(Tracker!$D:$D, Tracker!$C:$C,Budget!$A6, Tracker!$F:$F,Budget!R$1)</f>
        <v>0</v>
      </c>
      <c r="T6" s="59"/>
      <c r="U6" s="58">
        <f>SUMIFS(Tracker!$D:$D, Tracker!$C:$C,Budget!$A6, Tracker!$F:$F,Budget!T$1)</f>
        <v>0</v>
      </c>
      <c r="V6" s="59"/>
      <c r="W6" s="58">
        <f>SUMIFS(Tracker!$D:$D, Tracker!$C:$C,Budget!$A6, Tracker!$F:$F,Budget!V$1)</f>
        <v>0</v>
      </c>
      <c r="X6" s="59"/>
      <c r="Y6" s="58">
        <f>SUMIFS(Tracker!$D:$D, Tracker!$C:$C,Budget!$A6, Tracker!$F:$F,Budget!X$1)</f>
        <v>0</v>
      </c>
      <c r="Z6" s="59">
        <f>SUM(B6,D6,F6,H6,J6,L6,N6,P6,R6,T6,V6,X6)</f>
        <v>0</v>
      </c>
      <c r="AA6" s="60">
        <f>SUM(C6,E6,G6,I6,K6,M6,O6,Q6,S6,U6,W6,Y6)</f>
        <v>0</v>
      </c>
    </row>
    <row r="7" spans="1:29" outlineLevel="2" x14ac:dyDescent="0.3">
      <c r="A7" s="46" t="s">
        <v>47</v>
      </c>
      <c r="B7" s="59"/>
      <c r="C7" s="58">
        <f>SUMIFS(Tracker!$D$1:$D$1048423, Tracker!$C$1:$C$1048423,Budget!$A7, Tracker!$F$1:$F$1048423,Budget!B$1)</f>
        <v>0</v>
      </c>
      <c r="D7" s="59"/>
      <c r="E7" s="58">
        <f>SUMIFS(Tracker!$D$1:$D$1048423, Tracker!$C$1:$C$1048423,Budget!$A7, Tracker!$F$1:$F$1048423,Budget!D$1)</f>
        <v>0</v>
      </c>
      <c r="F7" s="59"/>
      <c r="G7" s="58">
        <f>SUMIFS(Tracker!$D:$D, Tracker!$C:$C,Budget!$A7, Tracker!$F:$F,Budget!F$1)</f>
        <v>0</v>
      </c>
      <c r="H7" s="59"/>
      <c r="I7" s="58">
        <f>SUMIFS(Tracker!$D:$D, Tracker!$C:$C,Budget!$A7, Tracker!$F:$F,Budget!H$1)</f>
        <v>0</v>
      </c>
      <c r="J7" s="59"/>
      <c r="K7" s="58">
        <f>SUMIFS(Tracker!$D:$D, Tracker!$C:$C,Budget!$A7, Tracker!$F:$F,Budget!J$1)</f>
        <v>0</v>
      </c>
      <c r="L7" s="59"/>
      <c r="M7" s="58">
        <f>SUMIFS(Tracker!$D:$D, Tracker!$C:$C,Budget!$A7, Tracker!$F:$F,Budget!L$1)</f>
        <v>0</v>
      </c>
      <c r="N7" s="59"/>
      <c r="O7" s="58">
        <f>SUMIFS(Tracker!$D:$D, Tracker!$C:$C,Budget!$A7, Tracker!$F:$F,Budget!N$1)</f>
        <v>0</v>
      </c>
      <c r="P7" s="59"/>
      <c r="Q7" s="58">
        <f>SUMIFS(Tracker!$D:$D, Tracker!$C:$C,Budget!$A7, Tracker!$F:$F,Budget!P$1)</f>
        <v>0</v>
      </c>
      <c r="R7" s="59"/>
      <c r="S7" s="58">
        <f>SUMIFS(Tracker!$D:$D, Tracker!$C:$C,Budget!$A7, Tracker!$F:$F,Budget!R$1)</f>
        <v>0</v>
      </c>
      <c r="T7" s="59"/>
      <c r="U7" s="58">
        <f>SUMIFS(Tracker!$D:$D, Tracker!$C:$C,Budget!$A7, Tracker!$F:$F,Budget!T$1)</f>
        <v>0</v>
      </c>
      <c r="V7" s="59"/>
      <c r="W7" s="58">
        <f>SUMIFS(Tracker!$D:$D, Tracker!$C:$C,Budget!$A7, Tracker!$F:$F,Budget!V$1)</f>
        <v>0</v>
      </c>
      <c r="X7" s="59"/>
      <c r="Y7" s="58">
        <f>SUMIFS(Tracker!$D:$D, Tracker!$C:$C,Budget!$A7, Tracker!$F:$F,Budget!X$1)</f>
        <v>0</v>
      </c>
      <c r="Z7" s="59">
        <f t="shared" ref="Z7:AA56" si="1">SUM(B7,D7,F7,H7,J7,L7,N7,P7,R7,T7,V7,X7)</f>
        <v>0</v>
      </c>
      <c r="AA7" s="60">
        <f t="shared" si="0"/>
        <v>0</v>
      </c>
    </row>
    <row r="8" spans="1:29" outlineLevel="2" x14ac:dyDescent="0.3">
      <c r="A8" s="46" t="s">
        <v>39</v>
      </c>
      <c r="B8" s="59"/>
      <c r="C8" s="58">
        <f>SUMIFS(Tracker!$D:$D, Tracker!$C:$C,Budget!$A8, Tracker!$F:$F,Budget!B$1)</f>
        <v>0</v>
      </c>
      <c r="D8" s="59"/>
      <c r="E8" s="58">
        <f>SUMIFS(Tracker!$D:$D, Tracker!$C:$C,Budget!$A8, Tracker!$F:$F,Budget!D$1)</f>
        <v>0</v>
      </c>
      <c r="F8" s="59"/>
      <c r="G8" s="58">
        <f>SUMIFS(Tracker!$D:$D, Tracker!$C:$C,Budget!$A8, Tracker!$F:$F,Budget!F$1)</f>
        <v>0</v>
      </c>
      <c r="H8" s="59"/>
      <c r="I8" s="58">
        <f>SUMIFS(Tracker!$D:$D, Tracker!$C:$C,Budget!$A8, Tracker!$F:$F,Budget!H$1)</f>
        <v>0</v>
      </c>
      <c r="J8" s="59"/>
      <c r="K8" s="58">
        <f>SUMIFS(Tracker!$D:$D, Tracker!$C:$C,Budget!$A8, Tracker!$F:$F,Budget!J$1)</f>
        <v>0</v>
      </c>
      <c r="L8" s="59"/>
      <c r="M8" s="58">
        <f>SUMIFS(Tracker!$D:$D, Tracker!$C:$C,Budget!$A8, Tracker!$F:$F,Budget!L$1)</f>
        <v>0</v>
      </c>
      <c r="N8" s="59"/>
      <c r="O8" s="58">
        <f>SUMIFS(Tracker!$D:$D, Tracker!$C:$C,Budget!$A8, Tracker!$F:$F,Budget!N$1)</f>
        <v>0</v>
      </c>
      <c r="P8" s="59"/>
      <c r="Q8" s="58">
        <f>SUMIFS(Tracker!$D:$D, Tracker!$C:$C,Budget!$A8, Tracker!$F:$F,Budget!P$1)</f>
        <v>0</v>
      </c>
      <c r="R8" s="59"/>
      <c r="S8" s="58">
        <f>SUMIFS(Tracker!$D:$D, Tracker!$C:$C,Budget!$A8, Tracker!$F:$F,Budget!R$1)</f>
        <v>0</v>
      </c>
      <c r="T8" s="59"/>
      <c r="U8" s="58">
        <f>SUMIFS(Tracker!$D:$D, Tracker!$C:$C,Budget!$A8, Tracker!$F:$F,Budget!T$1)</f>
        <v>0</v>
      </c>
      <c r="V8" s="59"/>
      <c r="W8" s="58">
        <f>SUMIFS(Tracker!$D:$D, Tracker!$C:$C,Budget!$A8, Tracker!$F:$F,Budget!V$1)</f>
        <v>0</v>
      </c>
      <c r="X8" s="59"/>
      <c r="Y8" s="58">
        <f>SUMIFS(Tracker!$D:$D, Tracker!$C:$C,Budget!$A8, Tracker!$F:$F,Budget!X$1)</f>
        <v>0</v>
      </c>
      <c r="Z8" s="59">
        <f t="shared" si="1"/>
        <v>0</v>
      </c>
      <c r="AA8" s="60">
        <f t="shared" si="0"/>
        <v>0</v>
      </c>
    </row>
    <row r="9" spans="1:29" outlineLevel="2" x14ac:dyDescent="0.3">
      <c r="A9" s="46" t="s">
        <v>40</v>
      </c>
      <c r="B9" s="59"/>
      <c r="C9" s="58">
        <f>SUMIFS(Tracker!$D$1:$D$1048423, Tracker!$C$1:$C$1048423,Budget!$A9, Tracker!$F$1:$F$1048423,Budget!B$1)</f>
        <v>0</v>
      </c>
      <c r="D9" s="59"/>
      <c r="E9" s="58">
        <f>SUMIFS(Tracker!$D$1:$D$1048423, Tracker!$C$1:$C$1048423,Budget!$A9, Tracker!$F$1:$F$1048423,Budget!D$1)</f>
        <v>0</v>
      </c>
      <c r="F9" s="59"/>
      <c r="G9" s="58">
        <f>SUMIFS(Tracker!$D:$D, Tracker!$C:$C,Budget!$A9, Tracker!$F:$F,Budget!F$1)</f>
        <v>0</v>
      </c>
      <c r="H9" s="59"/>
      <c r="I9" s="58">
        <f>SUMIFS(Tracker!$D:$D, Tracker!$C:$C,Budget!$A9, Tracker!$F:$F,Budget!H$1)</f>
        <v>0</v>
      </c>
      <c r="J9" s="59"/>
      <c r="K9" s="58">
        <f>SUMIFS(Tracker!$D:$D, Tracker!$C:$C,Budget!$A9, Tracker!$F:$F,Budget!J$1)</f>
        <v>0</v>
      </c>
      <c r="L9" s="59"/>
      <c r="M9" s="58">
        <f>SUMIFS(Tracker!$D:$D, Tracker!$C:$C,Budget!$A9, Tracker!$F:$F,Budget!L$1)</f>
        <v>0</v>
      </c>
      <c r="N9" s="59"/>
      <c r="O9" s="58">
        <f>SUMIFS(Tracker!$D:$D, Tracker!$C:$C,Budget!$A9, Tracker!$F:$F,Budget!N$1)</f>
        <v>0</v>
      </c>
      <c r="P9" s="59"/>
      <c r="Q9" s="58">
        <f>SUMIFS(Tracker!$D:$D, Tracker!$C:$C,Budget!$A9, Tracker!$F:$F,Budget!P$1)</f>
        <v>0</v>
      </c>
      <c r="R9" s="59"/>
      <c r="S9" s="58">
        <f>SUMIFS(Tracker!$D:$D, Tracker!$C:$C,Budget!$A9, Tracker!$F:$F,Budget!R$1)</f>
        <v>0</v>
      </c>
      <c r="T9" s="59"/>
      <c r="U9" s="58">
        <f>SUMIFS(Tracker!$D:$D, Tracker!$C:$C,Budget!$A9, Tracker!$F:$F,Budget!T$1)</f>
        <v>0</v>
      </c>
      <c r="V9" s="59"/>
      <c r="W9" s="58">
        <f>SUMIFS(Tracker!$D:$D, Tracker!$C:$C,Budget!$A9, Tracker!$F:$F,Budget!V$1)</f>
        <v>0</v>
      </c>
      <c r="X9" s="59"/>
      <c r="Y9" s="58">
        <f>SUMIFS(Tracker!$D:$D, Tracker!$C:$C,Budget!$A9, Tracker!$F:$F,Budget!X$1)</f>
        <v>0</v>
      </c>
      <c r="Z9" s="59">
        <f t="shared" si="1"/>
        <v>0</v>
      </c>
      <c r="AA9" s="60">
        <f t="shared" si="0"/>
        <v>0</v>
      </c>
      <c r="AC9" s="19"/>
    </row>
    <row r="10" spans="1:29" outlineLevel="2" x14ac:dyDescent="0.3">
      <c r="A10" s="46" t="s">
        <v>48</v>
      </c>
      <c r="B10" s="59"/>
      <c r="C10" s="58">
        <f>SUMIFS(Tracker!$D$1:$D$1048423, Tracker!$C$1:$C$1048423,Budget!$A10, Tracker!$F$1:$F$1048423,Budget!B$1)</f>
        <v>0</v>
      </c>
      <c r="D10" s="59"/>
      <c r="E10" s="58">
        <f>SUMIFS(Tracker!$D$1:$D$1048423, Tracker!$C$1:$C$1048423,Budget!$A10, Tracker!$F$1:$F$1048423,Budget!D$1)</f>
        <v>0</v>
      </c>
      <c r="F10" s="59"/>
      <c r="G10" s="58">
        <f>SUMIFS(Tracker!$D:$D, Tracker!$C:$C,Budget!$A10, Tracker!$F:$F,Budget!F$1)</f>
        <v>0</v>
      </c>
      <c r="H10" s="59"/>
      <c r="I10" s="58">
        <f>SUMIFS(Tracker!$D:$D, Tracker!$C:$C,Budget!$A10, Tracker!$F:$F,Budget!H$1)</f>
        <v>0</v>
      </c>
      <c r="J10" s="59"/>
      <c r="K10" s="58">
        <f>SUMIFS(Tracker!$D:$D, Tracker!$C:$C,Budget!$A10, Tracker!$F:$F,Budget!J$1)</f>
        <v>0</v>
      </c>
      <c r="L10" s="59"/>
      <c r="M10" s="58">
        <f>SUMIFS(Tracker!$D:$D, Tracker!$C:$C,Budget!$A10, Tracker!$F:$F,Budget!L$1)</f>
        <v>0</v>
      </c>
      <c r="N10" s="59"/>
      <c r="O10" s="58">
        <f>SUMIFS(Tracker!$D:$D, Tracker!$C:$C,Budget!$A10, Tracker!$F:$F,Budget!N$1)</f>
        <v>0</v>
      </c>
      <c r="P10" s="59"/>
      <c r="Q10" s="58">
        <f>SUMIFS(Tracker!$D:$D, Tracker!$C:$C,Budget!$A10, Tracker!$F:$F,Budget!P$1)</f>
        <v>0</v>
      </c>
      <c r="R10" s="59"/>
      <c r="S10" s="58">
        <f>SUMIFS(Tracker!$D:$D, Tracker!$C:$C,Budget!$A10, Tracker!$F:$F,Budget!R$1)</f>
        <v>0</v>
      </c>
      <c r="T10" s="59"/>
      <c r="U10" s="58">
        <f>SUMIFS(Tracker!$D:$D, Tracker!$C:$C,Budget!$A10, Tracker!$F:$F,Budget!T$1)</f>
        <v>0</v>
      </c>
      <c r="V10" s="59"/>
      <c r="W10" s="58">
        <f>SUMIFS(Tracker!$D:$D, Tracker!$C:$C,Budget!$A10, Tracker!$F:$F,Budget!V$1)</f>
        <v>0</v>
      </c>
      <c r="X10" s="59"/>
      <c r="Y10" s="58">
        <f>SUMIFS(Tracker!$D:$D, Tracker!$C:$C,Budget!$A10, Tracker!$F:$F,Budget!X$1)</f>
        <v>0</v>
      </c>
      <c r="Z10" s="59">
        <f t="shared" si="1"/>
        <v>0</v>
      </c>
      <c r="AA10" s="60">
        <f t="shared" si="0"/>
        <v>0</v>
      </c>
    </row>
    <row r="11" spans="1:29" outlineLevel="2" x14ac:dyDescent="0.3">
      <c r="A11" s="46"/>
      <c r="B11" s="59"/>
      <c r="C11" s="78" t="s">
        <v>6</v>
      </c>
      <c r="D11" s="59"/>
      <c r="E11" s="78" t="s">
        <v>6</v>
      </c>
      <c r="F11" s="59"/>
      <c r="G11" s="78" t="s">
        <v>6</v>
      </c>
      <c r="H11" s="59"/>
      <c r="I11" s="78" t="s">
        <v>6</v>
      </c>
      <c r="J11" s="59"/>
      <c r="K11" s="78" t="s">
        <v>6</v>
      </c>
      <c r="L11" s="59"/>
      <c r="M11" s="78" t="s">
        <v>6</v>
      </c>
      <c r="N11" s="59"/>
      <c r="O11" s="78" t="s">
        <v>6</v>
      </c>
      <c r="P11" s="59"/>
      <c r="Q11" s="78" t="s">
        <v>6</v>
      </c>
      <c r="R11" s="59"/>
      <c r="S11" s="78" t="s">
        <v>6</v>
      </c>
      <c r="T11" s="59"/>
      <c r="U11" s="78" t="s">
        <v>6</v>
      </c>
      <c r="V11" s="59"/>
      <c r="W11" s="78" t="s">
        <v>6</v>
      </c>
      <c r="X11" s="59"/>
      <c r="Y11" s="78" t="s">
        <v>6</v>
      </c>
      <c r="Z11" s="59"/>
      <c r="AA11" s="60"/>
    </row>
    <row r="12" spans="1:29" outlineLevel="1" x14ac:dyDescent="0.3">
      <c r="A12" s="47" t="s">
        <v>7</v>
      </c>
      <c r="B12" s="59">
        <f t="shared" ref="B12:Y12" si="2">SUM(B6:B11)</f>
        <v>0</v>
      </c>
      <c r="C12" s="58">
        <f t="shared" si="2"/>
        <v>0</v>
      </c>
      <c r="D12" s="59">
        <f t="shared" si="2"/>
        <v>0</v>
      </c>
      <c r="E12" s="60">
        <f t="shared" si="2"/>
        <v>0</v>
      </c>
      <c r="F12" s="59">
        <f t="shared" si="2"/>
        <v>0</v>
      </c>
      <c r="G12" s="60">
        <f t="shared" si="2"/>
        <v>0</v>
      </c>
      <c r="H12" s="59">
        <f t="shared" si="2"/>
        <v>0</v>
      </c>
      <c r="I12" s="60">
        <f t="shared" si="2"/>
        <v>0</v>
      </c>
      <c r="J12" s="59">
        <f t="shared" si="2"/>
        <v>0</v>
      </c>
      <c r="K12" s="60">
        <f t="shared" si="2"/>
        <v>0</v>
      </c>
      <c r="L12" s="59">
        <f t="shared" si="2"/>
        <v>0</v>
      </c>
      <c r="M12" s="60">
        <f t="shared" si="2"/>
        <v>0</v>
      </c>
      <c r="N12" s="59">
        <f t="shared" si="2"/>
        <v>0</v>
      </c>
      <c r="O12" s="60">
        <f t="shared" si="2"/>
        <v>0</v>
      </c>
      <c r="P12" s="59">
        <f t="shared" si="2"/>
        <v>0</v>
      </c>
      <c r="Q12" s="60">
        <f t="shared" si="2"/>
        <v>0</v>
      </c>
      <c r="R12" s="59">
        <f t="shared" si="2"/>
        <v>0</v>
      </c>
      <c r="S12" s="60">
        <f t="shared" si="2"/>
        <v>0</v>
      </c>
      <c r="T12" s="59">
        <f t="shared" si="2"/>
        <v>0</v>
      </c>
      <c r="U12" s="60">
        <f t="shared" si="2"/>
        <v>0</v>
      </c>
      <c r="V12" s="59">
        <f t="shared" si="2"/>
        <v>0</v>
      </c>
      <c r="W12" s="60">
        <f t="shared" si="2"/>
        <v>0</v>
      </c>
      <c r="X12" s="59">
        <f t="shared" si="2"/>
        <v>0</v>
      </c>
      <c r="Y12" s="60">
        <f t="shared" si="2"/>
        <v>0</v>
      </c>
      <c r="Z12" s="59">
        <f t="shared" si="1"/>
        <v>0</v>
      </c>
      <c r="AA12" s="60">
        <f t="shared" si="0"/>
        <v>0</v>
      </c>
    </row>
    <row r="13" spans="1:29" outlineLevel="1" x14ac:dyDescent="0.3">
      <c r="A13" s="47" t="s">
        <v>34</v>
      </c>
      <c r="B13" s="13" t="str">
        <f>IF(SUM(B$3:B$4)&lt;&gt;0, B12/SUM(B$3:B$4), "-")</f>
        <v>-</v>
      </c>
      <c r="C13" s="14" t="str">
        <f>IF(SUM(C$3:C$4)&lt;&gt;0, C12/SUM(C$3:C$4), "-")</f>
        <v>-</v>
      </c>
      <c r="D13" s="13" t="str">
        <f t="shared" ref="D13:AA13" si="3">IF(SUM(D$3:D$4)&lt;&gt;0, D12/SUM(D$3:D$4), "-")</f>
        <v>-</v>
      </c>
      <c r="E13" s="14" t="str">
        <f t="shared" si="3"/>
        <v>-</v>
      </c>
      <c r="F13" s="13" t="str">
        <f t="shared" si="3"/>
        <v>-</v>
      </c>
      <c r="G13" s="14" t="str">
        <f t="shared" si="3"/>
        <v>-</v>
      </c>
      <c r="H13" s="13" t="str">
        <f t="shared" si="3"/>
        <v>-</v>
      </c>
      <c r="I13" s="14" t="str">
        <f t="shared" si="3"/>
        <v>-</v>
      </c>
      <c r="J13" s="13" t="str">
        <f t="shared" si="3"/>
        <v>-</v>
      </c>
      <c r="K13" s="14" t="str">
        <f t="shared" si="3"/>
        <v>-</v>
      </c>
      <c r="L13" s="13" t="str">
        <f t="shared" si="3"/>
        <v>-</v>
      </c>
      <c r="M13" s="14" t="str">
        <f t="shared" si="3"/>
        <v>-</v>
      </c>
      <c r="N13" s="13" t="str">
        <f t="shared" si="3"/>
        <v>-</v>
      </c>
      <c r="O13" s="14" t="str">
        <f t="shared" si="3"/>
        <v>-</v>
      </c>
      <c r="P13" s="13" t="str">
        <f t="shared" si="3"/>
        <v>-</v>
      </c>
      <c r="Q13" s="14" t="str">
        <f t="shared" si="3"/>
        <v>-</v>
      </c>
      <c r="R13" s="13" t="str">
        <f t="shared" si="3"/>
        <v>-</v>
      </c>
      <c r="S13" s="14" t="str">
        <f t="shared" si="3"/>
        <v>-</v>
      </c>
      <c r="T13" s="13" t="str">
        <f t="shared" si="3"/>
        <v>-</v>
      </c>
      <c r="U13" s="14" t="str">
        <f t="shared" si="3"/>
        <v>-</v>
      </c>
      <c r="V13" s="13" t="str">
        <f t="shared" si="3"/>
        <v>-</v>
      </c>
      <c r="W13" s="14" t="str">
        <f t="shared" si="3"/>
        <v>-</v>
      </c>
      <c r="X13" s="13" t="str">
        <f t="shared" si="3"/>
        <v>-</v>
      </c>
      <c r="Y13" s="14" t="str">
        <f t="shared" si="3"/>
        <v>-</v>
      </c>
      <c r="Z13" s="13" t="str">
        <f t="shared" si="3"/>
        <v>-</v>
      </c>
      <c r="AA13" s="14" t="str">
        <f t="shared" si="3"/>
        <v>-</v>
      </c>
    </row>
    <row r="14" spans="1:29" x14ac:dyDescent="0.3">
      <c r="A14" s="48"/>
      <c r="B14" s="40"/>
      <c r="C14" s="41"/>
      <c r="D14" s="40"/>
      <c r="E14" s="41"/>
      <c r="F14" s="40"/>
      <c r="G14" s="41"/>
      <c r="H14" s="40"/>
      <c r="I14" s="41"/>
      <c r="J14" s="40"/>
      <c r="K14" s="41"/>
      <c r="L14" s="40"/>
      <c r="M14" s="41"/>
      <c r="N14" s="40"/>
      <c r="O14" s="41"/>
      <c r="P14" s="40"/>
      <c r="Q14" s="41"/>
      <c r="R14" s="40"/>
      <c r="S14" s="41"/>
      <c r="T14" s="40"/>
      <c r="U14" s="41"/>
      <c r="V14" s="40"/>
      <c r="W14" s="41"/>
      <c r="X14" s="40"/>
      <c r="Y14" s="41"/>
      <c r="Z14" s="40"/>
      <c r="AA14" s="41"/>
    </row>
    <row r="15" spans="1:29" outlineLevel="1" x14ac:dyDescent="0.3">
      <c r="A15" s="45" t="s">
        <v>8</v>
      </c>
      <c r="B15" s="15"/>
      <c r="C15" s="16"/>
      <c r="D15" s="15"/>
      <c r="E15" s="16"/>
      <c r="F15" s="15"/>
      <c r="G15" s="16"/>
      <c r="H15" s="17"/>
      <c r="I15" s="16"/>
      <c r="J15" s="17"/>
      <c r="K15" s="16"/>
      <c r="L15" s="17"/>
      <c r="M15" s="16"/>
      <c r="N15" s="17"/>
      <c r="O15" s="16"/>
      <c r="P15" s="17"/>
      <c r="Q15" s="18"/>
      <c r="R15" s="15"/>
      <c r="S15" s="16"/>
      <c r="T15" s="15"/>
      <c r="U15" s="16"/>
      <c r="V15" s="15"/>
      <c r="W15" s="16"/>
      <c r="X15" s="15"/>
      <c r="Y15" s="16"/>
      <c r="Z15" s="15"/>
      <c r="AA15" s="16"/>
    </row>
    <row r="16" spans="1:29" outlineLevel="2" x14ac:dyDescent="0.3">
      <c r="A16" s="46" t="s">
        <v>9</v>
      </c>
      <c r="B16" s="57"/>
      <c r="C16" s="58">
        <f>SUMIFS(Tracker!$D$1:$D$1048423, Tracker!$C$1:$C$1048423,Budget!$A16, Tracker!$F$1:$F$1048423,Budget!B$1)</f>
        <v>0</v>
      </c>
      <c r="D16" s="57"/>
      <c r="E16" s="58">
        <f>SUMIFS(Tracker!$D$1:$D$1048423, Tracker!$C$1:$C$1048423,Budget!$A16, Tracker!$F$1:$F$1048423,Budget!D$1)</f>
        <v>0</v>
      </c>
      <c r="F16" s="57"/>
      <c r="G16" s="58">
        <f>SUMIFS(Tracker!$D:$D, Tracker!$C:$C,Budget!$A16, Tracker!$F:$F,Budget!F$1)</f>
        <v>0</v>
      </c>
      <c r="H16" s="57"/>
      <c r="I16" s="58">
        <f>SUMIFS(Tracker!$D:$D, Tracker!$C:$C,Budget!$A16, Tracker!$F:$F,Budget!H$1)</f>
        <v>0</v>
      </c>
      <c r="J16" s="57"/>
      <c r="K16" s="58">
        <f>SUMIFS(Tracker!$D:$D, Tracker!$C:$C,Budget!$A16, Tracker!$F:$F,Budget!J$1)</f>
        <v>0</v>
      </c>
      <c r="L16" s="57"/>
      <c r="M16" s="58">
        <f>SUMIFS(Tracker!$D:$D, Tracker!$C:$C,Budget!$A16, Tracker!$F:$F,Budget!L$1)</f>
        <v>0</v>
      </c>
      <c r="N16" s="57"/>
      <c r="O16" s="58">
        <f>SUMIFS(Tracker!$D:$D, Tracker!$C:$C,Budget!$A16, Tracker!$F:$F,Budget!N$1)</f>
        <v>0</v>
      </c>
      <c r="P16" s="57"/>
      <c r="Q16" s="58">
        <f>SUMIFS(Tracker!$D:$D, Tracker!$C:$C,Budget!$A16, Tracker!$F:$F,Budget!P$1)</f>
        <v>0</v>
      </c>
      <c r="R16" s="57"/>
      <c r="S16" s="58">
        <f>SUMIFS(Tracker!$D:$D, Tracker!$C:$C,Budget!$A16, Tracker!$F:$F,Budget!R$1)</f>
        <v>0</v>
      </c>
      <c r="T16" s="57"/>
      <c r="U16" s="58">
        <f>SUMIFS(Tracker!$D:$D, Tracker!$C:$C,Budget!$A16, Tracker!$F:$F,Budget!T$1)</f>
        <v>0</v>
      </c>
      <c r="V16" s="57"/>
      <c r="W16" s="58">
        <f>SUMIFS(Tracker!$D:$D, Tracker!$C:$C,Budget!$A16, Tracker!$F:$F,Budget!V$1)</f>
        <v>0</v>
      </c>
      <c r="X16" s="57"/>
      <c r="Y16" s="58">
        <f>SUMIFS(Tracker!$D:$D, Tracker!$C:$C,Budget!$A16, Tracker!$F:$F,Budget!X$1)</f>
        <v>0</v>
      </c>
      <c r="Z16" s="57">
        <f t="shared" si="1"/>
        <v>0</v>
      </c>
      <c r="AA16" s="58">
        <f t="shared" si="0"/>
        <v>0</v>
      </c>
    </row>
    <row r="17" spans="1:27" outlineLevel="2" x14ac:dyDescent="0.3">
      <c r="A17" s="46" t="s">
        <v>10</v>
      </c>
      <c r="B17" s="57"/>
      <c r="C17" s="58">
        <f>SUMIFS(Tracker!$D$1:$D$1048423, Tracker!$C$1:$C$1048423,Budget!$A17, Tracker!$F$1:$F$1048423,Budget!B$1)</f>
        <v>0</v>
      </c>
      <c r="D17" s="57"/>
      <c r="E17" s="58">
        <f>SUMIFS(Tracker!$D$1:$D$1048423, Tracker!$C$1:$C$1048423,Budget!$A17, Tracker!$F$1:$F$1048423,Budget!D$1)</f>
        <v>0</v>
      </c>
      <c r="F17" s="57"/>
      <c r="G17" s="58">
        <f>SUMIFS(Tracker!$D:$D, Tracker!$C:$C,Budget!$A17, Tracker!$F:$F,Budget!F$1)</f>
        <v>0</v>
      </c>
      <c r="H17" s="57"/>
      <c r="I17" s="58">
        <f>SUMIFS(Tracker!$D:$D, Tracker!$C:$C,Budget!$A17, Tracker!$F:$F,Budget!H$1)</f>
        <v>0</v>
      </c>
      <c r="J17" s="57"/>
      <c r="K17" s="58">
        <f>SUMIFS(Tracker!$D:$D, Tracker!$C:$C,Budget!$A17, Tracker!$F:$F,Budget!J$1)</f>
        <v>0</v>
      </c>
      <c r="L17" s="57"/>
      <c r="M17" s="58">
        <f>SUMIFS(Tracker!$D:$D, Tracker!$C:$C,Budget!$A17, Tracker!$F:$F,Budget!L$1)</f>
        <v>0</v>
      </c>
      <c r="N17" s="57"/>
      <c r="O17" s="58">
        <f>SUMIFS(Tracker!$D:$D, Tracker!$C:$C,Budget!$A17, Tracker!$F:$F,Budget!N$1)</f>
        <v>0</v>
      </c>
      <c r="P17" s="57"/>
      <c r="Q17" s="58">
        <f>SUMIFS(Tracker!$D:$D, Tracker!$C:$C,Budget!$A17, Tracker!$F:$F,Budget!P$1)</f>
        <v>0</v>
      </c>
      <c r="R17" s="57"/>
      <c r="S17" s="58">
        <f>SUMIFS(Tracker!$D:$D, Tracker!$C:$C,Budget!$A17, Tracker!$F:$F,Budget!R$1)</f>
        <v>0</v>
      </c>
      <c r="T17" s="57"/>
      <c r="U17" s="58">
        <f>SUMIFS(Tracker!$D:$D, Tracker!$C:$C,Budget!$A17, Tracker!$F:$F,Budget!T$1)</f>
        <v>0</v>
      </c>
      <c r="V17" s="57"/>
      <c r="W17" s="58">
        <f>SUMIFS(Tracker!$D:$D, Tracker!$C:$C,Budget!$A17, Tracker!$F:$F,Budget!V$1)</f>
        <v>0</v>
      </c>
      <c r="X17" s="57"/>
      <c r="Y17" s="58">
        <f>SUMIFS(Tracker!$D:$D, Tracker!$C:$C,Budget!$A17, Tracker!$F:$F,Budget!X$1)</f>
        <v>0</v>
      </c>
      <c r="Z17" s="57">
        <f t="shared" si="1"/>
        <v>0</v>
      </c>
      <c r="AA17" s="58">
        <f t="shared" si="0"/>
        <v>0</v>
      </c>
    </row>
    <row r="18" spans="1:27" outlineLevel="2" x14ac:dyDescent="0.3">
      <c r="A18" s="46" t="s">
        <v>39</v>
      </c>
      <c r="B18" s="57"/>
      <c r="C18" s="58">
        <f>SUMIFS(Tracker!$D:$D, Tracker!$C:$C,Budget!$A18, Tracker!$F:$F,Budget!B$1)</f>
        <v>0</v>
      </c>
      <c r="D18" s="57"/>
      <c r="E18" s="58">
        <f>SUMIFS(Tracker!$D:$D, Tracker!$C:$C,Budget!$A18, Tracker!$F:$F,Budget!D$1)</f>
        <v>0</v>
      </c>
      <c r="F18" s="57"/>
      <c r="G18" s="58">
        <f>SUMIFS(Tracker!$D:$D, Tracker!$C:$C,Budget!$A18, Tracker!$F:$F,Budget!F$1)</f>
        <v>0</v>
      </c>
      <c r="H18" s="57"/>
      <c r="I18" s="58">
        <f>SUMIFS(Tracker!$D:$D, Tracker!$C:$C,Budget!$A18, Tracker!$F:$F,Budget!H$1)</f>
        <v>0</v>
      </c>
      <c r="J18" s="57"/>
      <c r="K18" s="58">
        <f>SUMIFS(Tracker!$D:$D, Tracker!$C:$C,Budget!$A18, Tracker!$F:$F,Budget!J$1)</f>
        <v>0</v>
      </c>
      <c r="L18" s="57"/>
      <c r="M18" s="58">
        <f>SUMIFS(Tracker!$D:$D, Tracker!$C:$C,Budget!$A18, Tracker!$F:$F,Budget!L$1)</f>
        <v>0</v>
      </c>
      <c r="N18" s="57"/>
      <c r="O18" s="58">
        <f>SUMIFS(Tracker!$D:$D, Tracker!$C:$C,Budget!$A18, Tracker!$F:$F,Budget!N$1)</f>
        <v>0</v>
      </c>
      <c r="P18" s="57"/>
      <c r="Q18" s="58">
        <f>SUMIFS(Tracker!$D:$D, Tracker!$C:$C,Budget!$A18, Tracker!$F:$F,Budget!P$1)</f>
        <v>0</v>
      </c>
      <c r="R18" s="57"/>
      <c r="S18" s="58">
        <f>SUMIFS(Tracker!$D:$D, Tracker!$C:$C,Budget!$A18, Tracker!$F:$F,Budget!R$1)</f>
        <v>0</v>
      </c>
      <c r="T18" s="57"/>
      <c r="U18" s="58">
        <f>SUMIFS(Tracker!$D:$D, Tracker!$C:$C,Budget!$A18, Tracker!$F:$F,Budget!T$1)</f>
        <v>0</v>
      </c>
      <c r="V18" s="57"/>
      <c r="W18" s="58">
        <f>SUMIFS(Tracker!$D:$D, Tracker!$C:$C,Budget!$A18, Tracker!$F:$F,Budget!V$1)</f>
        <v>0</v>
      </c>
      <c r="X18" s="57"/>
      <c r="Y18" s="58">
        <f>SUMIFS(Tracker!$D:$D, Tracker!$C:$C,Budget!$A18, Tracker!$F:$F,Budget!X$1)</f>
        <v>0</v>
      </c>
      <c r="Z18" s="57">
        <f t="shared" si="1"/>
        <v>0</v>
      </c>
      <c r="AA18" s="58">
        <f t="shared" si="0"/>
        <v>0</v>
      </c>
    </row>
    <row r="19" spans="1:27" outlineLevel="2" x14ac:dyDescent="0.3">
      <c r="A19" s="46" t="s">
        <v>40</v>
      </c>
      <c r="B19" s="57"/>
      <c r="C19" s="58">
        <f>SUMIFS(Tracker!$D$1:$D$1048423, Tracker!$C$1:$C$1048423,Budget!$A19, Tracker!$F$1:$F$1048423,Budget!B$1)</f>
        <v>0</v>
      </c>
      <c r="D19" s="57"/>
      <c r="E19" s="58">
        <f>SUMIFS(Tracker!$D$1:$D$1048423, Tracker!$C$1:$C$1048423,Budget!$A19, Tracker!$F$1:$F$1048423,Budget!D$1)</f>
        <v>0</v>
      </c>
      <c r="F19" s="57"/>
      <c r="G19" s="58">
        <f>SUMIFS(Tracker!$D:$D, Tracker!$C:$C,Budget!$A19, Tracker!$F:$F,Budget!F$1)</f>
        <v>0</v>
      </c>
      <c r="H19" s="57"/>
      <c r="I19" s="58">
        <f>SUMIFS(Tracker!$D:$D, Tracker!$C:$C,Budget!$A19, Tracker!$F:$F,Budget!H$1)</f>
        <v>0</v>
      </c>
      <c r="J19" s="57"/>
      <c r="K19" s="58">
        <f>SUMIFS(Tracker!$D:$D, Tracker!$C:$C,Budget!$A19, Tracker!$F:$F,Budget!J$1)</f>
        <v>0</v>
      </c>
      <c r="L19" s="57"/>
      <c r="M19" s="58">
        <f>SUMIFS(Tracker!$D:$D, Tracker!$C:$C,Budget!$A19, Tracker!$F:$F,Budget!L$1)</f>
        <v>0</v>
      </c>
      <c r="N19" s="57"/>
      <c r="O19" s="58">
        <f>SUMIFS(Tracker!$D:$D, Tracker!$C:$C,Budget!$A19, Tracker!$F:$F,Budget!N$1)</f>
        <v>0</v>
      </c>
      <c r="P19" s="57"/>
      <c r="Q19" s="58">
        <f>SUMIFS(Tracker!$D:$D, Tracker!$C:$C,Budget!$A19, Tracker!$F:$F,Budget!P$1)</f>
        <v>0</v>
      </c>
      <c r="R19" s="57"/>
      <c r="S19" s="58">
        <f>SUMIFS(Tracker!$D:$D, Tracker!$C:$C,Budget!$A19, Tracker!$F:$F,Budget!R$1)</f>
        <v>0</v>
      </c>
      <c r="T19" s="57"/>
      <c r="U19" s="58">
        <f>SUMIFS(Tracker!$D:$D, Tracker!$C:$C,Budget!$A19, Tracker!$F:$F,Budget!T$1)</f>
        <v>0</v>
      </c>
      <c r="V19" s="57"/>
      <c r="W19" s="58">
        <f>SUMIFS(Tracker!$D:$D, Tracker!$C:$C,Budget!$A19, Tracker!$F:$F,Budget!V$1)</f>
        <v>0</v>
      </c>
      <c r="X19" s="57"/>
      <c r="Y19" s="58">
        <f>SUMIFS(Tracker!$D:$D, Tracker!$C:$C,Budget!$A19, Tracker!$F:$F,Budget!X$1)</f>
        <v>0</v>
      </c>
      <c r="Z19" s="57">
        <f t="shared" si="1"/>
        <v>0</v>
      </c>
      <c r="AA19" s="58">
        <f t="shared" si="1"/>
        <v>0</v>
      </c>
    </row>
    <row r="20" spans="1:27" outlineLevel="2" x14ac:dyDescent="0.3">
      <c r="A20" s="46"/>
      <c r="B20" s="57"/>
      <c r="C20" s="78" t="s">
        <v>6</v>
      </c>
      <c r="D20" s="57"/>
      <c r="E20" s="78" t="s">
        <v>6</v>
      </c>
      <c r="F20" s="57"/>
      <c r="G20" s="78" t="s">
        <v>6</v>
      </c>
      <c r="H20" s="57"/>
      <c r="I20" s="78" t="s">
        <v>6</v>
      </c>
      <c r="J20" s="57"/>
      <c r="K20" s="78" t="s">
        <v>6</v>
      </c>
      <c r="L20" s="57"/>
      <c r="M20" s="78" t="s">
        <v>6</v>
      </c>
      <c r="N20" s="57"/>
      <c r="O20" s="78" t="s">
        <v>6</v>
      </c>
      <c r="P20" s="57"/>
      <c r="Q20" s="78" t="s">
        <v>6</v>
      </c>
      <c r="R20" s="57"/>
      <c r="S20" s="78" t="s">
        <v>6</v>
      </c>
      <c r="T20" s="57"/>
      <c r="U20" s="78" t="s">
        <v>6</v>
      </c>
      <c r="V20" s="57"/>
      <c r="W20" s="78" t="s">
        <v>6</v>
      </c>
      <c r="X20" s="57"/>
      <c r="Y20" s="78" t="s">
        <v>6</v>
      </c>
      <c r="Z20" s="57"/>
      <c r="AA20" s="58"/>
    </row>
    <row r="21" spans="1:27" outlineLevel="1" x14ac:dyDescent="0.3">
      <c r="A21" s="47" t="s">
        <v>7</v>
      </c>
      <c r="B21" s="57">
        <f>SUM(B16:B20)</f>
        <v>0</v>
      </c>
      <c r="C21" s="58">
        <f>SUM(C16:C20)</f>
        <v>0</v>
      </c>
      <c r="D21" s="57">
        <f t="shared" ref="D21:Y21" si="4">SUM(D16:D20)</f>
        <v>0</v>
      </c>
      <c r="E21" s="58">
        <f t="shared" si="4"/>
        <v>0</v>
      </c>
      <c r="F21" s="57">
        <f t="shared" si="4"/>
        <v>0</v>
      </c>
      <c r="G21" s="58">
        <f t="shared" si="4"/>
        <v>0</v>
      </c>
      <c r="H21" s="57">
        <f t="shared" si="4"/>
        <v>0</v>
      </c>
      <c r="I21" s="58">
        <f t="shared" si="4"/>
        <v>0</v>
      </c>
      <c r="J21" s="57">
        <f t="shared" si="4"/>
        <v>0</v>
      </c>
      <c r="K21" s="58">
        <f t="shared" si="4"/>
        <v>0</v>
      </c>
      <c r="L21" s="57">
        <f t="shared" si="4"/>
        <v>0</v>
      </c>
      <c r="M21" s="58">
        <f t="shared" si="4"/>
        <v>0</v>
      </c>
      <c r="N21" s="57">
        <f t="shared" si="4"/>
        <v>0</v>
      </c>
      <c r="O21" s="58">
        <f t="shared" si="4"/>
        <v>0</v>
      </c>
      <c r="P21" s="57">
        <f t="shared" si="4"/>
        <v>0</v>
      </c>
      <c r="Q21" s="58">
        <f t="shared" si="4"/>
        <v>0</v>
      </c>
      <c r="R21" s="57">
        <f t="shared" si="4"/>
        <v>0</v>
      </c>
      <c r="S21" s="58">
        <f t="shared" si="4"/>
        <v>0</v>
      </c>
      <c r="T21" s="57">
        <f t="shared" si="4"/>
        <v>0</v>
      </c>
      <c r="U21" s="58">
        <f t="shared" si="4"/>
        <v>0</v>
      </c>
      <c r="V21" s="57">
        <f t="shared" si="4"/>
        <v>0</v>
      </c>
      <c r="W21" s="58">
        <f t="shared" si="4"/>
        <v>0</v>
      </c>
      <c r="X21" s="57">
        <f t="shared" si="4"/>
        <v>0</v>
      </c>
      <c r="Y21" s="58">
        <f t="shared" si="4"/>
        <v>0</v>
      </c>
      <c r="Z21" s="57">
        <f t="shared" si="1"/>
        <v>0</v>
      </c>
      <c r="AA21" s="58">
        <f t="shared" si="1"/>
        <v>0</v>
      </c>
    </row>
    <row r="22" spans="1:27" outlineLevel="1" x14ac:dyDescent="0.3">
      <c r="A22" s="47" t="s">
        <v>34</v>
      </c>
      <c r="B22" s="13" t="str">
        <f>IF(SUM(B$3:B$4)&lt;&gt;0, B21/SUM(B$3:B$4), "-")</f>
        <v>-</v>
      </c>
      <c r="C22" s="14" t="str">
        <f>IF(SUM(C$3:C$4)&lt;&gt;0, C21/SUM(C$3:C$4), "-")</f>
        <v>-</v>
      </c>
      <c r="D22" s="13" t="str">
        <f t="shared" ref="D22:AA22" si="5">IF(SUM(D$3:D$4)&lt;&gt;0, D21/SUM(D$3:D$4), "-")</f>
        <v>-</v>
      </c>
      <c r="E22" s="14" t="str">
        <f t="shared" si="5"/>
        <v>-</v>
      </c>
      <c r="F22" s="13" t="str">
        <f t="shared" si="5"/>
        <v>-</v>
      </c>
      <c r="G22" s="14" t="str">
        <f t="shared" si="5"/>
        <v>-</v>
      </c>
      <c r="H22" s="13" t="str">
        <f t="shared" si="5"/>
        <v>-</v>
      </c>
      <c r="I22" s="14" t="str">
        <f t="shared" si="5"/>
        <v>-</v>
      </c>
      <c r="J22" s="13" t="str">
        <f t="shared" si="5"/>
        <v>-</v>
      </c>
      <c r="K22" s="14" t="str">
        <f t="shared" si="5"/>
        <v>-</v>
      </c>
      <c r="L22" s="13" t="str">
        <f t="shared" si="5"/>
        <v>-</v>
      </c>
      <c r="M22" s="14" t="str">
        <f t="shared" si="5"/>
        <v>-</v>
      </c>
      <c r="N22" s="13" t="str">
        <f t="shared" si="5"/>
        <v>-</v>
      </c>
      <c r="O22" s="14" t="str">
        <f t="shared" si="5"/>
        <v>-</v>
      </c>
      <c r="P22" s="13" t="str">
        <f t="shared" si="5"/>
        <v>-</v>
      </c>
      <c r="Q22" s="14" t="str">
        <f t="shared" si="5"/>
        <v>-</v>
      </c>
      <c r="R22" s="13" t="str">
        <f t="shared" si="5"/>
        <v>-</v>
      </c>
      <c r="S22" s="14" t="str">
        <f t="shared" si="5"/>
        <v>-</v>
      </c>
      <c r="T22" s="13" t="str">
        <f t="shared" si="5"/>
        <v>-</v>
      </c>
      <c r="U22" s="14" t="str">
        <f t="shared" si="5"/>
        <v>-</v>
      </c>
      <c r="V22" s="13" t="str">
        <f t="shared" si="5"/>
        <v>-</v>
      </c>
      <c r="W22" s="14" t="str">
        <f t="shared" si="5"/>
        <v>-</v>
      </c>
      <c r="X22" s="13" t="str">
        <f t="shared" si="5"/>
        <v>-</v>
      </c>
      <c r="Y22" s="14" t="str">
        <f t="shared" si="5"/>
        <v>-</v>
      </c>
      <c r="Z22" s="13" t="str">
        <f t="shared" si="5"/>
        <v>-</v>
      </c>
      <c r="AA22" s="14" t="str">
        <f t="shared" si="5"/>
        <v>-</v>
      </c>
    </row>
    <row r="23" spans="1:27" x14ac:dyDescent="0.3">
      <c r="A23" s="48"/>
      <c r="B23" s="40"/>
      <c r="C23" s="41"/>
      <c r="D23" s="40"/>
      <c r="E23" s="41"/>
      <c r="F23" s="40"/>
      <c r="G23" s="41"/>
      <c r="H23" s="40"/>
      <c r="I23" s="41"/>
      <c r="J23" s="40"/>
      <c r="K23" s="41"/>
      <c r="L23" s="40"/>
      <c r="M23" s="41"/>
      <c r="N23" s="40"/>
      <c r="O23" s="41"/>
      <c r="P23" s="40"/>
      <c r="Q23" s="41"/>
      <c r="R23" s="40"/>
      <c r="S23" s="41"/>
      <c r="T23" s="40"/>
      <c r="U23" s="41"/>
      <c r="V23" s="40"/>
      <c r="W23" s="41"/>
      <c r="X23" s="40"/>
      <c r="Y23" s="41"/>
      <c r="Z23" s="40"/>
      <c r="AA23" s="41"/>
    </row>
    <row r="24" spans="1:27" outlineLevel="1" x14ac:dyDescent="0.3">
      <c r="A24" s="45" t="s">
        <v>11</v>
      </c>
      <c r="B24" s="15"/>
      <c r="C24" s="16"/>
      <c r="D24" s="15"/>
      <c r="E24" s="16"/>
      <c r="F24" s="15"/>
      <c r="G24" s="16"/>
      <c r="H24" s="17"/>
      <c r="I24" s="16"/>
      <c r="J24" s="17"/>
      <c r="K24" s="16"/>
      <c r="L24" s="17"/>
      <c r="M24" s="16"/>
      <c r="N24" s="17"/>
      <c r="O24" s="16"/>
      <c r="P24" s="17"/>
      <c r="Q24" s="18"/>
      <c r="R24" s="15"/>
      <c r="S24" s="16"/>
      <c r="T24" s="15"/>
      <c r="U24" s="16"/>
      <c r="V24" s="15"/>
      <c r="W24" s="16"/>
      <c r="X24" s="15"/>
      <c r="Y24" s="16"/>
      <c r="Z24" s="15"/>
      <c r="AA24" s="16"/>
    </row>
    <row r="25" spans="1:27" outlineLevel="2" x14ac:dyDescent="0.3">
      <c r="A25" s="46" t="s">
        <v>29</v>
      </c>
      <c r="B25" s="57"/>
      <c r="C25" s="58">
        <f>SUMIFS(Tracker!$D$1:$D$1048423, Tracker!$C$1:$C$1048423,Budget!$A25, Tracker!$F$1:$F$1048423,Budget!B$1)</f>
        <v>0</v>
      </c>
      <c r="D25" s="57"/>
      <c r="E25" s="58">
        <f>SUMIFS(Tracker!$D$1:$D$1048423, Tracker!$C$1:$C$1048423,Budget!$A25, Tracker!$F$1:$F$1048423,Budget!D$1)</f>
        <v>0</v>
      </c>
      <c r="F25" s="57"/>
      <c r="G25" s="58">
        <f>SUMIFS(Tracker!$D:$D, Tracker!$C:$C,Budget!$A25, Tracker!$F:$F,Budget!F$1)</f>
        <v>0</v>
      </c>
      <c r="H25" s="57"/>
      <c r="I25" s="58">
        <f>SUMIFS(Tracker!$D:$D, Tracker!$C:$C,Budget!$A25, Tracker!$F:$F,Budget!H$1)</f>
        <v>0</v>
      </c>
      <c r="J25" s="57"/>
      <c r="K25" s="58">
        <f>SUMIFS(Tracker!$D:$D, Tracker!$C:$C,Budget!$A25, Tracker!$F:$F,Budget!J$1)</f>
        <v>0</v>
      </c>
      <c r="L25" s="57"/>
      <c r="M25" s="58">
        <f>SUMIFS(Tracker!$D:$D, Tracker!$C:$C,Budget!$A25, Tracker!$F:$F,Budget!L$1)</f>
        <v>0</v>
      </c>
      <c r="N25" s="57"/>
      <c r="O25" s="58">
        <f>SUMIFS(Tracker!$D:$D, Tracker!$C:$C,Budget!$A25, Tracker!$F:$F,Budget!N$1)</f>
        <v>0</v>
      </c>
      <c r="P25" s="57"/>
      <c r="Q25" s="58">
        <f>SUMIFS(Tracker!$D:$D, Tracker!$C:$C,Budget!$A25, Tracker!$F:$F,Budget!P$1)</f>
        <v>0</v>
      </c>
      <c r="R25" s="57"/>
      <c r="S25" s="58">
        <f>SUMIFS(Tracker!$D:$D, Tracker!$C:$C,Budget!$A25, Tracker!$F:$F,Budget!R$1)</f>
        <v>0</v>
      </c>
      <c r="T25" s="57"/>
      <c r="U25" s="58">
        <f>SUMIFS(Tracker!$D:$D, Tracker!$C:$C,Budget!$A25, Tracker!$F:$F,Budget!T$1)</f>
        <v>0</v>
      </c>
      <c r="V25" s="57"/>
      <c r="W25" s="58">
        <f>SUMIFS(Tracker!$D:$D, Tracker!$C:$C,Budget!$A25, Tracker!$F:$F,Budget!V$1)</f>
        <v>0</v>
      </c>
      <c r="X25" s="57"/>
      <c r="Y25" s="58">
        <f>SUMIFS(Tracker!$D:$D, Tracker!$C:$C,Budget!$A25, Tracker!$F:$F,Budget!X$1)</f>
        <v>0</v>
      </c>
      <c r="Z25" s="57">
        <f t="shared" si="1"/>
        <v>0</v>
      </c>
      <c r="AA25" s="58">
        <f t="shared" si="1"/>
        <v>0</v>
      </c>
    </row>
    <row r="26" spans="1:27" outlineLevel="2" x14ac:dyDescent="0.3">
      <c r="A26" s="46" t="s">
        <v>30</v>
      </c>
      <c r="B26" s="57"/>
      <c r="C26" s="58">
        <f>SUMIFS(Tracker!$D$1:$D$1048423, Tracker!$C$1:$C$1048423,Budget!$A26, Tracker!$F$1:$F$1048423,Budget!B$1)</f>
        <v>0</v>
      </c>
      <c r="D26" s="57"/>
      <c r="E26" s="58">
        <f>SUMIFS(Tracker!$D$1:$D$1048423, Tracker!$C$1:$C$1048423,Budget!$A26, Tracker!$F$1:$F$1048423,Budget!D$1)</f>
        <v>0</v>
      </c>
      <c r="F26" s="57"/>
      <c r="G26" s="58">
        <f>SUMIFS(Tracker!$D:$D, Tracker!$C:$C,Budget!$A26, Tracker!$F:$F,Budget!F$1)</f>
        <v>0</v>
      </c>
      <c r="H26" s="57"/>
      <c r="I26" s="58">
        <f>SUMIFS(Tracker!$D:$D, Tracker!$C:$C,Budget!$A26, Tracker!$F:$F,Budget!H$1)</f>
        <v>0</v>
      </c>
      <c r="J26" s="57"/>
      <c r="K26" s="58">
        <f>SUMIFS(Tracker!$D:$D, Tracker!$C:$C,Budget!$A26, Tracker!$F:$F,Budget!J$1)</f>
        <v>0</v>
      </c>
      <c r="L26" s="57"/>
      <c r="M26" s="58">
        <f>SUMIFS(Tracker!$D:$D, Tracker!$C:$C,Budget!$A26, Tracker!$F:$F,Budget!L$1)</f>
        <v>0</v>
      </c>
      <c r="N26" s="57"/>
      <c r="O26" s="58">
        <f>SUMIFS(Tracker!$D:$D, Tracker!$C:$C,Budget!$A26, Tracker!$F:$F,Budget!N$1)</f>
        <v>0</v>
      </c>
      <c r="P26" s="57"/>
      <c r="Q26" s="58">
        <f>SUMIFS(Tracker!$D:$D, Tracker!$C:$C,Budget!$A26, Tracker!$F:$F,Budget!P$1)</f>
        <v>0</v>
      </c>
      <c r="R26" s="57"/>
      <c r="S26" s="58">
        <f>SUMIFS(Tracker!$D:$D, Tracker!$C:$C,Budget!$A26, Tracker!$F:$F,Budget!R$1)</f>
        <v>0</v>
      </c>
      <c r="T26" s="57"/>
      <c r="U26" s="58">
        <f>SUMIFS(Tracker!$D:$D, Tracker!$C:$C,Budget!$A26, Tracker!$F:$F,Budget!T$1)</f>
        <v>0</v>
      </c>
      <c r="V26" s="57"/>
      <c r="W26" s="58">
        <f>SUMIFS(Tracker!$D:$D, Tracker!$C:$C,Budget!$A26, Tracker!$F:$F,Budget!V$1)</f>
        <v>0</v>
      </c>
      <c r="X26" s="57"/>
      <c r="Y26" s="58">
        <f>SUMIFS(Tracker!$D:$D, Tracker!$C:$C,Budget!$A26, Tracker!$F:$F,Budget!X$1)</f>
        <v>0</v>
      </c>
      <c r="Z26" s="57">
        <f t="shared" si="1"/>
        <v>0</v>
      </c>
      <c r="AA26" s="58">
        <f t="shared" si="1"/>
        <v>0</v>
      </c>
    </row>
    <row r="27" spans="1:27" outlineLevel="2" x14ac:dyDescent="0.3">
      <c r="A27" s="46" t="s">
        <v>31</v>
      </c>
      <c r="B27" s="57"/>
      <c r="C27" s="58">
        <f>SUMIFS(Tracker!$D$1:$D$1048423, Tracker!$C$1:$C$1048423,Budget!$A27, Tracker!$F$1:$F$1048423,Budget!B$1)</f>
        <v>0</v>
      </c>
      <c r="D27" s="57"/>
      <c r="E27" s="58">
        <f>SUMIFS(Tracker!$D$1:$D$1048423, Tracker!$C$1:$C$1048423,Budget!$A27, Tracker!$F$1:$F$1048423,Budget!D$1)</f>
        <v>0</v>
      </c>
      <c r="F27" s="57"/>
      <c r="G27" s="58">
        <f>SUMIFS(Tracker!$D:$D, Tracker!$C:$C,Budget!$A27, Tracker!$F:$F,Budget!F$1)</f>
        <v>0</v>
      </c>
      <c r="H27" s="57"/>
      <c r="I27" s="58">
        <f>SUMIFS(Tracker!$D:$D, Tracker!$C:$C,Budget!$A27, Tracker!$F:$F,Budget!H$1)</f>
        <v>0</v>
      </c>
      <c r="J27" s="57"/>
      <c r="K27" s="58">
        <f>SUMIFS(Tracker!$D:$D, Tracker!$C:$C,Budget!$A27, Tracker!$F:$F,Budget!J$1)</f>
        <v>0</v>
      </c>
      <c r="L27" s="57"/>
      <c r="M27" s="58">
        <f>SUMIFS(Tracker!$D:$D, Tracker!$C:$C,Budget!$A27, Tracker!$F:$F,Budget!L$1)</f>
        <v>0</v>
      </c>
      <c r="N27" s="57"/>
      <c r="O27" s="58">
        <f>SUMIFS(Tracker!$D:$D, Tracker!$C:$C,Budget!$A27, Tracker!$F:$F,Budget!N$1)</f>
        <v>0</v>
      </c>
      <c r="P27" s="57"/>
      <c r="Q27" s="58">
        <f>SUMIFS(Tracker!$D:$D, Tracker!$C:$C,Budget!$A27, Tracker!$F:$F,Budget!P$1)</f>
        <v>0</v>
      </c>
      <c r="R27" s="57"/>
      <c r="S27" s="58">
        <f>SUMIFS(Tracker!$D:$D, Tracker!$C:$C,Budget!$A27, Tracker!$F:$F,Budget!R$1)</f>
        <v>0</v>
      </c>
      <c r="T27" s="57"/>
      <c r="U27" s="58">
        <f>SUMIFS(Tracker!$D:$D, Tracker!$C:$C,Budget!$A27, Tracker!$F:$F,Budget!T$1)</f>
        <v>0</v>
      </c>
      <c r="V27" s="57"/>
      <c r="W27" s="58">
        <f>SUMIFS(Tracker!$D:$D, Tracker!$C:$C,Budget!$A27, Tracker!$F:$F,Budget!V$1)</f>
        <v>0</v>
      </c>
      <c r="X27" s="57"/>
      <c r="Y27" s="58">
        <f>SUMIFS(Tracker!$D:$D, Tracker!$C:$C,Budget!$A27, Tracker!$F:$F,Budget!X$1)</f>
        <v>0</v>
      </c>
      <c r="Z27" s="57">
        <f t="shared" si="1"/>
        <v>0</v>
      </c>
      <c r="AA27" s="58">
        <f t="shared" si="1"/>
        <v>0</v>
      </c>
    </row>
    <row r="28" spans="1:27" outlineLevel="2" x14ac:dyDescent="0.3">
      <c r="A28" s="46" t="s">
        <v>32</v>
      </c>
      <c r="B28" s="57"/>
      <c r="C28" s="58">
        <f>SUMIFS(Tracker!$D$1:$D$1048423, Tracker!$C$1:$C$1048423,Budget!$A28, Tracker!$F$1:$F$1048423,Budget!B$1)</f>
        <v>0</v>
      </c>
      <c r="D28" s="57"/>
      <c r="E28" s="58">
        <f>SUMIFS(Tracker!$D$1:$D$1048423, Tracker!$C$1:$C$1048423,Budget!$A28, Tracker!$F$1:$F$1048423,Budget!D$1)</f>
        <v>0</v>
      </c>
      <c r="F28" s="57"/>
      <c r="G28" s="58">
        <f>SUMIFS(Tracker!$D:$D, Tracker!$C:$C,Budget!$A28, Tracker!$F:$F,Budget!F$1)</f>
        <v>0</v>
      </c>
      <c r="H28" s="57"/>
      <c r="I28" s="58">
        <f>SUMIFS(Tracker!$D:$D, Tracker!$C:$C,Budget!$A28, Tracker!$F:$F,Budget!H$1)</f>
        <v>0</v>
      </c>
      <c r="J28" s="57"/>
      <c r="K28" s="58">
        <f>SUMIFS(Tracker!$D:$D, Tracker!$C:$C,Budget!$A28, Tracker!$F:$F,Budget!J$1)</f>
        <v>0</v>
      </c>
      <c r="L28" s="57"/>
      <c r="M28" s="58">
        <f>SUMIFS(Tracker!$D:$D, Tracker!$C:$C,Budget!$A28, Tracker!$F:$F,Budget!L$1)</f>
        <v>0</v>
      </c>
      <c r="N28" s="57"/>
      <c r="O28" s="58">
        <f>SUMIFS(Tracker!$D:$D, Tracker!$C:$C,Budget!$A28, Tracker!$F:$F,Budget!N$1)</f>
        <v>0</v>
      </c>
      <c r="P28" s="57"/>
      <c r="Q28" s="58">
        <f>SUMIFS(Tracker!$D:$D, Tracker!$C:$C,Budget!$A28, Tracker!$F:$F,Budget!P$1)</f>
        <v>0</v>
      </c>
      <c r="R28" s="57"/>
      <c r="S28" s="58">
        <f>SUMIFS(Tracker!$D:$D, Tracker!$C:$C,Budget!$A28, Tracker!$F:$F,Budget!R$1)</f>
        <v>0</v>
      </c>
      <c r="T28" s="57"/>
      <c r="U28" s="58">
        <f>SUMIFS(Tracker!$D:$D, Tracker!$C:$C,Budget!$A28, Tracker!$F:$F,Budget!T$1)</f>
        <v>0</v>
      </c>
      <c r="V28" s="57"/>
      <c r="W28" s="58">
        <f>SUMIFS(Tracker!$D:$D, Tracker!$C:$C,Budget!$A28, Tracker!$F:$F,Budget!V$1)</f>
        <v>0</v>
      </c>
      <c r="X28" s="57"/>
      <c r="Y28" s="58">
        <f>SUMIFS(Tracker!$D:$D, Tracker!$C:$C,Budget!$A28, Tracker!$F:$F,Budget!X$1)</f>
        <v>0</v>
      </c>
      <c r="Z28" s="57">
        <f t="shared" si="1"/>
        <v>0</v>
      </c>
      <c r="AA28" s="58">
        <f t="shared" si="1"/>
        <v>0</v>
      </c>
    </row>
    <row r="29" spans="1:27" outlineLevel="2" x14ac:dyDescent="0.3">
      <c r="A29" s="46"/>
      <c r="B29" s="57"/>
      <c r="C29" s="78" t="s">
        <v>6</v>
      </c>
      <c r="D29" s="57"/>
      <c r="E29" s="78" t="s">
        <v>6</v>
      </c>
      <c r="F29" s="57"/>
      <c r="G29" s="78" t="s">
        <v>6</v>
      </c>
      <c r="H29" s="57"/>
      <c r="I29" s="78" t="s">
        <v>6</v>
      </c>
      <c r="J29" s="57"/>
      <c r="K29" s="78" t="s">
        <v>6</v>
      </c>
      <c r="L29" s="57"/>
      <c r="M29" s="78" t="s">
        <v>6</v>
      </c>
      <c r="N29" s="57"/>
      <c r="O29" s="78" t="s">
        <v>6</v>
      </c>
      <c r="P29" s="57"/>
      <c r="Q29" s="78" t="s">
        <v>6</v>
      </c>
      <c r="R29" s="57"/>
      <c r="S29" s="78" t="s">
        <v>6</v>
      </c>
      <c r="T29" s="57"/>
      <c r="U29" s="78" t="s">
        <v>6</v>
      </c>
      <c r="V29" s="57"/>
      <c r="W29" s="78" t="s">
        <v>6</v>
      </c>
      <c r="X29" s="57"/>
      <c r="Y29" s="78" t="s">
        <v>6</v>
      </c>
      <c r="Z29" s="57"/>
      <c r="AA29" s="58"/>
    </row>
    <row r="30" spans="1:27" outlineLevel="1" x14ac:dyDescent="0.3">
      <c r="A30" s="47" t="s">
        <v>7</v>
      </c>
      <c r="B30" s="57">
        <f>SUM(B25:B29)</f>
        <v>0</v>
      </c>
      <c r="C30" s="58">
        <f>SUM(C25:C29)</f>
        <v>0</v>
      </c>
      <c r="D30" s="57">
        <f t="shared" ref="D30:Y30" si="6">SUM(D25:D29)</f>
        <v>0</v>
      </c>
      <c r="E30" s="58">
        <f t="shared" si="6"/>
        <v>0</v>
      </c>
      <c r="F30" s="57">
        <f t="shared" si="6"/>
        <v>0</v>
      </c>
      <c r="G30" s="58">
        <f t="shared" si="6"/>
        <v>0</v>
      </c>
      <c r="H30" s="57">
        <f t="shared" si="6"/>
        <v>0</v>
      </c>
      <c r="I30" s="58">
        <f t="shared" si="6"/>
        <v>0</v>
      </c>
      <c r="J30" s="57">
        <f t="shared" si="6"/>
        <v>0</v>
      </c>
      <c r="K30" s="58">
        <f t="shared" si="6"/>
        <v>0</v>
      </c>
      <c r="L30" s="57">
        <f t="shared" si="6"/>
        <v>0</v>
      </c>
      <c r="M30" s="58">
        <f t="shared" si="6"/>
        <v>0</v>
      </c>
      <c r="N30" s="57">
        <f t="shared" si="6"/>
        <v>0</v>
      </c>
      <c r="O30" s="58">
        <f t="shared" si="6"/>
        <v>0</v>
      </c>
      <c r="P30" s="57">
        <f t="shared" si="6"/>
        <v>0</v>
      </c>
      <c r="Q30" s="58">
        <f t="shared" si="6"/>
        <v>0</v>
      </c>
      <c r="R30" s="57">
        <f t="shared" si="6"/>
        <v>0</v>
      </c>
      <c r="S30" s="58">
        <f t="shared" si="6"/>
        <v>0</v>
      </c>
      <c r="T30" s="57">
        <f t="shared" si="6"/>
        <v>0</v>
      </c>
      <c r="U30" s="58">
        <f t="shared" si="6"/>
        <v>0</v>
      </c>
      <c r="V30" s="57">
        <f t="shared" si="6"/>
        <v>0</v>
      </c>
      <c r="W30" s="58">
        <f t="shared" si="6"/>
        <v>0</v>
      </c>
      <c r="X30" s="57">
        <f t="shared" si="6"/>
        <v>0</v>
      </c>
      <c r="Y30" s="58">
        <f t="shared" si="6"/>
        <v>0</v>
      </c>
      <c r="Z30" s="57">
        <f t="shared" si="1"/>
        <v>0</v>
      </c>
      <c r="AA30" s="58">
        <f t="shared" si="1"/>
        <v>0</v>
      </c>
    </row>
    <row r="31" spans="1:27" outlineLevel="1" x14ac:dyDescent="0.3">
      <c r="A31" s="47" t="s">
        <v>34</v>
      </c>
      <c r="B31" s="13" t="str">
        <f>IF(SUM(B$3:B$4)&lt;&gt;0, B30/SUM(B$3:B$4), "-")</f>
        <v>-</v>
      </c>
      <c r="C31" s="14" t="str">
        <f>IF(SUM(C$3:C$4)&lt;&gt;0, C30/SUM(C$3:C$4), "-")</f>
        <v>-</v>
      </c>
      <c r="D31" s="13" t="str">
        <f t="shared" ref="D31:AA31" si="7">IF(SUM(D$3:D$4)&lt;&gt;0, D30/SUM(D$3:D$4), "-")</f>
        <v>-</v>
      </c>
      <c r="E31" s="14" t="str">
        <f>IF(SUM(E$3:E$4)&lt;&gt;0, E30/SUM(E$3:E$4), "-")</f>
        <v>-</v>
      </c>
      <c r="F31" s="13" t="str">
        <f t="shared" si="7"/>
        <v>-</v>
      </c>
      <c r="G31" s="14" t="str">
        <f t="shared" si="7"/>
        <v>-</v>
      </c>
      <c r="H31" s="13" t="str">
        <f t="shared" si="7"/>
        <v>-</v>
      </c>
      <c r="I31" s="14" t="str">
        <f t="shared" si="7"/>
        <v>-</v>
      </c>
      <c r="J31" s="13" t="str">
        <f t="shared" si="7"/>
        <v>-</v>
      </c>
      <c r="K31" s="14" t="str">
        <f t="shared" si="7"/>
        <v>-</v>
      </c>
      <c r="L31" s="13" t="str">
        <f t="shared" si="7"/>
        <v>-</v>
      </c>
      <c r="M31" s="14" t="str">
        <f t="shared" si="7"/>
        <v>-</v>
      </c>
      <c r="N31" s="13" t="str">
        <f t="shared" si="7"/>
        <v>-</v>
      </c>
      <c r="O31" s="14" t="str">
        <f t="shared" si="7"/>
        <v>-</v>
      </c>
      <c r="P31" s="13" t="str">
        <f t="shared" si="7"/>
        <v>-</v>
      </c>
      <c r="Q31" s="14" t="str">
        <f t="shared" si="7"/>
        <v>-</v>
      </c>
      <c r="R31" s="13" t="str">
        <f t="shared" si="7"/>
        <v>-</v>
      </c>
      <c r="S31" s="14" t="str">
        <f t="shared" si="7"/>
        <v>-</v>
      </c>
      <c r="T31" s="13" t="str">
        <f t="shared" si="7"/>
        <v>-</v>
      </c>
      <c r="U31" s="14" t="str">
        <f t="shared" si="7"/>
        <v>-</v>
      </c>
      <c r="V31" s="13" t="str">
        <f t="shared" si="7"/>
        <v>-</v>
      </c>
      <c r="W31" s="14" t="str">
        <f t="shared" si="7"/>
        <v>-</v>
      </c>
      <c r="X31" s="13" t="str">
        <f t="shared" si="7"/>
        <v>-</v>
      </c>
      <c r="Y31" s="14" t="str">
        <f t="shared" si="7"/>
        <v>-</v>
      </c>
      <c r="Z31" s="13" t="str">
        <f t="shared" si="7"/>
        <v>-</v>
      </c>
      <c r="AA31" s="14" t="str">
        <f t="shared" si="7"/>
        <v>-</v>
      </c>
    </row>
    <row r="32" spans="1:27" x14ac:dyDescent="0.3">
      <c r="A32" s="48"/>
      <c r="B32" s="40"/>
      <c r="C32" s="41"/>
      <c r="D32" s="40"/>
      <c r="E32" s="41"/>
      <c r="F32" s="40"/>
      <c r="G32" s="41"/>
      <c r="H32" s="40"/>
      <c r="I32" s="41"/>
      <c r="J32" s="40"/>
      <c r="K32" s="41"/>
      <c r="L32" s="40"/>
      <c r="M32" s="41"/>
      <c r="N32" s="40"/>
      <c r="O32" s="41"/>
      <c r="P32" s="40"/>
      <c r="Q32" s="41"/>
      <c r="R32" s="40"/>
      <c r="S32" s="41"/>
      <c r="T32" s="40"/>
      <c r="U32" s="41"/>
      <c r="V32" s="40"/>
      <c r="W32" s="41"/>
      <c r="X32" s="40"/>
      <c r="Y32" s="41"/>
      <c r="Z32" s="40"/>
      <c r="AA32" s="41"/>
    </row>
    <row r="33" spans="1:27" outlineLevel="1" x14ac:dyDescent="0.3">
      <c r="A33" s="45" t="s">
        <v>12</v>
      </c>
      <c r="B33" s="15"/>
      <c r="C33" s="16"/>
      <c r="D33" s="15"/>
      <c r="E33" s="16"/>
      <c r="F33" s="15"/>
      <c r="G33" s="16"/>
      <c r="H33" s="17"/>
      <c r="I33" s="16"/>
      <c r="J33" s="17"/>
      <c r="K33" s="16"/>
      <c r="L33" s="17"/>
      <c r="M33" s="16"/>
      <c r="N33" s="17"/>
      <c r="O33" s="16"/>
      <c r="P33" s="17"/>
      <c r="Q33" s="16"/>
      <c r="R33" s="15"/>
      <c r="S33" s="16"/>
      <c r="T33" s="15"/>
      <c r="U33" s="16"/>
      <c r="V33" s="15"/>
      <c r="W33" s="16"/>
      <c r="X33" s="15"/>
      <c r="Y33" s="16"/>
      <c r="Z33" s="15"/>
      <c r="AA33" s="16"/>
    </row>
    <row r="34" spans="1:27" outlineLevel="2" x14ac:dyDescent="0.3">
      <c r="A34" s="46" t="s">
        <v>43</v>
      </c>
      <c r="B34" s="59"/>
      <c r="C34" s="58">
        <f>SUMIFS(Tracker!$D$1:$D$1048423, Tracker!$C$1:$C$1048423,Budget!$A34, Tracker!$F$1:$F$1048423,Budget!B$1)</f>
        <v>0</v>
      </c>
      <c r="D34" s="59"/>
      <c r="E34" s="58">
        <f>SUMIFS(Tracker!$D$1:$D$1048423, Tracker!$C$1:$C$1048423,Budget!$A34, Tracker!$F$1:$F$1048423,Budget!D$1)</f>
        <v>0</v>
      </c>
      <c r="F34" s="59"/>
      <c r="G34" s="58">
        <f>SUMIFS(Tracker!$D:$D, Tracker!$C:$C,Budget!$A34, Tracker!$F:$F,Budget!F$1)</f>
        <v>0</v>
      </c>
      <c r="H34" s="59"/>
      <c r="I34" s="58">
        <f>SUMIFS(Tracker!$D:$D, Tracker!$C:$C,Budget!$A34, Tracker!$F:$F,Budget!H$1)</f>
        <v>0</v>
      </c>
      <c r="J34" s="59"/>
      <c r="K34" s="58">
        <f>SUMIFS(Tracker!$D:$D, Tracker!$C:$C,Budget!$A34, Tracker!$F:$F,Budget!J$1)</f>
        <v>0</v>
      </c>
      <c r="L34" s="59"/>
      <c r="M34" s="58">
        <f>SUMIFS(Tracker!$D:$D, Tracker!$C:$C,Budget!$A34, Tracker!$F:$F,Budget!L$1)</f>
        <v>0</v>
      </c>
      <c r="N34" s="59"/>
      <c r="O34" s="58">
        <f>SUMIFS(Tracker!$D:$D, Tracker!$C:$C,Budget!$A34, Tracker!$F:$F,Budget!N$1)</f>
        <v>0</v>
      </c>
      <c r="P34" s="59"/>
      <c r="Q34" s="58">
        <f>SUMIFS(Tracker!$D:$D, Tracker!$C:$C,Budget!$A34, Tracker!$F:$F,Budget!P$1)</f>
        <v>0</v>
      </c>
      <c r="R34" s="59"/>
      <c r="S34" s="58">
        <f>SUMIFS(Tracker!$D:$D, Tracker!$C:$C,Budget!$A34, Tracker!$F:$F,Budget!R$1)</f>
        <v>0</v>
      </c>
      <c r="T34" s="59"/>
      <c r="U34" s="58">
        <f>SUMIFS(Tracker!$D:$D, Tracker!$C:$C,Budget!$A34, Tracker!$F:$F,Budget!T$1)</f>
        <v>0</v>
      </c>
      <c r="V34" s="59"/>
      <c r="W34" s="58">
        <f>SUMIFS(Tracker!$D:$D, Tracker!$C:$C,Budget!$A34, Tracker!$F:$F,Budget!V$1)</f>
        <v>0</v>
      </c>
      <c r="X34" s="59"/>
      <c r="Y34" s="58">
        <f>SUMIFS(Tracker!$D:$D, Tracker!$C:$C,Budget!$A34, Tracker!$F:$F,Budget!X$1)</f>
        <v>0</v>
      </c>
      <c r="Z34" s="59">
        <f t="shared" si="1"/>
        <v>0</v>
      </c>
      <c r="AA34" s="60">
        <f t="shared" si="1"/>
        <v>0</v>
      </c>
    </row>
    <row r="35" spans="1:27" outlineLevel="2" x14ac:dyDescent="0.3">
      <c r="A35" s="46" t="s">
        <v>13</v>
      </c>
      <c r="B35" s="59"/>
      <c r="C35" s="58">
        <f>SUMIFS(Tracker!$D$1:$D$1048423, Tracker!$C$1:$C$1048423,Budget!$A35, Tracker!$F$1:$F$1048423,Budget!B$1)</f>
        <v>0</v>
      </c>
      <c r="D35" s="59"/>
      <c r="E35" s="58">
        <f>SUMIFS(Tracker!$D$1:$D$1048423, Tracker!$C$1:$C$1048423,Budget!$A35, Tracker!$F$1:$F$1048423,Budget!D$1)</f>
        <v>0</v>
      </c>
      <c r="F35" s="59"/>
      <c r="G35" s="58">
        <f>SUMIFS(Tracker!$D:$D, Tracker!$C:$C,Budget!$A35, Tracker!$F:$F,Budget!F$1)</f>
        <v>0</v>
      </c>
      <c r="H35" s="59"/>
      <c r="I35" s="58">
        <f>SUMIFS(Tracker!$D:$D, Tracker!$C:$C,Budget!$A35, Tracker!$F:$F,Budget!H$1)</f>
        <v>0</v>
      </c>
      <c r="J35" s="59"/>
      <c r="K35" s="58">
        <f>SUMIFS(Tracker!$D:$D, Tracker!$C:$C,Budget!$A35, Tracker!$F:$F,Budget!J$1)</f>
        <v>0</v>
      </c>
      <c r="L35" s="59"/>
      <c r="M35" s="58">
        <f>SUMIFS(Tracker!$D:$D, Tracker!$C:$C,Budget!$A35, Tracker!$F:$F,Budget!L$1)</f>
        <v>0</v>
      </c>
      <c r="N35" s="59"/>
      <c r="O35" s="58">
        <f>SUMIFS(Tracker!$D:$D, Tracker!$C:$C,Budget!$A35, Tracker!$F:$F,Budget!N$1)</f>
        <v>0</v>
      </c>
      <c r="P35" s="59"/>
      <c r="Q35" s="58">
        <f>SUMIFS(Tracker!$D:$D, Tracker!$C:$C,Budget!$A35, Tracker!$F:$F,Budget!P$1)</f>
        <v>0</v>
      </c>
      <c r="R35" s="59"/>
      <c r="S35" s="58">
        <f>SUMIFS(Tracker!$D:$D, Tracker!$C:$C,Budget!$A35, Tracker!$F:$F,Budget!R$1)</f>
        <v>0</v>
      </c>
      <c r="T35" s="59"/>
      <c r="U35" s="58">
        <f>SUMIFS(Tracker!$D:$D, Tracker!$C:$C,Budget!$A35, Tracker!$F:$F,Budget!T$1)</f>
        <v>0</v>
      </c>
      <c r="V35" s="59"/>
      <c r="W35" s="58">
        <f>SUMIFS(Tracker!$D:$D, Tracker!$C:$C,Budget!$A35, Tracker!$F:$F,Budget!V$1)</f>
        <v>0</v>
      </c>
      <c r="X35" s="59"/>
      <c r="Y35" s="58">
        <f>SUMIFS(Tracker!$D:$D, Tracker!$C:$C,Budget!$A35, Tracker!$F:$F,Budget!X$1)</f>
        <v>0</v>
      </c>
      <c r="Z35" s="59">
        <f t="shared" si="1"/>
        <v>0</v>
      </c>
      <c r="AA35" s="60">
        <f t="shared" si="1"/>
        <v>0</v>
      </c>
    </row>
    <row r="36" spans="1:27" outlineLevel="2" x14ac:dyDescent="0.3">
      <c r="A36" s="46" t="s">
        <v>44</v>
      </c>
      <c r="B36" s="59"/>
      <c r="C36" s="58">
        <f>SUMIFS(Tracker!$D$1:$D$1048423, Tracker!$C$1:$C$1048423,Budget!$A36, Tracker!$F$1:$F$1048423,Budget!B$1)</f>
        <v>0</v>
      </c>
      <c r="D36" s="59"/>
      <c r="E36" s="58">
        <f>SUMIFS(Tracker!$D$1:$D$1048423, Tracker!$C$1:$C$1048423,Budget!$A36, Tracker!$F$1:$F$1048423,Budget!D$1)</f>
        <v>0</v>
      </c>
      <c r="F36" s="59"/>
      <c r="G36" s="58">
        <f>SUMIFS(Tracker!$D:$D, Tracker!$C:$C,Budget!$A36, Tracker!$F:$F,Budget!F$1)</f>
        <v>0</v>
      </c>
      <c r="H36" s="59"/>
      <c r="I36" s="58">
        <f>SUMIFS(Tracker!$D:$D, Tracker!$C:$C,Budget!$A36, Tracker!$F:$F,Budget!H$1)</f>
        <v>0</v>
      </c>
      <c r="J36" s="59"/>
      <c r="K36" s="58">
        <f>SUMIFS(Tracker!$D:$D, Tracker!$C:$C,Budget!$A36, Tracker!$F:$F,Budget!J$1)</f>
        <v>0</v>
      </c>
      <c r="L36" s="59"/>
      <c r="M36" s="58">
        <f>SUMIFS(Tracker!$D:$D, Tracker!$C:$C,Budget!$A36, Tracker!$F:$F,Budget!L$1)</f>
        <v>0</v>
      </c>
      <c r="N36" s="59"/>
      <c r="O36" s="58">
        <f>SUMIFS(Tracker!$D:$D, Tracker!$C:$C,Budget!$A36, Tracker!$F:$F,Budget!N$1)</f>
        <v>0</v>
      </c>
      <c r="P36" s="59"/>
      <c r="Q36" s="58">
        <f>SUMIFS(Tracker!$D:$D, Tracker!$C:$C,Budget!$A36, Tracker!$F:$F,Budget!P$1)</f>
        <v>0</v>
      </c>
      <c r="R36" s="59"/>
      <c r="S36" s="58">
        <f>SUMIFS(Tracker!$D:$D, Tracker!$C:$C,Budget!$A36, Tracker!$F:$F,Budget!R$1)</f>
        <v>0</v>
      </c>
      <c r="T36" s="59"/>
      <c r="U36" s="58">
        <f>SUMIFS(Tracker!$D:$D, Tracker!$C:$C,Budget!$A36, Tracker!$F:$F,Budget!T$1)</f>
        <v>0</v>
      </c>
      <c r="V36" s="59"/>
      <c r="W36" s="58">
        <f>SUMIFS(Tracker!$D:$D, Tracker!$C:$C,Budget!$A36, Tracker!$F:$F,Budget!V$1)</f>
        <v>0</v>
      </c>
      <c r="X36" s="59"/>
      <c r="Y36" s="58">
        <f>SUMIFS(Tracker!$D:$D, Tracker!$C:$C,Budget!$A36, Tracker!$F:$F,Budget!X$1)</f>
        <v>0</v>
      </c>
      <c r="Z36" s="59"/>
      <c r="AA36" s="60"/>
    </row>
    <row r="37" spans="1:27" outlineLevel="2" x14ac:dyDescent="0.3">
      <c r="A37" s="46" t="s">
        <v>14</v>
      </c>
      <c r="B37" s="59"/>
      <c r="C37" s="58">
        <f>SUMIFS(Tracker!$D$1:$D$1048423, Tracker!$C$1:$C$1048423,Budget!$A37, Tracker!$F$1:$F$1048423,Budget!B$1)</f>
        <v>0</v>
      </c>
      <c r="D37" s="59"/>
      <c r="E37" s="58">
        <f>SUMIFS(Tracker!$D$1:$D$1048423, Tracker!$C$1:$C$1048423,Budget!$A37, Tracker!$F$1:$F$1048423,Budget!D$1)</f>
        <v>0</v>
      </c>
      <c r="F37" s="59"/>
      <c r="G37" s="58">
        <f>SUMIFS(Tracker!$D:$D, Tracker!$C:$C,Budget!$A37, Tracker!$F:$F,Budget!F$1)</f>
        <v>0</v>
      </c>
      <c r="H37" s="59"/>
      <c r="I37" s="58">
        <f>SUMIFS(Tracker!$D:$D, Tracker!$C:$C,Budget!$A37, Tracker!$F:$F,Budget!H$1)</f>
        <v>0</v>
      </c>
      <c r="J37" s="59"/>
      <c r="K37" s="58">
        <f>SUMIFS(Tracker!$D:$D, Tracker!$C:$C,Budget!$A37, Tracker!$F:$F,Budget!J$1)</f>
        <v>0</v>
      </c>
      <c r="L37" s="59"/>
      <c r="M37" s="58">
        <f>SUMIFS(Tracker!$D:$D, Tracker!$C:$C,Budget!$A37, Tracker!$F:$F,Budget!L$1)</f>
        <v>0</v>
      </c>
      <c r="N37" s="59"/>
      <c r="O37" s="58">
        <f>SUMIFS(Tracker!$D:$D, Tracker!$C:$C,Budget!$A37, Tracker!$F:$F,Budget!N$1)</f>
        <v>0</v>
      </c>
      <c r="P37" s="59"/>
      <c r="Q37" s="58">
        <f>SUMIFS(Tracker!$D:$D, Tracker!$C:$C,Budget!$A37, Tracker!$F:$F,Budget!P$1)</f>
        <v>0</v>
      </c>
      <c r="R37" s="59"/>
      <c r="S37" s="58">
        <f>SUMIFS(Tracker!$D:$D, Tracker!$C:$C,Budget!$A37, Tracker!$F:$F,Budget!R$1)</f>
        <v>0</v>
      </c>
      <c r="T37" s="59"/>
      <c r="U37" s="58">
        <f>SUMIFS(Tracker!$D:$D, Tracker!$C:$C,Budget!$A37, Tracker!$F:$F,Budget!T$1)</f>
        <v>0</v>
      </c>
      <c r="V37" s="59"/>
      <c r="W37" s="58">
        <f>SUMIFS(Tracker!$D:$D, Tracker!$C:$C,Budget!$A37, Tracker!$F:$F,Budget!V$1)</f>
        <v>0</v>
      </c>
      <c r="X37" s="59"/>
      <c r="Y37" s="58">
        <f>SUMIFS(Tracker!$D:$D, Tracker!$C:$C,Budget!$A37, Tracker!$F:$F,Budget!X$1)</f>
        <v>0</v>
      </c>
      <c r="Z37" s="59">
        <f t="shared" si="1"/>
        <v>0</v>
      </c>
      <c r="AA37" s="60">
        <f t="shared" si="1"/>
        <v>0</v>
      </c>
    </row>
    <row r="38" spans="1:27" outlineLevel="2" x14ac:dyDescent="0.3">
      <c r="A38" s="46" t="s">
        <v>15</v>
      </c>
      <c r="B38" s="59"/>
      <c r="C38" s="58">
        <f>SUMIFS(Tracker!$D$1:$D$1048423, Tracker!$C$1:$C$1048423,Budget!$A38, Tracker!$F$1:$F$1048423,Budget!B$1)</f>
        <v>0</v>
      </c>
      <c r="D38" s="59"/>
      <c r="E38" s="58">
        <f>SUMIFS(Tracker!$D$1:$D$1048423, Tracker!$C$1:$C$1048423,Budget!$A38, Tracker!$F$1:$F$1048423,Budget!D$1)</f>
        <v>0</v>
      </c>
      <c r="F38" s="59"/>
      <c r="G38" s="58">
        <f>SUMIFS(Tracker!$D:$D, Tracker!$C:$C,Budget!$A38, Tracker!$F:$F,Budget!F$1)</f>
        <v>0</v>
      </c>
      <c r="H38" s="59"/>
      <c r="I38" s="58">
        <f>SUMIFS(Tracker!$D:$D, Tracker!$C:$C,Budget!$A38, Tracker!$F:$F,Budget!H$1)</f>
        <v>0</v>
      </c>
      <c r="J38" s="59"/>
      <c r="K38" s="58">
        <f>SUMIFS(Tracker!$D:$D, Tracker!$C:$C,Budget!$A38, Tracker!$F:$F,Budget!J$1)</f>
        <v>0</v>
      </c>
      <c r="L38" s="59"/>
      <c r="M38" s="58">
        <f>SUMIFS(Tracker!$D:$D, Tracker!$C:$C,Budget!$A38, Tracker!$F:$F,Budget!L$1)</f>
        <v>0</v>
      </c>
      <c r="N38" s="59"/>
      <c r="O38" s="58">
        <f>SUMIFS(Tracker!$D:$D, Tracker!$C:$C,Budget!$A38, Tracker!$F:$F,Budget!N$1)</f>
        <v>0</v>
      </c>
      <c r="P38" s="59"/>
      <c r="Q38" s="58">
        <f>SUMIFS(Tracker!$D:$D, Tracker!$C:$C,Budget!$A38, Tracker!$F:$F,Budget!P$1)</f>
        <v>0</v>
      </c>
      <c r="R38" s="59"/>
      <c r="S38" s="58">
        <f>SUMIFS(Tracker!$D:$D, Tracker!$C:$C,Budget!$A38, Tracker!$F:$F,Budget!R$1)</f>
        <v>0</v>
      </c>
      <c r="T38" s="59"/>
      <c r="U38" s="58">
        <f>SUMIFS(Tracker!$D:$D, Tracker!$C:$C,Budget!$A38, Tracker!$F:$F,Budget!T$1)</f>
        <v>0</v>
      </c>
      <c r="V38" s="59"/>
      <c r="W38" s="58">
        <f>SUMIFS(Tracker!$D:$D, Tracker!$C:$C,Budget!$A38, Tracker!$F:$F,Budget!V$1)</f>
        <v>0</v>
      </c>
      <c r="X38" s="59"/>
      <c r="Y38" s="58">
        <f>SUMIFS(Tracker!$D:$D, Tracker!$C:$C,Budget!$A38, Tracker!$F:$F,Budget!X$1)</f>
        <v>0</v>
      </c>
      <c r="Z38" s="59">
        <f t="shared" si="1"/>
        <v>0</v>
      </c>
      <c r="AA38" s="60">
        <f t="shared" si="1"/>
        <v>0</v>
      </c>
    </row>
    <row r="39" spans="1:27" outlineLevel="2" x14ac:dyDescent="0.3">
      <c r="A39" s="46" t="s">
        <v>16</v>
      </c>
      <c r="B39" s="59"/>
      <c r="C39" s="58">
        <f>SUMIFS(Tracker!$D$1:$D$1048423, Tracker!$C$1:$C$1048423,Budget!$A39, Tracker!$F$1:$F$1048423,Budget!B$1)</f>
        <v>0</v>
      </c>
      <c r="D39" s="59"/>
      <c r="E39" s="58">
        <f>SUMIFS(Tracker!$D$1:$D$1048423, Tracker!$C$1:$C$1048423,Budget!$A39, Tracker!$F$1:$F$1048423,Budget!D$1)</f>
        <v>0</v>
      </c>
      <c r="F39" s="59"/>
      <c r="G39" s="58">
        <f>SUMIFS(Tracker!$D:$D, Tracker!$C:$C,Budget!$A39, Tracker!$F:$F,Budget!F$1)</f>
        <v>0</v>
      </c>
      <c r="H39" s="59"/>
      <c r="I39" s="58">
        <f>SUMIFS(Tracker!$D:$D, Tracker!$C:$C,Budget!$A39, Tracker!$F:$F,Budget!H$1)</f>
        <v>0</v>
      </c>
      <c r="J39" s="59"/>
      <c r="K39" s="58">
        <f>SUMIFS(Tracker!$D:$D, Tracker!$C:$C,Budget!$A39, Tracker!$F:$F,Budget!J$1)</f>
        <v>0</v>
      </c>
      <c r="L39" s="59"/>
      <c r="M39" s="58">
        <f>SUMIFS(Tracker!$D:$D, Tracker!$C:$C,Budget!$A39, Tracker!$F:$F,Budget!L$1)</f>
        <v>0</v>
      </c>
      <c r="N39" s="59"/>
      <c r="O39" s="58">
        <f>SUMIFS(Tracker!$D:$D, Tracker!$C:$C,Budget!$A39, Tracker!$F:$F,Budget!N$1)</f>
        <v>0</v>
      </c>
      <c r="P39" s="59"/>
      <c r="Q39" s="58">
        <f>SUMIFS(Tracker!$D:$D, Tracker!$C:$C,Budget!$A39, Tracker!$F:$F,Budget!P$1)</f>
        <v>0</v>
      </c>
      <c r="R39" s="59"/>
      <c r="S39" s="58">
        <f>SUMIFS(Tracker!$D:$D, Tracker!$C:$C,Budget!$A39, Tracker!$F:$F,Budget!R$1)</f>
        <v>0</v>
      </c>
      <c r="T39" s="59"/>
      <c r="U39" s="58">
        <f>SUMIFS(Tracker!$D:$D, Tracker!$C:$C,Budget!$A39, Tracker!$F:$F,Budget!T$1)</f>
        <v>0</v>
      </c>
      <c r="V39" s="59"/>
      <c r="W39" s="58">
        <f>SUMIFS(Tracker!$D:$D, Tracker!$C:$C,Budget!$A39, Tracker!$F:$F,Budget!V$1)</f>
        <v>0</v>
      </c>
      <c r="X39" s="59"/>
      <c r="Y39" s="58">
        <f>SUMIFS(Tracker!$D:$D, Tracker!$C:$C,Budget!$A39, Tracker!$F:$F,Budget!X$1)</f>
        <v>0</v>
      </c>
      <c r="Z39" s="59">
        <f t="shared" si="1"/>
        <v>0</v>
      </c>
      <c r="AA39" s="60">
        <f t="shared" si="1"/>
        <v>0</v>
      </c>
    </row>
    <row r="40" spans="1:27" outlineLevel="2" x14ac:dyDescent="0.3">
      <c r="A40" s="46" t="s">
        <v>45</v>
      </c>
      <c r="B40" s="59"/>
      <c r="C40" s="58">
        <f>SUMIFS(Tracker!$D$1:$D$1048423, Tracker!$C$1:$C$1048423,Budget!$A40, Tracker!$F$1:$F$1048423,Budget!B$1)</f>
        <v>0</v>
      </c>
      <c r="D40" s="59"/>
      <c r="E40" s="58">
        <f>SUMIFS(Tracker!$D$1:$D$1048423, Tracker!$C$1:$C$1048423,Budget!$A40, Tracker!$F$1:$F$1048423,Budget!D$1)</f>
        <v>0</v>
      </c>
      <c r="F40" s="59"/>
      <c r="G40" s="58">
        <f>SUMIFS(Tracker!$D:$D, Tracker!$C:$C,Budget!$A40, Tracker!$F:$F,Budget!F$1)</f>
        <v>0</v>
      </c>
      <c r="H40" s="59"/>
      <c r="I40" s="58">
        <f>SUMIFS(Tracker!$D:$D, Tracker!$C:$C,Budget!$A40, Tracker!$F:$F,Budget!H$1)</f>
        <v>0</v>
      </c>
      <c r="J40" s="59"/>
      <c r="K40" s="58">
        <f>SUMIFS(Tracker!$D:$D, Tracker!$C:$C,Budget!$A40, Tracker!$F:$F,Budget!J$1)</f>
        <v>0</v>
      </c>
      <c r="L40" s="59"/>
      <c r="M40" s="58">
        <f>SUMIFS(Tracker!$D:$D, Tracker!$C:$C,Budget!$A40, Tracker!$F:$F,Budget!L$1)</f>
        <v>0</v>
      </c>
      <c r="N40" s="59"/>
      <c r="O40" s="58">
        <f>SUMIFS(Tracker!$D:$D, Tracker!$C:$C,Budget!$A40, Tracker!$F:$F,Budget!N$1)</f>
        <v>0</v>
      </c>
      <c r="P40" s="59"/>
      <c r="Q40" s="58">
        <f>SUMIFS(Tracker!$D:$D, Tracker!$C:$C,Budget!$A40, Tracker!$F:$F,Budget!P$1)</f>
        <v>0</v>
      </c>
      <c r="R40" s="59"/>
      <c r="S40" s="58">
        <f>SUMIFS(Tracker!$D:$D, Tracker!$C:$C,Budget!$A40, Tracker!$F:$F,Budget!R$1)</f>
        <v>0</v>
      </c>
      <c r="T40" s="59"/>
      <c r="U40" s="58">
        <f>SUMIFS(Tracker!$D:$D, Tracker!$C:$C,Budget!$A40, Tracker!$F:$F,Budget!T$1)</f>
        <v>0</v>
      </c>
      <c r="V40" s="59"/>
      <c r="W40" s="58">
        <f>SUMIFS(Tracker!$D:$D, Tracker!$C:$C,Budget!$A40, Tracker!$F:$F,Budget!V$1)</f>
        <v>0</v>
      </c>
      <c r="X40" s="59"/>
      <c r="Y40" s="58">
        <f>SUMIFS(Tracker!$D:$D, Tracker!$C:$C,Budget!$A40, Tracker!$F:$F,Budget!X$1)</f>
        <v>0</v>
      </c>
      <c r="Z40" s="59"/>
      <c r="AA40" s="60"/>
    </row>
    <row r="41" spans="1:27" outlineLevel="2" x14ac:dyDescent="0.3">
      <c r="A41" s="46" t="s">
        <v>17</v>
      </c>
      <c r="B41" s="59"/>
      <c r="C41" s="58">
        <f>SUMIFS(Tracker!$D$1:$D$1048423, Tracker!$C$1:$C$1048423,Budget!$A41, Tracker!$F$1:$F$1048423,Budget!B$1)</f>
        <v>0</v>
      </c>
      <c r="D41" s="59"/>
      <c r="E41" s="58">
        <f>SUMIFS(Tracker!$D$1:$D$1048423, Tracker!$C$1:$C$1048423,Budget!$A41, Tracker!$F$1:$F$1048423,Budget!D$1)</f>
        <v>0</v>
      </c>
      <c r="F41" s="59"/>
      <c r="G41" s="58">
        <f>SUMIFS(Tracker!$D:$D, Tracker!$C:$C,Budget!$A41, Tracker!$F:$F,Budget!F$1)</f>
        <v>0</v>
      </c>
      <c r="H41" s="59"/>
      <c r="I41" s="58">
        <f>SUMIFS(Tracker!$D:$D, Tracker!$C:$C,Budget!$A41, Tracker!$F:$F,Budget!H$1)</f>
        <v>0</v>
      </c>
      <c r="J41" s="59"/>
      <c r="K41" s="58">
        <f>SUMIFS(Tracker!$D:$D, Tracker!$C:$C,Budget!$A41, Tracker!$F:$F,Budget!J$1)</f>
        <v>0</v>
      </c>
      <c r="L41" s="59"/>
      <c r="M41" s="58">
        <f>SUMIFS(Tracker!$D:$D, Tracker!$C:$C,Budget!$A41, Tracker!$F:$F,Budget!L$1)</f>
        <v>0</v>
      </c>
      <c r="N41" s="59"/>
      <c r="O41" s="58">
        <f>SUMIFS(Tracker!$D:$D, Tracker!$C:$C,Budget!$A41, Tracker!$F:$F,Budget!N$1)</f>
        <v>0</v>
      </c>
      <c r="P41" s="59"/>
      <c r="Q41" s="58">
        <f>SUMIFS(Tracker!$D:$D, Tracker!$C:$C,Budget!$A41, Tracker!$F:$F,Budget!P$1)</f>
        <v>0</v>
      </c>
      <c r="R41" s="59"/>
      <c r="S41" s="58">
        <f>SUMIFS(Tracker!$D:$D, Tracker!$C:$C,Budget!$A41, Tracker!$F:$F,Budget!R$1)</f>
        <v>0</v>
      </c>
      <c r="T41" s="59"/>
      <c r="U41" s="58">
        <f>SUMIFS(Tracker!$D:$D, Tracker!$C:$C,Budget!$A41, Tracker!$F:$F,Budget!T$1)</f>
        <v>0</v>
      </c>
      <c r="V41" s="59"/>
      <c r="W41" s="58">
        <f>SUMIFS(Tracker!$D:$D, Tracker!$C:$C,Budget!$A41, Tracker!$F:$F,Budget!V$1)</f>
        <v>0</v>
      </c>
      <c r="X41" s="59"/>
      <c r="Y41" s="58">
        <f>SUMIFS(Tracker!$D:$D, Tracker!$C:$C,Budget!$A41, Tracker!$F:$F,Budget!X$1)</f>
        <v>0</v>
      </c>
      <c r="Z41" s="59">
        <f t="shared" si="1"/>
        <v>0</v>
      </c>
      <c r="AA41" s="60">
        <f t="shared" si="1"/>
        <v>0</v>
      </c>
    </row>
    <row r="42" spans="1:27" outlineLevel="2" x14ac:dyDescent="0.3">
      <c r="A42" s="46"/>
      <c r="B42" s="59"/>
      <c r="C42" s="78" t="s">
        <v>6</v>
      </c>
      <c r="D42" s="59"/>
      <c r="E42" s="78" t="s">
        <v>6</v>
      </c>
      <c r="F42" s="59"/>
      <c r="G42" s="78" t="s">
        <v>6</v>
      </c>
      <c r="H42" s="59"/>
      <c r="I42" s="78" t="s">
        <v>6</v>
      </c>
      <c r="J42" s="59"/>
      <c r="K42" s="78" t="s">
        <v>6</v>
      </c>
      <c r="L42" s="59"/>
      <c r="M42" s="78" t="s">
        <v>6</v>
      </c>
      <c r="N42" s="59"/>
      <c r="O42" s="78" t="s">
        <v>6</v>
      </c>
      <c r="P42" s="59"/>
      <c r="Q42" s="78" t="s">
        <v>6</v>
      </c>
      <c r="R42" s="59"/>
      <c r="S42" s="78" t="s">
        <v>6</v>
      </c>
      <c r="T42" s="59"/>
      <c r="U42" s="78" t="s">
        <v>6</v>
      </c>
      <c r="V42" s="59"/>
      <c r="W42" s="78" t="s">
        <v>6</v>
      </c>
      <c r="X42" s="59"/>
      <c r="Y42" s="78" t="s">
        <v>6</v>
      </c>
      <c r="Z42" s="59"/>
      <c r="AA42" s="60"/>
    </row>
    <row r="43" spans="1:27" outlineLevel="1" x14ac:dyDescent="0.3">
      <c r="A43" s="47" t="s">
        <v>7</v>
      </c>
      <c r="B43" s="59">
        <f>SUM(B34:B42)</f>
        <v>0</v>
      </c>
      <c r="C43" s="58">
        <f>SUM(C34:C42)</f>
        <v>0</v>
      </c>
      <c r="D43" s="59">
        <f t="shared" ref="D43:Y43" si="8">SUM(D34:D42)</f>
        <v>0</v>
      </c>
      <c r="E43" s="60">
        <f t="shared" si="8"/>
        <v>0</v>
      </c>
      <c r="F43" s="59">
        <f t="shared" si="8"/>
        <v>0</v>
      </c>
      <c r="G43" s="60">
        <f t="shared" si="8"/>
        <v>0</v>
      </c>
      <c r="H43" s="59">
        <f t="shared" si="8"/>
        <v>0</v>
      </c>
      <c r="I43" s="60">
        <f t="shared" si="8"/>
        <v>0</v>
      </c>
      <c r="J43" s="59">
        <f t="shared" si="8"/>
        <v>0</v>
      </c>
      <c r="K43" s="60">
        <f t="shared" si="8"/>
        <v>0</v>
      </c>
      <c r="L43" s="59">
        <f t="shared" si="8"/>
        <v>0</v>
      </c>
      <c r="M43" s="60">
        <f t="shared" si="8"/>
        <v>0</v>
      </c>
      <c r="N43" s="59">
        <f t="shared" si="8"/>
        <v>0</v>
      </c>
      <c r="O43" s="60">
        <f t="shared" si="8"/>
        <v>0</v>
      </c>
      <c r="P43" s="59">
        <f t="shared" si="8"/>
        <v>0</v>
      </c>
      <c r="Q43" s="60">
        <f t="shared" si="8"/>
        <v>0</v>
      </c>
      <c r="R43" s="59">
        <f t="shared" si="8"/>
        <v>0</v>
      </c>
      <c r="S43" s="60">
        <f t="shared" si="8"/>
        <v>0</v>
      </c>
      <c r="T43" s="59">
        <f t="shared" si="8"/>
        <v>0</v>
      </c>
      <c r="U43" s="60">
        <f t="shared" si="8"/>
        <v>0</v>
      </c>
      <c r="V43" s="59">
        <f t="shared" si="8"/>
        <v>0</v>
      </c>
      <c r="W43" s="60">
        <f t="shared" si="8"/>
        <v>0</v>
      </c>
      <c r="X43" s="59">
        <f t="shared" si="8"/>
        <v>0</v>
      </c>
      <c r="Y43" s="60">
        <f t="shared" si="8"/>
        <v>0</v>
      </c>
      <c r="Z43" s="59">
        <f t="shared" si="1"/>
        <v>0</v>
      </c>
      <c r="AA43" s="60">
        <f t="shared" si="1"/>
        <v>0</v>
      </c>
    </row>
    <row r="44" spans="1:27" outlineLevel="1" x14ac:dyDescent="0.3">
      <c r="A44" s="47" t="s">
        <v>34</v>
      </c>
      <c r="B44" s="13" t="str">
        <f>IF(SUM(B$3:B$4)&lt;&gt;0, B43/SUM(B$3:B$4), "-")</f>
        <v>-</v>
      </c>
      <c r="C44" s="58" t="str">
        <f>IF(SUM(C$3:C$4)&lt;&gt;0, C43/SUM(C$3:C$4), "-")</f>
        <v>-</v>
      </c>
      <c r="D44" s="13" t="str">
        <f t="shared" ref="D44:AA44" si="9">IF(SUM(D$3:D$4)&lt;&gt;0, D43/SUM(D$3:D$4), "-")</f>
        <v>-</v>
      </c>
      <c r="E44" s="14" t="str">
        <f t="shared" si="9"/>
        <v>-</v>
      </c>
      <c r="F44" s="13" t="str">
        <f t="shared" si="9"/>
        <v>-</v>
      </c>
      <c r="G44" s="14" t="str">
        <f t="shared" si="9"/>
        <v>-</v>
      </c>
      <c r="H44" s="13" t="str">
        <f t="shared" si="9"/>
        <v>-</v>
      </c>
      <c r="I44" s="14" t="str">
        <f t="shared" si="9"/>
        <v>-</v>
      </c>
      <c r="J44" s="13" t="str">
        <f t="shared" si="9"/>
        <v>-</v>
      </c>
      <c r="K44" s="14" t="str">
        <f t="shared" si="9"/>
        <v>-</v>
      </c>
      <c r="L44" s="13" t="str">
        <f t="shared" si="9"/>
        <v>-</v>
      </c>
      <c r="M44" s="14" t="str">
        <f t="shared" si="9"/>
        <v>-</v>
      </c>
      <c r="N44" s="13" t="str">
        <f t="shared" si="9"/>
        <v>-</v>
      </c>
      <c r="O44" s="14" t="str">
        <f t="shared" si="9"/>
        <v>-</v>
      </c>
      <c r="P44" s="13" t="str">
        <f t="shared" si="9"/>
        <v>-</v>
      </c>
      <c r="Q44" s="14" t="str">
        <f t="shared" si="9"/>
        <v>-</v>
      </c>
      <c r="R44" s="13" t="str">
        <f t="shared" si="9"/>
        <v>-</v>
      </c>
      <c r="S44" s="14" t="str">
        <f t="shared" si="9"/>
        <v>-</v>
      </c>
      <c r="T44" s="13" t="str">
        <f t="shared" si="9"/>
        <v>-</v>
      </c>
      <c r="U44" s="14" t="str">
        <f t="shared" si="9"/>
        <v>-</v>
      </c>
      <c r="V44" s="13" t="str">
        <f t="shared" si="9"/>
        <v>-</v>
      </c>
      <c r="W44" s="14" t="str">
        <f t="shared" si="9"/>
        <v>-</v>
      </c>
      <c r="X44" s="13" t="str">
        <f t="shared" si="9"/>
        <v>-</v>
      </c>
      <c r="Y44" s="14" t="str">
        <f t="shared" si="9"/>
        <v>-</v>
      </c>
      <c r="Z44" s="13" t="str">
        <f t="shared" si="9"/>
        <v>-</v>
      </c>
      <c r="AA44" s="14" t="str">
        <f t="shared" si="9"/>
        <v>-</v>
      </c>
    </row>
    <row r="45" spans="1:27" x14ac:dyDescent="0.3">
      <c r="A45" s="48"/>
      <c r="B45" s="40"/>
      <c r="C45" s="41"/>
      <c r="D45" s="40"/>
      <c r="E45" s="41"/>
      <c r="F45" s="40"/>
      <c r="G45" s="41"/>
      <c r="H45" s="40"/>
      <c r="I45" s="41"/>
      <c r="J45" s="40"/>
      <c r="K45" s="41"/>
      <c r="L45" s="40"/>
      <c r="M45" s="41"/>
      <c r="N45" s="40"/>
      <c r="O45" s="41"/>
      <c r="P45" s="40"/>
      <c r="Q45" s="41"/>
      <c r="R45" s="40"/>
      <c r="S45" s="41"/>
      <c r="T45" s="40"/>
      <c r="U45" s="41"/>
      <c r="V45" s="40"/>
      <c r="W45" s="41"/>
      <c r="X45" s="40"/>
      <c r="Y45" s="41"/>
      <c r="Z45" s="40"/>
      <c r="AA45" s="41"/>
    </row>
    <row r="46" spans="1:27" outlineLevel="1" x14ac:dyDescent="0.3">
      <c r="A46" s="45" t="s">
        <v>18</v>
      </c>
      <c r="B46" s="8"/>
      <c r="C46" s="9"/>
      <c r="D46" s="8"/>
      <c r="E46" s="9"/>
      <c r="F46" s="8"/>
      <c r="G46" s="9"/>
      <c r="H46" s="10"/>
      <c r="I46" s="9"/>
      <c r="J46" s="10"/>
      <c r="K46" s="9"/>
      <c r="L46" s="10"/>
      <c r="M46" s="9"/>
      <c r="N46" s="10"/>
      <c r="O46" s="9"/>
      <c r="P46" s="10"/>
      <c r="Q46" s="9"/>
      <c r="R46" s="8"/>
      <c r="S46" s="9"/>
      <c r="T46" s="8"/>
      <c r="U46" s="9"/>
      <c r="V46" s="8"/>
      <c r="W46" s="9"/>
      <c r="X46" s="8"/>
      <c r="Y46" s="9"/>
      <c r="Z46" s="8"/>
      <c r="AA46" s="9"/>
    </row>
    <row r="47" spans="1:27" outlineLevel="2" x14ac:dyDescent="0.3">
      <c r="A47" s="46" t="s">
        <v>19</v>
      </c>
      <c r="B47" s="57"/>
      <c r="C47" s="58">
        <f>SUMIFS(Tracker!$D:$D, Tracker!$C:$C,Budget!$A47, Tracker!$F:$F,Budget!B$1)</f>
        <v>0</v>
      </c>
      <c r="D47" s="57"/>
      <c r="E47" s="58">
        <f>SUMIFS(Tracker!$D$1:$D$1048423, Tracker!$C$1:$C$1048423,Budget!$A47, Tracker!$F$1:$F$1048423,Budget!D$1)</f>
        <v>0</v>
      </c>
      <c r="F47" s="57"/>
      <c r="G47" s="58">
        <f>SUMIFS(Tracker!$D:$D, Tracker!$C:$C,Budget!$A47, Tracker!$F:$F,Budget!F$1)</f>
        <v>0</v>
      </c>
      <c r="H47" s="57"/>
      <c r="I47" s="58">
        <f>SUMIFS(Tracker!$D:$D, Tracker!$C:$C,Budget!$A47, Tracker!$F:$F,Budget!H$1)</f>
        <v>0</v>
      </c>
      <c r="J47" s="57"/>
      <c r="K47" s="58">
        <f>SUMIFS(Tracker!$D:$D, Tracker!$C:$C,Budget!$A47, Tracker!$F:$F,Budget!J$1)</f>
        <v>0</v>
      </c>
      <c r="L47" s="57"/>
      <c r="M47" s="58">
        <f>SUMIFS(Tracker!$D:$D, Tracker!$C:$C,Budget!$A47, Tracker!$F:$F,Budget!L$1)</f>
        <v>0</v>
      </c>
      <c r="N47" s="57"/>
      <c r="O47" s="58">
        <f>SUMIFS(Tracker!$D:$D, Tracker!$C:$C,Budget!$A47, Tracker!$F:$F,Budget!N$1)</f>
        <v>0</v>
      </c>
      <c r="P47" s="57"/>
      <c r="Q47" s="58">
        <f>SUMIFS(Tracker!$D:$D, Tracker!$C:$C,Budget!$A47, Tracker!$F:$F,Budget!P$1)</f>
        <v>0</v>
      </c>
      <c r="R47" s="57"/>
      <c r="S47" s="58">
        <f>SUMIFS(Tracker!$D:$D, Tracker!$C:$C,Budget!$A47, Tracker!$F:$F,Budget!R$1)</f>
        <v>0</v>
      </c>
      <c r="T47" s="57"/>
      <c r="U47" s="58">
        <f>SUMIFS(Tracker!$D:$D, Tracker!$C:$C,Budget!$A47, Tracker!$F:$F,Budget!T$1)</f>
        <v>0</v>
      </c>
      <c r="V47" s="57"/>
      <c r="W47" s="58">
        <f>SUMIFS(Tracker!$D:$D, Tracker!$C:$C,Budget!$A47, Tracker!$F:$F,Budget!V$1)</f>
        <v>0</v>
      </c>
      <c r="X47" s="57"/>
      <c r="Y47" s="58">
        <f>SUMIFS(Tracker!$D:$D, Tracker!$C:$C,Budget!$A47, Tracker!$F:$F,Budget!X$1)</f>
        <v>0</v>
      </c>
      <c r="Z47" s="57">
        <f t="shared" si="1"/>
        <v>0</v>
      </c>
      <c r="AA47" s="58">
        <f t="shared" si="1"/>
        <v>0</v>
      </c>
    </row>
    <row r="48" spans="1:27" outlineLevel="2" x14ac:dyDescent="0.3">
      <c r="A48" s="46" t="s">
        <v>20</v>
      </c>
      <c r="B48" s="57"/>
      <c r="C48" s="58">
        <f>SUMIFS(Tracker!$D$1:$D$1048423, Tracker!$C$1:$C$1048423,Budget!$A48, Tracker!$F$1:$F$1048423,Budget!B$1)</f>
        <v>0</v>
      </c>
      <c r="D48" s="57"/>
      <c r="E48" s="58">
        <f>SUMIFS(Tracker!$D$1:$D$1048423, Tracker!$C$1:$C$1048423,Budget!$A48, Tracker!$F$1:$F$1048423,Budget!D$1)</f>
        <v>0</v>
      </c>
      <c r="F48" s="57"/>
      <c r="G48" s="58">
        <f>SUMIFS(Tracker!$D:$D, Tracker!$C:$C,Budget!$A48, Tracker!$F:$F,Budget!F$1)</f>
        <v>0</v>
      </c>
      <c r="H48" s="57"/>
      <c r="I48" s="58">
        <f>SUMIFS(Tracker!$D:$D, Tracker!$C:$C,Budget!$A48, Tracker!$F:$F,Budget!H$1)</f>
        <v>0</v>
      </c>
      <c r="J48" s="57"/>
      <c r="K48" s="58">
        <f>SUMIFS(Tracker!$D:$D, Tracker!$C:$C,Budget!$A48, Tracker!$F:$F,Budget!J$1)</f>
        <v>0</v>
      </c>
      <c r="L48" s="57"/>
      <c r="M48" s="58">
        <f>SUMIFS(Tracker!$D:$D, Tracker!$C:$C,Budget!$A48, Tracker!$F:$F,Budget!L$1)</f>
        <v>0</v>
      </c>
      <c r="N48" s="57"/>
      <c r="O48" s="58">
        <f>SUMIFS(Tracker!$D:$D, Tracker!$C:$C,Budget!$A48, Tracker!$F:$F,Budget!N$1)</f>
        <v>0</v>
      </c>
      <c r="P48" s="57"/>
      <c r="Q48" s="58">
        <f>SUMIFS(Tracker!$D:$D, Tracker!$C:$C,Budget!$A48, Tracker!$F:$F,Budget!P$1)</f>
        <v>0</v>
      </c>
      <c r="R48" s="57"/>
      <c r="S48" s="58">
        <f>SUMIFS(Tracker!$D:$D, Tracker!$C:$C,Budget!$A48, Tracker!$F:$F,Budget!R$1)</f>
        <v>0</v>
      </c>
      <c r="T48" s="57"/>
      <c r="U48" s="58">
        <f>SUMIFS(Tracker!$D:$D, Tracker!$C:$C,Budget!$A48, Tracker!$F:$F,Budget!T$1)</f>
        <v>0</v>
      </c>
      <c r="V48" s="57"/>
      <c r="W48" s="58">
        <f>SUMIFS(Tracker!$D:$D, Tracker!$C:$C,Budget!$A48, Tracker!$F:$F,Budget!V$1)</f>
        <v>0</v>
      </c>
      <c r="X48" s="57"/>
      <c r="Y48" s="58">
        <f>SUMIFS(Tracker!$D:$D, Tracker!$C:$C,Budget!$A48, Tracker!$F:$F,Budget!X$1)</f>
        <v>0</v>
      </c>
      <c r="Z48" s="57">
        <f t="shared" si="1"/>
        <v>0</v>
      </c>
      <c r="AA48" s="58">
        <f t="shared" si="1"/>
        <v>0</v>
      </c>
    </row>
    <row r="49" spans="1:28" outlineLevel="2" x14ac:dyDescent="0.3">
      <c r="A49" s="46" t="s">
        <v>21</v>
      </c>
      <c r="B49" s="57"/>
      <c r="C49" s="58">
        <f>SUMIFS(Tracker!$D$1:$D$1048423, Tracker!$C$1:$C$1048423,Budget!$A49, Tracker!$F$1:$F$1048423,Budget!B$1)</f>
        <v>0</v>
      </c>
      <c r="D49" s="57"/>
      <c r="E49" s="58">
        <f>SUMIFS(Tracker!$D$1:$D$1048423, Tracker!$C$1:$C$1048423,Budget!$A49, Tracker!$F$1:$F$1048423,Budget!D$1)</f>
        <v>0</v>
      </c>
      <c r="F49" s="57"/>
      <c r="G49" s="58">
        <f>SUMIFS(Tracker!$D:$D, Tracker!$C:$C,Budget!$A49, Tracker!$F:$F,Budget!F$1)</f>
        <v>0</v>
      </c>
      <c r="H49" s="57"/>
      <c r="I49" s="58">
        <f>SUMIFS(Tracker!$D:$D, Tracker!$C:$C,Budget!$A49, Tracker!$F:$F,Budget!H$1)</f>
        <v>0</v>
      </c>
      <c r="J49" s="57"/>
      <c r="K49" s="58">
        <f>SUMIFS(Tracker!$D:$D, Tracker!$C:$C,Budget!$A49, Tracker!$F:$F,Budget!J$1)</f>
        <v>0</v>
      </c>
      <c r="L49" s="57"/>
      <c r="M49" s="58">
        <f>SUMIFS(Tracker!$D:$D, Tracker!$C:$C,Budget!$A49, Tracker!$F:$F,Budget!L$1)</f>
        <v>0</v>
      </c>
      <c r="N49" s="57"/>
      <c r="O49" s="58">
        <f>SUMIFS(Tracker!$D:$D, Tracker!$C:$C,Budget!$A49, Tracker!$F:$F,Budget!N$1)</f>
        <v>0</v>
      </c>
      <c r="P49" s="57"/>
      <c r="Q49" s="58">
        <f>SUMIFS(Tracker!$D:$D, Tracker!$C:$C,Budget!$A49, Tracker!$F:$F,Budget!P$1)</f>
        <v>0</v>
      </c>
      <c r="R49" s="57"/>
      <c r="S49" s="58">
        <f>SUMIFS(Tracker!$D:$D, Tracker!$C:$C,Budget!$A49, Tracker!$F:$F,Budget!R$1)</f>
        <v>0</v>
      </c>
      <c r="T49" s="57"/>
      <c r="U49" s="58">
        <f>SUMIFS(Tracker!$D:$D, Tracker!$C:$C,Budget!$A49, Tracker!$F:$F,Budget!T$1)</f>
        <v>0</v>
      </c>
      <c r="V49" s="57"/>
      <c r="W49" s="58">
        <f>SUMIFS(Tracker!$D:$D, Tracker!$C:$C,Budget!$A49, Tracker!$F:$F,Budget!V$1)</f>
        <v>0</v>
      </c>
      <c r="X49" s="57"/>
      <c r="Y49" s="58">
        <f>SUMIFS(Tracker!$D:$D, Tracker!$C:$C,Budget!$A49, Tracker!$F:$F,Budget!X$1)</f>
        <v>0</v>
      </c>
      <c r="Z49" s="57">
        <f t="shared" si="1"/>
        <v>0</v>
      </c>
      <c r="AA49" s="58">
        <f t="shared" si="1"/>
        <v>0</v>
      </c>
    </row>
    <row r="50" spans="1:28" outlineLevel="2" x14ac:dyDescent="0.3">
      <c r="A50" s="46" t="s">
        <v>22</v>
      </c>
      <c r="B50" s="57"/>
      <c r="C50" s="58">
        <f>SUMIFS(Tracker!$D$1:$D$1048423, Tracker!$C$1:$C$1048423,Budget!$A50, Tracker!$F$1:$F$1048423,Budget!B$1)</f>
        <v>0</v>
      </c>
      <c r="D50" s="57"/>
      <c r="E50" s="58">
        <f>SUMIFS(Tracker!$D$1:$D$1048423, Tracker!$C$1:$C$1048423,Budget!$A50, Tracker!$F$1:$F$1048423,Budget!D$1)</f>
        <v>0</v>
      </c>
      <c r="F50" s="57"/>
      <c r="G50" s="58">
        <f>SUMIFS(Tracker!$D:$D, Tracker!$C:$C,Budget!$A50, Tracker!$F:$F,Budget!F$1)</f>
        <v>0</v>
      </c>
      <c r="H50" s="57"/>
      <c r="I50" s="58">
        <f>SUMIFS(Tracker!$D:$D, Tracker!$C:$C,Budget!$A50, Tracker!$F:$F,Budget!H$1)</f>
        <v>0</v>
      </c>
      <c r="J50" s="57"/>
      <c r="K50" s="58">
        <f>SUMIFS(Tracker!$D:$D, Tracker!$C:$C,Budget!$A50, Tracker!$F:$F,Budget!J$1)</f>
        <v>0</v>
      </c>
      <c r="L50" s="57"/>
      <c r="M50" s="58">
        <f>SUMIFS(Tracker!$D:$D, Tracker!$C:$C,Budget!$A50, Tracker!$F:$F,Budget!L$1)</f>
        <v>0</v>
      </c>
      <c r="N50" s="57"/>
      <c r="O50" s="58">
        <f>SUMIFS(Tracker!$D:$D, Tracker!$C:$C,Budget!$A50, Tracker!$F:$F,Budget!N$1)</f>
        <v>0</v>
      </c>
      <c r="P50" s="57"/>
      <c r="Q50" s="58">
        <f>SUMIFS(Tracker!$D:$D, Tracker!$C:$C,Budget!$A50, Tracker!$F:$F,Budget!P$1)</f>
        <v>0</v>
      </c>
      <c r="R50" s="57"/>
      <c r="S50" s="58">
        <f>SUMIFS(Tracker!$D:$D, Tracker!$C:$C,Budget!$A50, Tracker!$F:$F,Budget!R$1)</f>
        <v>0</v>
      </c>
      <c r="T50" s="57"/>
      <c r="U50" s="58">
        <f>SUMIFS(Tracker!$D:$D, Tracker!$C:$C,Budget!$A50, Tracker!$F:$F,Budget!T$1)</f>
        <v>0</v>
      </c>
      <c r="V50" s="57"/>
      <c r="W50" s="58">
        <f>SUMIFS(Tracker!$D:$D, Tracker!$C:$C,Budget!$A50, Tracker!$F:$F,Budget!V$1)</f>
        <v>0</v>
      </c>
      <c r="X50" s="57"/>
      <c r="Y50" s="58">
        <f>SUMIFS(Tracker!$D:$D, Tracker!$C:$C,Budget!$A50, Tracker!$F:$F,Budget!X$1)</f>
        <v>0</v>
      </c>
      <c r="Z50" s="57">
        <f t="shared" si="1"/>
        <v>0</v>
      </c>
      <c r="AA50" s="58">
        <f t="shared" si="1"/>
        <v>0</v>
      </c>
    </row>
    <row r="51" spans="1:28" outlineLevel="2" x14ac:dyDescent="0.3">
      <c r="A51" s="46" t="s">
        <v>42</v>
      </c>
      <c r="B51" s="57"/>
      <c r="C51" s="58">
        <f>SUMIFS(Tracker!$D$1:$D$1048423, Tracker!$C$1:$C$1048423,Budget!$A51, Tracker!$F$1:$F$1048423,Budget!B$1)</f>
        <v>0</v>
      </c>
      <c r="D51" s="57"/>
      <c r="E51" s="58">
        <f>SUMIFS(Tracker!$D$1:$D$1048423, Tracker!$C$1:$C$1048423,Budget!$A51, Tracker!$F$1:$F$1048423,Budget!D$1)</f>
        <v>0</v>
      </c>
      <c r="F51" s="57"/>
      <c r="G51" s="58">
        <f>SUMIFS(Tracker!$D:$D, Tracker!$C:$C,Budget!$A51, Tracker!$F:$F,Budget!F$1)</f>
        <v>0</v>
      </c>
      <c r="H51" s="57"/>
      <c r="I51" s="58">
        <f>SUMIFS(Tracker!$D:$D, Tracker!$C:$C,Budget!$A51, Tracker!$F:$F,Budget!H$1)</f>
        <v>0</v>
      </c>
      <c r="J51" s="57"/>
      <c r="K51" s="58">
        <f>SUMIFS(Tracker!$D:$D, Tracker!$C:$C,Budget!$A51, Tracker!$F:$F,Budget!J$1)</f>
        <v>0</v>
      </c>
      <c r="L51" s="57"/>
      <c r="M51" s="58">
        <f>SUMIFS(Tracker!$D:$D, Tracker!$C:$C,Budget!$A51, Tracker!$F:$F,Budget!L$1)</f>
        <v>0</v>
      </c>
      <c r="N51" s="57"/>
      <c r="O51" s="58">
        <f>SUMIFS(Tracker!$D:$D, Tracker!$C:$C,Budget!$A51, Tracker!$F:$F,Budget!N$1)</f>
        <v>0</v>
      </c>
      <c r="P51" s="57"/>
      <c r="Q51" s="58">
        <f>SUMIFS(Tracker!$D:$D, Tracker!$C:$C,Budget!$A51, Tracker!$F:$F,Budget!P$1)</f>
        <v>0</v>
      </c>
      <c r="R51" s="57"/>
      <c r="S51" s="58">
        <f>SUMIFS(Tracker!$D:$D, Tracker!$C:$C,Budget!$A51, Tracker!$F:$F,Budget!R$1)</f>
        <v>0</v>
      </c>
      <c r="T51" s="57"/>
      <c r="U51" s="58">
        <f>SUMIFS(Tracker!$D:$D, Tracker!$C:$C,Budget!$A51, Tracker!$F:$F,Budget!T$1)</f>
        <v>0</v>
      </c>
      <c r="V51" s="57"/>
      <c r="W51" s="58">
        <f>SUMIFS(Tracker!$D:$D, Tracker!$C:$C,Budget!$A51, Tracker!$F:$F,Budget!V$1)</f>
        <v>0</v>
      </c>
      <c r="X51" s="57"/>
      <c r="Y51" s="58">
        <f>SUMIFS(Tracker!$D:$D, Tracker!$C:$C,Budget!$A51, Tracker!$F:$F,Budget!X$1)</f>
        <v>0</v>
      </c>
      <c r="Z51" s="57">
        <f t="shared" si="1"/>
        <v>0</v>
      </c>
      <c r="AA51" s="58">
        <f t="shared" si="1"/>
        <v>0</v>
      </c>
    </row>
    <row r="52" spans="1:28" outlineLevel="2" x14ac:dyDescent="0.3">
      <c r="A52" s="46" t="s">
        <v>23</v>
      </c>
      <c r="B52" s="57"/>
      <c r="C52" s="58">
        <f>SUMIFS(Tracker!$D$1:$D$1048423, Tracker!$C$1:$C$1048423,Budget!$A52, Tracker!$F$1:$F$1048423,Budget!B$1)</f>
        <v>0</v>
      </c>
      <c r="D52" s="57"/>
      <c r="E52" s="58">
        <f>SUMIFS(Tracker!$D$1:$D$1048423, Tracker!$C$1:$C$1048423,Budget!$A52, Tracker!$F$1:$F$1048423,Budget!D$1)</f>
        <v>0</v>
      </c>
      <c r="F52" s="57"/>
      <c r="G52" s="58">
        <f>SUMIFS(Tracker!$D:$D, Tracker!$C:$C,Budget!$A52, Tracker!$F:$F,Budget!F$1)</f>
        <v>0</v>
      </c>
      <c r="H52" s="57"/>
      <c r="I52" s="58">
        <f>SUMIFS(Tracker!$D:$D, Tracker!$C:$C,Budget!$A52, Tracker!$F:$F,Budget!H$1)</f>
        <v>0</v>
      </c>
      <c r="J52" s="57"/>
      <c r="K52" s="58">
        <f>SUMIFS(Tracker!$D:$D, Tracker!$C:$C,Budget!$A52, Tracker!$F:$F,Budget!J$1)</f>
        <v>0</v>
      </c>
      <c r="L52" s="57"/>
      <c r="M52" s="58">
        <f>SUMIFS(Tracker!$D:$D, Tracker!$C:$C,Budget!$A52, Tracker!$F:$F,Budget!L$1)</f>
        <v>0</v>
      </c>
      <c r="N52" s="57"/>
      <c r="O52" s="58">
        <f>SUMIFS(Tracker!$D:$D, Tracker!$C:$C,Budget!$A52, Tracker!$F:$F,Budget!N$1)</f>
        <v>0</v>
      </c>
      <c r="P52" s="57"/>
      <c r="Q52" s="58">
        <f>SUMIFS(Tracker!$D:$D, Tracker!$C:$C,Budget!$A52, Tracker!$F:$F,Budget!P$1)</f>
        <v>0</v>
      </c>
      <c r="R52" s="57"/>
      <c r="S52" s="58">
        <f>SUMIFS(Tracker!$D:$D, Tracker!$C:$C,Budget!$A52, Tracker!$F:$F,Budget!R$1)</f>
        <v>0</v>
      </c>
      <c r="T52" s="57"/>
      <c r="U52" s="58">
        <f>SUMIFS(Tracker!$D:$D, Tracker!$C:$C,Budget!$A52, Tracker!$F:$F,Budget!T$1)</f>
        <v>0</v>
      </c>
      <c r="V52" s="57"/>
      <c r="W52" s="58">
        <f>SUMIFS(Tracker!$D:$D, Tracker!$C:$C,Budget!$A52, Tracker!$F:$F,Budget!V$1)</f>
        <v>0</v>
      </c>
      <c r="X52" s="57"/>
      <c r="Y52" s="58">
        <f>SUMIFS(Tracker!$D:$D, Tracker!$C:$C,Budget!$A52, Tracker!$F:$F,Budget!X$1)</f>
        <v>0</v>
      </c>
      <c r="Z52" s="57"/>
      <c r="AA52" s="58"/>
    </row>
    <row r="53" spans="1:28" outlineLevel="2" x14ac:dyDescent="0.3">
      <c r="A53" s="46" t="s">
        <v>41</v>
      </c>
      <c r="B53" s="57"/>
      <c r="C53" s="58">
        <f>SUMIFS(Tracker!$D$1:$D$1048423, Tracker!$C$1:$C$1048423,Budget!$A53, Tracker!$F$1:$F$1048423,Budget!B$1)</f>
        <v>0</v>
      </c>
      <c r="D53" s="57"/>
      <c r="E53" s="58">
        <f>SUMIFS(Tracker!$D$1:$D$1048423, Tracker!$C$1:$C$1048423,Budget!$A53, Tracker!$F$1:$F$1048423,Budget!D$1)</f>
        <v>0</v>
      </c>
      <c r="F53" s="57"/>
      <c r="G53" s="58">
        <f>SUMIFS(Tracker!$D:$D, Tracker!$C:$C,Budget!$A53, Tracker!$F:$F,Budget!F$1)</f>
        <v>0</v>
      </c>
      <c r="H53" s="57"/>
      <c r="I53" s="58">
        <f>SUMIFS(Tracker!$D:$D, Tracker!$C:$C,Budget!$A53, Tracker!$F:$F,Budget!H$1)</f>
        <v>0</v>
      </c>
      <c r="J53" s="57"/>
      <c r="K53" s="58">
        <f>SUMIFS(Tracker!$D:$D, Tracker!$C:$C,Budget!$A53, Tracker!$F:$F,Budget!J$1)</f>
        <v>0</v>
      </c>
      <c r="L53" s="57"/>
      <c r="M53" s="58">
        <f>SUMIFS(Tracker!$D:$D, Tracker!$C:$C,Budget!$A53, Tracker!$F:$F,Budget!L$1)</f>
        <v>0</v>
      </c>
      <c r="N53" s="57"/>
      <c r="O53" s="58">
        <f>SUMIFS(Tracker!$D:$D, Tracker!$C:$C,Budget!$A53, Tracker!$F:$F,Budget!N$1)</f>
        <v>0</v>
      </c>
      <c r="P53" s="57"/>
      <c r="Q53" s="58">
        <f>SUMIFS(Tracker!$D:$D, Tracker!$C:$C,Budget!$A53, Tracker!$F:$F,Budget!P$1)</f>
        <v>0</v>
      </c>
      <c r="R53" s="57"/>
      <c r="S53" s="58">
        <f>SUMIFS(Tracker!$D:$D, Tracker!$C:$C,Budget!$A53, Tracker!$F:$F,Budget!R$1)</f>
        <v>0</v>
      </c>
      <c r="T53" s="57"/>
      <c r="U53" s="58">
        <f>SUMIFS(Tracker!$D:$D, Tracker!$C:$C,Budget!$A53, Tracker!$F:$F,Budget!T$1)</f>
        <v>0</v>
      </c>
      <c r="V53" s="57"/>
      <c r="W53" s="58">
        <f>SUMIFS(Tracker!$D:$D, Tracker!$C:$C,Budget!$A53, Tracker!$F:$F,Budget!V$1)</f>
        <v>0</v>
      </c>
      <c r="X53" s="57"/>
      <c r="Y53" s="58">
        <f>SUMIFS(Tracker!$D:$D, Tracker!$C:$C,Budget!$A53, Tracker!$F:$F,Budget!X$1)</f>
        <v>0</v>
      </c>
      <c r="Z53" s="57">
        <f t="shared" si="1"/>
        <v>0</v>
      </c>
      <c r="AA53" s="58">
        <f t="shared" si="1"/>
        <v>0</v>
      </c>
    </row>
    <row r="54" spans="1:28" outlineLevel="2" x14ac:dyDescent="0.3">
      <c r="A54" s="46" t="s">
        <v>46</v>
      </c>
      <c r="B54" s="57"/>
      <c r="C54" s="58">
        <f>SUMIFS(Tracker!$D$1:$D$1048423, Tracker!$C$1:$C$1048423,Budget!$A54, Tracker!$F$1:$F$1048423,Budget!B$1)</f>
        <v>0</v>
      </c>
      <c r="D54" s="57"/>
      <c r="E54" s="58">
        <f>SUMIFS(Tracker!$D$1:$D$1048423, Tracker!$C$1:$C$1048423,Budget!$A54, Tracker!$F$1:$F$1048423,Budget!D$1)</f>
        <v>0</v>
      </c>
      <c r="F54" s="57"/>
      <c r="G54" s="58">
        <f>SUMIFS(Tracker!$D:$D, Tracker!$C:$C,Budget!$A54, Tracker!$F:$F,Budget!F$1)</f>
        <v>0</v>
      </c>
      <c r="H54" s="57"/>
      <c r="I54" s="58">
        <f>SUMIFS(Tracker!$D:$D, Tracker!$C:$C,Budget!$A54, Tracker!$F:$F,Budget!H$1)</f>
        <v>0</v>
      </c>
      <c r="J54" s="57"/>
      <c r="K54" s="58">
        <f>SUMIFS(Tracker!$D:$D, Tracker!$C:$C,Budget!$A54, Tracker!$F:$F,Budget!J$1)</f>
        <v>0</v>
      </c>
      <c r="L54" s="57"/>
      <c r="M54" s="58">
        <f>SUMIFS(Tracker!$D:$D, Tracker!$C:$C,Budget!$A54, Tracker!$F:$F,Budget!L$1)</f>
        <v>0</v>
      </c>
      <c r="N54" s="57"/>
      <c r="O54" s="58">
        <f>SUMIFS(Tracker!$D:$D, Tracker!$C:$C,Budget!$A54, Tracker!$F:$F,Budget!N$1)</f>
        <v>0</v>
      </c>
      <c r="P54" s="57"/>
      <c r="Q54" s="58">
        <f>SUMIFS(Tracker!$D:$D, Tracker!$C:$C,Budget!$A54, Tracker!$F:$F,Budget!P$1)</f>
        <v>0</v>
      </c>
      <c r="R54" s="57"/>
      <c r="S54" s="58">
        <f>SUMIFS(Tracker!$D:$D, Tracker!$C:$C,Budget!$A54, Tracker!$F:$F,Budget!R$1)</f>
        <v>0</v>
      </c>
      <c r="T54" s="57"/>
      <c r="U54" s="58">
        <f>SUMIFS(Tracker!$D:$D, Tracker!$C:$C,Budget!$A54, Tracker!$F:$F,Budget!T$1)</f>
        <v>0</v>
      </c>
      <c r="V54" s="57"/>
      <c r="W54" s="58">
        <f>SUMIFS(Tracker!$D:$D, Tracker!$C:$C,Budget!$A54, Tracker!$F:$F,Budget!V$1)</f>
        <v>0</v>
      </c>
      <c r="X54" s="57"/>
      <c r="Y54" s="58">
        <f>SUMIFS(Tracker!$D:$D, Tracker!$C:$C,Budget!$A54, Tracker!$F:$F,Budget!X$1)</f>
        <v>0</v>
      </c>
      <c r="Z54" s="57">
        <f t="shared" si="1"/>
        <v>0</v>
      </c>
      <c r="AA54" s="58">
        <f t="shared" si="1"/>
        <v>0</v>
      </c>
    </row>
    <row r="55" spans="1:28" outlineLevel="2" x14ac:dyDescent="0.3">
      <c r="A55" s="46" t="s">
        <v>24</v>
      </c>
      <c r="B55" s="57"/>
      <c r="C55" s="58">
        <f>SUMIFS(Tracker!$D$1:$D$1048423, Tracker!$C$1:$C$1048423,Budget!$A55, Tracker!$F$1:$F$1048423,Budget!B$1)</f>
        <v>0</v>
      </c>
      <c r="D55" s="57"/>
      <c r="E55" s="58">
        <f>SUMIFS(Tracker!$D$1:$D$1048423, Tracker!$C$1:$C$1048423,Budget!$A55, Tracker!$F$1:$F$1048423,Budget!D$1)</f>
        <v>0</v>
      </c>
      <c r="F55" s="57"/>
      <c r="G55" s="58">
        <f>SUMIFS(Tracker!$D:$D, Tracker!$C:$C,Budget!$A55, Tracker!$F:$F,Budget!F$1)</f>
        <v>0</v>
      </c>
      <c r="H55" s="57"/>
      <c r="I55" s="58">
        <f>SUMIFS(Tracker!$D:$D, Tracker!$C:$C,Budget!$A55, Tracker!$F:$F,Budget!H$1)</f>
        <v>0</v>
      </c>
      <c r="J55" s="57"/>
      <c r="K55" s="58">
        <f>SUMIFS(Tracker!$D:$D, Tracker!$C:$C,Budget!$A55, Tracker!$F:$F,Budget!J$1)</f>
        <v>0</v>
      </c>
      <c r="L55" s="57"/>
      <c r="M55" s="58">
        <f>SUMIFS(Tracker!$D:$D, Tracker!$C:$C,Budget!$A55, Tracker!$F:$F,Budget!L$1)</f>
        <v>0</v>
      </c>
      <c r="N55" s="57"/>
      <c r="O55" s="58">
        <f>SUMIFS(Tracker!$D:$D, Tracker!$C:$C,Budget!$A55, Tracker!$F:$F,Budget!N$1)</f>
        <v>0</v>
      </c>
      <c r="P55" s="57"/>
      <c r="Q55" s="58">
        <f>SUMIFS(Tracker!$D:$D, Tracker!$C:$C,Budget!$A55, Tracker!$F:$F,Budget!P$1)</f>
        <v>0</v>
      </c>
      <c r="R55" s="57"/>
      <c r="S55" s="58">
        <f>SUMIFS(Tracker!$D:$D, Tracker!$C:$C,Budget!$A55, Tracker!$F:$F,Budget!R$1)</f>
        <v>0</v>
      </c>
      <c r="T55" s="57"/>
      <c r="U55" s="58">
        <f>SUMIFS(Tracker!$D:$D, Tracker!$C:$C,Budget!$A55, Tracker!$F:$F,Budget!T$1)</f>
        <v>0</v>
      </c>
      <c r="V55" s="57"/>
      <c r="W55" s="58">
        <f>SUMIFS(Tracker!$D:$D, Tracker!$C:$C,Budget!$A55, Tracker!$F:$F,Budget!V$1)</f>
        <v>0</v>
      </c>
      <c r="X55" s="57"/>
      <c r="Y55" s="58">
        <f>SUMIFS(Tracker!$D:$D, Tracker!$C:$C,Budget!$A55, Tracker!$F:$F,Budget!X$1)</f>
        <v>0</v>
      </c>
      <c r="Z55" s="57">
        <f t="shared" si="1"/>
        <v>0</v>
      </c>
      <c r="AA55" s="58">
        <f t="shared" si="1"/>
        <v>0</v>
      </c>
    </row>
    <row r="56" spans="1:28" outlineLevel="2" x14ac:dyDescent="0.3">
      <c r="A56" s="46" t="s">
        <v>25</v>
      </c>
      <c r="B56" s="57"/>
      <c r="C56" s="58">
        <f>SUMIFS(Tracker!$D$1:$D$1048423, Tracker!$C$1:$C$1048423,Budget!$A56, Tracker!$F$1:$F$1048423,Budget!B$1)</f>
        <v>0</v>
      </c>
      <c r="D56" s="57"/>
      <c r="E56" s="58">
        <f>SUMIFS(Tracker!$D$1:$D$1048423, Tracker!$C$1:$C$1048423,Budget!$A56, Tracker!$F$1:$F$1048423,Budget!D$1)</f>
        <v>0</v>
      </c>
      <c r="F56" s="57"/>
      <c r="G56" s="58">
        <f>SUMIFS(Tracker!$D:$D, Tracker!$C:$C,Budget!$A56, Tracker!$F:$F,Budget!F$1)</f>
        <v>0</v>
      </c>
      <c r="H56" s="57"/>
      <c r="I56" s="58">
        <f>SUMIFS(Tracker!$D:$D, Tracker!$C:$C,Budget!$A56, Tracker!$F:$F,Budget!H$1)</f>
        <v>0</v>
      </c>
      <c r="J56" s="57"/>
      <c r="K56" s="58">
        <f>SUMIFS(Tracker!$D:$D, Tracker!$C:$C,Budget!$A56, Tracker!$F:$F,Budget!J$1)</f>
        <v>0</v>
      </c>
      <c r="L56" s="57"/>
      <c r="M56" s="58">
        <f>SUMIFS(Tracker!$D:$D, Tracker!$C:$C,Budget!$A56, Tracker!$F:$F,Budget!L$1)</f>
        <v>0</v>
      </c>
      <c r="N56" s="57"/>
      <c r="O56" s="58">
        <f>SUMIFS(Tracker!$D:$D, Tracker!$C:$C,Budget!$A56, Tracker!$F:$F,Budget!N$1)</f>
        <v>0</v>
      </c>
      <c r="P56" s="57"/>
      <c r="Q56" s="58">
        <f>SUMIFS(Tracker!$D:$D, Tracker!$C:$C,Budget!$A56, Tracker!$F:$F,Budget!P$1)</f>
        <v>0</v>
      </c>
      <c r="R56" s="57"/>
      <c r="S56" s="58">
        <f>SUMIFS(Tracker!$D:$D, Tracker!$C:$C,Budget!$A56, Tracker!$F:$F,Budget!R$1)</f>
        <v>0</v>
      </c>
      <c r="T56" s="57"/>
      <c r="U56" s="58">
        <f>SUMIFS(Tracker!$D:$D, Tracker!$C:$C,Budget!$A56, Tracker!$F:$F,Budget!T$1)</f>
        <v>0</v>
      </c>
      <c r="V56" s="57"/>
      <c r="W56" s="58">
        <f>SUMIFS(Tracker!$D:$D, Tracker!$C:$C,Budget!$A56, Tracker!$F:$F,Budget!V$1)</f>
        <v>0</v>
      </c>
      <c r="X56" s="57"/>
      <c r="Y56" s="58">
        <f>SUMIFS(Tracker!$D:$D, Tracker!$C:$C,Budget!$A56, Tracker!$F:$F,Budget!X$1)</f>
        <v>0</v>
      </c>
      <c r="Z56" s="57">
        <f t="shared" si="1"/>
        <v>0</v>
      </c>
      <c r="AA56" s="58">
        <f t="shared" si="1"/>
        <v>0</v>
      </c>
    </row>
    <row r="57" spans="1:28" outlineLevel="2" x14ac:dyDescent="0.3">
      <c r="A57" s="46"/>
      <c r="B57" s="57"/>
      <c r="C57" s="78" t="s">
        <v>6</v>
      </c>
      <c r="D57" s="57"/>
      <c r="E57" s="78" t="s">
        <v>6</v>
      </c>
      <c r="F57" s="57"/>
      <c r="G57" s="78" t="s">
        <v>6</v>
      </c>
      <c r="H57" s="57"/>
      <c r="I57" s="78" t="s">
        <v>6</v>
      </c>
      <c r="J57" s="57"/>
      <c r="K57" s="78" t="s">
        <v>6</v>
      </c>
      <c r="L57" s="57"/>
      <c r="M57" s="78" t="s">
        <v>6</v>
      </c>
      <c r="N57" s="57"/>
      <c r="O57" s="78" t="s">
        <v>6</v>
      </c>
      <c r="P57" s="57"/>
      <c r="Q57" s="78" t="s">
        <v>6</v>
      </c>
      <c r="R57" s="57"/>
      <c r="S57" s="78" t="s">
        <v>6</v>
      </c>
      <c r="T57" s="57"/>
      <c r="U57" s="78" t="s">
        <v>6</v>
      </c>
      <c r="V57" s="57"/>
      <c r="W57" s="78" t="s">
        <v>6</v>
      </c>
      <c r="X57" s="57"/>
      <c r="Y57" s="78" t="s">
        <v>6</v>
      </c>
      <c r="Z57" s="57"/>
      <c r="AA57" s="78" t="s">
        <v>6</v>
      </c>
    </row>
    <row r="58" spans="1:28" outlineLevel="1" x14ac:dyDescent="0.3">
      <c r="A58" s="47" t="s">
        <v>7</v>
      </c>
      <c r="B58" s="57">
        <f>SUM(B47:B57)</f>
        <v>0</v>
      </c>
      <c r="C58" s="58">
        <f>SUM(C47:C57)</f>
        <v>0</v>
      </c>
      <c r="D58" s="57">
        <f t="shared" ref="D58:Y58" si="10">SUM(D47:D57)</f>
        <v>0</v>
      </c>
      <c r="E58" s="58">
        <f t="shared" si="10"/>
        <v>0</v>
      </c>
      <c r="F58" s="57">
        <f t="shared" si="10"/>
        <v>0</v>
      </c>
      <c r="G58" s="58">
        <f t="shared" si="10"/>
        <v>0</v>
      </c>
      <c r="H58" s="57">
        <f t="shared" si="10"/>
        <v>0</v>
      </c>
      <c r="I58" s="58">
        <f t="shared" si="10"/>
        <v>0</v>
      </c>
      <c r="J58" s="57">
        <f t="shared" si="10"/>
        <v>0</v>
      </c>
      <c r="K58" s="58">
        <f t="shared" si="10"/>
        <v>0</v>
      </c>
      <c r="L58" s="57">
        <f t="shared" si="10"/>
        <v>0</v>
      </c>
      <c r="M58" s="58">
        <f t="shared" si="10"/>
        <v>0</v>
      </c>
      <c r="N58" s="57">
        <f t="shared" si="10"/>
        <v>0</v>
      </c>
      <c r="O58" s="58">
        <f t="shared" si="10"/>
        <v>0</v>
      </c>
      <c r="P58" s="57">
        <f t="shared" si="10"/>
        <v>0</v>
      </c>
      <c r="Q58" s="58">
        <f t="shared" si="10"/>
        <v>0</v>
      </c>
      <c r="R58" s="57">
        <f t="shared" si="10"/>
        <v>0</v>
      </c>
      <c r="S58" s="58">
        <f t="shared" si="10"/>
        <v>0</v>
      </c>
      <c r="T58" s="57">
        <f t="shared" si="10"/>
        <v>0</v>
      </c>
      <c r="U58" s="58">
        <f t="shared" si="10"/>
        <v>0</v>
      </c>
      <c r="V58" s="57">
        <f t="shared" si="10"/>
        <v>0</v>
      </c>
      <c r="W58" s="58">
        <f t="shared" si="10"/>
        <v>0</v>
      </c>
      <c r="X58" s="57">
        <f t="shared" si="10"/>
        <v>0</v>
      </c>
      <c r="Y58" s="58">
        <f t="shared" si="10"/>
        <v>0</v>
      </c>
      <c r="Z58" s="57">
        <f>SUM(Z47:Z56)</f>
        <v>0</v>
      </c>
      <c r="AA58" s="58">
        <f>SUM(AA47:AA56)</f>
        <v>0</v>
      </c>
    </row>
    <row r="59" spans="1:28" outlineLevel="1" x14ac:dyDescent="0.3">
      <c r="A59" s="47" t="s">
        <v>34</v>
      </c>
      <c r="B59" s="13" t="str">
        <f>IF(SUM(B$3:B$4)&lt;&gt;0, B58/SUM(B$3:B$4), "-")</f>
        <v>-</v>
      </c>
      <c r="C59" s="14" t="str">
        <f>IF(SUM(C$3:C$4)&lt;&gt;0, C58/SUM(C$3:C$4), "-")</f>
        <v>-</v>
      </c>
      <c r="D59" s="13" t="str">
        <f t="shared" ref="D59:AA59" si="11">IF(SUM(D$3:D$4)&lt;&gt;0, D58/SUM(D$3:D$4), "-")</f>
        <v>-</v>
      </c>
      <c r="E59" s="14" t="str">
        <f t="shared" si="11"/>
        <v>-</v>
      </c>
      <c r="F59" s="13" t="str">
        <f t="shared" si="11"/>
        <v>-</v>
      </c>
      <c r="G59" s="14" t="str">
        <f t="shared" si="11"/>
        <v>-</v>
      </c>
      <c r="H59" s="13" t="str">
        <f t="shared" si="11"/>
        <v>-</v>
      </c>
      <c r="I59" s="14" t="str">
        <f t="shared" si="11"/>
        <v>-</v>
      </c>
      <c r="J59" s="13" t="str">
        <f t="shared" si="11"/>
        <v>-</v>
      </c>
      <c r="K59" s="14" t="str">
        <f t="shared" si="11"/>
        <v>-</v>
      </c>
      <c r="L59" s="13" t="str">
        <f t="shared" si="11"/>
        <v>-</v>
      </c>
      <c r="M59" s="14" t="str">
        <f t="shared" si="11"/>
        <v>-</v>
      </c>
      <c r="N59" s="13" t="str">
        <f t="shared" si="11"/>
        <v>-</v>
      </c>
      <c r="O59" s="14" t="str">
        <f t="shared" si="11"/>
        <v>-</v>
      </c>
      <c r="P59" s="13" t="str">
        <f t="shared" si="11"/>
        <v>-</v>
      </c>
      <c r="Q59" s="14" t="str">
        <f t="shared" si="11"/>
        <v>-</v>
      </c>
      <c r="R59" s="13" t="str">
        <f t="shared" si="11"/>
        <v>-</v>
      </c>
      <c r="S59" s="14" t="str">
        <f t="shared" si="11"/>
        <v>-</v>
      </c>
      <c r="T59" s="13" t="str">
        <f t="shared" si="11"/>
        <v>-</v>
      </c>
      <c r="U59" s="14" t="str">
        <f t="shared" si="11"/>
        <v>-</v>
      </c>
      <c r="V59" s="13" t="str">
        <f t="shared" si="11"/>
        <v>-</v>
      </c>
      <c r="W59" s="14" t="str">
        <f t="shared" si="11"/>
        <v>-</v>
      </c>
      <c r="X59" s="13" t="str">
        <f t="shared" si="11"/>
        <v>-</v>
      </c>
      <c r="Y59" s="14" t="str">
        <f t="shared" si="11"/>
        <v>-</v>
      </c>
      <c r="Z59" s="13" t="str">
        <f t="shared" si="11"/>
        <v>-</v>
      </c>
      <c r="AA59" s="14" t="str">
        <f t="shared" si="11"/>
        <v>-</v>
      </c>
    </row>
    <row r="60" spans="1:28" x14ac:dyDescent="0.3">
      <c r="A60" s="48"/>
      <c r="B60" s="40"/>
      <c r="C60" s="41"/>
      <c r="D60" s="40"/>
      <c r="E60" s="41"/>
      <c r="F60" s="40"/>
      <c r="G60" s="41"/>
      <c r="H60" s="40"/>
      <c r="I60" s="41"/>
      <c r="J60" s="40"/>
      <c r="K60" s="41"/>
      <c r="L60" s="40"/>
      <c r="M60" s="41"/>
      <c r="N60" s="40"/>
      <c r="O60" s="41"/>
      <c r="P60" s="40"/>
      <c r="Q60" s="41"/>
      <c r="R60" s="40"/>
      <c r="S60" s="41"/>
      <c r="T60" s="40"/>
      <c r="U60" s="41"/>
      <c r="V60" s="40"/>
      <c r="W60" s="41"/>
      <c r="X60" s="40"/>
      <c r="Y60" s="41"/>
      <c r="Z60" s="40"/>
      <c r="AA60" s="41"/>
    </row>
    <row r="61" spans="1:28" x14ac:dyDescent="0.3">
      <c r="A61" s="45" t="s">
        <v>26</v>
      </c>
      <c r="B61" s="66">
        <f t="shared" ref="B61:AA61" si="12">SUM(B30,B58,B43)</f>
        <v>0</v>
      </c>
      <c r="C61" s="58">
        <f>SUM(C30,C58,C43)</f>
        <v>0</v>
      </c>
      <c r="D61" s="66">
        <f t="shared" si="12"/>
        <v>0</v>
      </c>
      <c r="E61" s="67">
        <f t="shared" si="12"/>
        <v>0</v>
      </c>
      <c r="F61" s="66">
        <f t="shared" si="12"/>
        <v>0</v>
      </c>
      <c r="G61" s="67">
        <f t="shared" si="12"/>
        <v>0</v>
      </c>
      <c r="H61" s="66">
        <f t="shared" si="12"/>
        <v>0</v>
      </c>
      <c r="I61" s="67">
        <f t="shared" si="12"/>
        <v>0</v>
      </c>
      <c r="J61" s="66">
        <f t="shared" si="12"/>
        <v>0</v>
      </c>
      <c r="K61" s="67">
        <f t="shared" si="12"/>
        <v>0</v>
      </c>
      <c r="L61" s="66">
        <f t="shared" si="12"/>
        <v>0</v>
      </c>
      <c r="M61" s="67">
        <f t="shared" si="12"/>
        <v>0</v>
      </c>
      <c r="N61" s="66">
        <f t="shared" si="12"/>
        <v>0</v>
      </c>
      <c r="O61" s="67">
        <f t="shared" si="12"/>
        <v>0</v>
      </c>
      <c r="P61" s="66">
        <f t="shared" si="12"/>
        <v>0</v>
      </c>
      <c r="Q61" s="67">
        <f t="shared" si="12"/>
        <v>0</v>
      </c>
      <c r="R61" s="66">
        <f t="shared" si="12"/>
        <v>0</v>
      </c>
      <c r="S61" s="67">
        <f t="shared" si="12"/>
        <v>0</v>
      </c>
      <c r="T61" s="66">
        <f t="shared" si="12"/>
        <v>0</v>
      </c>
      <c r="U61" s="67">
        <f t="shared" si="12"/>
        <v>0</v>
      </c>
      <c r="V61" s="66">
        <f t="shared" si="12"/>
        <v>0</v>
      </c>
      <c r="W61" s="67">
        <f t="shared" si="12"/>
        <v>0</v>
      </c>
      <c r="X61" s="66">
        <f t="shared" si="12"/>
        <v>0</v>
      </c>
      <c r="Y61" s="67">
        <f t="shared" si="12"/>
        <v>0</v>
      </c>
      <c r="Z61" s="66">
        <f t="shared" si="12"/>
        <v>0</v>
      </c>
      <c r="AA61" s="67">
        <f t="shared" si="12"/>
        <v>0</v>
      </c>
      <c r="AB61" s="23"/>
    </row>
    <row r="62" spans="1:28" x14ac:dyDescent="0.3">
      <c r="A62" s="47" t="s">
        <v>34</v>
      </c>
      <c r="B62" s="13" t="str">
        <f>IF(SUM(B$3:B$4)&lt;&gt;0, B61/SUM(B$3:B$4), "-")</f>
        <v>-</v>
      </c>
      <c r="C62" s="14" t="str">
        <f>IF(SUM(C$3:C$4)&lt;&gt;0, C61/SUM(C$3:C$4), "-")</f>
        <v>-</v>
      </c>
      <c r="D62" s="13" t="str">
        <f>IF(SUM(D$3:D$4)&lt;&gt;0, D61/SUM(D$3:D$4), "-")</f>
        <v>-</v>
      </c>
      <c r="E62" s="14" t="str">
        <f>IF(SUM(E$3:E$4)&lt;&gt;0, E61/SUM(E$3:E$4), "-")</f>
        <v>-</v>
      </c>
      <c r="F62" s="13" t="str">
        <f t="shared" ref="F62:AA62" si="13">IF(SUM(F$3:F$4)&lt;&gt;0, F61/SUM(F$3:F$4), "-")</f>
        <v>-</v>
      </c>
      <c r="G62" s="14" t="str">
        <f t="shared" si="13"/>
        <v>-</v>
      </c>
      <c r="H62" s="13" t="str">
        <f t="shared" si="13"/>
        <v>-</v>
      </c>
      <c r="I62" s="14" t="str">
        <f t="shared" si="13"/>
        <v>-</v>
      </c>
      <c r="J62" s="13" t="str">
        <f t="shared" si="13"/>
        <v>-</v>
      </c>
      <c r="K62" s="14" t="str">
        <f t="shared" si="13"/>
        <v>-</v>
      </c>
      <c r="L62" s="13" t="str">
        <f t="shared" si="13"/>
        <v>-</v>
      </c>
      <c r="M62" s="14" t="str">
        <f t="shared" si="13"/>
        <v>-</v>
      </c>
      <c r="N62" s="13" t="str">
        <f t="shared" si="13"/>
        <v>-</v>
      </c>
      <c r="O62" s="14" t="str">
        <f t="shared" si="13"/>
        <v>-</v>
      </c>
      <c r="P62" s="13" t="str">
        <f t="shared" si="13"/>
        <v>-</v>
      </c>
      <c r="Q62" s="14" t="str">
        <f t="shared" si="13"/>
        <v>-</v>
      </c>
      <c r="R62" s="13" t="str">
        <f t="shared" si="13"/>
        <v>-</v>
      </c>
      <c r="S62" s="14" t="str">
        <f t="shared" si="13"/>
        <v>-</v>
      </c>
      <c r="T62" s="13" t="str">
        <f t="shared" si="13"/>
        <v>-</v>
      </c>
      <c r="U62" s="14" t="str">
        <f t="shared" si="13"/>
        <v>-</v>
      </c>
      <c r="V62" s="13" t="str">
        <f t="shared" si="13"/>
        <v>-</v>
      </c>
      <c r="W62" s="14" t="str">
        <f t="shared" si="13"/>
        <v>-</v>
      </c>
      <c r="X62" s="13" t="str">
        <f t="shared" si="13"/>
        <v>-</v>
      </c>
      <c r="Y62" s="14" t="str">
        <f t="shared" si="13"/>
        <v>-</v>
      </c>
      <c r="Z62" s="13" t="str">
        <f t="shared" si="13"/>
        <v>-</v>
      </c>
      <c r="AA62" s="14" t="str">
        <f t="shared" si="13"/>
        <v>-</v>
      </c>
    </row>
    <row r="63" spans="1:28" x14ac:dyDescent="0.3">
      <c r="A63" s="47"/>
      <c r="B63" s="49"/>
      <c r="C63" s="50"/>
      <c r="D63" s="49"/>
      <c r="E63" s="50"/>
      <c r="F63" s="49"/>
      <c r="G63" s="50"/>
      <c r="H63" s="49"/>
      <c r="I63" s="50"/>
      <c r="J63" s="49"/>
      <c r="K63" s="50"/>
      <c r="L63" s="49"/>
      <c r="M63" s="50"/>
      <c r="N63" s="49"/>
      <c r="O63" s="50"/>
      <c r="P63" s="49"/>
      <c r="Q63" s="50"/>
      <c r="R63" s="49"/>
      <c r="S63" s="50"/>
      <c r="T63" s="49"/>
      <c r="U63" s="50"/>
      <c r="V63" s="49"/>
      <c r="W63" s="50"/>
      <c r="X63" s="49"/>
      <c r="Y63" s="50"/>
      <c r="Z63" s="49"/>
      <c r="AA63" s="50"/>
    </row>
    <row r="64" spans="1:28" x14ac:dyDescent="0.3">
      <c r="A64" s="45" t="s">
        <v>33</v>
      </c>
      <c r="B64" s="68">
        <f t="shared" ref="B64:AA64" si="14">SUM(B12,B21)</f>
        <v>0</v>
      </c>
      <c r="C64" s="58">
        <f>SUM(C12,C21)</f>
        <v>0</v>
      </c>
      <c r="D64" s="68">
        <f t="shared" si="14"/>
        <v>0</v>
      </c>
      <c r="E64" s="69">
        <f t="shared" si="14"/>
        <v>0</v>
      </c>
      <c r="F64" s="68">
        <f t="shared" si="14"/>
        <v>0</v>
      </c>
      <c r="G64" s="69">
        <f t="shared" si="14"/>
        <v>0</v>
      </c>
      <c r="H64" s="68">
        <f t="shared" si="14"/>
        <v>0</v>
      </c>
      <c r="I64" s="69">
        <f t="shared" si="14"/>
        <v>0</v>
      </c>
      <c r="J64" s="68">
        <f t="shared" si="14"/>
        <v>0</v>
      </c>
      <c r="K64" s="69">
        <f t="shared" si="14"/>
        <v>0</v>
      </c>
      <c r="L64" s="68">
        <f t="shared" si="14"/>
        <v>0</v>
      </c>
      <c r="M64" s="69">
        <f t="shared" si="14"/>
        <v>0</v>
      </c>
      <c r="N64" s="68">
        <f t="shared" si="14"/>
        <v>0</v>
      </c>
      <c r="O64" s="69">
        <f t="shared" si="14"/>
        <v>0</v>
      </c>
      <c r="P64" s="68">
        <f t="shared" si="14"/>
        <v>0</v>
      </c>
      <c r="Q64" s="69">
        <f t="shared" si="14"/>
        <v>0</v>
      </c>
      <c r="R64" s="68">
        <f t="shared" si="14"/>
        <v>0</v>
      </c>
      <c r="S64" s="69">
        <f t="shared" si="14"/>
        <v>0</v>
      </c>
      <c r="T64" s="68">
        <f t="shared" si="14"/>
        <v>0</v>
      </c>
      <c r="U64" s="69">
        <f t="shared" si="14"/>
        <v>0</v>
      </c>
      <c r="V64" s="68">
        <f t="shared" si="14"/>
        <v>0</v>
      </c>
      <c r="W64" s="69">
        <f t="shared" si="14"/>
        <v>0</v>
      </c>
      <c r="X64" s="68">
        <f t="shared" si="14"/>
        <v>0</v>
      </c>
      <c r="Y64" s="69">
        <f t="shared" si="14"/>
        <v>0</v>
      </c>
      <c r="Z64" s="68">
        <f t="shared" si="14"/>
        <v>0</v>
      </c>
      <c r="AA64" s="69">
        <f t="shared" si="14"/>
        <v>0</v>
      </c>
    </row>
    <row r="65" spans="1:27" x14ac:dyDescent="0.3">
      <c r="A65" s="47" t="s">
        <v>34</v>
      </c>
      <c r="B65" s="13" t="str">
        <f>IF(SUM(B$3:B$4)&lt;&gt;0, B64/SUM(B$3:B$4), "-")</f>
        <v>-</v>
      </c>
      <c r="C65" s="14" t="str">
        <f>IF(SUM(C$3:C$4)&lt;&gt;0, C64/SUM(C$3:C$4), "-")</f>
        <v>-</v>
      </c>
      <c r="D65" s="13" t="str">
        <f t="shared" ref="D65:AA65" si="15">IF(SUM(D$3:D$4)&lt;&gt;0, D64/SUM(D$3:D$4), "-")</f>
        <v>-</v>
      </c>
      <c r="E65" s="14" t="str">
        <f t="shared" si="15"/>
        <v>-</v>
      </c>
      <c r="F65" s="13" t="str">
        <f t="shared" si="15"/>
        <v>-</v>
      </c>
      <c r="G65" s="14" t="str">
        <f t="shared" si="15"/>
        <v>-</v>
      </c>
      <c r="H65" s="13" t="str">
        <f t="shared" si="15"/>
        <v>-</v>
      </c>
      <c r="I65" s="14" t="str">
        <f t="shared" si="15"/>
        <v>-</v>
      </c>
      <c r="J65" s="13" t="str">
        <f t="shared" si="15"/>
        <v>-</v>
      </c>
      <c r="K65" s="14" t="str">
        <f t="shared" si="15"/>
        <v>-</v>
      </c>
      <c r="L65" s="13" t="str">
        <f t="shared" si="15"/>
        <v>-</v>
      </c>
      <c r="M65" s="14" t="str">
        <f t="shared" si="15"/>
        <v>-</v>
      </c>
      <c r="N65" s="13" t="str">
        <f t="shared" si="15"/>
        <v>-</v>
      </c>
      <c r="O65" s="14" t="str">
        <f t="shared" si="15"/>
        <v>-</v>
      </c>
      <c r="P65" s="13" t="str">
        <f t="shared" si="15"/>
        <v>-</v>
      </c>
      <c r="Q65" s="14" t="str">
        <f t="shared" si="15"/>
        <v>-</v>
      </c>
      <c r="R65" s="13" t="str">
        <f t="shared" si="15"/>
        <v>-</v>
      </c>
      <c r="S65" s="14" t="str">
        <f t="shared" si="15"/>
        <v>-</v>
      </c>
      <c r="T65" s="13" t="str">
        <f t="shared" si="15"/>
        <v>-</v>
      </c>
      <c r="U65" s="14" t="str">
        <f t="shared" si="15"/>
        <v>-</v>
      </c>
      <c r="V65" s="13" t="str">
        <f t="shared" si="15"/>
        <v>-</v>
      </c>
      <c r="W65" s="14" t="str">
        <f t="shared" si="15"/>
        <v>-</v>
      </c>
      <c r="X65" s="13" t="str">
        <f t="shared" si="15"/>
        <v>-</v>
      </c>
      <c r="Y65" s="14" t="str">
        <f t="shared" si="15"/>
        <v>-</v>
      </c>
      <c r="Z65" s="13" t="str">
        <f>IF(SUM(Z$3:Z$4)&lt;&gt;0, Z64/SUM(Z$3:Z$4), "-")</f>
        <v>-</v>
      </c>
      <c r="AA65" s="14" t="str">
        <f t="shared" si="15"/>
        <v>-</v>
      </c>
    </row>
    <row r="66" spans="1:27" x14ac:dyDescent="0.3">
      <c r="A66" s="48"/>
      <c r="B66" s="40"/>
      <c r="C66" s="41"/>
      <c r="D66" s="40"/>
      <c r="E66" s="41"/>
      <c r="F66" s="40"/>
      <c r="G66" s="41"/>
      <c r="H66" s="40"/>
      <c r="I66" s="41"/>
      <c r="J66" s="40"/>
      <c r="K66" s="41"/>
      <c r="L66" s="40"/>
      <c r="M66" s="41"/>
      <c r="N66" s="40"/>
      <c r="O66" s="41"/>
      <c r="P66" s="40"/>
      <c r="Q66" s="41"/>
      <c r="R66" s="40"/>
      <c r="S66" s="41"/>
      <c r="T66" s="40"/>
      <c r="U66" s="41"/>
      <c r="V66" s="40"/>
      <c r="W66" s="41"/>
      <c r="X66" s="40"/>
      <c r="Y66" s="41"/>
      <c r="Z66" s="40"/>
      <c r="AA66" s="41"/>
    </row>
    <row r="67" spans="1:27" x14ac:dyDescent="0.3">
      <c r="G67" s="20"/>
      <c r="I67" s="20"/>
      <c r="K67" s="20"/>
      <c r="M67" s="20"/>
    </row>
    <row r="68" spans="1:27" x14ac:dyDescent="0.3">
      <c r="G68" s="20"/>
      <c r="I68" s="20"/>
      <c r="K68" s="20"/>
    </row>
    <row r="70" spans="1:27" x14ac:dyDescent="0.3">
      <c r="C70" s="21"/>
      <c r="D70" s="21"/>
      <c r="E70" s="21"/>
      <c r="F70" s="21"/>
      <c r="G70" s="21"/>
      <c r="H70" s="21"/>
    </row>
    <row r="71" spans="1:27" x14ac:dyDescent="0.3">
      <c r="C71" s="7"/>
      <c r="D71" s="22"/>
    </row>
    <row r="72" spans="1:27" x14ac:dyDescent="0.3">
      <c r="C72" s="7"/>
      <c r="D72" s="22"/>
    </row>
    <row r="73" spans="1:27" x14ac:dyDescent="0.3">
      <c r="C73" s="7"/>
      <c r="D73" s="22"/>
    </row>
    <row r="74" spans="1:27" x14ac:dyDescent="0.3">
      <c r="C74" s="7"/>
      <c r="D74" s="22"/>
    </row>
    <row r="75" spans="1:27" x14ac:dyDescent="0.3">
      <c r="C75" s="7"/>
      <c r="D75" s="22"/>
    </row>
    <row r="76" spans="1:27" x14ac:dyDescent="0.3">
      <c r="C76" s="7"/>
      <c r="D76" s="22"/>
    </row>
    <row r="77" spans="1:27" x14ac:dyDescent="0.3">
      <c r="C77" s="7"/>
      <c r="D77" s="22"/>
    </row>
    <row r="78" spans="1:27" x14ac:dyDescent="0.3">
      <c r="C78" s="7"/>
      <c r="D78" s="22"/>
    </row>
    <row r="79" spans="1:27" x14ac:dyDescent="0.3">
      <c r="C79" s="7"/>
      <c r="D79" s="22"/>
    </row>
    <row r="80" spans="1:27" x14ac:dyDescent="0.3">
      <c r="C80" s="7"/>
      <c r="D80" s="22"/>
    </row>
    <row r="81" spans="1:29" s="12" customFormat="1" x14ac:dyDescent="0.3">
      <c r="A81"/>
      <c r="B81"/>
      <c r="C81" s="7"/>
      <c r="D81" s="22"/>
      <c r="F81"/>
      <c r="H81"/>
      <c r="J81"/>
      <c r="L81"/>
      <c r="N81"/>
      <c r="P81"/>
      <c r="R81"/>
      <c r="T81"/>
      <c r="V81"/>
      <c r="X81"/>
      <c r="Z81"/>
      <c r="AB81"/>
      <c r="AC81"/>
    </row>
    <row r="82" spans="1:29" s="12" customFormat="1" x14ac:dyDescent="0.3">
      <c r="A82"/>
      <c r="B82"/>
      <c r="C82" s="7"/>
      <c r="D82" s="22"/>
      <c r="F82"/>
      <c r="H82"/>
      <c r="J82"/>
      <c r="L82"/>
      <c r="N82"/>
      <c r="P82"/>
      <c r="R82"/>
      <c r="T82"/>
      <c r="V82"/>
      <c r="X82"/>
      <c r="Z82"/>
      <c r="AB82"/>
      <c r="AC82"/>
    </row>
    <row r="83" spans="1:29" s="12" customFormat="1" x14ac:dyDescent="0.3">
      <c r="A83"/>
      <c r="B83"/>
      <c r="C83" s="7"/>
      <c r="D83" s="22"/>
      <c r="F83"/>
      <c r="H83"/>
      <c r="J83"/>
      <c r="L83"/>
      <c r="N83"/>
      <c r="P83"/>
      <c r="R83"/>
      <c r="T83"/>
      <c r="V83"/>
      <c r="X83"/>
      <c r="Z83"/>
      <c r="AB83"/>
      <c r="AC83"/>
    </row>
  </sheetData>
  <phoneticPr fontId="5"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9F7E-031C-4C3F-B69B-C9668A3B8CA2}">
  <sheetPr codeName="Sheet4"/>
  <dimension ref="A1:M24"/>
  <sheetViews>
    <sheetView zoomScale="150" zoomScaleNormal="150" workbookViewId="0">
      <selection activeCell="C20" sqref="C20"/>
    </sheetView>
  </sheetViews>
  <sheetFormatPr defaultRowHeight="14" x14ac:dyDescent="0.3"/>
  <cols>
    <col min="1" max="1" width="24.4140625" customWidth="1"/>
    <col min="15" max="15" width="24.9140625" customWidth="1"/>
  </cols>
  <sheetData>
    <row r="1" spans="1:13" ht="14.5" thickBot="1" x14ac:dyDescent="0.35">
      <c r="A1" s="6" t="s">
        <v>56</v>
      </c>
      <c r="B1" s="29">
        <f>Budget!B1</f>
        <v>44804</v>
      </c>
      <c r="C1" s="30">
        <f>Budget!D1</f>
        <v>44834</v>
      </c>
      <c r="D1" s="31">
        <f>Budget!F1</f>
        <v>44865</v>
      </c>
      <c r="E1" s="30">
        <f>Budget!H1</f>
        <v>44895</v>
      </c>
      <c r="F1" s="30">
        <f>Budget!J1</f>
        <v>44926</v>
      </c>
      <c r="G1" s="30">
        <f>Budget!L1</f>
        <v>44957</v>
      </c>
      <c r="H1" s="30">
        <f>Budget!N1</f>
        <v>44985</v>
      </c>
      <c r="I1" s="30">
        <f>Budget!P1</f>
        <v>45016</v>
      </c>
      <c r="J1" s="30">
        <f>Budget!R1</f>
        <v>45046</v>
      </c>
      <c r="K1" s="30">
        <f>Budget!T1</f>
        <v>45077</v>
      </c>
      <c r="L1" s="30">
        <f>Budget!V1</f>
        <v>45107</v>
      </c>
      <c r="M1" s="30">
        <f>Budget!X1</f>
        <v>45138</v>
      </c>
    </row>
    <row r="2" spans="1:13" x14ac:dyDescent="0.3">
      <c r="A2" s="11" t="s">
        <v>59</v>
      </c>
      <c r="B2" s="70">
        <f>IFERROR(INDEX(Tracker!$D:$D,MATCH(_xlfn.NUMBERVALUE(_xlfn.MAXIFS(Tracker!$A:$A,Tracker!$C:$C,$A2,Tracker!$F:$F,B$1))&amp;$A2,Tracker!$G:$G,0)),0)</f>
        <v>0</v>
      </c>
      <c r="C2" s="70">
        <f>IFERROR(INDEX(Tracker!$D:$D,MATCH(_xlfn.NUMBERVALUE(_xlfn.MAXIFS(Tracker!$A:$A,Tracker!$C:$C,$A2,Tracker!$F:$F,C$1))&amp;$A2,Tracker!$G:$G,0)),0)</f>
        <v>0</v>
      </c>
      <c r="D2" s="70">
        <f>IFERROR(INDEX(Tracker!$D:$D,MATCH(_xlfn.NUMBERVALUE(_xlfn.MAXIFS(Tracker!$A:$A,Tracker!$C:$C,$A2,Tracker!$F:$F,D$1))&amp;$A2,Tracker!$G:$G,0)),0)</f>
        <v>0</v>
      </c>
      <c r="E2" s="70">
        <f>IFERROR(INDEX(Tracker!$D:$D,MATCH(_xlfn.NUMBERVALUE(_xlfn.MAXIFS(Tracker!$A:$A,Tracker!$C:$C,$A2,Tracker!$F:$F,E$1))&amp;$A2,Tracker!$G:$G,0)),0)</f>
        <v>0</v>
      </c>
      <c r="F2" s="70">
        <f>IFERROR(INDEX(Tracker!$D:$D,MATCH(_xlfn.NUMBERVALUE(_xlfn.MAXIFS(Tracker!$A:$A,Tracker!$C:$C,$A2,Tracker!$F:$F,F$1))&amp;$A2,Tracker!$G:$G,0)),0)</f>
        <v>0</v>
      </c>
      <c r="G2" s="70">
        <f>IFERROR(INDEX(Tracker!$D:$D,MATCH(_xlfn.NUMBERVALUE(_xlfn.MAXIFS(Tracker!$A:$A,Tracker!$C:$C,$A2,Tracker!$F:$F,G$1))&amp;$A2,Tracker!$G:$G,0)),0)</f>
        <v>0</v>
      </c>
      <c r="H2" s="70">
        <f>IFERROR(INDEX(Tracker!$D:$D,MATCH(_xlfn.NUMBERVALUE(_xlfn.MAXIFS(Tracker!$A:$A,Tracker!$C:$C,$A2,Tracker!$F:$F,H$1))&amp;$A2,Tracker!$G:$G,0)),0)</f>
        <v>0</v>
      </c>
      <c r="I2" s="70">
        <f>IFERROR(INDEX(Tracker!$D:$D,MATCH(_xlfn.NUMBERVALUE(_xlfn.MAXIFS(Tracker!$A:$A,Tracker!$C:$C,$A2,Tracker!$F:$F,I$1))&amp;$A2,Tracker!$G:$G,0)),0)</f>
        <v>0</v>
      </c>
      <c r="J2" s="70">
        <f>IFERROR(INDEX(Tracker!$D:$D,MATCH(_xlfn.NUMBERVALUE(_xlfn.MAXIFS(Tracker!$A:$A,Tracker!$C:$C,$A2,Tracker!$F:$F,J$1))&amp;$A2,Tracker!$G:$G,0)),0)</f>
        <v>0</v>
      </c>
      <c r="K2" s="70">
        <f>IFERROR(INDEX(Tracker!$D:$D,MATCH(_xlfn.NUMBERVALUE(_xlfn.MAXIFS(Tracker!$A:$A,Tracker!$C:$C,$A2,Tracker!$F:$F,K$1))&amp;$A2,Tracker!$G:$G,0)),0)</f>
        <v>0</v>
      </c>
      <c r="L2" s="70">
        <f>IFERROR(INDEX(Tracker!$D:$D,MATCH(_xlfn.NUMBERVALUE(_xlfn.MAXIFS(Tracker!$A:$A,Tracker!$C:$C,$A2,Tracker!$F:$F,L$1))&amp;$A2,Tracker!$G:$G,0)),0)</f>
        <v>0</v>
      </c>
      <c r="M2" s="70">
        <f>IFERROR(INDEX(Tracker!$D:$D,MATCH(_xlfn.NUMBERVALUE(_xlfn.MAXIFS(Tracker!$A:$A,Tracker!$C:$C,$A2,Tracker!$F:$F,M$1))&amp;$A2,Tracker!$G:$G,0)),0)</f>
        <v>0</v>
      </c>
    </row>
    <row r="3" spans="1:13" x14ac:dyDescent="0.3">
      <c r="A3" s="11" t="s">
        <v>60</v>
      </c>
      <c r="B3" s="70">
        <f>IFERROR(INDEX(Tracker!$D:$D,MATCH(_xlfn.NUMBERVALUE(_xlfn.MAXIFS(Tracker!$A:$A,Tracker!$C:$C,$A3,Tracker!$F:$F,B$1))&amp;$A3,Tracker!$G:$G,0)),0)</f>
        <v>0</v>
      </c>
      <c r="C3" s="70">
        <f>IFERROR(INDEX(Tracker!$D:$D,MATCH(_xlfn.NUMBERVALUE(_xlfn.MAXIFS(Tracker!$A:$A,Tracker!$C:$C,$A3,Tracker!$F:$F,C$1))&amp;$A3,Tracker!$G:$G,0)),0)</f>
        <v>0</v>
      </c>
      <c r="D3" s="70">
        <f>IFERROR(INDEX(Tracker!$D:$D,MATCH(_xlfn.NUMBERVALUE(_xlfn.MAXIFS(Tracker!$A:$A,Tracker!$C:$C,$A3,Tracker!$F:$F,D$1))&amp;$A3,Tracker!$G:$G,0)),0)</f>
        <v>0</v>
      </c>
      <c r="E3" s="70">
        <f>IFERROR(INDEX(Tracker!$D:$D,MATCH(_xlfn.NUMBERVALUE(_xlfn.MAXIFS(Tracker!$A:$A,Tracker!$C:$C,$A3,Tracker!$F:$F,E$1))&amp;$A3,Tracker!$G:$G,0)),0)</f>
        <v>0</v>
      </c>
      <c r="F3" s="70">
        <f>IFERROR(INDEX(Tracker!$D:$D,MATCH(_xlfn.NUMBERVALUE(_xlfn.MAXIFS(Tracker!$A:$A,Tracker!$C:$C,$A3,Tracker!$F:$F,F$1))&amp;$A3,Tracker!$G:$G,0)),0)</f>
        <v>0</v>
      </c>
      <c r="G3" s="70">
        <f>IFERROR(INDEX(Tracker!$D:$D,MATCH(_xlfn.NUMBERVALUE(_xlfn.MAXIFS(Tracker!$A:$A,Tracker!$C:$C,$A3,Tracker!$F:$F,G$1))&amp;$A3,Tracker!$G:$G,0)),0)</f>
        <v>0</v>
      </c>
      <c r="H3" s="70">
        <f>IFERROR(INDEX(Tracker!$D:$D,MATCH(_xlfn.NUMBERVALUE(_xlfn.MAXIFS(Tracker!$A:$A,Tracker!$C:$C,$A3,Tracker!$F:$F,H$1))&amp;$A3,Tracker!$G:$G,0)),0)</f>
        <v>0</v>
      </c>
      <c r="I3" s="70">
        <f>IFERROR(INDEX(Tracker!$D:$D,MATCH(_xlfn.NUMBERVALUE(_xlfn.MAXIFS(Tracker!$A:$A,Tracker!$C:$C,$A3,Tracker!$F:$F,I$1))&amp;$A3,Tracker!$G:$G,0)),0)</f>
        <v>0</v>
      </c>
      <c r="J3" s="70">
        <f>IFERROR(INDEX(Tracker!$D:$D,MATCH(_xlfn.NUMBERVALUE(_xlfn.MAXIFS(Tracker!$A:$A,Tracker!$C:$C,$A3,Tracker!$F:$F,J$1))&amp;$A3,Tracker!$G:$G,0)),0)</f>
        <v>0</v>
      </c>
      <c r="K3" s="70">
        <f>IFERROR(INDEX(Tracker!$D:$D,MATCH(_xlfn.NUMBERVALUE(_xlfn.MAXIFS(Tracker!$A:$A,Tracker!$C:$C,$A3,Tracker!$F:$F,K$1))&amp;$A3,Tracker!$G:$G,0)),0)</f>
        <v>0</v>
      </c>
      <c r="L3" s="70">
        <f>IFERROR(INDEX(Tracker!$D:$D,MATCH(_xlfn.NUMBERVALUE(_xlfn.MAXIFS(Tracker!$A:$A,Tracker!$C:$C,$A3,Tracker!$F:$F,L$1))&amp;$A3,Tracker!$G:$G,0)),0)</f>
        <v>0</v>
      </c>
      <c r="M3" s="70">
        <f>IFERROR(INDEX(Tracker!$D:$D,MATCH(_xlfn.NUMBERVALUE(_xlfn.MAXIFS(Tracker!$A:$A,Tracker!$C:$C,$A3,Tracker!$F:$F,M$1))&amp;$A3,Tracker!$G:$G,0)),0)</f>
        <v>0</v>
      </c>
    </row>
    <row r="4" spans="1:13" x14ac:dyDescent="0.3">
      <c r="A4" s="11" t="s">
        <v>61</v>
      </c>
      <c r="B4" s="70">
        <f>IFERROR(INDEX(Tracker!$D:$D,MATCH(_xlfn.NUMBERVALUE(_xlfn.MAXIFS(Tracker!$A:$A,Tracker!$C:$C,$A4,Tracker!$F:$F,B$1))&amp;$A4,Tracker!$G:$G,0)),0)</f>
        <v>0</v>
      </c>
      <c r="C4" s="70">
        <f>IFERROR(INDEX(Tracker!$D:$D,MATCH(_xlfn.NUMBERVALUE(_xlfn.MAXIFS(Tracker!$A:$A,Tracker!$C:$C,$A4,Tracker!$F:$F,C$1))&amp;$A4,Tracker!$G:$G,0)),0)</f>
        <v>0</v>
      </c>
      <c r="D4" s="70">
        <f>IFERROR(INDEX(Tracker!$D:$D,MATCH(_xlfn.NUMBERVALUE(_xlfn.MAXIFS(Tracker!$A:$A,Tracker!$C:$C,$A4,Tracker!$F:$F,D$1))&amp;$A4,Tracker!$G:$G,0)),0)</f>
        <v>0</v>
      </c>
      <c r="E4" s="70">
        <f>IFERROR(INDEX(Tracker!$D:$D,MATCH(_xlfn.NUMBERVALUE(_xlfn.MAXIFS(Tracker!$A:$A,Tracker!$C:$C,$A4,Tracker!$F:$F,E$1))&amp;$A4,Tracker!$G:$G,0)),0)</f>
        <v>0</v>
      </c>
      <c r="F4" s="70">
        <f>IFERROR(INDEX(Tracker!$D:$D,MATCH(_xlfn.NUMBERVALUE(_xlfn.MAXIFS(Tracker!$A:$A,Tracker!$C:$C,$A4,Tracker!$F:$F,F$1))&amp;$A4,Tracker!$G:$G,0)),0)</f>
        <v>0</v>
      </c>
      <c r="G4" s="70">
        <f>IFERROR(INDEX(Tracker!$D:$D,MATCH(_xlfn.NUMBERVALUE(_xlfn.MAXIFS(Tracker!$A:$A,Tracker!$C:$C,$A4,Tracker!$F:$F,G$1))&amp;$A4,Tracker!$G:$G,0)),0)</f>
        <v>0</v>
      </c>
      <c r="H4" s="70">
        <f>IFERROR(INDEX(Tracker!$D:$D,MATCH(_xlfn.NUMBERVALUE(_xlfn.MAXIFS(Tracker!$A:$A,Tracker!$C:$C,$A4,Tracker!$F:$F,H$1))&amp;$A4,Tracker!$G:$G,0)),0)</f>
        <v>0</v>
      </c>
      <c r="I4" s="70">
        <f>IFERROR(INDEX(Tracker!$D:$D,MATCH(_xlfn.NUMBERVALUE(_xlfn.MAXIFS(Tracker!$A:$A,Tracker!$C:$C,$A4,Tracker!$F:$F,I$1))&amp;$A4,Tracker!$G:$G,0)),0)</f>
        <v>0</v>
      </c>
      <c r="J4" s="70">
        <f>IFERROR(INDEX(Tracker!$D:$D,MATCH(_xlfn.NUMBERVALUE(_xlfn.MAXIFS(Tracker!$A:$A,Tracker!$C:$C,$A4,Tracker!$F:$F,J$1))&amp;$A4,Tracker!$G:$G,0)),0)</f>
        <v>0</v>
      </c>
      <c r="K4" s="70">
        <f>IFERROR(INDEX(Tracker!$D:$D,MATCH(_xlfn.NUMBERVALUE(_xlfn.MAXIFS(Tracker!$A:$A,Tracker!$C:$C,$A4,Tracker!$F:$F,K$1))&amp;$A4,Tracker!$G:$G,0)),0)</f>
        <v>0</v>
      </c>
      <c r="L4" s="70">
        <f>IFERROR(INDEX(Tracker!$D:$D,MATCH(_xlfn.NUMBERVALUE(_xlfn.MAXIFS(Tracker!$A:$A,Tracker!$C:$C,$A4,Tracker!$F:$F,L$1))&amp;$A4,Tracker!$G:$G,0)),0)</f>
        <v>0</v>
      </c>
      <c r="M4" s="70">
        <f>IFERROR(INDEX(Tracker!$D:$D,MATCH(_xlfn.NUMBERVALUE(_xlfn.MAXIFS(Tracker!$A:$A,Tracker!$C:$C,$A4,Tracker!$F:$F,M$1))&amp;$A4,Tracker!$G:$G,0)),0)</f>
        <v>0</v>
      </c>
    </row>
    <row r="5" spans="1:13" x14ac:dyDescent="0.3">
      <c r="A5" s="11" t="s">
        <v>62</v>
      </c>
      <c r="B5" s="70">
        <f>IFERROR(INDEX(Tracker!$D:$D,MATCH(_xlfn.NUMBERVALUE(_xlfn.MAXIFS(Tracker!$A:$A,Tracker!$C:$C,$A5,Tracker!$F:$F,B$1))&amp;$A5,Tracker!$G:$G,0)),0)</f>
        <v>0</v>
      </c>
      <c r="C5" s="70">
        <f>IFERROR(INDEX(Tracker!$D:$D,MATCH(_xlfn.NUMBERVALUE(_xlfn.MAXIFS(Tracker!$A:$A,Tracker!$C:$C,$A5,Tracker!$F:$F,C$1))&amp;$A5,Tracker!$G:$G,0)),0)</f>
        <v>0</v>
      </c>
      <c r="D5" s="70">
        <f>IFERROR(INDEX(Tracker!$D:$D,MATCH(_xlfn.NUMBERVALUE(_xlfn.MAXIFS(Tracker!$A:$A,Tracker!$C:$C,$A5,Tracker!$F:$F,D$1))&amp;$A5,Tracker!$G:$G,0)),0)</f>
        <v>0</v>
      </c>
      <c r="E5" s="70">
        <f>IFERROR(INDEX(Tracker!$D:$D,MATCH(_xlfn.NUMBERVALUE(_xlfn.MAXIFS(Tracker!$A:$A,Tracker!$C:$C,$A5,Tracker!$F:$F,E$1))&amp;$A5,Tracker!$G:$G,0)),0)</f>
        <v>0</v>
      </c>
      <c r="F5" s="70">
        <f>IFERROR(INDEX(Tracker!$D:$D,MATCH(_xlfn.NUMBERVALUE(_xlfn.MAXIFS(Tracker!$A:$A,Tracker!$C:$C,$A5,Tracker!$F:$F,F$1))&amp;$A5,Tracker!$G:$G,0)),0)</f>
        <v>0</v>
      </c>
      <c r="G5" s="70">
        <f>IFERROR(INDEX(Tracker!$D:$D,MATCH(_xlfn.NUMBERVALUE(_xlfn.MAXIFS(Tracker!$A:$A,Tracker!$C:$C,$A5,Tracker!$F:$F,G$1))&amp;$A5,Tracker!$G:$G,0)),0)</f>
        <v>0</v>
      </c>
      <c r="H5" s="70">
        <f>IFERROR(INDEX(Tracker!$D:$D,MATCH(_xlfn.NUMBERVALUE(_xlfn.MAXIFS(Tracker!$A:$A,Tracker!$C:$C,$A5,Tracker!$F:$F,H$1))&amp;$A5,Tracker!$G:$G,0)),0)</f>
        <v>0</v>
      </c>
      <c r="I5" s="70">
        <f>IFERROR(INDEX(Tracker!$D:$D,MATCH(_xlfn.NUMBERVALUE(_xlfn.MAXIFS(Tracker!$A:$A,Tracker!$C:$C,$A5,Tracker!$F:$F,I$1))&amp;$A5,Tracker!$G:$G,0)),0)</f>
        <v>0</v>
      </c>
      <c r="J5" s="70">
        <f>IFERROR(INDEX(Tracker!$D:$D,MATCH(_xlfn.NUMBERVALUE(_xlfn.MAXIFS(Tracker!$A:$A,Tracker!$C:$C,$A5,Tracker!$F:$F,J$1))&amp;$A5,Tracker!$G:$G,0)),0)</f>
        <v>0</v>
      </c>
      <c r="K5" s="70">
        <f>IFERROR(INDEX(Tracker!$D:$D,MATCH(_xlfn.NUMBERVALUE(_xlfn.MAXIFS(Tracker!$A:$A,Tracker!$C:$C,$A5,Tracker!$F:$F,K$1))&amp;$A5,Tracker!$G:$G,0)),0)</f>
        <v>0</v>
      </c>
      <c r="L5" s="70">
        <f>IFERROR(INDEX(Tracker!$D:$D,MATCH(_xlfn.NUMBERVALUE(_xlfn.MAXIFS(Tracker!$A:$A,Tracker!$C:$C,$A5,Tracker!$F:$F,L$1))&amp;$A5,Tracker!$G:$G,0)),0)</f>
        <v>0</v>
      </c>
      <c r="M5" s="70">
        <f>IFERROR(INDEX(Tracker!$D:$D,MATCH(_xlfn.NUMBERVALUE(_xlfn.MAXIFS(Tracker!$A:$A,Tracker!$C:$C,$A5,Tracker!$F:$F,M$1))&amp;$A5,Tracker!$G:$G,0)),0)</f>
        <v>0</v>
      </c>
    </row>
    <row r="6" spans="1:13" x14ac:dyDescent="0.3">
      <c r="A6" s="11" t="s">
        <v>63</v>
      </c>
      <c r="B6" s="70">
        <f>IFERROR(INDEX(Tracker!$D:$D,MATCH(_xlfn.NUMBERVALUE(_xlfn.MAXIFS(Tracker!$A:$A,Tracker!$C:$C,$A6,Tracker!$F:$F,B$1))&amp;$A6,Tracker!$G:$G,0)),0)</f>
        <v>0</v>
      </c>
      <c r="C6" s="70">
        <f>IFERROR(INDEX(Tracker!$D:$D,MATCH(_xlfn.NUMBERVALUE(_xlfn.MAXIFS(Tracker!$A:$A,Tracker!$C:$C,$A6,Tracker!$F:$F,C$1))&amp;$A6,Tracker!$G:$G,0)),0)</f>
        <v>0</v>
      </c>
      <c r="D6" s="70">
        <f>IFERROR(INDEX(Tracker!$D:$D,MATCH(_xlfn.NUMBERVALUE(_xlfn.MAXIFS(Tracker!$A:$A,Tracker!$C:$C,$A6,Tracker!$F:$F,D$1))&amp;$A6,Tracker!$G:$G,0)),0)</f>
        <v>0</v>
      </c>
      <c r="E6" s="70">
        <f>IFERROR(INDEX(Tracker!$D:$D,MATCH(_xlfn.NUMBERVALUE(_xlfn.MAXIFS(Tracker!$A:$A,Tracker!$C:$C,$A6,Tracker!$F:$F,E$1))&amp;$A6,Tracker!$G:$G,0)),0)</f>
        <v>0</v>
      </c>
      <c r="F6" s="70">
        <f>IFERROR(INDEX(Tracker!$D:$D,MATCH(_xlfn.NUMBERVALUE(_xlfn.MAXIFS(Tracker!$A:$A,Tracker!$C:$C,$A6,Tracker!$F:$F,F$1))&amp;$A6,Tracker!$G:$G,0)),0)</f>
        <v>0</v>
      </c>
      <c r="G6" s="70">
        <f>IFERROR(INDEX(Tracker!$D:$D,MATCH(_xlfn.NUMBERVALUE(_xlfn.MAXIFS(Tracker!$A:$A,Tracker!$C:$C,$A6,Tracker!$F:$F,G$1))&amp;$A6,Tracker!$G:$G,0)),0)</f>
        <v>0</v>
      </c>
      <c r="H6" s="70">
        <f>IFERROR(INDEX(Tracker!$D:$D,MATCH(_xlfn.NUMBERVALUE(_xlfn.MAXIFS(Tracker!$A:$A,Tracker!$C:$C,$A6,Tracker!$F:$F,H$1))&amp;$A6,Tracker!$G:$G,0)),0)</f>
        <v>0</v>
      </c>
      <c r="I6" s="70">
        <f>IFERROR(INDEX(Tracker!$D:$D,MATCH(_xlfn.NUMBERVALUE(_xlfn.MAXIFS(Tracker!$A:$A,Tracker!$C:$C,$A6,Tracker!$F:$F,I$1))&amp;$A6,Tracker!$G:$G,0)),0)</f>
        <v>0</v>
      </c>
      <c r="J6" s="70">
        <f>IFERROR(INDEX(Tracker!$D:$D,MATCH(_xlfn.NUMBERVALUE(_xlfn.MAXIFS(Tracker!$A:$A,Tracker!$C:$C,$A6,Tracker!$F:$F,J$1))&amp;$A6,Tracker!$G:$G,0)),0)</f>
        <v>0</v>
      </c>
      <c r="K6" s="70">
        <f>IFERROR(INDEX(Tracker!$D:$D,MATCH(_xlfn.NUMBERVALUE(_xlfn.MAXIFS(Tracker!$A:$A,Tracker!$C:$C,$A6,Tracker!$F:$F,K$1))&amp;$A6,Tracker!$G:$G,0)),0)</f>
        <v>0</v>
      </c>
      <c r="L6" s="70">
        <f>IFERROR(INDEX(Tracker!$D:$D,MATCH(_xlfn.NUMBERVALUE(_xlfn.MAXIFS(Tracker!$A:$A,Tracker!$C:$C,$A6,Tracker!$F:$F,L$1))&amp;$A6,Tracker!$G:$G,0)),0)</f>
        <v>0</v>
      </c>
      <c r="M6" s="70">
        <f>IFERROR(INDEX(Tracker!$D:$D,MATCH(_xlfn.NUMBERVALUE(_xlfn.MAXIFS(Tracker!$A:$A,Tracker!$C:$C,$A6,Tracker!$F:$F,M$1))&amp;$A6,Tracker!$G:$G,0)),0)</f>
        <v>0</v>
      </c>
    </row>
    <row r="7" spans="1:13" x14ac:dyDescent="0.3">
      <c r="A7" s="11" t="s">
        <v>64</v>
      </c>
      <c r="B7" s="70">
        <f>IFERROR(INDEX(Tracker!$D:$D,MATCH(_xlfn.NUMBERVALUE(_xlfn.MAXIFS(Tracker!$A:$A,Tracker!$C:$C,$A7,Tracker!$F:$F,B$1))&amp;$A7,Tracker!$G:$G,0)),0)</f>
        <v>0</v>
      </c>
      <c r="C7" s="70">
        <f>IFERROR(INDEX(Tracker!$D:$D,MATCH(_xlfn.NUMBERVALUE(_xlfn.MAXIFS(Tracker!$A:$A,Tracker!$C:$C,$A7,Tracker!$F:$F,C$1))&amp;$A7,Tracker!$G:$G,0)),0)</f>
        <v>0</v>
      </c>
      <c r="D7" s="70">
        <f>IFERROR(INDEX(Tracker!$D:$D,MATCH(_xlfn.NUMBERVALUE(_xlfn.MAXIFS(Tracker!$A:$A,Tracker!$C:$C,$A7,Tracker!$F:$F,D$1))&amp;$A7,Tracker!$G:$G,0)),0)</f>
        <v>0</v>
      </c>
      <c r="E7" s="70">
        <f>IFERROR(INDEX(Tracker!$D:$D,MATCH(_xlfn.NUMBERVALUE(_xlfn.MAXIFS(Tracker!$A:$A,Tracker!$C:$C,$A7,Tracker!$F:$F,E$1))&amp;$A7,Tracker!$G:$G,0)),0)</f>
        <v>0</v>
      </c>
      <c r="F7" s="70">
        <f>IFERROR(INDEX(Tracker!$D:$D,MATCH(_xlfn.NUMBERVALUE(_xlfn.MAXIFS(Tracker!$A:$A,Tracker!$C:$C,$A7,Tracker!$F:$F,F$1))&amp;$A7,Tracker!$G:$G,0)),0)</f>
        <v>0</v>
      </c>
      <c r="G7" s="70">
        <f>IFERROR(INDEX(Tracker!$D:$D,MATCH(_xlfn.NUMBERVALUE(_xlfn.MAXIFS(Tracker!$A:$A,Tracker!$C:$C,$A7,Tracker!$F:$F,G$1))&amp;$A7,Tracker!$G:$G,0)),0)</f>
        <v>0</v>
      </c>
      <c r="H7" s="70">
        <f>IFERROR(INDEX(Tracker!$D:$D,MATCH(_xlfn.NUMBERVALUE(_xlfn.MAXIFS(Tracker!$A:$A,Tracker!$C:$C,$A7,Tracker!$F:$F,H$1))&amp;$A7,Tracker!$G:$G,0)),0)</f>
        <v>0</v>
      </c>
      <c r="I7" s="70">
        <f>IFERROR(INDEX(Tracker!$D:$D,MATCH(_xlfn.NUMBERVALUE(_xlfn.MAXIFS(Tracker!$A:$A,Tracker!$C:$C,$A7,Tracker!$F:$F,I$1))&amp;$A7,Tracker!$G:$G,0)),0)</f>
        <v>0</v>
      </c>
      <c r="J7" s="70">
        <f>IFERROR(INDEX(Tracker!$D:$D,MATCH(_xlfn.NUMBERVALUE(_xlfn.MAXIFS(Tracker!$A:$A,Tracker!$C:$C,$A7,Tracker!$F:$F,J$1))&amp;$A7,Tracker!$G:$G,0)),0)</f>
        <v>0</v>
      </c>
      <c r="K7" s="70">
        <f>IFERROR(INDEX(Tracker!$D:$D,MATCH(_xlfn.NUMBERVALUE(_xlfn.MAXIFS(Tracker!$A:$A,Tracker!$C:$C,$A7,Tracker!$F:$F,K$1))&amp;$A7,Tracker!$G:$G,0)),0)</f>
        <v>0</v>
      </c>
      <c r="L7" s="70">
        <f>IFERROR(INDEX(Tracker!$D:$D,MATCH(_xlfn.NUMBERVALUE(_xlfn.MAXIFS(Tracker!$A:$A,Tracker!$C:$C,$A7,Tracker!$F:$F,L$1))&amp;$A7,Tracker!$G:$G,0)),0)</f>
        <v>0</v>
      </c>
      <c r="M7" s="70">
        <f>IFERROR(INDEX(Tracker!$D:$D,MATCH(_xlfn.NUMBERVALUE(_xlfn.MAXIFS(Tracker!$A:$A,Tracker!$C:$C,$A7,Tracker!$F:$F,M$1))&amp;$A7,Tracker!$G:$G,0)),0)</f>
        <v>0</v>
      </c>
    </row>
    <row r="8" spans="1:13" x14ac:dyDescent="0.3">
      <c r="A8" s="11" t="s">
        <v>65</v>
      </c>
      <c r="B8" s="70">
        <f>IFERROR(INDEX(Tracker!$D:$D,MATCH(_xlfn.NUMBERVALUE(_xlfn.MAXIFS(Tracker!$A:$A,Tracker!$C:$C,$A8,Tracker!$F:$F,B$1))&amp;$A8,Tracker!$G:$G,0)),0)</f>
        <v>0</v>
      </c>
      <c r="C8" s="70">
        <f>IFERROR(INDEX(Tracker!$D:$D,MATCH(_xlfn.NUMBERVALUE(_xlfn.MAXIFS(Tracker!$A:$A,Tracker!$C:$C,$A8,Tracker!$F:$F,C$1))&amp;$A8,Tracker!$G:$G,0)),0)</f>
        <v>0</v>
      </c>
      <c r="D8" s="70">
        <f>IFERROR(INDEX(Tracker!$D:$D,MATCH(_xlfn.NUMBERVALUE(_xlfn.MAXIFS(Tracker!$A:$A,Tracker!$C:$C,$A8,Tracker!$F:$F,D$1))&amp;$A8,Tracker!$G:$G,0)),0)</f>
        <v>0</v>
      </c>
      <c r="E8" s="70">
        <f>IFERROR(INDEX(Tracker!$D:$D,MATCH(_xlfn.NUMBERVALUE(_xlfn.MAXIFS(Tracker!$A:$A,Tracker!$C:$C,$A8,Tracker!$F:$F,E$1))&amp;$A8,Tracker!$G:$G,0)),0)</f>
        <v>0</v>
      </c>
      <c r="F8" s="70">
        <f>IFERROR(INDEX(Tracker!$D:$D,MATCH(_xlfn.NUMBERVALUE(_xlfn.MAXIFS(Tracker!$A:$A,Tracker!$C:$C,$A8,Tracker!$F:$F,F$1))&amp;$A8,Tracker!$G:$G,0)),0)</f>
        <v>0</v>
      </c>
      <c r="G8" s="70">
        <f>IFERROR(INDEX(Tracker!$D:$D,MATCH(_xlfn.NUMBERVALUE(_xlfn.MAXIFS(Tracker!$A:$A,Tracker!$C:$C,$A8,Tracker!$F:$F,G$1))&amp;$A8,Tracker!$G:$G,0)),0)</f>
        <v>0</v>
      </c>
      <c r="H8" s="70">
        <f>IFERROR(INDEX(Tracker!$D:$D,MATCH(_xlfn.NUMBERVALUE(_xlfn.MAXIFS(Tracker!$A:$A,Tracker!$C:$C,$A8,Tracker!$F:$F,H$1))&amp;$A8,Tracker!$G:$G,0)),0)</f>
        <v>0</v>
      </c>
      <c r="I8" s="70">
        <f>IFERROR(INDEX(Tracker!$D:$D,MATCH(_xlfn.NUMBERVALUE(_xlfn.MAXIFS(Tracker!$A:$A,Tracker!$C:$C,$A8,Tracker!$F:$F,I$1))&amp;$A8,Tracker!$G:$G,0)),0)</f>
        <v>0</v>
      </c>
      <c r="J8" s="70">
        <f>IFERROR(INDEX(Tracker!$D:$D,MATCH(_xlfn.NUMBERVALUE(_xlfn.MAXIFS(Tracker!$A:$A,Tracker!$C:$C,$A8,Tracker!$F:$F,J$1))&amp;$A8,Tracker!$G:$G,0)),0)</f>
        <v>0</v>
      </c>
      <c r="K8" s="70">
        <f>IFERROR(INDEX(Tracker!$D:$D,MATCH(_xlfn.NUMBERVALUE(_xlfn.MAXIFS(Tracker!$A:$A,Tracker!$C:$C,$A8,Tracker!$F:$F,K$1))&amp;$A8,Tracker!$G:$G,0)),0)</f>
        <v>0</v>
      </c>
      <c r="L8" s="70">
        <f>IFERROR(INDEX(Tracker!$D:$D,MATCH(_xlfn.NUMBERVALUE(_xlfn.MAXIFS(Tracker!$A:$A,Tracker!$C:$C,$A8,Tracker!$F:$F,L$1))&amp;$A8,Tracker!$G:$G,0)),0)</f>
        <v>0</v>
      </c>
      <c r="M8" s="70">
        <f>IFERROR(INDEX(Tracker!$D:$D,MATCH(_xlfn.NUMBERVALUE(_xlfn.MAXIFS(Tracker!$A:$A,Tracker!$C:$C,$A8,Tracker!$F:$F,M$1))&amp;$A8,Tracker!$G:$G,0)),0)</f>
        <v>0</v>
      </c>
    </row>
    <row r="9" spans="1:13" x14ac:dyDescent="0.3">
      <c r="A9" s="11" t="s">
        <v>66</v>
      </c>
      <c r="B9" s="70">
        <f>IFERROR(INDEX(Tracker!$D:$D,MATCH(_xlfn.NUMBERVALUE(_xlfn.MAXIFS(Tracker!$A:$A,Tracker!$C:$C,$A9,Tracker!$F:$F,B$1))&amp;$A9,Tracker!$G:$G,0)),0)</f>
        <v>0</v>
      </c>
      <c r="C9" s="70">
        <f>IFERROR(INDEX(Tracker!$D:$D,MATCH(_xlfn.NUMBERVALUE(_xlfn.MAXIFS(Tracker!$A:$A,Tracker!$C:$C,$A9,Tracker!$F:$F,C$1))&amp;$A9,Tracker!$G:$G,0)),0)</f>
        <v>0</v>
      </c>
      <c r="D9" s="70">
        <f>IFERROR(INDEX(Tracker!$D:$D,MATCH(_xlfn.NUMBERVALUE(_xlfn.MAXIFS(Tracker!$A:$A,Tracker!$C:$C,$A9,Tracker!$F:$F,D$1))&amp;$A9,Tracker!$G:$G,0)),0)</f>
        <v>0</v>
      </c>
      <c r="E9" s="70">
        <f>IFERROR(INDEX(Tracker!$D:$D,MATCH(_xlfn.NUMBERVALUE(_xlfn.MAXIFS(Tracker!$A:$A,Tracker!$C:$C,$A9,Tracker!$F:$F,E$1))&amp;$A9,Tracker!$G:$G,0)),0)</f>
        <v>0</v>
      </c>
      <c r="F9" s="70">
        <f>IFERROR(INDEX(Tracker!$D:$D,MATCH(_xlfn.NUMBERVALUE(_xlfn.MAXIFS(Tracker!$A:$A,Tracker!$C:$C,$A9,Tracker!$F:$F,F$1))&amp;$A9,Tracker!$G:$G,0)),0)</f>
        <v>0</v>
      </c>
      <c r="G9" s="70">
        <f>IFERROR(INDEX(Tracker!$D:$D,MATCH(_xlfn.NUMBERVALUE(_xlfn.MAXIFS(Tracker!$A:$A,Tracker!$C:$C,$A9,Tracker!$F:$F,G$1))&amp;$A9,Tracker!$G:$G,0)),0)</f>
        <v>0</v>
      </c>
      <c r="H9" s="70">
        <f>IFERROR(INDEX(Tracker!$D:$D,MATCH(_xlfn.NUMBERVALUE(_xlfn.MAXIFS(Tracker!$A:$A,Tracker!$C:$C,$A9,Tracker!$F:$F,H$1))&amp;$A9,Tracker!$G:$G,0)),0)</f>
        <v>0</v>
      </c>
      <c r="I9" s="70">
        <f>IFERROR(INDEX(Tracker!$D:$D,MATCH(_xlfn.NUMBERVALUE(_xlfn.MAXIFS(Tracker!$A:$A,Tracker!$C:$C,$A9,Tracker!$F:$F,I$1))&amp;$A9,Tracker!$G:$G,0)),0)</f>
        <v>0</v>
      </c>
      <c r="J9" s="70">
        <f>IFERROR(INDEX(Tracker!$D:$D,MATCH(_xlfn.NUMBERVALUE(_xlfn.MAXIFS(Tracker!$A:$A,Tracker!$C:$C,$A9,Tracker!$F:$F,J$1))&amp;$A9,Tracker!$G:$G,0)),0)</f>
        <v>0</v>
      </c>
      <c r="K9" s="70">
        <f>IFERROR(INDEX(Tracker!$D:$D,MATCH(_xlfn.NUMBERVALUE(_xlfn.MAXIFS(Tracker!$A:$A,Tracker!$C:$C,$A9,Tracker!$F:$F,K$1))&amp;$A9,Tracker!$G:$G,0)),0)</f>
        <v>0</v>
      </c>
      <c r="L9" s="70">
        <f>IFERROR(INDEX(Tracker!$D:$D,MATCH(_xlfn.NUMBERVALUE(_xlfn.MAXIFS(Tracker!$A:$A,Tracker!$C:$C,$A9,Tracker!$F:$F,L$1))&amp;$A9,Tracker!$G:$G,0)),0)</f>
        <v>0</v>
      </c>
      <c r="M9" s="70">
        <f>IFERROR(INDEX(Tracker!$D:$D,MATCH(_xlfn.NUMBERVALUE(_xlfn.MAXIFS(Tracker!$A:$A,Tracker!$C:$C,$A9,Tracker!$F:$F,M$1))&amp;$A9,Tracker!$G:$G,0)),0)</f>
        <v>0</v>
      </c>
    </row>
    <row r="10" spans="1:13" x14ac:dyDescent="0.3">
      <c r="A10" s="11" t="s">
        <v>67</v>
      </c>
      <c r="B10" s="70">
        <f>IFERROR(INDEX(Tracker!$D:$D,MATCH(_xlfn.NUMBERVALUE(_xlfn.MAXIFS(Tracker!$A:$A,Tracker!$C:$C,$A10,Tracker!$F:$F,B$1))&amp;$A10,Tracker!$G:$G,0)),0)</f>
        <v>0</v>
      </c>
      <c r="C10" s="70">
        <f>IFERROR(INDEX(Tracker!$D:$D,MATCH(_xlfn.NUMBERVALUE(_xlfn.MAXIFS(Tracker!$A:$A,Tracker!$C:$C,$A10,Tracker!$F:$F,C$1))&amp;$A10,Tracker!$G:$G,0)),0)</f>
        <v>0</v>
      </c>
      <c r="D10" s="70">
        <f>IFERROR(INDEX(Tracker!$D:$D,MATCH(_xlfn.NUMBERVALUE(_xlfn.MAXIFS(Tracker!$A:$A,Tracker!$C:$C,$A10,Tracker!$F:$F,D$1))&amp;$A10,Tracker!$G:$G,0)),0)</f>
        <v>0</v>
      </c>
      <c r="E10" s="70">
        <f>IFERROR(INDEX(Tracker!$D:$D,MATCH(_xlfn.NUMBERVALUE(_xlfn.MAXIFS(Tracker!$A:$A,Tracker!$C:$C,$A10,Tracker!$F:$F,E$1))&amp;$A10,Tracker!$G:$G,0)),0)</f>
        <v>0</v>
      </c>
      <c r="F10" s="70">
        <f>IFERROR(INDEX(Tracker!$D:$D,MATCH(_xlfn.NUMBERVALUE(_xlfn.MAXIFS(Tracker!$A:$A,Tracker!$C:$C,$A10,Tracker!$F:$F,F$1))&amp;$A10,Tracker!$G:$G,0)),0)</f>
        <v>0</v>
      </c>
      <c r="G10" s="70">
        <f>IFERROR(INDEX(Tracker!$D:$D,MATCH(_xlfn.NUMBERVALUE(_xlfn.MAXIFS(Tracker!$A:$A,Tracker!$C:$C,$A10,Tracker!$F:$F,G$1))&amp;$A10,Tracker!$G:$G,0)),0)</f>
        <v>0</v>
      </c>
      <c r="H10" s="70">
        <f>IFERROR(INDEX(Tracker!$D:$D,MATCH(_xlfn.NUMBERVALUE(_xlfn.MAXIFS(Tracker!$A:$A,Tracker!$C:$C,$A10,Tracker!$F:$F,H$1))&amp;$A10,Tracker!$G:$G,0)),0)</f>
        <v>0</v>
      </c>
      <c r="I10" s="70">
        <f>IFERROR(INDEX(Tracker!$D:$D,MATCH(_xlfn.NUMBERVALUE(_xlfn.MAXIFS(Tracker!$A:$A,Tracker!$C:$C,$A10,Tracker!$F:$F,I$1))&amp;$A10,Tracker!$G:$G,0)),0)</f>
        <v>0</v>
      </c>
      <c r="J10" s="70">
        <f>IFERROR(INDEX(Tracker!$D:$D,MATCH(_xlfn.NUMBERVALUE(_xlfn.MAXIFS(Tracker!$A:$A,Tracker!$C:$C,$A10,Tracker!$F:$F,J$1))&amp;$A10,Tracker!$G:$G,0)),0)</f>
        <v>0</v>
      </c>
      <c r="K10" s="70">
        <f>IFERROR(INDEX(Tracker!$D:$D,MATCH(_xlfn.NUMBERVALUE(_xlfn.MAXIFS(Tracker!$A:$A,Tracker!$C:$C,$A10,Tracker!$F:$F,K$1))&amp;$A10,Tracker!$G:$G,0)),0)</f>
        <v>0</v>
      </c>
      <c r="L10" s="70">
        <f>IFERROR(INDEX(Tracker!$D:$D,MATCH(_xlfn.NUMBERVALUE(_xlfn.MAXIFS(Tracker!$A:$A,Tracker!$C:$C,$A10,Tracker!$F:$F,L$1))&amp;$A10,Tracker!$G:$G,0)),0)</f>
        <v>0</v>
      </c>
      <c r="M10" s="70">
        <f>IFERROR(INDEX(Tracker!$D:$D,MATCH(_xlfn.NUMBERVALUE(_xlfn.MAXIFS(Tracker!$A:$A,Tracker!$C:$C,$A10,Tracker!$F:$F,M$1))&amp;$A10,Tracker!$G:$G,0)),0)</f>
        <v>0</v>
      </c>
    </row>
    <row r="11" spans="1:13" x14ac:dyDescent="0.3">
      <c r="A11" s="11" t="s">
        <v>68</v>
      </c>
      <c r="B11" s="70">
        <f>IFERROR(INDEX(Tracker!$D:$D,MATCH(_xlfn.NUMBERVALUE(_xlfn.MAXIFS(Tracker!$A:$A,Tracker!$C:$C,$A11,Tracker!$F:$F,B$1))&amp;$A11,Tracker!$G:$G,0)),0)</f>
        <v>0</v>
      </c>
      <c r="C11" s="70">
        <f>IFERROR(INDEX(Tracker!$D:$D,MATCH(_xlfn.NUMBERVALUE(_xlfn.MAXIFS(Tracker!$A:$A,Tracker!$C:$C,$A11,Tracker!$F:$F,C$1))&amp;$A11,Tracker!$G:$G,0)),0)</f>
        <v>0</v>
      </c>
      <c r="D11" s="70">
        <f>IFERROR(INDEX(Tracker!$D:$D,MATCH(_xlfn.NUMBERVALUE(_xlfn.MAXIFS(Tracker!$A:$A,Tracker!$C:$C,$A11,Tracker!$F:$F,D$1))&amp;$A11,Tracker!$G:$G,0)),0)</f>
        <v>0</v>
      </c>
      <c r="E11" s="70">
        <f>IFERROR(INDEX(Tracker!$D:$D,MATCH(_xlfn.NUMBERVALUE(_xlfn.MAXIFS(Tracker!$A:$A,Tracker!$C:$C,$A11,Tracker!$F:$F,E$1))&amp;$A11,Tracker!$G:$G,0)),0)</f>
        <v>0</v>
      </c>
      <c r="F11" s="70">
        <f>IFERROR(INDEX(Tracker!$D:$D,MATCH(_xlfn.NUMBERVALUE(_xlfn.MAXIFS(Tracker!$A:$A,Tracker!$C:$C,$A11,Tracker!$F:$F,F$1))&amp;$A11,Tracker!$G:$G,0)),0)</f>
        <v>0</v>
      </c>
      <c r="G11" s="70">
        <f>IFERROR(INDEX(Tracker!$D:$D,MATCH(_xlfn.NUMBERVALUE(_xlfn.MAXIFS(Tracker!$A:$A,Tracker!$C:$C,$A11,Tracker!$F:$F,G$1))&amp;$A11,Tracker!$G:$G,0)),0)</f>
        <v>0</v>
      </c>
      <c r="H11" s="70">
        <f>IFERROR(INDEX(Tracker!$D:$D,MATCH(_xlfn.NUMBERVALUE(_xlfn.MAXIFS(Tracker!$A:$A,Tracker!$C:$C,$A11,Tracker!$F:$F,H$1))&amp;$A11,Tracker!$G:$G,0)),0)</f>
        <v>0</v>
      </c>
      <c r="I11" s="70">
        <f>IFERROR(INDEX(Tracker!$D:$D,MATCH(_xlfn.NUMBERVALUE(_xlfn.MAXIFS(Tracker!$A:$A,Tracker!$C:$C,$A11,Tracker!$F:$F,I$1))&amp;$A11,Tracker!$G:$G,0)),0)</f>
        <v>0</v>
      </c>
      <c r="J11" s="70">
        <f>IFERROR(INDEX(Tracker!$D:$D,MATCH(_xlfn.NUMBERVALUE(_xlfn.MAXIFS(Tracker!$A:$A,Tracker!$C:$C,$A11,Tracker!$F:$F,J$1))&amp;$A11,Tracker!$G:$G,0)),0)</f>
        <v>0</v>
      </c>
      <c r="K11" s="70">
        <f>IFERROR(INDEX(Tracker!$D:$D,MATCH(_xlfn.NUMBERVALUE(_xlfn.MAXIFS(Tracker!$A:$A,Tracker!$C:$C,$A11,Tracker!$F:$F,K$1))&amp;$A11,Tracker!$G:$G,0)),0)</f>
        <v>0</v>
      </c>
      <c r="L11" s="70">
        <f>IFERROR(INDEX(Tracker!$D:$D,MATCH(_xlfn.NUMBERVALUE(_xlfn.MAXIFS(Tracker!$A:$A,Tracker!$C:$C,$A11,Tracker!$F:$F,L$1))&amp;$A11,Tracker!$G:$G,0)),0)</f>
        <v>0</v>
      </c>
      <c r="M11" s="70">
        <f>IFERROR(INDEX(Tracker!$D:$D,MATCH(_xlfn.NUMBERVALUE(_xlfn.MAXIFS(Tracker!$A:$A,Tracker!$C:$C,$A11,Tracker!$F:$F,M$1))&amp;$A11,Tracker!$G:$G,0)),0)</f>
        <v>0</v>
      </c>
    </row>
    <row r="12" spans="1:13" x14ac:dyDescent="0.3">
      <c r="A12" s="11" t="s">
        <v>69</v>
      </c>
      <c r="B12" s="70">
        <f>IFERROR(INDEX(Tracker!$D:$D,MATCH(_xlfn.NUMBERVALUE(_xlfn.MAXIFS(Tracker!$A:$A,Tracker!$C:$C,$A12,Tracker!$F:$F,B$1))&amp;$A12,Tracker!$G:$G,0)),0)</f>
        <v>0</v>
      </c>
      <c r="C12" s="70">
        <f>IFERROR(INDEX(Tracker!$D:$D,MATCH(_xlfn.NUMBERVALUE(_xlfn.MAXIFS(Tracker!$A:$A,Tracker!$C:$C,$A12,Tracker!$F:$F,C$1))&amp;$A12,Tracker!$G:$G,0)),0)</f>
        <v>0</v>
      </c>
      <c r="D12" s="70">
        <f>IFERROR(INDEX(Tracker!$D:$D,MATCH(_xlfn.NUMBERVALUE(_xlfn.MAXIFS(Tracker!$A:$A,Tracker!$C:$C,$A12,Tracker!$F:$F,D$1))&amp;$A12,Tracker!$G:$G,0)),0)</f>
        <v>0</v>
      </c>
      <c r="E12" s="70">
        <f>IFERROR(INDEX(Tracker!$D:$D,MATCH(_xlfn.NUMBERVALUE(_xlfn.MAXIFS(Tracker!$A:$A,Tracker!$C:$C,$A12,Tracker!$F:$F,E$1))&amp;$A12,Tracker!$G:$G,0)),0)</f>
        <v>0</v>
      </c>
      <c r="F12" s="70">
        <f>IFERROR(INDEX(Tracker!$D:$D,MATCH(_xlfn.NUMBERVALUE(_xlfn.MAXIFS(Tracker!$A:$A,Tracker!$C:$C,$A12,Tracker!$F:$F,F$1))&amp;$A12,Tracker!$G:$G,0)),0)</f>
        <v>0</v>
      </c>
      <c r="G12" s="70">
        <f>IFERROR(INDEX(Tracker!$D:$D,MATCH(_xlfn.NUMBERVALUE(_xlfn.MAXIFS(Tracker!$A:$A,Tracker!$C:$C,$A12,Tracker!$F:$F,G$1))&amp;$A12,Tracker!$G:$G,0)),0)</f>
        <v>0</v>
      </c>
      <c r="H12" s="70">
        <f>IFERROR(INDEX(Tracker!$D:$D,MATCH(_xlfn.NUMBERVALUE(_xlfn.MAXIFS(Tracker!$A:$A,Tracker!$C:$C,$A12,Tracker!$F:$F,H$1))&amp;$A12,Tracker!$G:$G,0)),0)</f>
        <v>0</v>
      </c>
      <c r="I12" s="70">
        <f>IFERROR(INDEX(Tracker!$D:$D,MATCH(_xlfn.NUMBERVALUE(_xlfn.MAXIFS(Tracker!$A:$A,Tracker!$C:$C,$A12,Tracker!$F:$F,I$1))&amp;$A12,Tracker!$G:$G,0)),0)</f>
        <v>0</v>
      </c>
      <c r="J12" s="70">
        <f>IFERROR(INDEX(Tracker!$D:$D,MATCH(_xlfn.NUMBERVALUE(_xlfn.MAXIFS(Tracker!$A:$A,Tracker!$C:$C,$A12,Tracker!$F:$F,J$1))&amp;$A12,Tracker!$G:$G,0)),0)</f>
        <v>0</v>
      </c>
      <c r="K12" s="70">
        <f>IFERROR(INDEX(Tracker!$D:$D,MATCH(_xlfn.NUMBERVALUE(_xlfn.MAXIFS(Tracker!$A:$A,Tracker!$C:$C,$A12,Tracker!$F:$F,K$1))&amp;$A12,Tracker!$G:$G,0)),0)</f>
        <v>0</v>
      </c>
      <c r="L12" s="70">
        <f>IFERROR(INDEX(Tracker!$D:$D,MATCH(_xlfn.NUMBERVALUE(_xlfn.MAXIFS(Tracker!$A:$A,Tracker!$C:$C,$A12,Tracker!$F:$F,L$1))&amp;$A12,Tracker!$G:$G,0)),0)</f>
        <v>0</v>
      </c>
      <c r="M12" s="70">
        <f>IFERROR(INDEX(Tracker!$D:$D,MATCH(_xlfn.NUMBERVALUE(_xlfn.MAXIFS(Tracker!$A:$A,Tracker!$C:$C,$A12,Tracker!$F:$F,M$1))&amp;$A12,Tracker!$G:$G,0)),0)</f>
        <v>0</v>
      </c>
    </row>
    <row r="13" spans="1:13" x14ac:dyDescent="0.3">
      <c r="A13" s="11" t="s">
        <v>70</v>
      </c>
      <c r="B13" s="70">
        <f>IFERROR(INDEX(Tracker!$D:$D,MATCH(_xlfn.NUMBERVALUE(_xlfn.MAXIFS(Tracker!$A:$A,Tracker!$C:$C,$A13,Tracker!$F:$F,B$1))&amp;$A13,Tracker!$G:$G,0)),0)</f>
        <v>0</v>
      </c>
      <c r="C13" s="70">
        <f>IFERROR(INDEX(Tracker!$D:$D,MATCH(_xlfn.NUMBERVALUE(_xlfn.MAXIFS(Tracker!$A:$A,Tracker!$C:$C,$A13,Tracker!$F:$F,C$1))&amp;$A13,Tracker!$G:$G,0)),0)</f>
        <v>0</v>
      </c>
      <c r="D13" s="70">
        <f>IFERROR(INDEX(Tracker!$D:$D,MATCH(_xlfn.NUMBERVALUE(_xlfn.MAXIFS(Tracker!$A:$A,Tracker!$C:$C,$A13,Tracker!$F:$F,D$1))&amp;$A13,Tracker!$G:$G,0)),0)</f>
        <v>0</v>
      </c>
      <c r="E13" s="70">
        <f>IFERROR(INDEX(Tracker!$D:$D,MATCH(_xlfn.NUMBERVALUE(_xlfn.MAXIFS(Tracker!$A:$A,Tracker!$C:$C,$A13,Tracker!$F:$F,E$1))&amp;$A13,Tracker!$G:$G,0)),0)</f>
        <v>0</v>
      </c>
      <c r="F13" s="70">
        <f>IFERROR(INDEX(Tracker!$D:$D,MATCH(_xlfn.NUMBERVALUE(_xlfn.MAXIFS(Tracker!$A:$A,Tracker!$C:$C,$A13,Tracker!$F:$F,F$1))&amp;$A13,Tracker!$G:$G,0)),0)</f>
        <v>0</v>
      </c>
      <c r="G13" s="70">
        <f>IFERROR(INDEX(Tracker!$D:$D,MATCH(_xlfn.NUMBERVALUE(_xlfn.MAXIFS(Tracker!$A:$A,Tracker!$C:$C,$A13,Tracker!$F:$F,G$1))&amp;$A13,Tracker!$G:$G,0)),0)</f>
        <v>0</v>
      </c>
      <c r="H13" s="70">
        <f>IFERROR(INDEX(Tracker!$D:$D,MATCH(_xlfn.NUMBERVALUE(_xlfn.MAXIFS(Tracker!$A:$A,Tracker!$C:$C,$A13,Tracker!$F:$F,H$1))&amp;$A13,Tracker!$G:$G,0)),0)</f>
        <v>0</v>
      </c>
      <c r="I13" s="70">
        <f>IFERROR(INDEX(Tracker!$D:$D,MATCH(_xlfn.NUMBERVALUE(_xlfn.MAXIFS(Tracker!$A:$A,Tracker!$C:$C,$A13,Tracker!$F:$F,I$1))&amp;$A13,Tracker!$G:$G,0)),0)</f>
        <v>0</v>
      </c>
      <c r="J13" s="70">
        <f>IFERROR(INDEX(Tracker!$D:$D,MATCH(_xlfn.NUMBERVALUE(_xlfn.MAXIFS(Tracker!$A:$A,Tracker!$C:$C,$A13,Tracker!$F:$F,J$1))&amp;$A13,Tracker!$G:$G,0)),0)</f>
        <v>0</v>
      </c>
      <c r="K13" s="70">
        <f>IFERROR(INDEX(Tracker!$D:$D,MATCH(_xlfn.NUMBERVALUE(_xlfn.MAXIFS(Tracker!$A:$A,Tracker!$C:$C,$A13,Tracker!$F:$F,K$1))&amp;$A13,Tracker!$G:$G,0)),0)</f>
        <v>0</v>
      </c>
      <c r="L13" s="70">
        <f>IFERROR(INDEX(Tracker!$D:$D,MATCH(_xlfn.NUMBERVALUE(_xlfn.MAXIFS(Tracker!$A:$A,Tracker!$C:$C,$A13,Tracker!$F:$F,L$1))&amp;$A13,Tracker!$G:$G,0)),0)</f>
        <v>0</v>
      </c>
      <c r="M13" s="70">
        <f>IFERROR(INDEX(Tracker!$D:$D,MATCH(_xlfn.NUMBERVALUE(_xlfn.MAXIFS(Tracker!$A:$A,Tracker!$C:$C,$A13,Tracker!$F:$F,M$1))&amp;$A13,Tracker!$G:$G,0)),0)</f>
        <v>0</v>
      </c>
    </row>
    <row r="14" spans="1:13" x14ac:dyDescent="0.3">
      <c r="A14" s="11" t="s">
        <v>71</v>
      </c>
      <c r="B14" s="70">
        <f>IFERROR(INDEX(Tracker!$D:$D,MATCH(_xlfn.NUMBERVALUE(_xlfn.MAXIFS(Tracker!$A:$A,Tracker!$C:$C,$A14,Tracker!$F:$F,B$1))&amp;$A14,Tracker!$G:$G,0)),0)</f>
        <v>0</v>
      </c>
      <c r="C14" s="70">
        <f>IFERROR(INDEX(Tracker!$D:$D,MATCH(_xlfn.NUMBERVALUE(_xlfn.MAXIFS(Tracker!$A:$A,Tracker!$C:$C,$A14,Tracker!$F:$F,C$1))&amp;$A14,Tracker!$G:$G,0)),0)</f>
        <v>0</v>
      </c>
      <c r="D14" s="70">
        <f>IFERROR(INDEX(Tracker!$D:$D,MATCH(_xlfn.NUMBERVALUE(_xlfn.MAXIFS(Tracker!$A:$A,Tracker!$C:$C,$A14,Tracker!$F:$F,D$1))&amp;$A14,Tracker!$G:$G,0)),0)</f>
        <v>0</v>
      </c>
      <c r="E14" s="70">
        <f>IFERROR(INDEX(Tracker!$D:$D,MATCH(_xlfn.NUMBERVALUE(_xlfn.MAXIFS(Tracker!$A:$A,Tracker!$C:$C,$A14,Tracker!$F:$F,E$1))&amp;$A14,Tracker!$G:$G,0)),0)</f>
        <v>0</v>
      </c>
      <c r="F14" s="70">
        <f>IFERROR(INDEX(Tracker!$D:$D,MATCH(_xlfn.NUMBERVALUE(_xlfn.MAXIFS(Tracker!$A:$A,Tracker!$C:$C,$A14,Tracker!$F:$F,F$1))&amp;$A14,Tracker!$G:$G,0)),0)</f>
        <v>0</v>
      </c>
      <c r="G14" s="70">
        <f>IFERROR(INDEX(Tracker!$D:$D,MATCH(_xlfn.NUMBERVALUE(_xlfn.MAXIFS(Tracker!$A:$A,Tracker!$C:$C,$A14,Tracker!$F:$F,G$1))&amp;$A14,Tracker!$G:$G,0)),0)</f>
        <v>0</v>
      </c>
      <c r="H14" s="70">
        <f>IFERROR(INDEX(Tracker!$D:$D,MATCH(_xlfn.NUMBERVALUE(_xlfn.MAXIFS(Tracker!$A:$A,Tracker!$C:$C,$A14,Tracker!$F:$F,H$1))&amp;$A14,Tracker!$G:$G,0)),0)</f>
        <v>0</v>
      </c>
      <c r="I14" s="70">
        <f>IFERROR(INDEX(Tracker!$D:$D,MATCH(_xlfn.NUMBERVALUE(_xlfn.MAXIFS(Tracker!$A:$A,Tracker!$C:$C,$A14,Tracker!$F:$F,I$1))&amp;$A14,Tracker!$G:$G,0)),0)</f>
        <v>0</v>
      </c>
      <c r="J14" s="70">
        <f>IFERROR(INDEX(Tracker!$D:$D,MATCH(_xlfn.NUMBERVALUE(_xlfn.MAXIFS(Tracker!$A:$A,Tracker!$C:$C,$A14,Tracker!$F:$F,J$1))&amp;$A14,Tracker!$G:$G,0)),0)</f>
        <v>0</v>
      </c>
      <c r="K14" s="70">
        <f>IFERROR(INDEX(Tracker!$D:$D,MATCH(_xlfn.NUMBERVALUE(_xlfn.MAXIFS(Tracker!$A:$A,Tracker!$C:$C,$A14,Tracker!$F:$F,K$1))&amp;$A14,Tracker!$G:$G,0)),0)</f>
        <v>0</v>
      </c>
      <c r="L14" s="70">
        <f>IFERROR(INDEX(Tracker!$D:$D,MATCH(_xlfn.NUMBERVALUE(_xlfn.MAXIFS(Tracker!$A:$A,Tracker!$C:$C,$A14,Tracker!$F:$F,L$1))&amp;$A14,Tracker!$G:$G,0)),0)</f>
        <v>0</v>
      </c>
      <c r="M14" s="70">
        <f>IFERROR(INDEX(Tracker!$D:$D,MATCH(_xlfn.NUMBERVALUE(_xlfn.MAXIFS(Tracker!$A:$A,Tracker!$C:$C,$A14,Tracker!$F:$F,M$1))&amp;$A14,Tracker!$G:$G,0)),0)</f>
        <v>0</v>
      </c>
    </row>
    <row r="15" spans="1:13" x14ac:dyDescent="0.3">
      <c r="A15" s="11" t="s">
        <v>72</v>
      </c>
      <c r="B15" s="70">
        <f>IFERROR(INDEX(Tracker!$D:$D,MATCH(_xlfn.NUMBERVALUE(_xlfn.MAXIFS(Tracker!$A:$A,Tracker!$C:$C,$A15,Tracker!$F:$F,B$1))&amp;$A15,Tracker!$G:$G,0)),0)</f>
        <v>0</v>
      </c>
      <c r="C15" s="70">
        <f>IFERROR(INDEX(Tracker!$D:$D,MATCH(_xlfn.NUMBERVALUE(_xlfn.MAXIFS(Tracker!$A:$A,Tracker!$C:$C,$A15,Tracker!$F:$F,C$1))&amp;$A15,Tracker!$G:$G,0)),0)</f>
        <v>0</v>
      </c>
      <c r="D15" s="70">
        <f>IFERROR(INDEX(Tracker!$D:$D,MATCH(_xlfn.NUMBERVALUE(_xlfn.MAXIFS(Tracker!$A:$A,Tracker!$C:$C,$A15,Tracker!$F:$F,D$1))&amp;$A15,Tracker!$G:$G,0)),0)</f>
        <v>0</v>
      </c>
      <c r="E15" s="70">
        <f>IFERROR(INDEX(Tracker!$D:$D,MATCH(_xlfn.NUMBERVALUE(_xlfn.MAXIFS(Tracker!$A:$A,Tracker!$C:$C,$A15,Tracker!$F:$F,E$1))&amp;$A15,Tracker!$G:$G,0)),0)</f>
        <v>0</v>
      </c>
      <c r="F15" s="70">
        <f>IFERROR(INDEX(Tracker!$D:$D,MATCH(_xlfn.NUMBERVALUE(_xlfn.MAXIFS(Tracker!$A:$A,Tracker!$C:$C,$A15,Tracker!$F:$F,F$1))&amp;$A15,Tracker!$G:$G,0)),0)</f>
        <v>0</v>
      </c>
      <c r="G15" s="70">
        <f>IFERROR(INDEX(Tracker!$D:$D,MATCH(_xlfn.NUMBERVALUE(_xlfn.MAXIFS(Tracker!$A:$A,Tracker!$C:$C,$A15,Tracker!$F:$F,G$1))&amp;$A15,Tracker!$G:$G,0)),0)</f>
        <v>0</v>
      </c>
      <c r="H15" s="70">
        <f>IFERROR(INDEX(Tracker!$D:$D,MATCH(_xlfn.NUMBERVALUE(_xlfn.MAXIFS(Tracker!$A:$A,Tracker!$C:$C,$A15,Tracker!$F:$F,H$1))&amp;$A15,Tracker!$G:$G,0)),0)</f>
        <v>0</v>
      </c>
      <c r="I15" s="70">
        <f>IFERROR(INDEX(Tracker!$D:$D,MATCH(_xlfn.NUMBERVALUE(_xlfn.MAXIFS(Tracker!$A:$A,Tracker!$C:$C,$A15,Tracker!$F:$F,I$1))&amp;$A15,Tracker!$G:$G,0)),0)</f>
        <v>0</v>
      </c>
      <c r="J15" s="70">
        <f>IFERROR(INDEX(Tracker!$D:$D,MATCH(_xlfn.NUMBERVALUE(_xlfn.MAXIFS(Tracker!$A:$A,Tracker!$C:$C,$A15,Tracker!$F:$F,J$1))&amp;$A15,Tracker!$G:$G,0)),0)</f>
        <v>0</v>
      </c>
      <c r="K15" s="70">
        <f>IFERROR(INDEX(Tracker!$D:$D,MATCH(_xlfn.NUMBERVALUE(_xlfn.MAXIFS(Tracker!$A:$A,Tracker!$C:$C,$A15,Tracker!$F:$F,K$1))&amp;$A15,Tracker!$G:$G,0)),0)</f>
        <v>0</v>
      </c>
      <c r="L15" s="70">
        <f>IFERROR(INDEX(Tracker!$D:$D,MATCH(_xlfn.NUMBERVALUE(_xlfn.MAXIFS(Tracker!$A:$A,Tracker!$C:$C,$A15,Tracker!$F:$F,L$1))&amp;$A15,Tracker!$G:$G,0)),0)</f>
        <v>0</v>
      </c>
      <c r="M15" s="70">
        <f>IFERROR(INDEX(Tracker!$D:$D,MATCH(_xlfn.NUMBERVALUE(_xlfn.MAXIFS(Tracker!$A:$A,Tracker!$C:$C,$A15,Tracker!$F:$F,M$1))&amp;$A15,Tracker!$G:$G,0)),0)</f>
        <v>0</v>
      </c>
    </row>
    <row r="16" spans="1:13" x14ac:dyDescent="0.3">
      <c r="A16" s="11" t="s">
        <v>73</v>
      </c>
      <c r="B16" s="70">
        <f>IFERROR(INDEX(Tracker!$D:$D,MATCH(_xlfn.NUMBERVALUE(_xlfn.MAXIFS(Tracker!$A:$A,Tracker!$C:$C,$A16,Tracker!$F:$F,B$1))&amp;$A16,Tracker!$G:$G,0)),0)</f>
        <v>0</v>
      </c>
      <c r="C16" s="70">
        <f>IFERROR(INDEX(Tracker!$D:$D,MATCH(_xlfn.NUMBERVALUE(_xlfn.MAXIFS(Tracker!$A:$A,Tracker!$C:$C,$A16,Tracker!$F:$F,C$1))&amp;$A16,Tracker!$G:$G,0)),0)</f>
        <v>0</v>
      </c>
      <c r="D16" s="70">
        <f>IFERROR(INDEX(Tracker!$D:$D,MATCH(_xlfn.NUMBERVALUE(_xlfn.MAXIFS(Tracker!$A:$A,Tracker!$C:$C,$A16,Tracker!$F:$F,D$1))&amp;$A16,Tracker!$G:$G,0)),0)</f>
        <v>0</v>
      </c>
      <c r="E16" s="70">
        <f>IFERROR(INDEX(Tracker!$D:$D,MATCH(_xlfn.NUMBERVALUE(_xlfn.MAXIFS(Tracker!$A:$A,Tracker!$C:$C,$A16,Tracker!$F:$F,E$1))&amp;$A16,Tracker!$G:$G,0)),0)</f>
        <v>0</v>
      </c>
      <c r="F16" s="70">
        <f>IFERROR(INDEX(Tracker!$D:$D,MATCH(_xlfn.NUMBERVALUE(_xlfn.MAXIFS(Tracker!$A:$A,Tracker!$C:$C,$A16,Tracker!$F:$F,F$1))&amp;$A16,Tracker!$G:$G,0)),0)</f>
        <v>0</v>
      </c>
      <c r="G16" s="70">
        <f>IFERROR(INDEX(Tracker!$D:$D,MATCH(_xlfn.NUMBERVALUE(_xlfn.MAXIFS(Tracker!$A:$A,Tracker!$C:$C,$A16,Tracker!$F:$F,G$1))&amp;$A16,Tracker!$G:$G,0)),0)</f>
        <v>0</v>
      </c>
      <c r="H16" s="70">
        <f>IFERROR(INDEX(Tracker!$D:$D,MATCH(_xlfn.NUMBERVALUE(_xlfn.MAXIFS(Tracker!$A:$A,Tracker!$C:$C,$A16,Tracker!$F:$F,H$1))&amp;$A16,Tracker!$G:$G,0)),0)</f>
        <v>0</v>
      </c>
      <c r="I16" s="70">
        <f>IFERROR(INDEX(Tracker!$D:$D,MATCH(_xlfn.NUMBERVALUE(_xlfn.MAXIFS(Tracker!$A:$A,Tracker!$C:$C,$A16,Tracker!$F:$F,I$1))&amp;$A16,Tracker!$G:$G,0)),0)</f>
        <v>0</v>
      </c>
      <c r="J16" s="70">
        <f>IFERROR(INDEX(Tracker!$D:$D,MATCH(_xlfn.NUMBERVALUE(_xlfn.MAXIFS(Tracker!$A:$A,Tracker!$C:$C,$A16,Tracker!$F:$F,J$1))&amp;$A16,Tracker!$G:$G,0)),0)</f>
        <v>0</v>
      </c>
      <c r="K16" s="70">
        <f>IFERROR(INDEX(Tracker!$D:$D,MATCH(_xlfn.NUMBERVALUE(_xlfn.MAXIFS(Tracker!$A:$A,Tracker!$C:$C,$A16,Tracker!$F:$F,K$1))&amp;$A16,Tracker!$G:$G,0)),0)</f>
        <v>0</v>
      </c>
      <c r="L16" s="70">
        <f>IFERROR(INDEX(Tracker!$D:$D,MATCH(_xlfn.NUMBERVALUE(_xlfn.MAXIFS(Tracker!$A:$A,Tracker!$C:$C,$A16,Tracker!$F:$F,L$1))&amp;$A16,Tracker!$G:$G,0)),0)</f>
        <v>0</v>
      </c>
      <c r="M16" s="70">
        <f>IFERROR(INDEX(Tracker!$D:$D,MATCH(_xlfn.NUMBERVALUE(_xlfn.MAXIFS(Tracker!$A:$A,Tracker!$C:$C,$A16,Tracker!$F:$F,M$1))&amp;$A16,Tracker!$G:$G,0)),0)</f>
        <v>0</v>
      </c>
    </row>
    <row r="17" spans="1:13" x14ac:dyDescent="0.3">
      <c r="A17" s="11" t="s">
        <v>74</v>
      </c>
      <c r="B17" s="70">
        <f>IFERROR(INDEX(Tracker!$D:$D,MATCH(_xlfn.NUMBERVALUE(_xlfn.MAXIFS(Tracker!$A:$A,Tracker!$C:$C,$A17,Tracker!$F:$F,B$1))&amp;$A17,Tracker!$G:$G,0)),0)</f>
        <v>0</v>
      </c>
      <c r="C17" s="70">
        <f>IFERROR(INDEX(Tracker!$D:$D,MATCH(_xlfn.NUMBERVALUE(_xlfn.MAXIFS(Tracker!$A:$A,Tracker!$C:$C,$A17,Tracker!$F:$F,C$1))&amp;$A17,Tracker!$G:$G,0)),0)</f>
        <v>0</v>
      </c>
      <c r="D17" s="70">
        <f>IFERROR(INDEX(Tracker!$D:$D,MATCH(_xlfn.NUMBERVALUE(_xlfn.MAXIFS(Tracker!$A:$A,Tracker!$C:$C,$A17,Tracker!$F:$F,D$1))&amp;$A17,Tracker!$G:$G,0)),0)</f>
        <v>0</v>
      </c>
      <c r="E17" s="70">
        <f>IFERROR(INDEX(Tracker!$D:$D,MATCH(_xlfn.NUMBERVALUE(_xlfn.MAXIFS(Tracker!$A:$A,Tracker!$C:$C,$A17,Tracker!$F:$F,E$1))&amp;$A17,Tracker!$G:$G,0)),0)</f>
        <v>0</v>
      </c>
      <c r="F17" s="70">
        <f>IFERROR(INDEX(Tracker!$D:$D,MATCH(_xlfn.NUMBERVALUE(_xlfn.MAXIFS(Tracker!$A:$A,Tracker!$C:$C,$A17,Tracker!$F:$F,F$1))&amp;$A17,Tracker!$G:$G,0)),0)</f>
        <v>0</v>
      </c>
      <c r="G17" s="70">
        <f>IFERROR(INDEX(Tracker!$D:$D,MATCH(_xlfn.NUMBERVALUE(_xlfn.MAXIFS(Tracker!$A:$A,Tracker!$C:$C,$A17,Tracker!$F:$F,G$1))&amp;$A17,Tracker!$G:$G,0)),0)</f>
        <v>0</v>
      </c>
      <c r="H17" s="70">
        <f>IFERROR(INDEX(Tracker!$D:$D,MATCH(_xlfn.NUMBERVALUE(_xlfn.MAXIFS(Tracker!$A:$A,Tracker!$C:$C,$A17,Tracker!$F:$F,H$1))&amp;$A17,Tracker!$G:$G,0)),0)</f>
        <v>0</v>
      </c>
      <c r="I17" s="70">
        <f>IFERROR(INDEX(Tracker!$D:$D,MATCH(_xlfn.NUMBERVALUE(_xlfn.MAXIFS(Tracker!$A:$A,Tracker!$C:$C,$A17,Tracker!$F:$F,I$1))&amp;$A17,Tracker!$G:$G,0)),0)</f>
        <v>0</v>
      </c>
      <c r="J17" s="70">
        <f>IFERROR(INDEX(Tracker!$D:$D,MATCH(_xlfn.NUMBERVALUE(_xlfn.MAXIFS(Tracker!$A:$A,Tracker!$C:$C,$A17,Tracker!$F:$F,J$1))&amp;$A17,Tracker!$G:$G,0)),0)</f>
        <v>0</v>
      </c>
      <c r="K17" s="70">
        <f>IFERROR(INDEX(Tracker!$D:$D,MATCH(_xlfn.NUMBERVALUE(_xlfn.MAXIFS(Tracker!$A:$A,Tracker!$C:$C,$A17,Tracker!$F:$F,K$1))&amp;$A17,Tracker!$G:$G,0)),0)</f>
        <v>0</v>
      </c>
      <c r="L17" s="70">
        <f>IFERROR(INDEX(Tracker!$D:$D,MATCH(_xlfn.NUMBERVALUE(_xlfn.MAXIFS(Tracker!$A:$A,Tracker!$C:$C,$A17,Tracker!$F:$F,L$1))&amp;$A17,Tracker!$G:$G,0)),0)</f>
        <v>0</v>
      </c>
      <c r="M17" s="70">
        <f>IFERROR(INDEX(Tracker!$D:$D,MATCH(_xlfn.NUMBERVALUE(_xlfn.MAXIFS(Tracker!$A:$A,Tracker!$C:$C,$A17,Tracker!$F:$F,M$1))&amp;$A17,Tracker!$G:$G,0)),0)</f>
        <v>0</v>
      </c>
    </row>
    <row r="18" spans="1:13" ht="14.5" thickBot="1" x14ac:dyDescent="0.35">
      <c r="A18" s="11" t="s">
        <v>75</v>
      </c>
      <c r="B18" s="70">
        <f>IFERROR(INDEX(Tracker!$D:$D,MATCH(_xlfn.NUMBERVALUE(_xlfn.MAXIFS(Tracker!$A:$A,Tracker!$C:$C,$A18,Tracker!$F:$F,B$1))&amp;$A18,Tracker!$G:$G,0)),0)</f>
        <v>0</v>
      </c>
      <c r="C18" s="70">
        <f>IFERROR(INDEX(Tracker!$D:$D,MATCH(_xlfn.NUMBERVALUE(_xlfn.MAXIFS(Tracker!$A:$A,Tracker!$C:$C,$A18,Tracker!$F:$F,C$1))&amp;$A18,Tracker!$G:$G,0)),0)</f>
        <v>0</v>
      </c>
      <c r="D18" s="70">
        <f>IFERROR(INDEX(Tracker!$D:$D,MATCH(_xlfn.NUMBERVALUE(_xlfn.MAXIFS(Tracker!$A:$A,Tracker!$C:$C,$A18,Tracker!$F:$F,D$1))&amp;$A18,Tracker!$G:$G,0)),0)</f>
        <v>0</v>
      </c>
      <c r="E18" s="70">
        <f>IFERROR(INDEX(Tracker!$D:$D,MATCH(_xlfn.NUMBERVALUE(_xlfn.MAXIFS(Tracker!$A:$A,Tracker!$C:$C,$A18,Tracker!$F:$F,E$1))&amp;$A18,Tracker!$G:$G,0)),0)</f>
        <v>0</v>
      </c>
      <c r="F18" s="70">
        <f>IFERROR(INDEX(Tracker!$D:$D,MATCH(_xlfn.NUMBERVALUE(_xlfn.MAXIFS(Tracker!$A:$A,Tracker!$C:$C,$A18,Tracker!$F:$F,F$1))&amp;$A18,Tracker!$G:$G,0)),0)</f>
        <v>0</v>
      </c>
      <c r="G18" s="70">
        <f>IFERROR(INDEX(Tracker!$D:$D,MATCH(_xlfn.NUMBERVALUE(_xlfn.MAXIFS(Tracker!$A:$A,Tracker!$C:$C,$A18,Tracker!$F:$F,G$1))&amp;$A18,Tracker!$G:$G,0)),0)</f>
        <v>0</v>
      </c>
      <c r="H18" s="70">
        <f>IFERROR(INDEX(Tracker!$D:$D,MATCH(_xlfn.NUMBERVALUE(_xlfn.MAXIFS(Tracker!$A:$A,Tracker!$C:$C,$A18,Tracker!$F:$F,H$1))&amp;$A18,Tracker!$G:$G,0)),0)</f>
        <v>0</v>
      </c>
      <c r="I18" s="70">
        <f>IFERROR(INDEX(Tracker!$D:$D,MATCH(_xlfn.NUMBERVALUE(_xlfn.MAXIFS(Tracker!$A:$A,Tracker!$C:$C,$A18,Tracker!$F:$F,I$1))&amp;$A18,Tracker!$G:$G,0)),0)</f>
        <v>0</v>
      </c>
      <c r="J18" s="70">
        <f>IFERROR(INDEX(Tracker!$D:$D,MATCH(_xlfn.NUMBERVALUE(_xlfn.MAXIFS(Tracker!$A:$A,Tracker!$C:$C,$A18,Tracker!$F:$F,J$1))&amp;$A18,Tracker!$G:$G,0)),0)</f>
        <v>0</v>
      </c>
      <c r="K18" s="70">
        <f>IFERROR(INDEX(Tracker!$D:$D,MATCH(_xlfn.NUMBERVALUE(_xlfn.MAXIFS(Tracker!$A:$A,Tracker!$C:$C,$A18,Tracker!$F:$F,K$1))&amp;$A18,Tracker!$G:$G,0)),0)</f>
        <v>0</v>
      </c>
      <c r="L18" s="70">
        <f>IFERROR(INDEX(Tracker!$D:$D,MATCH(_xlfn.NUMBERVALUE(_xlfn.MAXIFS(Tracker!$A:$A,Tracker!$C:$C,$A18,Tracker!$F:$F,L$1))&amp;$A18,Tracker!$G:$G,0)),0)</f>
        <v>0</v>
      </c>
      <c r="M18" s="70">
        <f>IFERROR(INDEX(Tracker!$D:$D,MATCH(_xlfn.NUMBERVALUE(_xlfn.MAXIFS(Tracker!$A:$A,Tracker!$C:$C,$A18,Tracker!$F:$F,M$1))&amp;$A18,Tracker!$G:$G,0)),0)</f>
        <v>0</v>
      </c>
    </row>
    <row r="19" spans="1:13" ht="14.5" thickBot="1" x14ac:dyDescent="0.35">
      <c r="A19" s="32" t="s">
        <v>37</v>
      </c>
      <c r="B19" s="71">
        <f>SUM(B8:B18)-SUM(B2:B7)</f>
        <v>0</v>
      </c>
      <c r="C19" s="71">
        <f>SUM(C8:C18)-SUM(C2:C7)</f>
        <v>0</v>
      </c>
      <c r="D19" s="71">
        <f t="shared" ref="D19:M19" si="0">SUM(D8:D18)-SUM(D2:D7)</f>
        <v>0</v>
      </c>
      <c r="E19" s="71">
        <f t="shared" si="0"/>
        <v>0</v>
      </c>
      <c r="F19" s="71">
        <f>SUM(F8:F18)-SUM(F2:F7)</f>
        <v>0</v>
      </c>
      <c r="G19" s="71">
        <f t="shared" si="0"/>
        <v>0</v>
      </c>
      <c r="H19" s="71">
        <f t="shared" si="0"/>
        <v>0</v>
      </c>
      <c r="I19" s="71">
        <f t="shared" si="0"/>
        <v>0</v>
      </c>
      <c r="J19" s="71">
        <f t="shared" si="0"/>
        <v>0</v>
      </c>
      <c r="K19" s="71">
        <f t="shared" si="0"/>
        <v>0</v>
      </c>
      <c r="L19" s="71">
        <f t="shared" si="0"/>
        <v>0</v>
      </c>
      <c r="M19" s="71">
        <f t="shared" si="0"/>
        <v>0</v>
      </c>
    </row>
    <row r="20" spans="1:13" ht="14.5" thickBot="1" x14ac:dyDescent="0.35">
      <c r="A20" s="32" t="s">
        <v>38</v>
      </c>
      <c r="B20" s="33"/>
      <c r="C20" s="34">
        <f>-(B19-C19)</f>
        <v>0</v>
      </c>
      <c r="D20" s="34">
        <f>-(C19-D19)</f>
        <v>0</v>
      </c>
      <c r="E20" s="34">
        <f>-(D19-E19)</f>
        <v>0</v>
      </c>
      <c r="F20" s="34">
        <f t="shared" ref="F20:K20" si="1">-(E19-F19)</f>
        <v>0</v>
      </c>
      <c r="G20" s="34">
        <f t="shared" si="1"/>
        <v>0</v>
      </c>
      <c r="H20" s="34">
        <f t="shared" si="1"/>
        <v>0</v>
      </c>
      <c r="I20" s="34">
        <f t="shared" si="1"/>
        <v>0</v>
      </c>
      <c r="J20" s="34">
        <f t="shared" si="1"/>
        <v>0</v>
      </c>
      <c r="K20" s="34">
        <f t="shared" si="1"/>
        <v>0</v>
      </c>
      <c r="L20" s="34">
        <f>-(K19-L19)</f>
        <v>0</v>
      </c>
      <c r="M20" s="34">
        <f>-(L19-M19)</f>
        <v>0</v>
      </c>
    </row>
    <row r="22" spans="1:13" ht="14.5" thickBot="1" x14ac:dyDescent="0.35"/>
    <row r="23" spans="1:13" ht="14.5" thickBot="1" x14ac:dyDescent="0.35">
      <c r="A23" s="32" t="s">
        <v>53</v>
      </c>
      <c r="B23">
        <v>570</v>
      </c>
    </row>
    <row r="24" spans="1:13" ht="14.5" thickBot="1" x14ac:dyDescent="0.35">
      <c r="A24" s="32" t="s">
        <v>54</v>
      </c>
      <c r="B24">
        <v>1270</v>
      </c>
    </row>
  </sheetData>
  <phoneticPr fontId="5" type="noConversion"/>
  <conditionalFormatting sqref="B20:M20">
    <cfRule type="cellIs" priority="5" stopIfTrue="1" operator="equal">
      <formula>0</formula>
    </cfRule>
    <cfRule type="cellIs" dxfId="10" priority="6" operator="between">
      <formula>$B$23+0.0000001</formula>
      <formula>$B$24-0.0000001</formula>
    </cfRule>
    <cfRule type="cellIs" dxfId="9" priority="7" operator="greaterThanOrEqual">
      <formula>$B$24</formula>
    </cfRule>
    <cfRule type="cellIs" dxfId="8" priority="8" operator="lessThan">
      <formula>$B$23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0E66-9C1E-492B-80D8-130B238B9547}">
  <sheetPr codeName="Sheet6"/>
  <dimension ref="B2:T50"/>
  <sheetViews>
    <sheetView tabSelected="1" zoomScaleNormal="100" workbookViewId="0">
      <selection activeCell="I69" sqref="I69"/>
    </sheetView>
  </sheetViews>
  <sheetFormatPr defaultColWidth="8.83203125" defaultRowHeight="14" x14ac:dyDescent="0.3"/>
  <cols>
    <col min="1" max="16384" width="8.83203125" style="79"/>
  </cols>
  <sheetData>
    <row r="2" spans="2:20" x14ac:dyDescent="0.3">
      <c r="B2" s="133" t="s">
        <v>82</v>
      </c>
      <c r="C2" s="134"/>
      <c r="D2" s="134"/>
      <c r="E2" s="134"/>
      <c r="F2" s="134"/>
      <c r="G2" s="134"/>
      <c r="H2" s="134"/>
      <c r="I2" s="134"/>
      <c r="J2" s="135"/>
      <c r="L2" s="133" t="s">
        <v>83</v>
      </c>
      <c r="M2" s="134"/>
      <c r="N2" s="134"/>
      <c r="O2" s="134"/>
      <c r="P2" s="134"/>
      <c r="Q2" s="134"/>
      <c r="R2" s="134"/>
      <c r="S2" s="134"/>
      <c r="T2" s="135"/>
    </row>
    <row r="3" spans="2:20" x14ac:dyDescent="0.3">
      <c r="B3" s="136"/>
      <c r="C3" s="137"/>
      <c r="D3" s="137"/>
      <c r="E3" s="137"/>
      <c r="F3" s="137"/>
      <c r="G3" s="137"/>
      <c r="H3" s="137"/>
      <c r="I3" s="137"/>
      <c r="J3" s="138"/>
      <c r="L3" s="136"/>
      <c r="M3" s="137"/>
      <c r="N3" s="137"/>
      <c r="O3" s="137"/>
      <c r="P3" s="137"/>
      <c r="Q3" s="137"/>
      <c r="R3" s="137"/>
      <c r="S3" s="137"/>
      <c r="T3" s="138"/>
    </row>
    <row r="4" spans="2:20" ht="13.75" customHeight="1" x14ac:dyDescent="0.3">
      <c r="B4" s="124" t="s">
        <v>79</v>
      </c>
      <c r="C4" s="125"/>
      <c r="D4" s="125"/>
      <c r="E4" s="125"/>
      <c r="F4" s="125"/>
      <c r="G4" s="125"/>
      <c r="H4" s="125"/>
      <c r="I4" s="125"/>
      <c r="J4" s="126"/>
      <c r="L4" s="124" t="s">
        <v>85</v>
      </c>
      <c r="M4" s="125"/>
      <c r="N4" s="125"/>
      <c r="O4" s="125"/>
      <c r="P4" s="125"/>
      <c r="Q4" s="125"/>
      <c r="R4" s="125"/>
      <c r="S4" s="125"/>
      <c r="T4" s="126"/>
    </row>
    <row r="5" spans="2:20" ht="13.75" customHeight="1" x14ac:dyDescent="0.3">
      <c r="B5" s="127"/>
      <c r="C5" s="128"/>
      <c r="D5" s="128"/>
      <c r="E5" s="128"/>
      <c r="F5" s="128"/>
      <c r="G5" s="128"/>
      <c r="H5" s="128"/>
      <c r="I5" s="128"/>
      <c r="J5" s="129"/>
      <c r="L5" s="127"/>
      <c r="M5" s="128"/>
      <c r="N5" s="128"/>
      <c r="O5" s="128"/>
      <c r="P5" s="128"/>
      <c r="Q5" s="128"/>
      <c r="R5" s="128"/>
      <c r="S5" s="128"/>
      <c r="T5" s="129"/>
    </row>
    <row r="6" spans="2:20" ht="13.75" customHeight="1" x14ac:dyDescent="0.3">
      <c r="B6" s="127"/>
      <c r="C6" s="128"/>
      <c r="D6" s="128"/>
      <c r="E6" s="128"/>
      <c r="F6" s="128"/>
      <c r="G6" s="128"/>
      <c r="H6" s="128"/>
      <c r="I6" s="128"/>
      <c r="J6" s="129"/>
      <c r="L6" s="127"/>
      <c r="M6" s="128"/>
      <c r="N6" s="128"/>
      <c r="O6" s="128"/>
      <c r="P6" s="128"/>
      <c r="Q6" s="128"/>
      <c r="R6" s="128"/>
      <c r="S6" s="128"/>
      <c r="T6" s="129"/>
    </row>
    <row r="7" spans="2:20" x14ac:dyDescent="0.3">
      <c r="B7" s="82"/>
      <c r="C7" s="12"/>
      <c r="D7" s="12"/>
      <c r="E7" s="12"/>
      <c r="F7" s="12"/>
      <c r="G7" s="12"/>
      <c r="H7" s="12"/>
      <c r="I7" s="12"/>
      <c r="J7" s="83"/>
      <c r="L7" s="127"/>
      <c r="M7" s="128"/>
      <c r="N7" s="128"/>
      <c r="O7" s="128"/>
      <c r="P7" s="128"/>
      <c r="Q7" s="128"/>
      <c r="R7" s="128"/>
      <c r="S7" s="128"/>
      <c r="T7" s="129"/>
    </row>
    <row r="8" spans="2:20" ht="18" x14ac:dyDescent="0.4">
      <c r="B8" s="82"/>
      <c r="C8" s="12"/>
      <c r="D8" s="12"/>
      <c r="E8" s="12"/>
      <c r="F8" s="12"/>
      <c r="G8" s="12"/>
      <c r="H8" s="12"/>
      <c r="I8" s="12"/>
      <c r="J8" s="83"/>
      <c r="L8" s="87"/>
      <c r="M8" s="88"/>
      <c r="N8" s="88"/>
      <c r="O8" s="88"/>
      <c r="P8" s="88"/>
      <c r="Q8" s="88"/>
      <c r="R8" s="88"/>
      <c r="S8" s="88"/>
      <c r="T8" s="89"/>
    </row>
    <row r="9" spans="2:20" x14ac:dyDescent="0.3">
      <c r="B9" s="82"/>
      <c r="C9" s="12"/>
      <c r="D9" s="12"/>
      <c r="E9" s="12"/>
      <c r="F9" s="12"/>
      <c r="G9" s="12"/>
      <c r="H9" s="12"/>
      <c r="I9" s="12"/>
      <c r="J9" s="83"/>
      <c r="L9" s="82"/>
      <c r="M9" s="12"/>
      <c r="N9" s="12"/>
      <c r="O9" s="12"/>
      <c r="P9" s="12"/>
      <c r="Q9" s="12"/>
      <c r="R9" s="12"/>
      <c r="S9" s="12"/>
      <c r="T9" s="83"/>
    </row>
    <row r="10" spans="2:20" x14ac:dyDescent="0.3">
      <c r="B10" s="84"/>
      <c r="C10" s="85"/>
      <c r="D10" s="85"/>
      <c r="E10" s="85"/>
      <c r="F10" s="85"/>
      <c r="G10" s="85"/>
      <c r="H10" s="85"/>
      <c r="I10" s="85"/>
      <c r="J10" s="86"/>
      <c r="L10" s="82"/>
      <c r="M10" s="12"/>
      <c r="N10" s="12"/>
      <c r="O10" s="12"/>
      <c r="P10" s="12"/>
      <c r="Q10" s="12"/>
      <c r="R10" s="12"/>
      <c r="S10" s="12"/>
      <c r="T10" s="83"/>
    </row>
    <row r="11" spans="2:20" ht="13.75" customHeight="1" x14ac:dyDescent="0.3">
      <c r="B11" s="127" t="s">
        <v>80</v>
      </c>
      <c r="C11" s="128"/>
      <c r="D11" s="128"/>
      <c r="E11" s="128"/>
      <c r="F11" s="128"/>
      <c r="G11" s="128"/>
      <c r="H11" s="128"/>
      <c r="I11" s="128"/>
      <c r="J11" s="129"/>
      <c r="L11" s="82"/>
      <c r="M11" s="12"/>
      <c r="N11" s="12"/>
      <c r="O11" s="12"/>
      <c r="P11" s="12"/>
      <c r="Q11" s="12"/>
      <c r="R11" s="12"/>
      <c r="S11" s="12"/>
      <c r="T11" s="83"/>
    </row>
    <row r="12" spans="2:20" x14ac:dyDescent="0.3">
      <c r="B12" s="127"/>
      <c r="C12" s="128"/>
      <c r="D12" s="128"/>
      <c r="E12" s="128"/>
      <c r="F12" s="128"/>
      <c r="G12" s="128"/>
      <c r="H12" s="128"/>
      <c r="I12" s="128"/>
      <c r="J12" s="129"/>
      <c r="L12" s="82"/>
      <c r="M12" s="12"/>
      <c r="N12" s="12"/>
      <c r="O12" s="12"/>
      <c r="P12" s="12"/>
      <c r="Q12" s="12"/>
      <c r="R12" s="12"/>
      <c r="S12" s="12"/>
      <c r="T12" s="83"/>
    </row>
    <row r="13" spans="2:20" ht="13.75" customHeight="1" x14ac:dyDescent="0.3">
      <c r="B13" s="127"/>
      <c r="C13" s="128"/>
      <c r="D13" s="128"/>
      <c r="E13" s="128"/>
      <c r="F13" s="128"/>
      <c r="G13" s="128"/>
      <c r="H13" s="128"/>
      <c r="I13" s="128"/>
      <c r="J13" s="129"/>
      <c r="L13" s="82"/>
      <c r="M13" s="12"/>
      <c r="N13" s="12"/>
      <c r="O13" s="12"/>
      <c r="P13" s="12"/>
      <c r="Q13" s="12"/>
      <c r="R13" s="12"/>
      <c r="S13" s="12"/>
      <c r="T13" s="83"/>
    </row>
    <row r="14" spans="2:20" x14ac:dyDescent="0.3">
      <c r="B14" s="82"/>
      <c r="C14" s="12"/>
      <c r="D14" s="12"/>
      <c r="E14" s="12"/>
      <c r="F14" s="12"/>
      <c r="G14" s="12"/>
      <c r="H14" s="12"/>
      <c r="I14" s="12"/>
      <c r="J14" s="83"/>
      <c r="L14" s="82"/>
      <c r="M14" s="12"/>
      <c r="N14" s="12"/>
      <c r="O14" s="12"/>
      <c r="P14" s="12"/>
      <c r="Q14" s="12"/>
      <c r="R14" s="12"/>
      <c r="S14" s="12"/>
      <c r="T14" s="83"/>
    </row>
    <row r="15" spans="2:20" x14ac:dyDescent="0.3">
      <c r="B15" s="82"/>
      <c r="C15" s="12"/>
      <c r="D15" s="12"/>
      <c r="E15" s="12"/>
      <c r="F15" s="12"/>
      <c r="G15" s="12"/>
      <c r="H15" s="12"/>
      <c r="I15" s="12"/>
      <c r="J15" s="83"/>
      <c r="L15" s="82"/>
      <c r="M15" s="12"/>
      <c r="N15" s="12"/>
      <c r="O15" s="12"/>
      <c r="P15" s="12"/>
      <c r="Q15" s="12"/>
      <c r="R15" s="12"/>
      <c r="S15" s="12"/>
      <c r="T15" s="83"/>
    </row>
    <row r="16" spans="2:20" x14ac:dyDescent="0.3">
      <c r="B16" s="82"/>
      <c r="C16" s="12"/>
      <c r="D16" s="12"/>
      <c r="E16" s="12"/>
      <c r="F16" s="12"/>
      <c r="G16" s="12"/>
      <c r="H16" s="12"/>
      <c r="I16" s="12"/>
      <c r="J16" s="83"/>
      <c r="L16" s="82"/>
      <c r="M16" s="12"/>
      <c r="N16" s="12"/>
      <c r="O16" s="12"/>
      <c r="P16" s="12"/>
      <c r="Q16" s="12"/>
      <c r="R16" s="12"/>
      <c r="S16" s="12"/>
      <c r="T16" s="83"/>
    </row>
    <row r="17" spans="2:20" ht="13.75" customHeight="1" x14ac:dyDescent="0.3">
      <c r="B17" s="148" t="s">
        <v>76</v>
      </c>
      <c r="C17" s="149"/>
      <c r="D17" s="149"/>
      <c r="E17" s="149"/>
      <c r="F17" s="149"/>
      <c r="G17" s="149"/>
      <c r="H17" s="149"/>
      <c r="I17" s="149"/>
      <c r="J17" s="150"/>
      <c r="L17" s="82"/>
      <c r="M17" s="12"/>
      <c r="N17" s="12"/>
      <c r="O17" s="12"/>
      <c r="P17" s="12"/>
      <c r="Q17" s="12"/>
      <c r="R17" s="12"/>
      <c r="S17" s="12"/>
      <c r="T17" s="83"/>
    </row>
    <row r="18" spans="2:20" ht="13.75" customHeight="1" x14ac:dyDescent="0.3">
      <c r="B18" s="151"/>
      <c r="C18" s="152"/>
      <c r="D18" s="152"/>
      <c r="E18" s="152"/>
      <c r="F18" s="152"/>
      <c r="G18" s="152"/>
      <c r="H18" s="152"/>
      <c r="I18" s="152"/>
      <c r="J18" s="153"/>
      <c r="L18" s="82"/>
      <c r="M18" s="12"/>
      <c r="N18" s="12"/>
      <c r="O18" s="12"/>
      <c r="P18" s="12"/>
      <c r="Q18" s="12"/>
      <c r="R18" s="12"/>
      <c r="S18" s="12"/>
      <c r="T18" s="83"/>
    </row>
    <row r="19" spans="2:20" ht="18" customHeight="1" x14ac:dyDescent="0.3">
      <c r="B19" s="124" t="s">
        <v>81</v>
      </c>
      <c r="C19" s="125"/>
      <c r="D19" s="125"/>
      <c r="E19" s="125"/>
      <c r="F19" s="125"/>
      <c r="G19" s="125"/>
      <c r="H19" s="125"/>
      <c r="I19" s="125"/>
      <c r="J19" s="126"/>
      <c r="L19" s="82"/>
      <c r="M19" s="12"/>
      <c r="N19" s="12"/>
      <c r="O19" s="12"/>
      <c r="P19" s="12"/>
      <c r="Q19" s="12"/>
      <c r="R19" s="12"/>
      <c r="S19" s="12"/>
      <c r="T19" s="83"/>
    </row>
    <row r="20" spans="2:20" ht="13.75" customHeight="1" x14ac:dyDescent="0.3">
      <c r="B20" s="127"/>
      <c r="C20" s="128"/>
      <c r="D20" s="128"/>
      <c r="E20" s="128"/>
      <c r="F20" s="128"/>
      <c r="G20" s="128"/>
      <c r="H20" s="128"/>
      <c r="I20" s="128"/>
      <c r="J20" s="129"/>
      <c r="L20" s="82"/>
      <c r="M20" s="12"/>
      <c r="N20" s="12"/>
      <c r="O20" s="12"/>
      <c r="P20" s="12"/>
      <c r="Q20" s="12"/>
      <c r="R20" s="12"/>
      <c r="S20" s="12"/>
      <c r="T20" s="83"/>
    </row>
    <row r="21" spans="2:20" ht="13.75" customHeight="1" x14ac:dyDescent="0.4">
      <c r="B21" s="87"/>
      <c r="C21" s="88"/>
      <c r="D21" s="88"/>
      <c r="E21" s="88"/>
      <c r="F21" s="88"/>
      <c r="G21" s="88"/>
      <c r="H21" s="88"/>
      <c r="I21" s="88"/>
      <c r="J21" s="89"/>
      <c r="L21" s="82"/>
      <c r="M21" s="12"/>
      <c r="N21" s="12"/>
      <c r="O21" s="12"/>
      <c r="P21" s="12"/>
      <c r="Q21" s="12"/>
      <c r="R21" s="12"/>
      <c r="S21" s="12"/>
      <c r="T21" s="83"/>
    </row>
    <row r="22" spans="2:20" x14ac:dyDescent="0.3">
      <c r="B22" s="82"/>
      <c r="C22" s="12"/>
      <c r="D22" s="12"/>
      <c r="E22" s="12"/>
      <c r="F22" s="12"/>
      <c r="G22" s="12"/>
      <c r="H22" s="12"/>
      <c r="I22" s="12"/>
      <c r="J22" s="83"/>
      <c r="L22" s="82"/>
      <c r="M22" s="12"/>
      <c r="N22" s="12"/>
      <c r="O22" s="12"/>
      <c r="P22" s="12"/>
      <c r="Q22" s="12"/>
      <c r="R22" s="12"/>
      <c r="S22" s="12"/>
      <c r="T22" s="83"/>
    </row>
    <row r="23" spans="2:20" x14ac:dyDescent="0.3">
      <c r="B23" s="82"/>
      <c r="C23" s="12"/>
      <c r="D23" s="12"/>
      <c r="E23" s="12"/>
      <c r="F23" s="12"/>
      <c r="G23" s="12"/>
      <c r="H23" s="12"/>
      <c r="I23" s="12"/>
      <c r="J23" s="83"/>
      <c r="L23" s="82"/>
      <c r="M23" s="12"/>
      <c r="N23" s="12"/>
      <c r="O23" s="12"/>
      <c r="P23" s="12"/>
      <c r="Q23" s="12"/>
      <c r="R23" s="12"/>
      <c r="S23" s="12"/>
      <c r="T23" s="83"/>
    </row>
    <row r="24" spans="2:20" x14ac:dyDescent="0.3">
      <c r="B24" s="82"/>
      <c r="C24" s="12"/>
      <c r="D24" s="12"/>
      <c r="E24" s="12"/>
      <c r="F24" s="12"/>
      <c r="G24" s="12"/>
      <c r="H24" s="12"/>
      <c r="I24" s="12"/>
      <c r="J24" s="83"/>
      <c r="L24" s="82"/>
      <c r="M24" s="12"/>
      <c r="N24" s="12"/>
      <c r="O24" s="12"/>
      <c r="P24" s="12"/>
      <c r="Q24" s="12"/>
      <c r="R24" s="12"/>
      <c r="S24" s="12"/>
      <c r="T24" s="83"/>
    </row>
    <row r="25" spans="2:20" x14ac:dyDescent="0.3">
      <c r="B25" s="82"/>
      <c r="C25" s="12"/>
      <c r="D25" s="12"/>
      <c r="E25" s="12"/>
      <c r="F25" s="12"/>
      <c r="G25" s="12"/>
      <c r="H25" s="12"/>
      <c r="I25" s="12"/>
      <c r="J25" s="83"/>
      <c r="L25" s="82"/>
      <c r="M25" s="12"/>
      <c r="N25" s="12"/>
      <c r="O25" s="12"/>
      <c r="P25" s="12"/>
      <c r="Q25" s="12"/>
      <c r="R25" s="12"/>
      <c r="S25" s="12"/>
      <c r="T25" s="83"/>
    </row>
    <row r="26" spans="2:20" x14ac:dyDescent="0.3">
      <c r="B26" s="82"/>
      <c r="C26" s="12"/>
      <c r="D26" s="12"/>
      <c r="E26" s="12"/>
      <c r="F26" s="12"/>
      <c r="G26" s="12"/>
      <c r="H26" s="12"/>
      <c r="I26" s="12"/>
      <c r="J26" s="83"/>
      <c r="L26" s="82"/>
      <c r="M26" s="12"/>
      <c r="N26" s="12"/>
      <c r="O26" s="12"/>
      <c r="P26" s="12"/>
      <c r="Q26" s="12"/>
      <c r="R26" s="12"/>
      <c r="S26" s="12"/>
      <c r="T26" s="83"/>
    </row>
    <row r="27" spans="2:20" ht="13.75" customHeight="1" x14ac:dyDescent="0.3">
      <c r="B27" s="82"/>
      <c r="C27" s="12"/>
      <c r="D27" s="12"/>
      <c r="E27" s="12"/>
      <c r="F27" s="12"/>
      <c r="G27" s="154" t="s">
        <v>77</v>
      </c>
      <c r="H27" s="154"/>
      <c r="I27" s="154"/>
      <c r="J27" s="155"/>
      <c r="L27" s="82"/>
      <c r="M27" s="12"/>
      <c r="N27" s="12"/>
      <c r="O27" s="12"/>
      <c r="P27" s="12"/>
      <c r="Q27" s="12"/>
      <c r="R27" s="12"/>
      <c r="S27" s="12"/>
      <c r="T27" s="83"/>
    </row>
    <row r="28" spans="2:20" x14ac:dyDescent="0.3">
      <c r="B28" s="82"/>
      <c r="C28" s="12"/>
      <c r="D28" s="12"/>
      <c r="E28" s="12"/>
      <c r="F28" s="90"/>
      <c r="G28" s="154"/>
      <c r="H28" s="154"/>
      <c r="I28" s="154"/>
      <c r="J28" s="155"/>
      <c r="L28" s="82"/>
      <c r="M28" s="12"/>
      <c r="N28" s="12"/>
      <c r="O28" s="12"/>
      <c r="P28" s="12"/>
      <c r="Q28" s="12"/>
      <c r="R28" s="12"/>
      <c r="S28" s="12"/>
      <c r="T28" s="83"/>
    </row>
    <row r="29" spans="2:20" x14ac:dyDescent="0.3">
      <c r="B29" s="82"/>
      <c r="C29" s="12"/>
      <c r="D29" s="12"/>
      <c r="E29" s="12"/>
      <c r="F29" s="90"/>
      <c r="G29" s="154"/>
      <c r="H29" s="154"/>
      <c r="I29" s="154"/>
      <c r="J29" s="155"/>
      <c r="L29" s="82"/>
      <c r="M29" s="12"/>
      <c r="N29" s="12"/>
      <c r="O29" s="12"/>
      <c r="P29" s="12"/>
      <c r="Q29" s="12"/>
      <c r="R29" s="12"/>
      <c r="S29" s="12"/>
      <c r="T29" s="83"/>
    </row>
    <row r="30" spans="2:20" x14ac:dyDescent="0.3">
      <c r="B30" s="82"/>
      <c r="C30" s="12"/>
      <c r="D30" s="12"/>
      <c r="E30" s="12"/>
      <c r="F30" s="90"/>
      <c r="G30" s="154"/>
      <c r="H30" s="154"/>
      <c r="I30" s="154"/>
      <c r="J30" s="155"/>
      <c r="L30" s="82"/>
      <c r="M30" s="12"/>
      <c r="N30" s="12"/>
      <c r="O30" s="12"/>
      <c r="P30" s="12"/>
      <c r="Q30" s="12"/>
      <c r="R30" s="12"/>
      <c r="S30" s="12"/>
      <c r="T30" s="83"/>
    </row>
    <row r="31" spans="2:20" x14ac:dyDescent="0.3">
      <c r="B31" s="82"/>
      <c r="C31" s="12"/>
      <c r="D31" s="12"/>
      <c r="E31" s="12"/>
      <c r="F31" s="90"/>
      <c r="G31" s="154"/>
      <c r="H31" s="154"/>
      <c r="I31" s="154"/>
      <c r="J31" s="155"/>
      <c r="L31" s="82"/>
      <c r="M31" s="12"/>
      <c r="N31" s="12"/>
      <c r="O31" s="12"/>
      <c r="P31" s="12"/>
      <c r="Q31" s="12"/>
      <c r="R31" s="12"/>
      <c r="S31" s="12"/>
      <c r="T31" s="83"/>
    </row>
    <row r="32" spans="2:20" x14ac:dyDescent="0.3">
      <c r="B32" s="82"/>
      <c r="C32" s="12"/>
      <c r="D32" s="12"/>
      <c r="E32" s="12"/>
      <c r="F32" s="90"/>
      <c r="G32" s="154"/>
      <c r="H32" s="154"/>
      <c r="I32" s="154"/>
      <c r="J32" s="155"/>
      <c r="L32" s="82"/>
      <c r="M32" s="12"/>
      <c r="N32" s="12"/>
      <c r="O32" s="12"/>
      <c r="P32" s="12"/>
      <c r="Q32" s="12"/>
      <c r="R32" s="12"/>
      <c r="S32" s="12"/>
      <c r="T32" s="83"/>
    </row>
    <row r="33" spans="2:20" x14ac:dyDescent="0.3">
      <c r="B33" s="82"/>
      <c r="C33" s="12"/>
      <c r="D33" s="12"/>
      <c r="E33" s="12"/>
      <c r="F33" s="90"/>
      <c r="G33" s="154"/>
      <c r="H33" s="154"/>
      <c r="I33" s="154"/>
      <c r="J33" s="155"/>
      <c r="L33" s="82"/>
      <c r="M33" s="12"/>
      <c r="N33" s="12"/>
      <c r="O33" s="12"/>
      <c r="P33" s="12"/>
      <c r="Q33" s="12"/>
      <c r="R33" s="12"/>
      <c r="S33" s="12"/>
      <c r="T33" s="83"/>
    </row>
    <row r="34" spans="2:20" x14ac:dyDescent="0.3">
      <c r="B34" s="82"/>
      <c r="C34" s="12"/>
      <c r="D34" s="12"/>
      <c r="E34" s="12"/>
      <c r="F34" s="90"/>
      <c r="G34" s="154"/>
      <c r="H34" s="154"/>
      <c r="I34" s="154"/>
      <c r="J34" s="155"/>
      <c r="L34" s="82"/>
      <c r="M34" s="12"/>
      <c r="N34" s="12"/>
      <c r="O34" s="12"/>
      <c r="P34" s="12"/>
      <c r="Q34" s="12"/>
      <c r="R34" s="12"/>
      <c r="S34" s="12"/>
      <c r="T34" s="83"/>
    </row>
    <row r="35" spans="2:20" x14ac:dyDescent="0.3">
      <c r="B35" s="82"/>
      <c r="C35" s="12"/>
      <c r="D35" s="12"/>
      <c r="E35" s="12"/>
      <c r="F35" s="90"/>
      <c r="G35" s="154"/>
      <c r="H35" s="154"/>
      <c r="I35" s="154"/>
      <c r="J35" s="155"/>
      <c r="L35" s="82"/>
      <c r="M35" s="12"/>
      <c r="N35" s="12"/>
      <c r="O35" s="12"/>
      <c r="P35" s="12"/>
      <c r="Q35" s="12"/>
      <c r="R35" s="12"/>
      <c r="S35" s="12"/>
      <c r="T35" s="83"/>
    </row>
    <row r="36" spans="2:20" x14ac:dyDescent="0.3">
      <c r="B36" s="82"/>
      <c r="C36" s="12"/>
      <c r="D36" s="12"/>
      <c r="E36" s="12"/>
      <c r="F36" s="90"/>
      <c r="G36" s="154"/>
      <c r="H36" s="154"/>
      <c r="I36" s="154"/>
      <c r="J36" s="155"/>
      <c r="L36" s="82"/>
      <c r="M36" s="12"/>
      <c r="N36" s="12"/>
      <c r="O36" s="12"/>
      <c r="P36" s="12"/>
      <c r="Q36" s="12"/>
      <c r="R36" s="12"/>
      <c r="S36" s="12"/>
      <c r="T36" s="83"/>
    </row>
    <row r="37" spans="2:20" x14ac:dyDescent="0.3">
      <c r="B37" s="82"/>
      <c r="C37" s="12"/>
      <c r="D37" s="12"/>
      <c r="E37" s="12"/>
      <c r="F37" s="90"/>
      <c r="G37" s="154"/>
      <c r="H37" s="154"/>
      <c r="I37" s="154"/>
      <c r="J37" s="155"/>
      <c r="L37" s="118" t="s">
        <v>84</v>
      </c>
      <c r="M37" s="119"/>
      <c r="N37" s="119"/>
      <c r="O37" s="119"/>
      <c r="P37" s="119"/>
      <c r="Q37" s="119"/>
      <c r="R37" s="119"/>
      <c r="S37" s="119"/>
      <c r="T37" s="120"/>
    </row>
    <row r="38" spans="2:20" ht="13.75" customHeight="1" x14ac:dyDescent="0.3">
      <c r="B38" s="82"/>
      <c r="C38" s="12"/>
      <c r="D38" s="12"/>
      <c r="E38" s="12"/>
      <c r="F38" s="90"/>
      <c r="G38" s="154"/>
      <c r="H38" s="154"/>
      <c r="I38" s="154"/>
      <c r="J38" s="155"/>
      <c r="L38" s="118"/>
      <c r="M38" s="119"/>
      <c r="N38" s="119"/>
      <c r="O38" s="119"/>
      <c r="P38" s="119"/>
      <c r="Q38" s="119"/>
      <c r="R38" s="119"/>
      <c r="S38" s="119"/>
      <c r="T38" s="120"/>
    </row>
    <row r="39" spans="2:20" ht="13.75" customHeight="1" x14ac:dyDescent="0.3">
      <c r="B39" s="82"/>
      <c r="C39" s="12"/>
      <c r="D39" s="12"/>
      <c r="E39" s="12"/>
      <c r="F39" s="90"/>
      <c r="G39" s="154"/>
      <c r="H39" s="154"/>
      <c r="I39" s="154"/>
      <c r="J39" s="155"/>
      <c r="L39" s="121"/>
      <c r="M39" s="122"/>
      <c r="N39" s="122"/>
      <c r="O39" s="122"/>
      <c r="P39" s="122"/>
      <c r="Q39" s="122"/>
      <c r="R39" s="122"/>
      <c r="S39" s="122"/>
      <c r="T39" s="123"/>
    </row>
    <row r="40" spans="2:20" ht="13.75" customHeight="1" x14ac:dyDescent="0.3">
      <c r="B40" s="82"/>
      <c r="C40" s="12"/>
      <c r="D40" s="12"/>
      <c r="E40" s="12"/>
      <c r="F40" s="12"/>
      <c r="G40" s="154"/>
      <c r="H40" s="154"/>
      <c r="I40" s="154"/>
      <c r="J40" s="155"/>
      <c r="L40" s="139" t="s">
        <v>86</v>
      </c>
      <c r="M40" s="140"/>
      <c r="N40" s="140"/>
      <c r="O40" s="140"/>
      <c r="P40" s="140"/>
      <c r="Q40" s="140"/>
      <c r="R40" s="140"/>
      <c r="S40" s="140"/>
      <c r="T40" s="141"/>
    </row>
    <row r="41" spans="2:20" ht="13.75" customHeight="1" x14ac:dyDescent="0.3">
      <c r="B41" s="82"/>
      <c r="C41" s="12"/>
      <c r="D41" s="12"/>
      <c r="E41" s="12"/>
      <c r="F41" s="12"/>
      <c r="G41" s="154"/>
      <c r="H41" s="154"/>
      <c r="I41" s="154"/>
      <c r="J41" s="155"/>
      <c r="L41" s="142"/>
      <c r="M41" s="143"/>
      <c r="N41" s="143"/>
      <c r="O41" s="143"/>
      <c r="P41" s="143"/>
      <c r="Q41" s="143"/>
      <c r="R41" s="143"/>
      <c r="S41" s="143"/>
      <c r="T41" s="144"/>
    </row>
    <row r="42" spans="2:20" ht="13.75" customHeight="1" x14ac:dyDescent="0.3">
      <c r="B42" s="82"/>
      <c r="C42" s="12"/>
      <c r="D42" s="12"/>
      <c r="E42" s="12"/>
      <c r="F42" s="12"/>
      <c r="G42" s="12"/>
      <c r="H42" s="12"/>
      <c r="I42" s="12"/>
      <c r="J42" s="83"/>
      <c r="L42" s="142"/>
      <c r="M42" s="143"/>
      <c r="N42" s="143"/>
      <c r="O42" s="143"/>
      <c r="P42" s="143"/>
      <c r="Q42" s="143"/>
      <c r="R42" s="143"/>
      <c r="S42" s="143"/>
      <c r="T42" s="144"/>
    </row>
    <row r="43" spans="2:20" ht="13.75" customHeight="1" x14ac:dyDescent="0.3">
      <c r="B43" s="82"/>
      <c r="C43" s="12"/>
      <c r="D43" s="12"/>
      <c r="E43" s="12"/>
      <c r="F43" s="12"/>
      <c r="G43" s="12"/>
      <c r="H43" s="12"/>
      <c r="I43" s="12"/>
      <c r="J43" s="83"/>
      <c r="L43" s="142"/>
      <c r="M43" s="143"/>
      <c r="N43" s="143"/>
      <c r="O43" s="143"/>
      <c r="P43" s="143"/>
      <c r="Q43" s="143"/>
      <c r="R43" s="143"/>
      <c r="S43" s="143"/>
      <c r="T43" s="144"/>
    </row>
    <row r="44" spans="2:20" ht="13.75" customHeight="1" x14ac:dyDescent="0.3">
      <c r="B44" s="82"/>
      <c r="C44" s="12"/>
      <c r="D44" s="12"/>
      <c r="E44" s="12"/>
      <c r="F44" s="12"/>
      <c r="G44" s="12"/>
      <c r="H44" s="12"/>
      <c r="I44" s="12"/>
      <c r="J44" s="83"/>
      <c r="L44" s="142"/>
      <c r="M44" s="143"/>
      <c r="N44" s="143"/>
      <c r="O44" s="143"/>
      <c r="P44" s="143"/>
      <c r="Q44" s="143"/>
      <c r="R44" s="143"/>
      <c r="S44" s="143"/>
      <c r="T44" s="144"/>
    </row>
    <row r="45" spans="2:20" x14ac:dyDescent="0.3">
      <c r="B45" s="84"/>
      <c r="C45" s="85"/>
      <c r="D45" s="85"/>
      <c r="E45" s="85"/>
      <c r="F45" s="85"/>
      <c r="G45" s="85"/>
      <c r="H45" s="85"/>
      <c r="I45" s="85"/>
      <c r="J45" s="86"/>
      <c r="L45" s="145"/>
      <c r="M45" s="146"/>
      <c r="N45" s="146"/>
      <c r="O45" s="146"/>
      <c r="P45" s="146"/>
      <c r="Q45" s="146"/>
      <c r="R45" s="146"/>
      <c r="S45" s="146"/>
      <c r="T45" s="147"/>
    </row>
    <row r="46" spans="2:20" ht="13.75" customHeight="1" x14ac:dyDescent="0.3">
      <c r="B46" s="124" t="s">
        <v>87</v>
      </c>
      <c r="C46" s="125"/>
      <c r="D46" s="125"/>
      <c r="E46" s="125"/>
      <c r="F46" s="125"/>
      <c r="G46" s="125"/>
      <c r="H46" s="125"/>
      <c r="I46" s="125"/>
      <c r="J46" s="126"/>
      <c r="L46" s="124" t="s">
        <v>78</v>
      </c>
      <c r="M46" s="125"/>
      <c r="N46" s="125"/>
      <c r="O46" s="125"/>
      <c r="P46" s="125"/>
      <c r="Q46" s="125"/>
      <c r="R46" s="125"/>
      <c r="S46" s="125"/>
      <c r="T46" s="126"/>
    </row>
    <row r="47" spans="2:20" ht="13.75" customHeight="1" x14ac:dyDescent="0.3">
      <c r="B47" s="127"/>
      <c r="C47" s="128"/>
      <c r="D47" s="128"/>
      <c r="E47" s="128"/>
      <c r="F47" s="128"/>
      <c r="G47" s="128"/>
      <c r="H47" s="128"/>
      <c r="I47" s="128"/>
      <c r="J47" s="129"/>
      <c r="L47" s="127"/>
      <c r="M47" s="128"/>
      <c r="N47" s="128"/>
      <c r="O47" s="128"/>
      <c r="P47" s="128"/>
      <c r="Q47" s="128"/>
      <c r="R47" s="128"/>
      <c r="S47" s="128"/>
      <c r="T47" s="129"/>
    </row>
    <row r="48" spans="2:20" ht="13.75" customHeight="1" x14ac:dyDescent="0.3">
      <c r="B48" s="130"/>
      <c r="C48" s="131"/>
      <c r="D48" s="131"/>
      <c r="E48" s="131"/>
      <c r="F48" s="131"/>
      <c r="G48" s="131"/>
      <c r="H48" s="131"/>
      <c r="I48" s="131"/>
      <c r="J48" s="132"/>
      <c r="L48" s="130"/>
      <c r="M48" s="131"/>
      <c r="N48" s="131"/>
      <c r="O48" s="131"/>
      <c r="P48" s="131"/>
      <c r="Q48" s="131"/>
      <c r="R48" s="131"/>
      <c r="S48" s="131"/>
      <c r="T48" s="132"/>
    </row>
    <row r="49" ht="13.75" customHeight="1" x14ac:dyDescent="0.3"/>
    <row r="50" ht="13.75" customHeight="1" x14ac:dyDescent="0.3"/>
  </sheetData>
  <sheetProtection algorithmName="SHA-512" hashValue="Ti4fvDVV2C2T0CeZ2rKRSs5U3fU8qRNpTWRK//KRJpd+dUKCYvXlqvmwgGLaSkK5jYXt/yQnN1bT8osNS/JuCA==" saltValue="eUolDBpAERsVPLUICPcnQA==" spinCount="100000" sheet="1" objects="1" scenarios="1"/>
  <mergeCells count="12">
    <mergeCell ref="L37:T39"/>
    <mergeCell ref="L4:T7"/>
    <mergeCell ref="L46:T48"/>
    <mergeCell ref="B46:J48"/>
    <mergeCell ref="L2:T3"/>
    <mergeCell ref="L40:T45"/>
    <mergeCell ref="B2:J3"/>
    <mergeCell ref="B4:J6"/>
    <mergeCell ref="B11:J13"/>
    <mergeCell ref="B17:J18"/>
    <mergeCell ref="B19:J20"/>
    <mergeCell ref="G27:J4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8B46C-9490-459C-B418-F3F5FFEF5ED3}">
  <sheetPr codeName="Sheet7"/>
  <dimension ref="A1:AA81"/>
  <sheetViews>
    <sheetView topLeftCell="B22" workbookViewId="0">
      <selection activeCell="K29" sqref="K29"/>
    </sheetView>
  </sheetViews>
  <sheetFormatPr defaultRowHeight="14" x14ac:dyDescent="0.3"/>
  <cols>
    <col min="1" max="1" width="26.6640625" customWidth="1"/>
    <col min="2" max="2" width="23.5" customWidth="1"/>
    <col min="3" max="3" width="15.4140625" customWidth="1"/>
    <col min="4" max="4" width="11.58203125" customWidth="1"/>
    <col min="5" max="5" width="16.58203125" customWidth="1"/>
    <col min="6" max="6" width="10.1640625" customWidth="1"/>
    <col min="8" max="8" width="10.1640625" customWidth="1"/>
    <col min="16" max="16" width="9.6640625" bestFit="1" customWidth="1"/>
    <col min="18" max="18" width="9.1640625" bestFit="1" customWidth="1"/>
    <col min="257" max="257" width="26.6640625" customWidth="1"/>
    <col min="258" max="258" width="23.5" customWidth="1"/>
    <col min="259" max="259" width="15.4140625" customWidth="1"/>
    <col min="260" max="260" width="11.58203125" customWidth="1"/>
    <col min="261" max="261" width="16.58203125" customWidth="1"/>
    <col min="262" max="262" width="10.1640625" customWidth="1"/>
    <col min="264" max="264" width="10.1640625" customWidth="1"/>
    <col min="272" max="272" width="9.6640625" bestFit="1" customWidth="1"/>
    <col min="274" max="274" width="9.1640625" bestFit="1" customWidth="1"/>
    <col min="513" max="513" width="26.6640625" customWidth="1"/>
    <col min="514" max="514" width="23.5" customWidth="1"/>
    <col min="515" max="515" width="15.4140625" customWidth="1"/>
    <col min="516" max="516" width="11.58203125" customWidth="1"/>
    <col min="517" max="517" width="16.58203125" customWidth="1"/>
    <col min="518" max="518" width="10.1640625" customWidth="1"/>
    <col min="520" max="520" width="10.1640625" customWidth="1"/>
    <col min="528" max="528" width="9.6640625" bestFit="1" customWidth="1"/>
    <col min="530" max="530" width="9.1640625" bestFit="1" customWidth="1"/>
    <col min="769" max="769" width="26.6640625" customWidth="1"/>
    <col min="770" max="770" width="23.5" customWidth="1"/>
    <col min="771" max="771" width="15.4140625" customWidth="1"/>
    <col min="772" max="772" width="11.58203125" customWidth="1"/>
    <col min="773" max="773" width="16.58203125" customWidth="1"/>
    <col min="774" max="774" width="10.1640625" customWidth="1"/>
    <col min="776" max="776" width="10.1640625" customWidth="1"/>
    <col min="784" max="784" width="9.6640625" bestFit="1" customWidth="1"/>
    <col min="786" max="786" width="9.1640625" bestFit="1" customWidth="1"/>
    <col min="1025" max="1025" width="26.6640625" customWidth="1"/>
    <col min="1026" max="1026" width="23.5" customWidth="1"/>
    <col min="1027" max="1027" width="15.4140625" customWidth="1"/>
    <col min="1028" max="1028" width="11.58203125" customWidth="1"/>
    <col min="1029" max="1029" width="16.58203125" customWidth="1"/>
    <col min="1030" max="1030" width="10.1640625" customWidth="1"/>
    <col min="1032" max="1032" width="10.1640625" customWidth="1"/>
    <col min="1040" max="1040" width="9.6640625" bestFit="1" customWidth="1"/>
    <col min="1042" max="1042" width="9.1640625" bestFit="1" customWidth="1"/>
    <col min="1281" max="1281" width="26.6640625" customWidth="1"/>
    <col min="1282" max="1282" width="23.5" customWidth="1"/>
    <col min="1283" max="1283" width="15.4140625" customWidth="1"/>
    <col min="1284" max="1284" width="11.58203125" customWidth="1"/>
    <col min="1285" max="1285" width="16.58203125" customWidth="1"/>
    <col min="1286" max="1286" width="10.1640625" customWidth="1"/>
    <col min="1288" max="1288" width="10.1640625" customWidth="1"/>
    <col min="1296" max="1296" width="9.6640625" bestFit="1" customWidth="1"/>
    <col min="1298" max="1298" width="9.1640625" bestFit="1" customWidth="1"/>
    <col min="1537" max="1537" width="26.6640625" customWidth="1"/>
    <col min="1538" max="1538" width="23.5" customWidth="1"/>
    <col min="1539" max="1539" width="15.4140625" customWidth="1"/>
    <col min="1540" max="1540" width="11.58203125" customWidth="1"/>
    <col min="1541" max="1541" width="16.58203125" customWidth="1"/>
    <col min="1542" max="1542" width="10.1640625" customWidth="1"/>
    <col min="1544" max="1544" width="10.1640625" customWidth="1"/>
    <col min="1552" max="1552" width="9.6640625" bestFit="1" customWidth="1"/>
    <col min="1554" max="1554" width="9.1640625" bestFit="1" customWidth="1"/>
    <col min="1793" max="1793" width="26.6640625" customWidth="1"/>
    <col min="1794" max="1794" width="23.5" customWidth="1"/>
    <col min="1795" max="1795" width="15.4140625" customWidth="1"/>
    <col min="1796" max="1796" width="11.58203125" customWidth="1"/>
    <col min="1797" max="1797" width="16.58203125" customWidth="1"/>
    <col min="1798" max="1798" width="10.1640625" customWidth="1"/>
    <col min="1800" max="1800" width="10.1640625" customWidth="1"/>
    <col min="1808" max="1808" width="9.6640625" bestFit="1" customWidth="1"/>
    <col min="1810" max="1810" width="9.1640625" bestFit="1" customWidth="1"/>
    <col min="2049" max="2049" width="26.6640625" customWidth="1"/>
    <col min="2050" max="2050" width="23.5" customWidth="1"/>
    <col min="2051" max="2051" width="15.4140625" customWidth="1"/>
    <col min="2052" max="2052" width="11.58203125" customWidth="1"/>
    <col min="2053" max="2053" width="16.58203125" customWidth="1"/>
    <col min="2054" max="2054" width="10.1640625" customWidth="1"/>
    <col min="2056" max="2056" width="10.1640625" customWidth="1"/>
    <col min="2064" max="2064" width="9.6640625" bestFit="1" customWidth="1"/>
    <col min="2066" max="2066" width="9.1640625" bestFit="1" customWidth="1"/>
    <col min="2305" max="2305" width="26.6640625" customWidth="1"/>
    <col min="2306" max="2306" width="23.5" customWidth="1"/>
    <col min="2307" max="2307" width="15.4140625" customWidth="1"/>
    <col min="2308" max="2308" width="11.58203125" customWidth="1"/>
    <col min="2309" max="2309" width="16.58203125" customWidth="1"/>
    <col min="2310" max="2310" width="10.1640625" customWidth="1"/>
    <col min="2312" max="2312" width="10.1640625" customWidth="1"/>
    <col min="2320" max="2320" width="9.6640625" bestFit="1" customWidth="1"/>
    <col min="2322" max="2322" width="9.1640625" bestFit="1" customWidth="1"/>
    <col min="2561" max="2561" width="26.6640625" customWidth="1"/>
    <col min="2562" max="2562" width="23.5" customWidth="1"/>
    <col min="2563" max="2563" width="15.4140625" customWidth="1"/>
    <col min="2564" max="2564" width="11.58203125" customWidth="1"/>
    <col min="2565" max="2565" width="16.58203125" customWidth="1"/>
    <col min="2566" max="2566" width="10.1640625" customWidth="1"/>
    <col min="2568" max="2568" width="10.1640625" customWidth="1"/>
    <col min="2576" max="2576" width="9.6640625" bestFit="1" customWidth="1"/>
    <col min="2578" max="2578" width="9.1640625" bestFit="1" customWidth="1"/>
    <col min="2817" max="2817" width="26.6640625" customWidth="1"/>
    <col min="2818" max="2818" width="23.5" customWidth="1"/>
    <col min="2819" max="2819" width="15.4140625" customWidth="1"/>
    <col min="2820" max="2820" width="11.58203125" customWidth="1"/>
    <col min="2821" max="2821" width="16.58203125" customWidth="1"/>
    <col min="2822" max="2822" width="10.1640625" customWidth="1"/>
    <col min="2824" max="2824" width="10.1640625" customWidth="1"/>
    <col min="2832" max="2832" width="9.6640625" bestFit="1" customWidth="1"/>
    <col min="2834" max="2834" width="9.1640625" bestFit="1" customWidth="1"/>
    <col min="3073" max="3073" width="26.6640625" customWidth="1"/>
    <col min="3074" max="3074" width="23.5" customWidth="1"/>
    <col min="3075" max="3075" width="15.4140625" customWidth="1"/>
    <col min="3076" max="3076" width="11.58203125" customWidth="1"/>
    <col min="3077" max="3077" width="16.58203125" customWidth="1"/>
    <col min="3078" max="3078" width="10.1640625" customWidth="1"/>
    <col min="3080" max="3080" width="10.1640625" customWidth="1"/>
    <col min="3088" max="3088" width="9.6640625" bestFit="1" customWidth="1"/>
    <col min="3090" max="3090" width="9.1640625" bestFit="1" customWidth="1"/>
    <col min="3329" max="3329" width="26.6640625" customWidth="1"/>
    <col min="3330" max="3330" width="23.5" customWidth="1"/>
    <col min="3331" max="3331" width="15.4140625" customWidth="1"/>
    <col min="3332" max="3332" width="11.58203125" customWidth="1"/>
    <col min="3333" max="3333" width="16.58203125" customWidth="1"/>
    <col min="3334" max="3334" width="10.1640625" customWidth="1"/>
    <col min="3336" max="3336" width="10.1640625" customWidth="1"/>
    <col min="3344" max="3344" width="9.6640625" bestFit="1" customWidth="1"/>
    <col min="3346" max="3346" width="9.1640625" bestFit="1" customWidth="1"/>
    <col min="3585" max="3585" width="26.6640625" customWidth="1"/>
    <col min="3586" max="3586" width="23.5" customWidth="1"/>
    <col min="3587" max="3587" width="15.4140625" customWidth="1"/>
    <col min="3588" max="3588" width="11.58203125" customWidth="1"/>
    <col min="3589" max="3589" width="16.58203125" customWidth="1"/>
    <col min="3590" max="3590" width="10.1640625" customWidth="1"/>
    <col min="3592" max="3592" width="10.1640625" customWidth="1"/>
    <col min="3600" max="3600" width="9.6640625" bestFit="1" customWidth="1"/>
    <col min="3602" max="3602" width="9.1640625" bestFit="1" customWidth="1"/>
    <col min="3841" max="3841" width="26.6640625" customWidth="1"/>
    <col min="3842" max="3842" width="23.5" customWidth="1"/>
    <col min="3843" max="3843" width="15.4140625" customWidth="1"/>
    <col min="3844" max="3844" width="11.58203125" customWidth="1"/>
    <col min="3845" max="3845" width="16.58203125" customWidth="1"/>
    <col min="3846" max="3846" width="10.1640625" customWidth="1"/>
    <col min="3848" max="3848" width="10.1640625" customWidth="1"/>
    <col min="3856" max="3856" width="9.6640625" bestFit="1" customWidth="1"/>
    <col min="3858" max="3858" width="9.1640625" bestFit="1" customWidth="1"/>
    <col min="4097" max="4097" width="26.6640625" customWidth="1"/>
    <col min="4098" max="4098" width="23.5" customWidth="1"/>
    <col min="4099" max="4099" width="15.4140625" customWidth="1"/>
    <col min="4100" max="4100" width="11.58203125" customWidth="1"/>
    <col min="4101" max="4101" width="16.58203125" customWidth="1"/>
    <col min="4102" max="4102" width="10.1640625" customWidth="1"/>
    <col min="4104" max="4104" width="10.1640625" customWidth="1"/>
    <col min="4112" max="4112" width="9.6640625" bestFit="1" customWidth="1"/>
    <col min="4114" max="4114" width="9.1640625" bestFit="1" customWidth="1"/>
    <col min="4353" max="4353" width="26.6640625" customWidth="1"/>
    <col min="4354" max="4354" width="23.5" customWidth="1"/>
    <col min="4355" max="4355" width="15.4140625" customWidth="1"/>
    <col min="4356" max="4356" width="11.58203125" customWidth="1"/>
    <col min="4357" max="4357" width="16.58203125" customWidth="1"/>
    <col min="4358" max="4358" width="10.1640625" customWidth="1"/>
    <col min="4360" max="4360" width="10.1640625" customWidth="1"/>
    <col min="4368" max="4368" width="9.6640625" bestFit="1" customWidth="1"/>
    <col min="4370" max="4370" width="9.1640625" bestFit="1" customWidth="1"/>
    <col min="4609" max="4609" width="26.6640625" customWidth="1"/>
    <col min="4610" max="4610" width="23.5" customWidth="1"/>
    <col min="4611" max="4611" width="15.4140625" customWidth="1"/>
    <col min="4612" max="4612" width="11.58203125" customWidth="1"/>
    <col min="4613" max="4613" width="16.58203125" customWidth="1"/>
    <col min="4614" max="4614" width="10.1640625" customWidth="1"/>
    <col min="4616" max="4616" width="10.1640625" customWidth="1"/>
    <col min="4624" max="4624" width="9.6640625" bestFit="1" customWidth="1"/>
    <col min="4626" max="4626" width="9.1640625" bestFit="1" customWidth="1"/>
    <col min="4865" max="4865" width="26.6640625" customWidth="1"/>
    <col min="4866" max="4866" width="23.5" customWidth="1"/>
    <col min="4867" max="4867" width="15.4140625" customWidth="1"/>
    <col min="4868" max="4868" width="11.58203125" customWidth="1"/>
    <col min="4869" max="4869" width="16.58203125" customWidth="1"/>
    <col min="4870" max="4870" width="10.1640625" customWidth="1"/>
    <col min="4872" max="4872" width="10.1640625" customWidth="1"/>
    <col min="4880" max="4880" width="9.6640625" bestFit="1" customWidth="1"/>
    <col min="4882" max="4882" width="9.1640625" bestFit="1" customWidth="1"/>
    <col min="5121" max="5121" width="26.6640625" customWidth="1"/>
    <col min="5122" max="5122" width="23.5" customWidth="1"/>
    <col min="5123" max="5123" width="15.4140625" customWidth="1"/>
    <col min="5124" max="5124" width="11.58203125" customWidth="1"/>
    <col min="5125" max="5125" width="16.58203125" customWidth="1"/>
    <col min="5126" max="5126" width="10.1640625" customWidth="1"/>
    <col min="5128" max="5128" width="10.1640625" customWidth="1"/>
    <col min="5136" max="5136" width="9.6640625" bestFit="1" customWidth="1"/>
    <col min="5138" max="5138" width="9.1640625" bestFit="1" customWidth="1"/>
    <col min="5377" max="5377" width="26.6640625" customWidth="1"/>
    <col min="5378" max="5378" width="23.5" customWidth="1"/>
    <col min="5379" max="5379" width="15.4140625" customWidth="1"/>
    <col min="5380" max="5380" width="11.58203125" customWidth="1"/>
    <col min="5381" max="5381" width="16.58203125" customWidth="1"/>
    <col min="5382" max="5382" width="10.1640625" customWidth="1"/>
    <col min="5384" max="5384" width="10.1640625" customWidth="1"/>
    <col min="5392" max="5392" width="9.6640625" bestFit="1" customWidth="1"/>
    <col min="5394" max="5394" width="9.1640625" bestFit="1" customWidth="1"/>
    <col min="5633" max="5633" width="26.6640625" customWidth="1"/>
    <col min="5634" max="5634" width="23.5" customWidth="1"/>
    <col min="5635" max="5635" width="15.4140625" customWidth="1"/>
    <col min="5636" max="5636" width="11.58203125" customWidth="1"/>
    <col min="5637" max="5637" width="16.58203125" customWidth="1"/>
    <col min="5638" max="5638" width="10.1640625" customWidth="1"/>
    <col min="5640" max="5640" width="10.1640625" customWidth="1"/>
    <col min="5648" max="5648" width="9.6640625" bestFit="1" customWidth="1"/>
    <col min="5650" max="5650" width="9.1640625" bestFit="1" customWidth="1"/>
    <col min="5889" max="5889" width="26.6640625" customWidth="1"/>
    <col min="5890" max="5890" width="23.5" customWidth="1"/>
    <col min="5891" max="5891" width="15.4140625" customWidth="1"/>
    <col min="5892" max="5892" width="11.58203125" customWidth="1"/>
    <col min="5893" max="5893" width="16.58203125" customWidth="1"/>
    <col min="5894" max="5894" width="10.1640625" customWidth="1"/>
    <col min="5896" max="5896" width="10.1640625" customWidth="1"/>
    <col min="5904" max="5904" width="9.6640625" bestFit="1" customWidth="1"/>
    <col min="5906" max="5906" width="9.1640625" bestFit="1" customWidth="1"/>
    <col min="6145" max="6145" width="26.6640625" customWidth="1"/>
    <col min="6146" max="6146" width="23.5" customWidth="1"/>
    <col min="6147" max="6147" width="15.4140625" customWidth="1"/>
    <col min="6148" max="6148" width="11.58203125" customWidth="1"/>
    <col min="6149" max="6149" width="16.58203125" customWidth="1"/>
    <col min="6150" max="6150" width="10.1640625" customWidth="1"/>
    <col min="6152" max="6152" width="10.1640625" customWidth="1"/>
    <col min="6160" max="6160" width="9.6640625" bestFit="1" customWidth="1"/>
    <col min="6162" max="6162" width="9.1640625" bestFit="1" customWidth="1"/>
    <col min="6401" max="6401" width="26.6640625" customWidth="1"/>
    <col min="6402" max="6402" width="23.5" customWidth="1"/>
    <col min="6403" max="6403" width="15.4140625" customWidth="1"/>
    <col min="6404" max="6404" width="11.58203125" customWidth="1"/>
    <col min="6405" max="6405" width="16.58203125" customWidth="1"/>
    <col min="6406" max="6406" width="10.1640625" customWidth="1"/>
    <col min="6408" max="6408" width="10.1640625" customWidth="1"/>
    <col min="6416" max="6416" width="9.6640625" bestFit="1" customWidth="1"/>
    <col min="6418" max="6418" width="9.1640625" bestFit="1" customWidth="1"/>
    <col min="6657" max="6657" width="26.6640625" customWidth="1"/>
    <col min="6658" max="6658" width="23.5" customWidth="1"/>
    <col min="6659" max="6659" width="15.4140625" customWidth="1"/>
    <col min="6660" max="6660" width="11.58203125" customWidth="1"/>
    <col min="6661" max="6661" width="16.58203125" customWidth="1"/>
    <col min="6662" max="6662" width="10.1640625" customWidth="1"/>
    <col min="6664" max="6664" width="10.1640625" customWidth="1"/>
    <col min="6672" max="6672" width="9.6640625" bestFit="1" customWidth="1"/>
    <col min="6674" max="6674" width="9.1640625" bestFit="1" customWidth="1"/>
    <col min="6913" max="6913" width="26.6640625" customWidth="1"/>
    <col min="6914" max="6914" width="23.5" customWidth="1"/>
    <col min="6915" max="6915" width="15.4140625" customWidth="1"/>
    <col min="6916" max="6916" width="11.58203125" customWidth="1"/>
    <col min="6917" max="6917" width="16.58203125" customWidth="1"/>
    <col min="6918" max="6918" width="10.1640625" customWidth="1"/>
    <col min="6920" max="6920" width="10.1640625" customWidth="1"/>
    <col min="6928" max="6928" width="9.6640625" bestFit="1" customWidth="1"/>
    <col min="6930" max="6930" width="9.1640625" bestFit="1" customWidth="1"/>
    <col min="7169" max="7169" width="26.6640625" customWidth="1"/>
    <col min="7170" max="7170" width="23.5" customWidth="1"/>
    <col min="7171" max="7171" width="15.4140625" customWidth="1"/>
    <col min="7172" max="7172" width="11.58203125" customWidth="1"/>
    <col min="7173" max="7173" width="16.58203125" customWidth="1"/>
    <col min="7174" max="7174" width="10.1640625" customWidth="1"/>
    <col min="7176" max="7176" width="10.1640625" customWidth="1"/>
    <col min="7184" max="7184" width="9.6640625" bestFit="1" customWidth="1"/>
    <col min="7186" max="7186" width="9.1640625" bestFit="1" customWidth="1"/>
    <col min="7425" max="7425" width="26.6640625" customWidth="1"/>
    <col min="7426" max="7426" width="23.5" customWidth="1"/>
    <col min="7427" max="7427" width="15.4140625" customWidth="1"/>
    <col min="7428" max="7428" width="11.58203125" customWidth="1"/>
    <col min="7429" max="7429" width="16.58203125" customWidth="1"/>
    <col min="7430" max="7430" width="10.1640625" customWidth="1"/>
    <col min="7432" max="7432" width="10.1640625" customWidth="1"/>
    <col min="7440" max="7440" width="9.6640625" bestFit="1" customWidth="1"/>
    <col min="7442" max="7442" width="9.1640625" bestFit="1" customWidth="1"/>
    <col min="7681" max="7681" width="26.6640625" customWidth="1"/>
    <col min="7682" max="7682" width="23.5" customWidth="1"/>
    <col min="7683" max="7683" width="15.4140625" customWidth="1"/>
    <col min="7684" max="7684" width="11.58203125" customWidth="1"/>
    <col min="7685" max="7685" width="16.58203125" customWidth="1"/>
    <col min="7686" max="7686" width="10.1640625" customWidth="1"/>
    <col min="7688" max="7688" width="10.1640625" customWidth="1"/>
    <col min="7696" max="7696" width="9.6640625" bestFit="1" customWidth="1"/>
    <col min="7698" max="7698" width="9.1640625" bestFit="1" customWidth="1"/>
    <col min="7937" max="7937" width="26.6640625" customWidth="1"/>
    <col min="7938" max="7938" width="23.5" customWidth="1"/>
    <col min="7939" max="7939" width="15.4140625" customWidth="1"/>
    <col min="7940" max="7940" width="11.58203125" customWidth="1"/>
    <col min="7941" max="7941" width="16.58203125" customWidth="1"/>
    <col min="7942" max="7942" width="10.1640625" customWidth="1"/>
    <col min="7944" max="7944" width="10.1640625" customWidth="1"/>
    <col min="7952" max="7952" width="9.6640625" bestFit="1" customWidth="1"/>
    <col min="7954" max="7954" width="9.1640625" bestFit="1" customWidth="1"/>
    <col min="8193" max="8193" width="26.6640625" customWidth="1"/>
    <col min="8194" max="8194" width="23.5" customWidth="1"/>
    <col min="8195" max="8195" width="15.4140625" customWidth="1"/>
    <col min="8196" max="8196" width="11.58203125" customWidth="1"/>
    <col min="8197" max="8197" width="16.58203125" customWidth="1"/>
    <col min="8198" max="8198" width="10.1640625" customWidth="1"/>
    <col min="8200" max="8200" width="10.1640625" customWidth="1"/>
    <col min="8208" max="8208" width="9.6640625" bestFit="1" customWidth="1"/>
    <col min="8210" max="8210" width="9.1640625" bestFit="1" customWidth="1"/>
    <col min="8449" max="8449" width="26.6640625" customWidth="1"/>
    <col min="8450" max="8450" width="23.5" customWidth="1"/>
    <col min="8451" max="8451" width="15.4140625" customWidth="1"/>
    <col min="8452" max="8452" width="11.58203125" customWidth="1"/>
    <col min="8453" max="8453" width="16.58203125" customWidth="1"/>
    <col min="8454" max="8454" width="10.1640625" customWidth="1"/>
    <col min="8456" max="8456" width="10.1640625" customWidth="1"/>
    <col min="8464" max="8464" width="9.6640625" bestFit="1" customWidth="1"/>
    <col min="8466" max="8466" width="9.1640625" bestFit="1" customWidth="1"/>
    <col min="8705" max="8705" width="26.6640625" customWidth="1"/>
    <col min="8706" max="8706" width="23.5" customWidth="1"/>
    <col min="8707" max="8707" width="15.4140625" customWidth="1"/>
    <col min="8708" max="8708" width="11.58203125" customWidth="1"/>
    <col min="8709" max="8709" width="16.58203125" customWidth="1"/>
    <col min="8710" max="8710" width="10.1640625" customWidth="1"/>
    <col min="8712" max="8712" width="10.1640625" customWidth="1"/>
    <col min="8720" max="8720" width="9.6640625" bestFit="1" customWidth="1"/>
    <col min="8722" max="8722" width="9.1640625" bestFit="1" customWidth="1"/>
    <col min="8961" max="8961" width="26.6640625" customWidth="1"/>
    <col min="8962" max="8962" width="23.5" customWidth="1"/>
    <col min="8963" max="8963" width="15.4140625" customWidth="1"/>
    <col min="8964" max="8964" width="11.58203125" customWidth="1"/>
    <col min="8965" max="8965" width="16.58203125" customWidth="1"/>
    <col min="8966" max="8966" width="10.1640625" customWidth="1"/>
    <col min="8968" max="8968" width="10.1640625" customWidth="1"/>
    <col min="8976" max="8976" width="9.6640625" bestFit="1" customWidth="1"/>
    <col min="8978" max="8978" width="9.1640625" bestFit="1" customWidth="1"/>
    <col min="9217" max="9217" width="26.6640625" customWidth="1"/>
    <col min="9218" max="9218" width="23.5" customWidth="1"/>
    <col min="9219" max="9219" width="15.4140625" customWidth="1"/>
    <col min="9220" max="9220" width="11.58203125" customWidth="1"/>
    <col min="9221" max="9221" width="16.58203125" customWidth="1"/>
    <col min="9222" max="9222" width="10.1640625" customWidth="1"/>
    <col min="9224" max="9224" width="10.1640625" customWidth="1"/>
    <col min="9232" max="9232" width="9.6640625" bestFit="1" customWidth="1"/>
    <col min="9234" max="9234" width="9.1640625" bestFit="1" customWidth="1"/>
    <col min="9473" max="9473" width="26.6640625" customWidth="1"/>
    <col min="9474" max="9474" width="23.5" customWidth="1"/>
    <col min="9475" max="9475" width="15.4140625" customWidth="1"/>
    <col min="9476" max="9476" width="11.58203125" customWidth="1"/>
    <col min="9477" max="9477" width="16.58203125" customWidth="1"/>
    <col min="9478" max="9478" width="10.1640625" customWidth="1"/>
    <col min="9480" max="9480" width="10.1640625" customWidth="1"/>
    <col min="9488" max="9488" width="9.6640625" bestFit="1" customWidth="1"/>
    <col min="9490" max="9490" width="9.1640625" bestFit="1" customWidth="1"/>
    <col min="9729" max="9729" width="26.6640625" customWidth="1"/>
    <col min="9730" max="9730" width="23.5" customWidth="1"/>
    <col min="9731" max="9731" width="15.4140625" customWidth="1"/>
    <col min="9732" max="9732" width="11.58203125" customWidth="1"/>
    <col min="9733" max="9733" width="16.58203125" customWidth="1"/>
    <col min="9734" max="9734" width="10.1640625" customWidth="1"/>
    <col min="9736" max="9736" width="10.1640625" customWidth="1"/>
    <col min="9744" max="9744" width="9.6640625" bestFit="1" customWidth="1"/>
    <col min="9746" max="9746" width="9.1640625" bestFit="1" customWidth="1"/>
    <col min="9985" max="9985" width="26.6640625" customWidth="1"/>
    <col min="9986" max="9986" width="23.5" customWidth="1"/>
    <col min="9987" max="9987" width="15.4140625" customWidth="1"/>
    <col min="9988" max="9988" width="11.58203125" customWidth="1"/>
    <col min="9989" max="9989" width="16.58203125" customWidth="1"/>
    <col min="9990" max="9990" width="10.1640625" customWidth="1"/>
    <col min="9992" max="9992" width="10.1640625" customWidth="1"/>
    <col min="10000" max="10000" width="9.6640625" bestFit="1" customWidth="1"/>
    <col min="10002" max="10002" width="9.1640625" bestFit="1" customWidth="1"/>
    <col min="10241" max="10241" width="26.6640625" customWidth="1"/>
    <col min="10242" max="10242" width="23.5" customWidth="1"/>
    <col min="10243" max="10243" width="15.4140625" customWidth="1"/>
    <col min="10244" max="10244" width="11.58203125" customWidth="1"/>
    <col min="10245" max="10245" width="16.58203125" customWidth="1"/>
    <col min="10246" max="10246" width="10.1640625" customWidth="1"/>
    <col min="10248" max="10248" width="10.1640625" customWidth="1"/>
    <col min="10256" max="10256" width="9.6640625" bestFit="1" customWidth="1"/>
    <col min="10258" max="10258" width="9.1640625" bestFit="1" customWidth="1"/>
    <col min="10497" max="10497" width="26.6640625" customWidth="1"/>
    <col min="10498" max="10498" width="23.5" customWidth="1"/>
    <col min="10499" max="10499" width="15.4140625" customWidth="1"/>
    <col min="10500" max="10500" width="11.58203125" customWidth="1"/>
    <col min="10501" max="10501" width="16.58203125" customWidth="1"/>
    <col min="10502" max="10502" width="10.1640625" customWidth="1"/>
    <col min="10504" max="10504" width="10.1640625" customWidth="1"/>
    <col min="10512" max="10512" width="9.6640625" bestFit="1" customWidth="1"/>
    <col min="10514" max="10514" width="9.1640625" bestFit="1" customWidth="1"/>
    <col min="10753" max="10753" width="26.6640625" customWidth="1"/>
    <col min="10754" max="10754" width="23.5" customWidth="1"/>
    <col min="10755" max="10755" width="15.4140625" customWidth="1"/>
    <col min="10756" max="10756" width="11.58203125" customWidth="1"/>
    <col min="10757" max="10757" width="16.58203125" customWidth="1"/>
    <col min="10758" max="10758" width="10.1640625" customWidth="1"/>
    <col min="10760" max="10760" width="10.1640625" customWidth="1"/>
    <col min="10768" max="10768" width="9.6640625" bestFit="1" customWidth="1"/>
    <col min="10770" max="10770" width="9.1640625" bestFit="1" customWidth="1"/>
    <col min="11009" max="11009" width="26.6640625" customWidth="1"/>
    <col min="11010" max="11010" width="23.5" customWidth="1"/>
    <col min="11011" max="11011" width="15.4140625" customWidth="1"/>
    <col min="11012" max="11012" width="11.58203125" customWidth="1"/>
    <col min="11013" max="11013" width="16.58203125" customWidth="1"/>
    <col min="11014" max="11014" width="10.1640625" customWidth="1"/>
    <col min="11016" max="11016" width="10.1640625" customWidth="1"/>
    <col min="11024" max="11024" width="9.6640625" bestFit="1" customWidth="1"/>
    <col min="11026" max="11026" width="9.1640625" bestFit="1" customWidth="1"/>
    <col min="11265" max="11265" width="26.6640625" customWidth="1"/>
    <col min="11266" max="11266" width="23.5" customWidth="1"/>
    <col min="11267" max="11267" width="15.4140625" customWidth="1"/>
    <col min="11268" max="11268" width="11.58203125" customWidth="1"/>
    <col min="11269" max="11269" width="16.58203125" customWidth="1"/>
    <col min="11270" max="11270" width="10.1640625" customWidth="1"/>
    <col min="11272" max="11272" width="10.1640625" customWidth="1"/>
    <col min="11280" max="11280" width="9.6640625" bestFit="1" customWidth="1"/>
    <col min="11282" max="11282" width="9.1640625" bestFit="1" customWidth="1"/>
    <col min="11521" max="11521" width="26.6640625" customWidth="1"/>
    <col min="11522" max="11522" width="23.5" customWidth="1"/>
    <col min="11523" max="11523" width="15.4140625" customWidth="1"/>
    <col min="11524" max="11524" width="11.58203125" customWidth="1"/>
    <col min="11525" max="11525" width="16.58203125" customWidth="1"/>
    <col min="11526" max="11526" width="10.1640625" customWidth="1"/>
    <col min="11528" max="11528" width="10.1640625" customWidth="1"/>
    <col min="11536" max="11536" width="9.6640625" bestFit="1" customWidth="1"/>
    <col min="11538" max="11538" width="9.1640625" bestFit="1" customWidth="1"/>
    <col min="11777" max="11777" width="26.6640625" customWidth="1"/>
    <col min="11778" max="11778" width="23.5" customWidth="1"/>
    <col min="11779" max="11779" width="15.4140625" customWidth="1"/>
    <col min="11780" max="11780" width="11.58203125" customWidth="1"/>
    <col min="11781" max="11781" width="16.58203125" customWidth="1"/>
    <col min="11782" max="11782" width="10.1640625" customWidth="1"/>
    <col min="11784" max="11784" width="10.1640625" customWidth="1"/>
    <col min="11792" max="11792" width="9.6640625" bestFit="1" customWidth="1"/>
    <col min="11794" max="11794" width="9.1640625" bestFit="1" customWidth="1"/>
    <col min="12033" max="12033" width="26.6640625" customWidth="1"/>
    <col min="12034" max="12034" width="23.5" customWidth="1"/>
    <col min="12035" max="12035" width="15.4140625" customWidth="1"/>
    <col min="12036" max="12036" width="11.58203125" customWidth="1"/>
    <col min="12037" max="12037" width="16.58203125" customWidth="1"/>
    <col min="12038" max="12038" width="10.1640625" customWidth="1"/>
    <col min="12040" max="12040" width="10.1640625" customWidth="1"/>
    <col min="12048" max="12048" width="9.6640625" bestFit="1" customWidth="1"/>
    <col min="12050" max="12050" width="9.1640625" bestFit="1" customWidth="1"/>
    <col min="12289" max="12289" width="26.6640625" customWidth="1"/>
    <col min="12290" max="12290" width="23.5" customWidth="1"/>
    <col min="12291" max="12291" width="15.4140625" customWidth="1"/>
    <col min="12292" max="12292" width="11.58203125" customWidth="1"/>
    <col min="12293" max="12293" width="16.58203125" customWidth="1"/>
    <col min="12294" max="12294" width="10.1640625" customWidth="1"/>
    <col min="12296" max="12296" width="10.1640625" customWidth="1"/>
    <col min="12304" max="12304" width="9.6640625" bestFit="1" customWidth="1"/>
    <col min="12306" max="12306" width="9.1640625" bestFit="1" customWidth="1"/>
    <col min="12545" max="12545" width="26.6640625" customWidth="1"/>
    <col min="12546" max="12546" width="23.5" customWidth="1"/>
    <col min="12547" max="12547" width="15.4140625" customWidth="1"/>
    <col min="12548" max="12548" width="11.58203125" customWidth="1"/>
    <col min="12549" max="12549" width="16.58203125" customWidth="1"/>
    <col min="12550" max="12550" width="10.1640625" customWidth="1"/>
    <col min="12552" max="12552" width="10.1640625" customWidth="1"/>
    <col min="12560" max="12560" width="9.6640625" bestFit="1" customWidth="1"/>
    <col min="12562" max="12562" width="9.1640625" bestFit="1" customWidth="1"/>
    <col min="12801" max="12801" width="26.6640625" customWidth="1"/>
    <col min="12802" max="12802" width="23.5" customWidth="1"/>
    <col min="12803" max="12803" width="15.4140625" customWidth="1"/>
    <col min="12804" max="12804" width="11.58203125" customWidth="1"/>
    <col min="12805" max="12805" width="16.58203125" customWidth="1"/>
    <col min="12806" max="12806" width="10.1640625" customWidth="1"/>
    <col min="12808" max="12808" width="10.1640625" customWidth="1"/>
    <col min="12816" max="12816" width="9.6640625" bestFit="1" customWidth="1"/>
    <col min="12818" max="12818" width="9.1640625" bestFit="1" customWidth="1"/>
    <col min="13057" max="13057" width="26.6640625" customWidth="1"/>
    <col min="13058" max="13058" width="23.5" customWidth="1"/>
    <col min="13059" max="13059" width="15.4140625" customWidth="1"/>
    <col min="13060" max="13060" width="11.58203125" customWidth="1"/>
    <col min="13061" max="13061" width="16.58203125" customWidth="1"/>
    <col min="13062" max="13062" width="10.1640625" customWidth="1"/>
    <col min="13064" max="13064" width="10.1640625" customWidth="1"/>
    <col min="13072" max="13072" width="9.6640625" bestFit="1" customWidth="1"/>
    <col min="13074" max="13074" width="9.1640625" bestFit="1" customWidth="1"/>
    <col min="13313" max="13313" width="26.6640625" customWidth="1"/>
    <col min="13314" max="13314" width="23.5" customWidth="1"/>
    <col min="13315" max="13315" width="15.4140625" customWidth="1"/>
    <col min="13316" max="13316" width="11.58203125" customWidth="1"/>
    <col min="13317" max="13317" width="16.58203125" customWidth="1"/>
    <col min="13318" max="13318" width="10.1640625" customWidth="1"/>
    <col min="13320" max="13320" width="10.1640625" customWidth="1"/>
    <col min="13328" max="13328" width="9.6640625" bestFit="1" customWidth="1"/>
    <col min="13330" max="13330" width="9.1640625" bestFit="1" customWidth="1"/>
    <col min="13569" max="13569" width="26.6640625" customWidth="1"/>
    <col min="13570" max="13570" width="23.5" customWidth="1"/>
    <col min="13571" max="13571" width="15.4140625" customWidth="1"/>
    <col min="13572" max="13572" width="11.58203125" customWidth="1"/>
    <col min="13573" max="13573" width="16.58203125" customWidth="1"/>
    <col min="13574" max="13574" width="10.1640625" customWidth="1"/>
    <col min="13576" max="13576" width="10.1640625" customWidth="1"/>
    <col min="13584" max="13584" width="9.6640625" bestFit="1" customWidth="1"/>
    <col min="13586" max="13586" width="9.1640625" bestFit="1" customWidth="1"/>
    <col min="13825" max="13825" width="26.6640625" customWidth="1"/>
    <col min="13826" max="13826" width="23.5" customWidth="1"/>
    <col min="13827" max="13827" width="15.4140625" customWidth="1"/>
    <col min="13828" max="13828" width="11.58203125" customWidth="1"/>
    <col min="13829" max="13829" width="16.58203125" customWidth="1"/>
    <col min="13830" max="13830" width="10.1640625" customWidth="1"/>
    <col min="13832" max="13832" width="10.1640625" customWidth="1"/>
    <col min="13840" max="13840" width="9.6640625" bestFit="1" customWidth="1"/>
    <col min="13842" max="13842" width="9.1640625" bestFit="1" customWidth="1"/>
    <col min="14081" max="14081" width="26.6640625" customWidth="1"/>
    <col min="14082" max="14082" width="23.5" customWidth="1"/>
    <col min="14083" max="14083" width="15.4140625" customWidth="1"/>
    <col min="14084" max="14084" width="11.58203125" customWidth="1"/>
    <col min="14085" max="14085" width="16.58203125" customWidth="1"/>
    <col min="14086" max="14086" width="10.1640625" customWidth="1"/>
    <col min="14088" max="14088" width="10.1640625" customWidth="1"/>
    <col min="14096" max="14096" width="9.6640625" bestFit="1" customWidth="1"/>
    <col min="14098" max="14098" width="9.1640625" bestFit="1" customWidth="1"/>
    <col min="14337" max="14337" width="26.6640625" customWidth="1"/>
    <col min="14338" max="14338" width="23.5" customWidth="1"/>
    <col min="14339" max="14339" width="15.4140625" customWidth="1"/>
    <col min="14340" max="14340" width="11.58203125" customWidth="1"/>
    <col min="14341" max="14341" width="16.58203125" customWidth="1"/>
    <col min="14342" max="14342" width="10.1640625" customWidth="1"/>
    <col min="14344" max="14344" width="10.1640625" customWidth="1"/>
    <col min="14352" max="14352" width="9.6640625" bestFit="1" customWidth="1"/>
    <col min="14354" max="14354" width="9.1640625" bestFit="1" customWidth="1"/>
    <col min="14593" max="14593" width="26.6640625" customWidth="1"/>
    <col min="14594" max="14594" width="23.5" customWidth="1"/>
    <col min="14595" max="14595" width="15.4140625" customWidth="1"/>
    <col min="14596" max="14596" width="11.58203125" customWidth="1"/>
    <col min="14597" max="14597" width="16.58203125" customWidth="1"/>
    <col min="14598" max="14598" width="10.1640625" customWidth="1"/>
    <col min="14600" max="14600" width="10.1640625" customWidth="1"/>
    <col min="14608" max="14608" width="9.6640625" bestFit="1" customWidth="1"/>
    <col min="14610" max="14610" width="9.1640625" bestFit="1" customWidth="1"/>
    <col min="14849" max="14849" width="26.6640625" customWidth="1"/>
    <col min="14850" max="14850" width="23.5" customWidth="1"/>
    <col min="14851" max="14851" width="15.4140625" customWidth="1"/>
    <col min="14852" max="14852" width="11.58203125" customWidth="1"/>
    <col min="14853" max="14853" width="16.58203125" customWidth="1"/>
    <col min="14854" max="14854" width="10.1640625" customWidth="1"/>
    <col min="14856" max="14856" width="10.1640625" customWidth="1"/>
    <col min="14864" max="14864" width="9.6640625" bestFit="1" customWidth="1"/>
    <col min="14866" max="14866" width="9.1640625" bestFit="1" customWidth="1"/>
    <col min="15105" max="15105" width="26.6640625" customWidth="1"/>
    <col min="15106" max="15106" width="23.5" customWidth="1"/>
    <col min="15107" max="15107" width="15.4140625" customWidth="1"/>
    <col min="15108" max="15108" width="11.58203125" customWidth="1"/>
    <col min="15109" max="15109" width="16.58203125" customWidth="1"/>
    <col min="15110" max="15110" width="10.1640625" customWidth="1"/>
    <col min="15112" max="15112" width="10.1640625" customWidth="1"/>
    <col min="15120" max="15120" width="9.6640625" bestFit="1" customWidth="1"/>
    <col min="15122" max="15122" width="9.1640625" bestFit="1" customWidth="1"/>
    <col min="15361" max="15361" width="26.6640625" customWidth="1"/>
    <col min="15362" max="15362" width="23.5" customWidth="1"/>
    <col min="15363" max="15363" width="15.4140625" customWidth="1"/>
    <col min="15364" max="15364" width="11.58203125" customWidth="1"/>
    <col min="15365" max="15365" width="16.58203125" customWidth="1"/>
    <col min="15366" max="15366" width="10.1640625" customWidth="1"/>
    <col min="15368" max="15368" width="10.1640625" customWidth="1"/>
    <col min="15376" max="15376" width="9.6640625" bestFit="1" customWidth="1"/>
    <col min="15378" max="15378" width="9.1640625" bestFit="1" customWidth="1"/>
    <col min="15617" max="15617" width="26.6640625" customWidth="1"/>
    <col min="15618" max="15618" width="23.5" customWidth="1"/>
    <col min="15619" max="15619" width="15.4140625" customWidth="1"/>
    <col min="15620" max="15620" width="11.58203125" customWidth="1"/>
    <col min="15621" max="15621" width="16.58203125" customWidth="1"/>
    <col min="15622" max="15622" width="10.1640625" customWidth="1"/>
    <col min="15624" max="15624" width="10.1640625" customWidth="1"/>
    <col min="15632" max="15632" width="9.6640625" bestFit="1" customWidth="1"/>
    <col min="15634" max="15634" width="9.1640625" bestFit="1" customWidth="1"/>
    <col min="15873" max="15873" width="26.6640625" customWidth="1"/>
    <col min="15874" max="15874" width="23.5" customWidth="1"/>
    <col min="15875" max="15875" width="15.4140625" customWidth="1"/>
    <col min="15876" max="15876" width="11.58203125" customWidth="1"/>
    <col min="15877" max="15877" width="16.58203125" customWidth="1"/>
    <col min="15878" max="15878" width="10.1640625" customWidth="1"/>
    <col min="15880" max="15880" width="10.1640625" customWidth="1"/>
    <col min="15888" max="15888" width="9.6640625" bestFit="1" customWidth="1"/>
    <col min="15890" max="15890" width="9.1640625" bestFit="1" customWidth="1"/>
    <col min="16129" max="16129" width="26.6640625" customWidth="1"/>
    <col min="16130" max="16130" width="23.5" customWidth="1"/>
    <col min="16131" max="16131" width="15.4140625" customWidth="1"/>
    <col min="16132" max="16132" width="11.58203125" customWidth="1"/>
    <col min="16133" max="16133" width="16.58203125" customWidth="1"/>
    <col min="16134" max="16134" width="10.1640625" customWidth="1"/>
    <col min="16136" max="16136" width="10.1640625" customWidth="1"/>
    <col min="16144" max="16144" width="9.6640625" bestFit="1" customWidth="1"/>
    <col min="16146" max="16146" width="9.1640625" bestFit="1" customWidth="1"/>
  </cols>
  <sheetData>
    <row r="1" spans="1:27" ht="15.5" x14ac:dyDescent="0.35">
      <c r="A1" s="1"/>
      <c r="B1" s="37">
        <f>Budget!B1</f>
        <v>44804</v>
      </c>
      <c r="C1" s="113"/>
      <c r="D1" s="37">
        <f>Budget!D1</f>
        <v>44834</v>
      </c>
      <c r="E1" s="113"/>
      <c r="F1" s="37">
        <f>Budget!F1</f>
        <v>44865</v>
      </c>
      <c r="G1" s="113"/>
      <c r="H1" s="37">
        <f>Budget!H1</f>
        <v>44895</v>
      </c>
      <c r="I1" s="113"/>
      <c r="J1" s="37">
        <f>Budget!J1</f>
        <v>44926</v>
      </c>
      <c r="K1" s="113"/>
      <c r="L1" s="37">
        <f>Budget!L1</f>
        <v>44957</v>
      </c>
      <c r="M1" s="113"/>
      <c r="N1" s="37">
        <f>Budget!N1</f>
        <v>44985</v>
      </c>
      <c r="O1" s="113"/>
      <c r="P1" s="37">
        <f>Budget!P1</f>
        <v>45016</v>
      </c>
      <c r="Q1" s="113"/>
      <c r="R1" s="37">
        <f>Budget!R1</f>
        <v>45046</v>
      </c>
      <c r="S1" s="113"/>
      <c r="T1" s="37">
        <f>Budget!T1</f>
        <v>45077</v>
      </c>
      <c r="U1" s="113"/>
      <c r="V1" s="37">
        <f>Budget!V1</f>
        <v>45107</v>
      </c>
      <c r="W1" s="113"/>
      <c r="X1" s="37">
        <f>Budget!X1</f>
        <v>45138</v>
      </c>
      <c r="Y1" s="113"/>
      <c r="Z1" s="37" t="str">
        <f>Budget!Z1</f>
        <v>Year</v>
      </c>
      <c r="AA1" s="113"/>
    </row>
    <row r="2" spans="1:27" x14ac:dyDescent="0.3">
      <c r="A2" s="2"/>
      <c r="B2" s="3" t="s">
        <v>0</v>
      </c>
      <c r="C2" s="4" t="s">
        <v>1</v>
      </c>
      <c r="D2" s="3" t="s">
        <v>0</v>
      </c>
      <c r="E2" s="4" t="s">
        <v>1</v>
      </c>
      <c r="F2" s="3" t="s">
        <v>0</v>
      </c>
      <c r="G2" s="4" t="s">
        <v>1</v>
      </c>
      <c r="H2" s="5" t="s">
        <v>0</v>
      </c>
      <c r="I2" s="4" t="s">
        <v>1</v>
      </c>
      <c r="J2" s="3" t="s">
        <v>0</v>
      </c>
      <c r="K2" s="4" t="s">
        <v>1</v>
      </c>
      <c r="L2" s="3" t="s">
        <v>0</v>
      </c>
      <c r="M2" s="4" t="s">
        <v>1</v>
      </c>
      <c r="N2" s="3" t="s">
        <v>0</v>
      </c>
      <c r="O2" s="4" t="s">
        <v>1</v>
      </c>
      <c r="P2" s="3" t="s">
        <v>0</v>
      </c>
      <c r="Q2" s="4" t="s">
        <v>1</v>
      </c>
      <c r="R2" s="3" t="s">
        <v>0</v>
      </c>
      <c r="S2" s="4" t="s">
        <v>1</v>
      </c>
      <c r="T2" s="3" t="s">
        <v>0</v>
      </c>
      <c r="U2" s="4" t="s">
        <v>1</v>
      </c>
      <c r="V2" s="3" t="s">
        <v>0</v>
      </c>
      <c r="W2" s="4" t="s">
        <v>1</v>
      </c>
      <c r="X2" s="3" t="s">
        <v>0</v>
      </c>
      <c r="Y2" s="4" t="s">
        <v>1</v>
      </c>
      <c r="Z2" s="3" t="s">
        <v>0</v>
      </c>
      <c r="AA2" s="4" t="s">
        <v>1</v>
      </c>
    </row>
    <row r="3" spans="1:27" x14ac:dyDescent="0.3">
      <c r="A3" s="6" t="s">
        <v>2</v>
      </c>
      <c r="B3" s="59">
        <f>Budget!B3</f>
        <v>0</v>
      </c>
      <c r="C3" s="60">
        <f>Budget!C3</f>
        <v>0</v>
      </c>
      <c r="D3" s="59">
        <f>Budget!D3</f>
        <v>0</v>
      </c>
      <c r="E3" s="60">
        <f>Budget!E3</f>
        <v>0</v>
      </c>
      <c r="F3" s="59">
        <f>Budget!F3</f>
        <v>0</v>
      </c>
      <c r="G3" s="60">
        <f>Budget!G3</f>
        <v>0</v>
      </c>
      <c r="H3" s="59">
        <f>Budget!H3</f>
        <v>0</v>
      </c>
      <c r="I3" s="60">
        <f>Budget!I3</f>
        <v>0</v>
      </c>
      <c r="J3" s="59">
        <f>Budget!J3</f>
        <v>0</v>
      </c>
      <c r="K3" s="60">
        <f>Budget!K3</f>
        <v>0</v>
      </c>
      <c r="L3" s="59">
        <f>Budget!L3</f>
        <v>0</v>
      </c>
      <c r="M3" s="60">
        <f>Budget!M3</f>
        <v>0</v>
      </c>
      <c r="N3" s="59">
        <f>Budget!N3</f>
        <v>0</v>
      </c>
      <c r="O3" s="60">
        <f>Budget!O3</f>
        <v>0</v>
      </c>
      <c r="P3" s="59">
        <f>Budget!P3</f>
        <v>0</v>
      </c>
      <c r="Q3" s="60">
        <f>Budget!Q3</f>
        <v>0</v>
      </c>
      <c r="R3" s="59">
        <f>Budget!R3</f>
        <v>0</v>
      </c>
      <c r="S3" s="60">
        <f>Budget!S3</f>
        <v>0</v>
      </c>
      <c r="T3" s="59">
        <f>Budget!T3</f>
        <v>0</v>
      </c>
      <c r="U3" s="60">
        <f>Budget!U3</f>
        <v>0</v>
      </c>
      <c r="V3" s="59">
        <f>Budget!V3</f>
        <v>0</v>
      </c>
      <c r="W3" s="60">
        <f>Budget!W3</f>
        <v>0</v>
      </c>
      <c r="X3" s="59">
        <f>Budget!X3</f>
        <v>0</v>
      </c>
      <c r="Y3" s="60">
        <f>Budget!Y3</f>
        <v>0</v>
      </c>
      <c r="Z3" s="59">
        <f>Budget!Z3</f>
        <v>0</v>
      </c>
      <c r="AA3" s="60">
        <f>Budget!AA3</f>
        <v>0</v>
      </c>
    </row>
    <row r="4" spans="1:27" x14ac:dyDescent="0.3">
      <c r="A4" s="24" t="s">
        <v>3</v>
      </c>
      <c r="B4" s="63">
        <f>Budget!B4</f>
        <v>0</v>
      </c>
      <c r="C4" s="64">
        <f>Budget!C4</f>
        <v>0</v>
      </c>
      <c r="D4" s="63">
        <f>Budget!D4</f>
        <v>0</v>
      </c>
      <c r="E4" s="64">
        <f>Budget!E4</f>
        <v>0</v>
      </c>
      <c r="F4" s="63">
        <f>Budget!F4</f>
        <v>0</v>
      </c>
      <c r="G4" s="64">
        <f>Budget!G4</f>
        <v>0</v>
      </c>
      <c r="H4" s="63">
        <f>Budget!H4</f>
        <v>0</v>
      </c>
      <c r="I4" s="64">
        <f>Budget!I4</f>
        <v>0</v>
      </c>
      <c r="J4" s="63">
        <f>Budget!J4</f>
        <v>0</v>
      </c>
      <c r="K4" s="64">
        <f>Budget!K4</f>
        <v>0</v>
      </c>
      <c r="L4" s="63">
        <f>Budget!L4</f>
        <v>0</v>
      </c>
      <c r="M4" s="64">
        <f>Budget!M4</f>
        <v>0</v>
      </c>
      <c r="N4" s="63">
        <f>Budget!N4</f>
        <v>0</v>
      </c>
      <c r="O4" s="64">
        <f>Budget!O4</f>
        <v>0</v>
      </c>
      <c r="P4" s="63">
        <f>Budget!P4</f>
        <v>0</v>
      </c>
      <c r="Q4" s="64">
        <f>Budget!Q4</f>
        <v>0</v>
      </c>
      <c r="R4" s="63">
        <f>Budget!R4</f>
        <v>0</v>
      </c>
      <c r="S4" s="64">
        <f>Budget!S4</f>
        <v>0</v>
      </c>
      <c r="T4" s="63">
        <f>Budget!T4</f>
        <v>0</v>
      </c>
      <c r="U4" s="64">
        <f>Budget!U4</f>
        <v>0</v>
      </c>
      <c r="V4" s="63">
        <f>Budget!V4</f>
        <v>0</v>
      </c>
      <c r="W4" s="64">
        <f>Budget!W4</f>
        <v>0</v>
      </c>
      <c r="X4" s="63">
        <f>Budget!X4</f>
        <v>0</v>
      </c>
      <c r="Y4" s="64">
        <f>Budget!Y4</f>
        <v>0</v>
      </c>
      <c r="Z4" s="63">
        <f>Budget!Z4</f>
        <v>0</v>
      </c>
      <c r="AA4" s="64">
        <f>Budget!AA4</f>
        <v>0</v>
      </c>
    </row>
    <row r="5" spans="1:27" x14ac:dyDescent="0.3">
      <c r="A5" s="25" t="s">
        <v>4</v>
      </c>
      <c r="B5" s="61">
        <f>Budget!B$12</f>
        <v>0</v>
      </c>
      <c r="C5" s="60">
        <f>Budget!C$12</f>
        <v>0</v>
      </c>
      <c r="D5" s="59">
        <f>Budget!D$12</f>
        <v>0</v>
      </c>
      <c r="E5" s="60">
        <f>Budget!E$12</f>
        <v>0</v>
      </c>
      <c r="F5" s="59">
        <f>Budget!F$12</f>
        <v>0</v>
      </c>
      <c r="G5" s="60">
        <f>Budget!G$12</f>
        <v>0</v>
      </c>
      <c r="H5" s="59">
        <f>Budget!H$12</f>
        <v>0</v>
      </c>
      <c r="I5" s="60">
        <f>Budget!I$12</f>
        <v>0</v>
      </c>
      <c r="J5" s="59">
        <f>Budget!J$12</f>
        <v>0</v>
      </c>
      <c r="K5" s="60">
        <f>Budget!K$12</f>
        <v>0</v>
      </c>
      <c r="L5" s="59">
        <f>Budget!L$12</f>
        <v>0</v>
      </c>
      <c r="M5" s="60">
        <f>Budget!M$12</f>
        <v>0</v>
      </c>
      <c r="N5" s="59">
        <f>Budget!N$12</f>
        <v>0</v>
      </c>
      <c r="O5" s="60">
        <f>Budget!O$12</f>
        <v>0</v>
      </c>
      <c r="P5" s="59">
        <f>Budget!P$12</f>
        <v>0</v>
      </c>
      <c r="Q5" s="60">
        <f>Budget!Q$12</f>
        <v>0</v>
      </c>
      <c r="R5" s="59">
        <f>Budget!R$12</f>
        <v>0</v>
      </c>
      <c r="S5" s="60">
        <f>Budget!S$12</f>
        <v>0</v>
      </c>
      <c r="T5" s="59">
        <f>Budget!T$12</f>
        <v>0</v>
      </c>
      <c r="U5" s="60">
        <f>Budget!U$12</f>
        <v>0</v>
      </c>
      <c r="V5" s="59">
        <f>Budget!V$12</f>
        <v>0</v>
      </c>
      <c r="W5" s="60">
        <f>Budget!W$12</f>
        <v>0</v>
      </c>
      <c r="X5" s="59">
        <f>Budget!X$12</f>
        <v>0</v>
      </c>
      <c r="Y5" s="60">
        <f>Budget!Y$12</f>
        <v>0</v>
      </c>
      <c r="Z5" s="59">
        <f>Budget!Z$12</f>
        <v>0</v>
      </c>
      <c r="AA5" s="60">
        <f>Budget!AA$12</f>
        <v>0</v>
      </c>
    </row>
    <row r="6" spans="1:27" x14ac:dyDescent="0.3">
      <c r="A6" s="25" t="s">
        <v>8</v>
      </c>
      <c r="B6" s="61">
        <f>Budget!B$21</f>
        <v>0</v>
      </c>
      <c r="C6" s="60">
        <f>Budget!C$21</f>
        <v>0</v>
      </c>
      <c r="D6" s="59">
        <f>Budget!D$21</f>
        <v>0</v>
      </c>
      <c r="E6" s="60">
        <f>Budget!E$21</f>
        <v>0</v>
      </c>
      <c r="F6" s="59">
        <f>Budget!F$21</f>
        <v>0</v>
      </c>
      <c r="G6" s="60">
        <f>Budget!G$21</f>
        <v>0</v>
      </c>
      <c r="H6" s="59">
        <f>Budget!H$21</f>
        <v>0</v>
      </c>
      <c r="I6" s="60">
        <f>Budget!I$21</f>
        <v>0</v>
      </c>
      <c r="J6" s="59">
        <f>Budget!J$21</f>
        <v>0</v>
      </c>
      <c r="K6" s="60">
        <f>Budget!K$21</f>
        <v>0</v>
      </c>
      <c r="L6" s="59">
        <f>Budget!L$21</f>
        <v>0</v>
      </c>
      <c r="M6" s="60">
        <f>Budget!M$21</f>
        <v>0</v>
      </c>
      <c r="N6" s="59">
        <f>Budget!N$21</f>
        <v>0</v>
      </c>
      <c r="O6" s="60">
        <f>Budget!O$21</f>
        <v>0</v>
      </c>
      <c r="P6" s="59">
        <f>Budget!P$21</f>
        <v>0</v>
      </c>
      <c r="Q6" s="60">
        <f>Budget!Q$21</f>
        <v>0</v>
      </c>
      <c r="R6" s="59">
        <f>Budget!R$21</f>
        <v>0</v>
      </c>
      <c r="S6" s="60">
        <f>Budget!S$21</f>
        <v>0</v>
      </c>
      <c r="T6" s="59">
        <f>Budget!T$21</f>
        <v>0</v>
      </c>
      <c r="U6" s="60">
        <f>Budget!U$21</f>
        <v>0</v>
      </c>
      <c r="V6" s="59">
        <f>Budget!V$21</f>
        <v>0</v>
      </c>
      <c r="W6" s="60">
        <f>Budget!W$21</f>
        <v>0</v>
      </c>
      <c r="X6" s="59">
        <f>Budget!X$21</f>
        <v>0</v>
      </c>
      <c r="Y6" s="60">
        <f>Budget!Y$21</f>
        <v>0</v>
      </c>
      <c r="Z6" s="59">
        <f>Budget!Z$21</f>
        <v>0</v>
      </c>
      <c r="AA6" s="60">
        <f>Budget!AA$21</f>
        <v>0</v>
      </c>
    </row>
    <row r="7" spans="1:27" x14ac:dyDescent="0.3">
      <c r="A7" s="25" t="s">
        <v>11</v>
      </c>
      <c r="B7" s="61">
        <f>Budget!B$30</f>
        <v>0</v>
      </c>
      <c r="C7" s="60">
        <f>Budget!C$30</f>
        <v>0</v>
      </c>
      <c r="D7" s="59">
        <f>Budget!D$30</f>
        <v>0</v>
      </c>
      <c r="E7" s="60">
        <f>Budget!E$30</f>
        <v>0</v>
      </c>
      <c r="F7" s="59">
        <f>Budget!F$30</f>
        <v>0</v>
      </c>
      <c r="G7" s="60">
        <f>Budget!G$30</f>
        <v>0</v>
      </c>
      <c r="H7" s="59">
        <f>Budget!H$30</f>
        <v>0</v>
      </c>
      <c r="I7" s="60">
        <f>Budget!I$30</f>
        <v>0</v>
      </c>
      <c r="J7" s="59">
        <f>Budget!J$30</f>
        <v>0</v>
      </c>
      <c r="K7" s="60">
        <f>Budget!K$30</f>
        <v>0</v>
      </c>
      <c r="L7" s="59">
        <f>Budget!L$30</f>
        <v>0</v>
      </c>
      <c r="M7" s="60">
        <f>Budget!M$30</f>
        <v>0</v>
      </c>
      <c r="N7" s="59">
        <f>Budget!N$30</f>
        <v>0</v>
      </c>
      <c r="O7" s="60">
        <f>Budget!O$30</f>
        <v>0</v>
      </c>
      <c r="P7" s="59">
        <f>Budget!P$30</f>
        <v>0</v>
      </c>
      <c r="Q7" s="60">
        <f>Budget!Q$30</f>
        <v>0</v>
      </c>
      <c r="R7" s="59">
        <f>Budget!R$30</f>
        <v>0</v>
      </c>
      <c r="S7" s="60">
        <f>Budget!S$30</f>
        <v>0</v>
      </c>
      <c r="T7" s="59">
        <f>Budget!T$30</f>
        <v>0</v>
      </c>
      <c r="U7" s="60">
        <f>Budget!U$30</f>
        <v>0</v>
      </c>
      <c r="V7" s="59">
        <f>Budget!V$30</f>
        <v>0</v>
      </c>
      <c r="W7" s="60">
        <f>Budget!W$30</f>
        <v>0</v>
      </c>
      <c r="X7" s="59">
        <f>Budget!X$30</f>
        <v>0</v>
      </c>
      <c r="Y7" s="60">
        <f>Budget!Y$30</f>
        <v>0</v>
      </c>
      <c r="Z7" s="59">
        <f>Budget!Z$30</f>
        <v>0</v>
      </c>
      <c r="AA7" s="60">
        <f>Budget!AA$30</f>
        <v>0</v>
      </c>
    </row>
    <row r="8" spans="1:27" x14ac:dyDescent="0.3">
      <c r="A8" s="25" t="s">
        <v>12</v>
      </c>
      <c r="B8" s="61">
        <f>Budget!B$43</f>
        <v>0</v>
      </c>
      <c r="C8" s="60">
        <f>Budget!C$43</f>
        <v>0</v>
      </c>
      <c r="D8" s="59">
        <f>Budget!D$43</f>
        <v>0</v>
      </c>
      <c r="E8" s="60">
        <f>Budget!E$43</f>
        <v>0</v>
      </c>
      <c r="F8" s="59">
        <f>Budget!F$43</f>
        <v>0</v>
      </c>
      <c r="G8" s="60">
        <f>Budget!G$43</f>
        <v>0</v>
      </c>
      <c r="H8" s="59">
        <f>Budget!H$43</f>
        <v>0</v>
      </c>
      <c r="I8" s="60">
        <f>Budget!I$43</f>
        <v>0</v>
      </c>
      <c r="J8" s="59">
        <f>Budget!J$43</f>
        <v>0</v>
      </c>
      <c r="K8" s="60">
        <f>Budget!K$43</f>
        <v>0</v>
      </c>
      <c r="L8" s="59">
        <f>Budget!L$43</f>
        <v>0</v>
      </c>
      <c r="M8" s="60">
        <f>Budget!M$43</f>
        <v>0</v>
      </c>
      <c r="N8" s="59">
        <f>Budget!N$43</f>
        <v>0</v>
      </c>
      <c r="O8" s="60">
        <f>Budget!O$43</f>
        <v>0</v>
      </c>
      <c r="P8" s="59">
        <f>Budget!P$43</f>
        <v>0</v>
      </c>
      <c r="Q8" s="60">
        <f>Budget!Q$43</f>
        <v>0</v>
      </c>
      <c r="R8" s="59">
        <f>Budget!R$43</f>
        <v>0</v>
      </c>
      <c r="S8" s="60">
        <f>Budget!S$43</f>
        <v>0</v>
      </c>
      <c r="T8" s="59">
        <f>Budget!T$43</f>
        <v>0</v>
      </c>
      <c r="U8" s="60">
        <f>Budget!U$43</f>
        <v>0</v>
      </c>
      <c r="V8" s="59">
        <f>Budget!V$43</f>
        <v>0</v>
      </c>
      <c r="W8" s="60">
        <f>Budget!W$43</f>
        <v>0</v>
      </c>
      <c r="X8" s="59">
        <f>Budget!X$43</f>
        <v>0</v>
      </c>
      <c r="Y8" s="60">
        <f>Budget!Y$43</f>
        <v>0</v>
      </c>
      <c r="Z8" s="59">
        <f>Budget!Z$43</f>
        <v>0</v>
      </c>
      <c r="AA8" s="60">
        <f>Budget!AA$43</f>
        <v>0</v>
      </c>
    </row>
    <row r="9" spans="1:27" ht="14.5" thickBot="1" x14ac:dyDescent="0.35">
      <c r="A9" s="25" t="s">
        <v>18</v>
      </c>
      <c r="B9" s="61">
        <f>Budget!B$58</f>
        <v>0</v>
      </c>
      <c r="C9" s="60">
        <f>Budget!C$58</f>
        <v>0</v>
      </c>
      <c r="D9" s="59">
        <f>Budget!D$58</f>
        <v>0</v>
      </c>
      <c r="E9" s="60">
        <f>Budget!E$58</f>
        <v>0</v>
      </c>
      <c r="F9" s="59">
        <f>Budget!F$58</f>
        <v>0</v>
      </c>
      <c r="G9" s="60">
        <f>Budget!G$58</f>
        <v>0</v>
      </c>
      <c r="H9" s="59">
        <f>Budget!H$58</f>
        <v>0</v>
      </c>
      <c r="I9" s="60">
        <f>Budget!I$58</f>
        <v>0</v>
      </c>
      <c r="J9" s="59">
        <f>Budget!J$58</f>
        <v>0</v>
      </c>
      <c r="K9" s="60">
        <f>Budget!K$58</f>
        <v>0</v>
      </c>
      <c r="L9" s="59">
        <f>Budget!L$58</f>
        <v>0</v>
      </c>
      <c r="M9" s="60">
        <f>Budget!M$58</f>
        <v>0</v>
      </c>
      <c r="N9" s="59">
        <f>Budget!N$58</f>
        <v>0</v>
      </c>
      <c r="O9" s="60">
        <f>Budget!O$58</f>
        <v>0</v>
      </c>
      <c r="P9" s="59">
        <f>Budget!P$58</f>
        <v>0</v>
      </c>
      <c r="Q9" s="60">
        <f>Budget!Q$58</f>
        <v>0</v>
      </c>
      <c r="R9" s="59">
        <f>Budget!R$58</f>
        <v>0</v>
      </c>
      <c r="S9" s="60">
        <f>Budget!S$58</f>
        <v>0</v>
      </c>
      <c r="T9" s="59">
        <f>Budget!T$58</f>
        <v>0</v>
      </c>
      <c r="U9" s="60">
        <f>Budget!U$58</f>
        <v>0</v>
      </c>
      <c r="V9" s="59">
        <f>Budget!V$58</f>
        <v>0</v>
      </c>
      <c r="W9" s="60">
        <f>Budget!W$58</f>
        <v>0</v>
      </c>
      <c r="X9" s="59">
        <f>Budget!X$58</f>
        <v>0</v>
      </c>
      <c r="Y9" s="60">
        <f>Budget!Y$58</f>
        <v>0</v>
      </c>
      <c r="Z9" s="59">
        <f>Budget!Z$58</f>
        <v>0</v>
      </c>
      <c r="AA9" s="60">
        <f>Budget!AA$58</f>
        <v>0</v>
      </c>
    </row>
    <row r="10" spans="1:27" x14ac:dyDescent="0.3">
      <c r="A10" s="27" t="s">
        <v>26</v>
      </c>
      <c r="B10" s="72">
        <f>Budget!B61</f>
        <v>0</v>
      </c>
      <c r="C10" s="73">
        <f>Budget!C61</f>
        <v>0</v>
      </c>
      <c r="D10" s="72">
        <f>Budget!D61</f>
        <v>0</v>
      </c>
      <c r="E10" s="73">
        <f>Budget!E61</f>
        <v>0</v>
      </c>
      <c r="F10" s="72">
        <f>Budget!F61</f>
        <v>0</v>
      </c>
      <c r="G10" s="73">
        <f>Budget!G61</f>
        <v>0</v>
      </c>
      <c r="H10" s="72">
        <f>Budget!H61</f>
        <v>0</v>
      </c>
      <c r="I10" s="73">
        <f>Budget!I61</f>
        <v>0</v>
      </c>
      <c r="J10" s="72">
        <f>Budget!J61</f>
        <v>0</v>
      </c>
      <c r="K10" s="73">
        <f>Budget!K61</f>
        <v>0</v>
      </c>
      <c r="L10" s="72">
        <f>Budget!L61</f>
        <v>0</v>
      </c>
      <c r="M10" s="73">
        <f>Budget!M61</f>
        <v>0</v>
      </c>
      <c r="N10" s="72">
        <f>Budget!N61</f>
        <v>0</v>
      </c>
      <c r="O10" s="73">
        <f>Budget!O61</f>
        <v>0</v>
      </c>
      <c r="P10" s="72">
        <f>Budget!P61</f>
        <v>0</v>
      </c>
      <c r="Q10" s="73">
        <f>Budget!Q61</f>
        <v>0</v>
      </c>
      <c r="R10" s="72">
        <f>Budget!R61</f>
        <v>0</v>
      </c>
      <c r="S10" s="73">
        <f>Budget!S61</f>
        <v>0</v>
      </c>
      <c r="T10" s="72">
        <f>Budget!T61</f>
        <v>0</v>
      </c>
      <c r="U10" s="73">
        <f>Budget!U61</f>
        <v>0</v>
      </c>
      <c r="V10" s="72">
        <f>Budget!V61</f>
        <v>0</v>
      </c>
      <c r="W10" s="73">
        <f>Budget!W61</f>
        <v>0</v>
      </c>
      <c r="X10" s="72">
        <f>Budget!X61</f>
        <v>0</v>
      </c>
      <c r="Y10" s="73">
        <f>Budget!Y61</f>
        <v>0</v>
      </c>
      <c r="Z10" s="72">
        <f>Budget!Z61</f>
        <v>0</v>
      </c>
      <c r="AA10" s="73">
        <f>Budget!AA61</f>
        <v>0</v>
      </c>
    </row>
    <row r="11" spans="1:27" x14ac:dyDescent="0.3">
      <c r="A11" s="26" t="s">
        <v>33</v>
      </c>
      <c r="B11" s="65">
        <f>Budget!B64</f>
        <v>0</v>
      </c>
      <c r="C11" s="64">
        <f>Budget!C64</f>
        <v>0</v>
      </c>
      <c r="D11" s="65">
        <f>Budget!D64</f>
        <v>0</v>
      </c>
      <c r="E11" s="64">
        <f>Budget!E64</f>
        <v>0</v>
      </c>
      <c r="F11" s="65">
        <f>Budget!F64</f>
        <v>0</v>
      </c>
      <c r="G11" s="64">
        <f>Budget!G64</f>
        <v>0</v>
      </c>
      <c r="H11" s="65">
        <f>Budget!H64</f>
        <v>0</v>
      </c>
      <c r="I11" s="64">
        <f>Budget!I64</f>
        <v>0</v>
      </c>
      <c r="J11" s="65">
        <f>Budget!J64</f>
        <v>0</v>
      </c>
      <c r="K11" s="64">
        <f>Budget!K64</f>
        <v>0</v>
      </c>
      <c r="L11" s="65">
        <f>Budget!L64</f>
        <v>0</v>
      </c>
      <c r="M11" s="64">
        <f>Budget!M64</f>
        <v>0</v>
      </c>
      <c r="N11" s="65">
        <f>Budget!N64</f>
        <v>0</v>
      </c>
      <c r="O11" s="64">
        <f>Budget!O64</f>
        <v>0</v>
      </c>
      <c r="P11" s="65">
        <f>Budget!P64</f>
        <v>0</v>
      </c>
      <c r="Q11" s="64">
        <f>Budget!Q64</f>
        <v>0</v>
      </c>
      <c r="R11" s="65">
        <f>Budget!R64</f>
        <v>0</v>
      </c>
      <c r="S11" s="64">
        <f>Budget!S64</f>
        <v>0</v>
      </c>
      <c r="T11" s="65">
        <f>Budget!T64</f>
        <v>0</v>
      </c>
      <c r="U11" s="64">
        <f>Budget!U64</f>
        <v>0</v>
      </c>
      <c r="V11" s="65">
        <f>Budget!V64</f>
        <v>0</v>
      </c>
      <c r="W11" s="64">
        <f>Budget!W64</f>
        <v>0</v>
      </c>
      <c r="X11" s="65">
        <f>Budget!X64</f>
        <v>0</v>
      </c>
      <c r="Y11" s="64">
        <f>Budget!Y64</f>
        <v>0</v>
      </c>
      <c r="Z11" s="65">
        <f>Budget!Z64</f>
        <v>0</v>
      </c>
      <c r="AA11" s="64">
        <f>Budget!AA64</f>
        <v>0</v>
      </c>
    </row>
    <row r="13" spans="1:27" x14ac:dyDescent="0.3">
      <c r="A13" s="2"/>
      <c r="B13" s="93" t="str">
        <f>_xlfn.CONCAT(TEXT(Overview!$B$1, "mmmm"), " Plan")</f>
        <v>August Plan</v>
      </c>
      <c r="C13" s="2"/>
      <c r="D13" s="93" t="str">
        <f>_xlfn.CONCAT(TEXT(Overview!$B$1, "mmmm"), " Actual")</f>
        <v>August Actual</v>
      </c>
    </row>
    <row r="14" spans="1:27" x14ac:dyDescent="0.3">
      <c r="A14" s="6" t="s">
        <v>2</v>
      </c>
      <c r="B14" s="60">
        <f>HLOOKUP(Overview!$B$1, Budget!$A$1:$AA$65, 3,FALSE)</f>
        <v>0</v>
      </c>
      <c r="C14" s="6" t="s">
        <v>2</v>
      </c>
      <c r="D14" s="60">
        <f>HLOOKUP($D$13, Budget!$A$1:$AA$65, 3,FALSE)</f>
        <v>0</v>
      </c>
    </row>
    <row r="15" spans="1:27" ht="14.5" thickBot="1" x14ac:dyDescent="0.35">
      <c r="A15" s="28" t="s">
        <v>3</v>
      </c>
      <c r="B15" s="74">
        <f>HLOOKUP(Overview!$B$1, Budget!$A$1:$AA$65, 4,FALSE)</f>
        <v>0</v>
      </c>
      <c r="C15" s="28" t="s">
        <v>3</v>
      </c>
      <c r="D15" s="74">
        <f>HLOOKUP($D$13, Budget!$A$1:$AA$65, 4,FALSE)</f>
        <v>0</v>
      </c>
    </row>
    <row r="16" spans="1:27" x14ac:dyDescent="0.3">
      <c r="A16" s="25" t="s">
        <v>4</v>
      </c>
      <c r="B16" s="60">
        <f>HLOOKUP(Overview!$B$1, Budget!$A$1:$AA$65, 12,FALSE)</f>
        <v>0</v>
      </c>
      <c r="C16" s="25" t="s">
        <v>4</v>
      </c>
      <c r="D16" s="60">
        <f>HLOOKUP($D$13, Budget!$A$1:$AA$65, 12,FALSE)</f>
        <v>0</v>
      </c>
    </row>
    <row r="17" spans="1:14" x14ac:dyDescent="0.3">
      <c r="A17" s="25" t="s">
        <v>8</v>
      </c>
      <c r="B17" s="60">
        <f>HLOOKUP(Overview!$B$1, Budget!$A$1:$AA$65, 21,FALSE)</f>
        <v>0</v>
      </c>
      <c r="C17" s="25" t="s">
        <v>8</v>
      </c>
      <c r="D17" s="60">
        <f>HLOOKUP($D$13, Budget!$A$1:$AA$65, 21,FALSE)</f>
        <v>0</v>
      </c>
    </row>
    <row r="18" spans="1:14" x14ac:dyDescent="0.3">
      <c r="A18" s="25" t="s">
        <v>11</v>
      </c>
      <c r="B18" s="60">
        <f>HLOOKUP(Overview!$B$1, Budget!$A$1:$AA$65, 30,FALSE)</f>
        <v>0</v>
      </c>
      <c r="C18" s="25" t="s">
        <v>11</v>
      </c>
      <c r="D18" s="60">
        <f>HLOOKUP($D$13, Budget!$A$1:$AA$65, 30,FALSE)</f>
        <v>0</v>
      </c>
    </row>
    <row r="19" spans="1:14" x14ac:dyDescent="0.3">
      <c r="A19" s="25" t="s">
        <v>12</v>
      </c>
      <c r="B19" s="60">
        <f>HLOOKUP(Overview!$B$1, Budget!$A$1:$AA$65, 43,FALSE)</f>
        <v>0</v>
      </c>
      <c r="C19" s="25" t="s">
        <v>12</v>
      </c>
      <c r="D19" s="60">
        <f>HLOOKUP($D$13, Budget!$A$1:$AA$65, 43,FALSE)</f>
        <v>0</v>
      </c>
    </row>
    <row r="20" spans="1:14" ht="14.5" thickBot="1" x14ac:dyDescent="0.35">
      <c r="A20" s="25" t="s">
        <v>18</v>
      </c>
      <c r="B20" s="60">
        <f>HLOOKUP(Overview!$B$1, Budget!$A$1:$AA$65, 58,FALSE)</f>
        <v>0</v>
      </c>
      <c r="C20" s="25" t="s">
        <v>18</v>
      </c>
      <c r="D20" s="60">
        <f>HLOOKUP($D$13, Budget!$A$1:$AA$65, 58,FALSE)</f>
        <v>0</v>
      </c>
    </row>
    <row r="21" spans="1:14" x14ac:dyDescent="0.3">
      <c r="A21" s="27" t="s">
        <v>26</v>
      </c>
      <c r="B21" s="73">
        <f>HLOOKUP(Overview!$B$1, Budget!$A$1:$AA$65, 61,FALSE)</f>
        <v>0</v>
      </c>
      <c r="C21" s="27" t="s">
        <v>26</v>
      </c>
      <c r="D21" s="73">
        <f>HLOOKUP($D$13, Budget!$A$1:$AA$65, 61,FALSE)</f>
        <v>0</v>
      </c>
    </row>
    <row r="22" spans="1:14" x14ac:dyDescent="0.3">
      <c r="A22" s="26" t="s">
        <v>33</v>
      </c>
      <c r="B22" s="64" t="str">
        <f>HLOOKUP(Overview!$B$1, Budget!$A$1:$AA$65, 65,FALSE)</f>
        <v>-</v>
      </c>
      <c r="C22" s="26" t="s">
        <v>33</v>
      </c>
      <c r="D22" s="64" t="str">
        <f>HLOOKUP($D$13, Budget!$A$1:$AA$65, 65,FALSE)</f>
        <v>-</v>
      </c>
    </row>
    <row r="24" spans="1:14" x14ac:dyDescent="0.3">
      <c r="A24" s="107" t="s">
        <v>35</v>
      </c>
      <c r="B24" s="107"/>
      <c r="C24" s="107"/>
      <c r="D24" s="107"/>
      <c r="E24" s="107"/>
      <c r="F24" s="107"/>
      <c r="G24" s="107"/>
      <c r="H24" s="107"/>
      <c r="I24" s="107"/>
      <c r="J24" s="107"/>
      <c r="K24" s="107"/>
      <c r="L24" s="107"/>
      <c r="M24" s="107"/>
      <c r="N24" s="107"/>
    </row>
    <row r="25" spans="1:14" ht="15.5" x14ac:dyDescent="0.35">
      <c r="A25" s="94">
        <f>Budget!B$1</f>
        <v>44804</v>
      </c>
      <c r="B25" s="95">
        <f>Budget!D$1</f>
        <v>44834</v>
      </c>
      <c r="C25" s="95">
        <f>Budget!F$1</f>
        <v>44865</v>
      </c>
      <c r="D25" s="95">
        <f>Budget!H$1</f>
        <v>44895</v>
      </c>
      <c r="E25" s="95">
        <f>Budget!J$1</f>
        <v>44926</v>
      </c>
      <c r="F25" s="95">
        <f>Budget!L$1</f>
        <v>44957</v>
      </c>
      <c r="G25" s="95">
        <f>Budget!N$1</f>
        <v>44985</v>
      </c>
      <c r="H25" s="95">
        <f>Budget!P$1</f>
        <v>45016</v>
      </c>
      <c r="I25" s="95">
        <f>Budget!R$1</f>
        <v>45046</v>
      </c>
      <c r="J25" s="95">
        <f>Budget!T$1</f>
        <v>45077</v>
      </c>
      <c r="K25" s="95">
        <f>Budget!V$1</f>
        <v>45107</v>
      </c>
      <c r="L25" s="95">
        <f>Budget!X$1</f>
        <v>45138</v>
      </c>
      <c r="M25" s="96" t="str">
        <f>Budget!Z$1</f>
        <v>Year</v>
      </c>
    </row>
    <row r="26" spans="1:14" x14ac:dyDescent="0.3">
      <c r="A26" s="92">
        <v>44773</v>
      </c>
      <c r="B26" s="92">
        <v>44804</v>
      </c>
      <c r="C26" s="92">
        <v>44834</v>
      </c>
      <c r="D26" s="92">
        <v>44865</v>
      </c>
      <c r="E26" s="92">
        <v>44895</v>
      </c>
      <c r="F26" s="92">
        <v>44926</v>
      </c>
      <c r="G26" s="92">
        <v>44957</v>
      </c>
      <c r="H26" s="92">
        <v>44985</v>
      </c>
      <c r="I26" s="92">
        <v>45016</v>
      </c>
      <c r="J26" s="92">
        <v>45046</v>
      </c>
      <c r="K26" s="92">
        <v>45077</v>
      </c>
      <c r="L26" s="92">
        <v>45107</v>
      </c>
      <c r="M26" s="92" t="str">
        <f t="shared" ref="M26" si="0">M25</f>
        <v>Year</v>
      </c>
    </row>
    <row r="28" spans="1:14" x14ac:dyDescent="0.3">
      <c r="A28" s="108" t="s">
        <v>26</v>
      </c>
      <c r="B28" s="109"/>
      <c r="C28" s="110"/>
    </row>
    <row r="29" spans="1:14" x14ac:dyDescent="0.3">
      <c r="A29" s="38"/>
      <c r="B29" s="93" t="s">
        <v>0</v>
      </c>
      <c r="C29" s="93" t="s">
        <v>1</v>
      </c>
      <c r="E29" s="111" t="s">
        <v>55</v>
      </c>
      <c r="F29" s="112"/>
    </row>
    <row r="30" spans="1:14" ht="15.5" x14ac:dyDescent="0.35">
      <c r="A30" s="97">
        <f>Budget!B$1</f>
        <v>44804</v>
      </c>
      <c r="B30" s="60">
        <f>Budget!B61</f>
        <v>0</v>
      </c>
      <c r="C30" s="60">
        <f>Budget!C61</f>
        <v>0</v>
      </c>
      <c r="E30" s="114">
        <f>A30</f>
        <v>44804</v>
      </c>
      <c r="F30" s="76">
        <f>'Net Worth'!B20</f>
        <v>0</v>
      </c>
    </row>
    <row r="31" spans="1:14" ht="15.5" x14ac:dyDescent="0.35">
      <c r="A31" s="98">
        <f>Budget!D$1</f>
        <v>44834</v>
      </c>
      <c r="B31" s="60">
        <f>Budget!D61</f>
        <v>0</v>
      </c>
      <c r="C31" s="60">
        <f>Budget!E61</f>
        <v>0</v>
      </c>
      <c r="E31" s="114">
        <f t="shared" ref="E31:E42" si="1">A31</f>
        <v>44834</v>
      </c>
      <c r="F31" s="76">
        <f>'Net Worth'!C20</f>
        <v>0</v>
      </c>
    </row>
    <row r="32" spans="1:14" ht="15.5" x14ac:dyDescent="0.35">
      <c r="A32" s="98">
        <f>Budget!F$1</f>
        <v>44865</v>
      </c>
      <c r="B32" s="60">
        <f>Budget!F61</f>
        <v>0</v>
      </c>
      <c r="C32" s="60">
        <f>Budget!G61</f>
        <v>0</v>
      </c>
      <c r="E32" s="114">
        <f t="shared" si="1"/>
        <v>44865</v>
      </c>
      <c r="F32" s="76">
        <f>'Net Worth'!D20</f>
        <v>0</v>
      </c>
    </row>
    <row r="33" spans="1:6" ht="15.5" x14ac:dyDescent="0.35">
      <c r="A33" s="98">
        <f>Budget!H$1</f>
        <v>44895</v>
      </c>
      <c r="B33" s="60">
        <f>Budget!H61</f>
        <v>0</v>
      </c>
      <c r="C33" s="60">
        <f>Budget!I61</f>
        <v>0</v>
      </c>
      <c r="E33" s="114">
        <f t="shared" si="1"/>
        <v>44895</v>
      </c>
      <c r="F33" s="76">
        <f>'Net Worth'!E20</f>
        <v>0</v>
      </c>
    </row>
    <row r="34" spans="1:6" ht="15.5" x14ac:dyDescent="0.35">
      <c r="A34" s="98">
        <f>Budget!J$1</f>
        <v>44926</v>
      </c>
      <c r="B34" s="60">
        <f>Budget!J61</f>
        <v>0</v>
      </c>
      <c r="C34" s="60">
        <f>Budget!K61</f>
        <v>0</v>
      </c>
      <c r="E34" s="114">
        <f t="shared" si="1"/>
        <v>44926</v>
      </c>
      <c r="F34" s="76">
        <f>'Net Worth'!F20</f>
        <v>0</v>
      </c>
    </row>
    <row r="35" spans="1:6" ht="15.5" x14ac:dyDescent="0.35">
      <c r="A35" s="98">
        <f>Budget!L$1</f>
        <v>44957</v>
      </c>
      <c r="B35" s="60">
        <f>Budget!L61</f>
        <v>0</v>
      </c>
      <c r="C35" s="60">
        <f>Budget!M61</f>
        <v>0</v>
      </c>
      <c r="E35" s="114">
        <f t="shared" si="1"/>
        <v>44957</v>
      </c>
      <c r="F35" s="76">
        <f>'Net Worth'!G20</f>
        <v>0</v>
      </c>
    </row>
    <row r="36" spans="1:6" ht="15.5" x14ac:dyDescent="0.35">
      <c r="A36" s="98">
        <f>Budget!N$1</f>
        <v>44985</v>
      </c>
      <c r="B36" s="60">
        <f>Budget!N61</f>
        <v>0</v>
      </c>
      <c r="C36" s="60">
        <f>Budget!O61</f>
        <v>0</v>
      </c>
      <c r="E36" s="114">
        <f t="shared" si="1"/>
        <v>44985</v>
      </c>
      <c r="F36" s="76">
        <f>'Net Worth'!H20</f>
        <v>0</v>
      </c>
    </row>
    <row r="37" spans="1:6" ht="15.5" x14ac:dyDescent="0.35">
      <c r="A37" s="98">
        <f>Budget!P$1</f>
        <v>45016</v>
      </c>
      <c r="B37" s="60">
        <f>Budget!P61</f>
        <v>0</v>
      </c>
      <c r="C37" s="60">
        <f>Budget!Q61</f>
        <v>0</v>
      </c>
      <c r="E37" s="114">
        <f t="shared" si="1"/>
        <v>45016</v>
      </c>
      <c r="F37" s="76">
        <f>'Net Worth'!I20</f>
        <v>0</v>
      </c>
    </row>
    <row r="38" spans="1:6" ht="15.5" x14ac:dyDescent="0.35">
      <c r="A38" s="98">
        <f>Budget!R$1</f>
        <v>45046</v>
      </c>
      <c r="B38" s="60">
        <f>Budget!R61</f>
        <v>0</v>
      </c>
      <c r="C38" s="60">
        <f>Budget!S61</f>
        <v>0</v>
      </c>
      <c r="E38" s="114">
        <f t="shared" si="1"/>
        <v>45046</v>
      </c>
      <c r="F38" s="76">
        <f>'Net Worth'!J20</f>
        <v>0</v>
      </c>
    </row>
    <row r="39" spans="1:6" ht="15.5" x14ac:dyDescent="0.35">
      <c r="A39" s="98">
        <f>Budget!T$1</f>
        <v>45077</v>
      </c>
      <c r="B39" s="60">
        <f>Budget!T61</f>
        <v>0</v>
      </c>
      <c r="C39" s="60">
        <f>Budget!U61</f>
        <v>0</v>
      </c>
      <c r="E39" s="114">
        <f t="shared" si="1"/>
        <v>45077</v>
      </c>
      <c r="F39" s="76">
        <f>'Net Worth'!K20</f>
        <v>0</v>
      </c>
    </row>
    <row r="40" spans="1:6" ht="15.5" x14ac:dyDescent="0.35">
      <c r="A40" s="98">
        <f>Budget!V$1</f>
        <v>45107</v>
      </c>
      <c r="B40" s="60">
        <f>Budget!V61</f>
        <v>0</v>
      </c>
      <c r="C40" s="60">
        <f>Budget!W61</f>
        <v>0</v>
      </c>
      <c r="E40" s="114">
        <f t="shared" si="1"/>
        <v>45107</v>
      </c>
      <c r="F40" s="76">
        <f>'Net Worth'!L20</f>
        <v>0</v>
      </c>
    </row>
    <row r="41" spans="1:6" ht="15.5" x14ac:dyDescent="0.35">
      <c r="A41" s="98">
        <f>Budget!X$1</f>
        <v>45138</v>
      </c>
      <c r="B41" s="60">
        <f>Budget!X61</f>
        <v>0</v>
      </c>
      <c r="C41" s="60">
        <f>Budget!Y61</f>
        <v>0</v>
      </c>
      <c r="E41" s="114">
        <f t="shared" si="1"/>
        <v>45138</v>
      </c>
      <c r="F41" s="76">
        <f>'Net Worth'!M20</f>
        <v>0</v>
      </c>
    </row>
    <row r="42" spans="1:6" ht="15.5" x14ac:dyDescent="0.35">
      <c r="A42" s="39" t="str">
        <f>Budget!Z$1</f>
        <v>Year</v>
      </c>
      <c r="B42" s="64">
        <f>Budget!Z61</f>
        <v>0</v>
      </c>
      <c r="C42" s="64">
        <f>Budget!AA61</f>
        <v>0</v>
      </c>
      <c r="E42" s="115" t="str">
        <f t="shared" si="1"/>
        <v>Year</v>
      </c>
      <c r="F42" s="77">
        <f>SUM(F30:F41)</f>
        <v>0</v>
      </c>
    </row>
    <row r="45" spans="1:6" x14ac:dyDescent="0.3">
      <c r="A45" s="108" t="s">
        <v>33</v>
      </c>
      <c r="B45" s="109"/>
      <c r="C45" s="110"/>
    </row>
    <row r="46" spans="1:6" x14ac:dyDescent="0.3">
      <c r="A46" s="38"/>
      <c r="B46" s="93" t="s">
        <v>0</v>
      </c>
      <c r="C46" s="93" t="s">
        <v>1</v>
      </c>
    </row>
    <row r="47" spans="1:6" ht="15.5" x14ac:dyDescent="0.35">
      <c r="A47" s="97">
        <f>Budget!B$1</f>
        <v>44804</v>
      </c>
      <c r="B47" s="60">
        <f>Budget!B64</f>
        <v>0</v>
      </c>
      <c r="C47" s="60">
        <f>Budget!C64</f>
        <v>0</v>
      </c>
    </row>
    <row r="48" spans="1:6" ht="15.5" x14ac:dyDescent="0.35">
      <c r="A48" s="98">
        <f>Budget!D$1</f>
        <v>44834</v>
      </c>
      <c r="B48" s="60">
        <f>Budget!D64</f>
        <v>0</v>
      </c>
      <c r="C48" s="60">
        <f>Budget!E64</f>
        <v>0</v>
      </c>
    </row>
    <row r="49" spans="1:6" ht="15.5" x14ac:dyDescent="0.35">
      <c r="A49" s="98">
        <f>Budget!F$1</f>
        <v>44865</v>
      </c>
      <c r="B49" s="60">
        <f>Budget!F64</f>
        <v>0</v>
      </c>
      <c r="C49" s="60">
        <f>Budget!G64</f>
        <v>0</v>
      </c>
    </row>
    <row r="50" spans="1:6" ht="15.5" x14ac:dyDescent="0.35">
      <c r="A50" s="98">
        <f>Budget!H$1</f>
        <v>44895</v>
      </c>
      <c r="B50" s="60">
        <f>Budget!H64</f>
        <v>0</v>
      </c>
      <c r="C50" s="60">
        <f>Budget!I64</f>
        <v>0</v>
      </c>
    </row>
    <row r="51" spans="1:6" ht="15.5" x14ac:dyDescent="0.35">
      <c r="A51" s="98">
        <f>Budget!J$1</f>
        <v>44926</v>
      </c>
      <c r="B51" s="60">
        <f>Budget!J64</f>
        <v>0</v>
      </c>
      <c r="C51" s="60">
        <f>Budget!K64</f>
        <v>0</v>
      </c>
    </row>
    <row r="52" spans="1:6" ht="15.5" x14ac:dyDescent="0.35">
      <c r="A52" s="98">
        <f>Budget!L$1</f>
        <v>44957</v>
      </c>
      <c r="B52" s="60">
        <f>Budget!L64</f>
        <v>0</v>
      </c>
      <c r="C52" s="60">
        <f>Budget!M64</f>
        <v>0</v>
      </c>
    </row>
    <row r="53" spans="1:6" ht="15.5" x14ac:dyDescent="0.35">
      <c r="A53" s="98">
        <f>Budget!N$1</f>
        <v>44985</v>
      </c>
      <c r="B53" s="60">
        <f>Budget!N64</f>
        <v>0</v>
      </c>
      <c r="C53" s="60">
        <f>Budget!O64</f>
        <v>0</v>
      </c>
    </row>
    <row r="54" spans="1:6" ht="15.5" x14ac:dyDescent="0.35">
      <c r="A54" s="98">
        <f>Budget!P$1</f>
        <v>45016</v>
      </c>
      <c r="B54" s="60">
        <f>Budget!P64</f>
        <v>0</v>
      </c>
      <c r="C54" s="60">
        <f>Budget!Q64</f>
        <v>0</v>
      </c>
    </row>
    <row r="55" spans="1:6" ht="15.5" x14ac:dyDescent="0.35">
      <c r="A55" s="98">
        <f>Budget!R$1</f>
        <v>45046</v>
      </c>
      <c r="B55" s="60">
        <f>Budget!R64</f>
        <v>0</v>
      </c>
      <c r="C55" s="60">
        <f>Budget!S64</f>
        <v>0</v>
      </c>
    </row>
    <row r="56" spans="1:6" ht="15.5" x14ac:dyDescent="0.35">
      <c r="A56" s="98">
        <f>Budget!T$1</f>
        <v>45077</v>
      </c>
      <c r="B56" s="60">
        <f>Budget!T64</f>
        <v>0</v>
      </c>
      <c r="C56" s="60">
        <f>Budget!U64</f>
        <v>0</v>
      </c>
    </row>
    <row r="57" spans="1:6" ht="15.5" x14ac:dyDescent="0.35">
      <c r="A57" s="98">
        <f>Budget!V$1</f>
        <v>45107</v>
      </c>
      <c r="B57" s="60">
        <f>Budget!V64</f>
        <v>0</v>
      </c>
      <c r="C57" s="60">
        <f>Budget!W64</f>
        <v>0</v>
      </c>
    </row>
    <row r="58" spans="1:6" ht="15.5" x14ac:dyDescent="0.35">
      <c r="A58" s="98">
        <f>Budget!X$1</f>
        <v>45138</v>
      </c>
      <c r="B58" s="60">
        <f>Budget!X64</f>
        <v>0</v>
      </c>
      <c r="C58" s="60">
        <f>Budget!Y64</f>
        <v>0</v>
      </c>
    </row>
    <row r="59" spans="1:6" x14ac:dyDescent="0.3">
      <c r="A59" s="39" t="str">
        <f>Budget!Z$1</f>
        <v>Year</v>
      </c>
      <c r="B59" s="64">
        <f>Budget!Z64</f>
        <v>0</v>
      </c>
      <c r="C59" s="64">
        <f>Budget!AA64</f>
        <v>0</v>
      </c>
    </row>
    <row r="61" spans="1:6" x14ac:dyDescent="0.3">
      <c r="A61" s="53" t="s">
        <v>4</v>
      </c>
      <c r="B61" s="54" t="s">
        <v>8</v>
      </c>
      <c r="C61" s="54" t="s">
        <v>11</v>
      </c>
      <c r="D61" s="54" t="s">
        <v>12</v>
      </c>
      <c r="E61" s="54" t="s">
        <v>18</v>
      </c>
      <c r="F61" s="54" t="s">
        <v>56</v>
      </c>
    </row>
    <row r="62" spans="1:6" x14ac:dyDescent="0.3">
      <c r="A62" s="99" t="str">
        <f ca="1">IF((OFFSET(Budget!$A$5,1,0))&lt;&gt;"",IF(A61&lt;&gt;"",IF(A61&lt;&gt;FALSE,IF(Budget!$A$5=$A$61,(OFFSET(Budget!$A$5,1,0)),""),""),""),"")</f>
        <v>Pension</v>
      </c>
      <c r="B62" s="100" t="str">
        <f ca="1">IF((OFFSET(Budget!$A$15,1,0))&lt;&gt;"",IF(B61&lt;&gt;"",IF(B61&lt;&gt;FALSE,IF(Budget!$A$15=$B$61,(OFFSET(Budget!$A$15,1,0)),""),""),""),"")</f>
        <v>Travel Savings</v>
      </c>
      <c r="C62" s="100" t="str">
        <f ca="1">IF((OFFSET(Budget!$A$24,1,0))&lt;&gt;"",IF(C61&lt;&gt;"",IF(C61&lt;&gt;FALSE,IF(Budget!$A$24=$C$61,(OFFSET(Budget!$A$24,1,0)),""),""),""),"")</f>
        <v>Debt 1</v>
      </c>
      <c r="D62" s="100" t="str">
        <f ca="1">IF((OFFSET(Budget!$A$33,1,0))&lt;&gt;"",IF(D61&lt;&gt;"",IF(D61&lt;&gt;FALSE,IF(Budget!$A$33=$D$61,(OFFSET(Budget!$A$33,1,0)),""),""),""),"")</f>
        <v>Mortgage/Rent</v>
      </c>
      <c r="E62" s="100" t="str">
        <f ca="1">IF((OFFSET(Budget!$A$46,1,0))&lt;&gt;"",IF(E61&lt;&gt;"",IF(E61&lt;&gt;FALSE,IF(Budget!$A$46=$E$61,(OFFSET(Budget!$A$46,1,0)),""),""),""),"")</f>
        <v>Food &amp; Groceries</v>
      </c>
      <c r="F62" s="100" t="str">
        <f ca="1">IF((OFFSET('Net Worth'!$A$1,1,0))&lt;&gt;"",IF((OFFSET('Net Worth'!$A$1,1,0))&lt;&gt;"Net Worth",IF(F61&lt;&gt;"",IF(F61&lt;&gt;FALSE,IF('Net Worth'!$A$1=$F$61,(OFFSET('Net Worth'!$A$1,1,0)),""),""),""),""),"")</f>
        <v>Student Loans Balance</v>
      </c>
    </row>
    <row r="63" spans="1:6" x14ac:dyDescent="0.3">
      <c r="A63" s="99" t="str">
        <f ca="1">IF((OFFSET(Budget!$A$5,2,0))&lt;&gt;"",IF(A62&lt;&gt;"",IF(A62&lt;&gt;FALSE,IF(Budget!$A$5=$A$61,(OFFSET(Budget!$A$5,2,0)),""),""),""),"")</f>
        <v>Investments</v>
      </c>
      <c r="B63" s="100" t="str">
        <f ca="1">IF((OFFSET(Budget!$A$15,2,0))&lt;&gt;"",IF(B62&lt;&gt;"",IF(B62&lt;&gt;FALSE,IF(Budget!$A$15= $B$61,(OFFSET(Budget!$A$15,2,0)),""),""),""),"")</f>
        <v>Car Savings</v>
      </c>
      <c r="C63" s="100" t="str">
        <f ca="1">IF((OFFSET(Budget!$A$24,2,0))&lt;&gt;"",IF(C62&lt;&gt;"",IF(C62&lt;&gt;FALSE,IF(Budget!$A$24= $C$61,(OFFSET(Budget!$A$24,2,0)),""),""),""),"")</f>
        <v>Debt 2</v>
      </c>
      <c r="D63" s="100" t="str">
        <f ca="1">IF((OFFSET(Budget!$A$33,2,0))&lt;&gt;"",IF(D62&lt;&gt;"",IF(D62&lt;&gt;FALSE,IF(Budget!$A$33= $D$61,(OFFSET(Budget!$A$33,2,0)),""),""),""),"")</f>
        <v>Transportation</v>
      </c>
      <c r="E63" s="100" t="str">
        <f ca="1">IF((OFFSET(Budget!$A$46,2,0))&lt;&gt;"",IF(E62&lt;&gt;"",IF(E62&lt;&gt;FALSE,IF(Budget!$A$46= $E$61,(OFFSET(Budget!$A$46,2,0)),""),""),""),"")</f>
        <v>Shopping</v>
      </c>
      <c r="F63" s="100" t="str">
        <f ca="1">IF((OFFSET('Net Worth'!$A$1,2,0))&lt;&gt;"",IF((OFFSET('Net Worth'!$A$1,2,0))&lt;&gt;"Net Worth",IF(F62&lt;&gt;"",IF(F62&lt;&gt;FALSE,IF('Net Worth'!$A$1= $F$61,(OFFSET('Net Worth'!$A$1,2,0)),""),""),""),""),"")</f>
        <v>Mortgage Balance</v>
      </c>
    </row>
    <row r="64" spans="1:6" x14ac:dyDescent="0.3">
      <c r="A64" s="99" t="str">
        <f ca="1">IF((OFFSET(Budget!$A$5,3,0))&lt;&gt;"",IF(A63&lt;&gt;"",IF(A63&lt;&gt;FALSE,IF(Budget!$A$5= $A$61,(OFFSET(Budget!$A$5,3,0)),""),""),""),"")</f>
        <v>Savings 1</v>
      </c>
      <c r="B64" s="100" t="str">
        <f ca="1">IF((OFFSET(Budget!$A$15,3,0))&lt;&gt;"",IF(B63&lt;&gt;"",IF(B63&lt;&gt;FALSE,IF(Budget!$A$15= $B$61,(OFFSET(Budget!$A$15,3,0)),""),""),""),"")</f>
        <v>Savings 1</v>
      </c>
      <c r="C64" s="100" t="str">
        <f ca="1">IF((OFFSET(Budget!$A$24,3,0))&lt;&gt;"",IF(C63&lt;&gt;"",IF(C63&lt;&gt;FALSE,IF(Budget!$A$24= $C$61,(OFFSET(Budget!$A$24,3,0)),""),""),""),"")</f>
        <v>Debt 3</v>
      </c>
      <c r="D64" s="100" t="str">
        <f ca="1">IF((OFFSET(Budget!$A$33,3,0))&lt;&gt;"",IF(D63&lt;&gt;"",IF(D63&lt;&gt;FALSE,IF(Budget!$A$33=$D$61,(OFFSET(Budget!$A$33,3,0)),""),""),""),"")</f>
        <v>Insurance</v>
      </c>
      <c r="E64" s="100" t="str">
        <f ca="1">IF((OFFSET(Budget!$A$46,3,0))&lt;&gt;"",IF(E63&lt;&gt;"",IF(E63&lt;&gt;FALSE,IF(Budget!$A$46= $E$61,(OFFSET(Budget!$A$46,3,0)),""),""),""),"")</f>
        <v>Transport</v>
      </c>
      <c r="F64" s="100" t="str">
        <f ca="1">IF((OFFSET('Net Worth'!$A$1,3,0))&lt;&gt;"",IF((OFFSET('Net Worth'!$A$1,3,0))&lt;&gt;"Net Worth",IF(F63&lt;&gt;"",IF(F63&lt;&gt;FALSE,IF('Net Worth'!$A$1= $F$61,(OFFSET('Net Worth'!$A$1,3,0)),""),""),""),""),"")</f>
        <v>Credit Card 1 Balance</v>
      </c>
    </row>
    <row r="65" spans="1:6" x14ac:dyDescent="0.3">
      <c r="A65" s="99" t="str">
        <f ca="1">IF((OFFSET(Budget!$A$5,4,0))&lt;&gt;"",IF(A64&lt;&gt;"",IF(A64&lt;&gt;FALSE,IF(Budget!$A$5= $A$61,(OFFSET(Budget!$A$5,4,0)),""),""),""),"")</f>
        <v>Savings 2</v>
      </c>
      <c r="B65" s="100" t="str">
        <f ca="1">IF((OFFSET(Budget!$A$15,4,0))&lt;&gt;"",IF(B64&lt;&gt;"",IF(B64&lt;&gt;FALSE,IF(Budget!$A$15= $B$61,(OFFSET(Budget!$A$15,4,0)),""),""),""),"")</f>
        <v>Savings 2</v>
      </c>
      <c r="C65" s="100" t="str">
        <f ca="1">IF((OFFSET(Budget!$A$24,4,0))&lt;&gt;"",IF(C64&lt;&gt;"",IF(C64&lt;&gt;FALSE,IF(Budget!$A$24= $C$61,(OFFSET(Budget!$A$24,4,0)),""),""),""),"")</f>
        <v>Debt 4</v>
      </c>
      <c r="D65" s="100" t="str">
        <f ca="1">IF((OFFSET(Budget!$A$33,4,0))&lt;&gt;"",IF(D64&lt;&gt;"",IF(D64&lt;&gt;FALSE,IF(Budget!$A$33= $D$61,(OFFSET(Budget!$A$33,4,0)),""),""),""),"")</f>
        <v>Council Tax</v>
      </c>
      <c r="E65" s="100" t="str">
        <f ca="1">IF((OFFSET(Budget!$A$46,4,0))&lt;&gt;"",IF(E64&lt;&gt;"",IF(E64&lt;&gt;FALSE,IF(Budget!$A$46= $E$61,(OFFSET(Budget!$A$46,4,0)),""),""),""),"")</f>
        <v>Hobbies</v>
      </c>
      <c r="F65" s="100" t="str">
        <f ca="1">IF((OFFSET('Net Worth'!$A$1,4,0))&lt;&gt;"",IF((OFFSET('Net Worth'!$A$1,4,0))&lt;&gt;"Net Worth",IF(F64&lt;&gt;"",IF(F64&lt;&gt;FALSE,IF('Net Worth'!$A$1= $F$61,(OFFSET('Net Worth'!$A$1,4,0)),""),""),""),""),"")</f>
        <v>Credit Card 2 Balance</v>
      </c>
    </row>
    <row r="66" spans="1:6" x14ac:dyDescent="0.3">
      <c r="A66" s="99" t="str">
        <f ca="1">IF((OFFSET(Budget!$A$5,5,0))&lt;&gt;"",IF(A65&lt;&gt;"",IF(A65&lt;&gt;FALSE,IF(Budget!$A$5= $A$61,(OFFSET(Budget!$A$5,5,0)),""),""),""),"")</f>
        <v>Emergency Savings</v>
      </c>
      <c r="B66" s="100" t="str">
        <f ca="1">IF((OFFSET(Budget!$A$15,5,0))&lt;&gt;"",IF(B65&lt;&gt;"",IF(B65&lt;&gt;FALSE,IF(Budget!$A$15= $B$61,(OFFSET(Budget!$A$15,5,0)),""),""),""),"")</f>
        <v/>
      </c>
      <c r="C66" s="100" t="str">
        <f ca="1">IF((OFFSET(Budget!$A$24,5,0))&lt;&gt;"",IF(C65&lt;&gt;"",IF(C65&lt;&gt;FALSE,IF(Budget!$A$24= $C$61,(OFFSET(Budget!$A$24,5,0)),""),""),""),"")</f>
        <v/>
      </c>
      <c r="D66" s="100" t="str">
        <f ca="1">IF((OFFSET(Budget!$A$33,5,0))&lt;&gt;"",IF(D65&lt;&gt;"",IF(D65&lt;&gt;FALSE,IF(Budget!$A$33= $D$61,(OFFSET(Budget!$A$33,5,0)),""),""),""),"")</f>
        <v>Utilities</v>
      </c>
      <c r="E66" s="100" t="str">
        <f ca="1">IF((OFFSET(Budget!$A$46,5,0))&lt;&gt;"",IF(E65&lt;&gt;"",IF(E65&lt;&gt;FALSE,IF(Budget!$A$46= $E$61,(OFFSET(Budget!$A$46,5,0)),""),""),""),"")</f>
        <v>Pets</v>
      </c>
      <c r="F66" s="100" t="str">
        <f ca="1">IF((OFFSET('Net Worth'!$A$1,5,0))&lt;&gt;"",IF((OFFSET('Net Worth'!$A$1,5,0))&lt;&gt;"Net Worth",IF(F65&lt;&gt;"",IF(F65&lt;&gt;FALSE,IF('Net Worth'!$A$1= $F$61,(OFFSET('Net Worth'!$A$1,5,0)),""),""),""),""),"")</f>
        <v>Debt 1 Balance</v>
      </c>
    </row>
    <row r="67" spans="1:6" x14ac:dyDescent="0.3">
      <c r="A67" s="99" t="str">
        <f ca="1">IF((OFFSET(Budget!$A$5,6,0))&lt;&gt;"",IF(A66&lt;&gt;"",IF(A66&lt;&gt;FALSE,IF(Budget!$A$5= $A$61,(OFFSET(Budget!$A$5,6,0)),""),""),""),"")</f>
        <v/>
      </c>
      <c r="B67" s="100" t="str">
        <f ca="1">IF((OFFSET(Budget!$A$15,6,0))&lt;&gt;"",IF(B66&lt;&gt;"",IF(B66&lt;&gt;FALSE,IF(Budget!$A$15= $B$61,(OFFSET(Budget!$A$15,6,0)),""),""),""),"")</f>
        <v/>
      </c>
      <c r="C67" s="100" t="str">
        <f ca="1">IF((OFFSET(Budget!$A$24,6,0))&lt;&gt;"",IF(C66&lt;&gt;"",IF(C66&lt;&gt;FALSE,IF(Budget!$A$24= $C$61,(OFFSET(Budget!$A$24,6,0)),""),""),""),"")</f>
        <v/>
      </c>
      <c r="D67" s="100" t="str">
        <f ca="1">IF((OFFSET(Budget!$A$33,6,0))&lt;&gt;"",IF(D66&lt;&gt;"",IF(D66&lt;&gt;FALSE,IF(Budget!$A$33= $D$61,(OFFSET(Budget!$A$33,6,0)),""),""),""),"")</f>
        <v>Gym</v>
      </c>
      <c r="E67" s="100" t="str">
        <f ca="1">IF((OFFSET(Budget!$A$46,6,0))&lt;&gt;"",IF(E66&lt;&gt;"",IF(E66&lt;&gt;FALSE,IF(Budget!$A$46= $E$61,(OFFSET(Budget!$A$46,6,0)),""),""),""),"")</f>
        <v>Pharmacy</v>
      </c>
      <c r="F67" s="100" t="str">
        <f ca="1">IF((OFFSET('Net Worth'!$A$1,6,0))&lt;&gt;"",IF((OFFSET('Net Worth'!$A$1,6,0))&lt;&gt;"Net Worth",IF(F66&lt;&gt;"",IF(F66&lt;&gt;FALSE,IF('Net Worth'!$A$1= $F$61,(OFFSET('Net Worth'!$A$1,6,0)),""),""),""),""),"")</f>
        <v>Debt 2 Balance</v>
      </c>
    </row>
    <row r="68" spans="1:6" x14ac:dyDescent="0.3">
      <c r="A68" s="99" t="str">
        <f ca="1">IF((OFFSET(Budget!$A$5,7,0))&lt;&gt;"",IF(A67&lt;&gt;"",IF(A67&lt;&gt;FALSE,IF(Budget!$A$5= $A$61,(OFFSET(Budget!$A$5,7,0)),""),""),""),"")</f>
        <v/>
      </c>
      <c r="B68" s="100" t="str">
        <f ca="1">IF((OFFSET(Budget!$A$16,7,0))&lt;&gt;"",IF(B67&lt;&gt;"",IF(B67&lt;&gt;FALSE,IF(Budget!$A$15= $B$61,(OFFSET(Budget!$A$16,7,0)),""),""),""),"")</f>
        <v/>
      </c>
      <c r="C68" s="100" t="str">
        <f ca="1">IF((OFFSET(Budget!$A$24,7,0))&lt;&gt;"",IF(C67&lt;&gt;"",IF(C67&lt;&gt;FALSE,IF(Budget!$A$24= $C$61,(OFFSET(Budget!$A$24,7,0)),""),""),""),"")</f>
        <v/>
      </c>
      <c r="D68" s="100" t="str">
        <f ca="1">IF((OFFSET(Budget!$A$33,7,0))&lt;&gt;"",IF(D67&lt;&gt;"",IF(D67&lt;&gt;FALSE,IF(Budget!$A$33= $D$61,(OFFSET(Budget!$A$33,7,0)),""),""),""),"")</f>
        <v>Phone</v>
      </c>
      <c r="E68" s="100" t="str">
        <f ca="1">IF((OFFSET(Budget!$A$46,7,0))&lt;&gt;"",IF(E67&lt;&gt;"",IF(E67&lt;&gt;FALSE,IF(Budget!$A$46= $E$61,(OFFSET(Budget!$A$46,7,0)),""),""),""),"")</f>
        <v>Credit Card</v>
      </c>
      <c r="F68" s="100" t="str">
        <f ca="1">IF((OFFSET('Net Worth'!$A$1,7,0))&lt;&gt;"",IF((OFFSET('Net Worth'!$A$1,7,0))&lt;&gt;"Net Worth",IF(F67&lt;&gt;"",IF(F67&lt;&gt;FALSE,IF('Net Worth'!$A$1= $F$61,(OFFSET('Net Worth'!$A$1,7,0)),""),""),""),""),"")</f>
        <v>Current Account 1 Balance</v>
      </c>
    </row>
    <row r="69" spans="1:6" x14ac:dyDescent="0.3">
      <c r="A69" s="99" t="str">
        <f ca="1">IF((OFFSET(Budget!$A$5,8,0))&lt;&gt;"",IF(A68&lt;&gt;"",IF(A68&lt;&gt;FALSE,IF(Budget!$A$5= $A$61,(OFFSET(Budget!$A$5,8,0)),""),""),""),"")</f>
        <v/>
      </c>
      <c r="B69" s="100"/>
      <c r="C69" s="100" t="str">
        <f ca="1">IF((OFFSET(Budget!$A$24,8,0))&lt;&gt;"",IF(C68&lt;&gt;"",IF(C68&lt;&gt;FALSE,IF(Budget!$A$24= $C$61,(OFFSET(Budget!$A$24,1,0)),""),""),""),"")</f>
        <v/>
      </c>
      <c r="D69" s="100" t="str">
        <f ca="1">IF((OFFSET(Budget!$A$33,8,0))&lt;&gt;"",IF(D68&lt;&gt;"",IF(D68&lt;&gt;FALSE,IF(Budget!$A$33= $D$61,(OFFSET(Budget!$A$33,8,0)),""),""),""),"")</f>
        <v>Subscriptions</v>
      </c>
      <c r="E69" s="100" t="str">
        <f ca="1">IF((OFFSET(Budget!$A$46,8,0))&lt;&gt;"",IF(E68&lt;&gt;"",IF(E68&lt;&gt;FALSE,IF(Budget!$A$46= $E$61,(OFFSET(Budget!$A$46,8,0)),""),""),""),"")</f>
        <v>Fun Money</v>
      </c>
      <c r="F69" s="100" t="str">
        <f ca="1">IF((OFFSET('Net Worth'!$A$1,8,0))&lt;&gt;"",IF((OFFSET('Net Worth'!$A$1,8,0))&lt;&gt;"Net Worth",IF(F68&lt;&gt;"",IF(F68&lt;&gt;FALSE,IF('Net Worth'!$A$1= $F$61,(OFFSET('Net Worth'!$A$1,8,0)),""),""),""),""),"")</f>
        <v>Current Account 2 Balance</v>
      </c>
    </row>
    <row r="70" spans="1:6" x14ac:dyDescent="0.3">
      <c r="A70" s="99" t="str">
        <f ca="1">IF((OFFSET(Budget!$A$5,9,0))&lt;&gt;"",IF(A69&lt;&gt;"",IF(A69&lt;&gt;FALSE,IF(Budget!$A$5= $A$61,(OFFSET(Budget!$A$5,9,0)),""),""),""),"")</f>
        <v/>
      </c>
      <c r="B70" s="12"/>
      <c r="C70" s="100"/>
      <c r="D70" s="100" t="str">
        <f ca="1">IF((OFFSET(Budget!$A$33,9,0))&lt;&gt;"",IF(D69&lt;&gt;"",IF(D69&lt;&gt;FALSE,IF(Budget!$A$33= $D$61,(OFFSET(Budget!$A$33,9,0)),""),""),""),"")</f>
        <v/>
      </c>
      <c r="E70" s="100" t="str">
        <f ca="1">IF((OFFSET(Budget!$A$46,9,0))&lt;&gt;"",IF(E69&lt;&gt;"",IF(E69&lt;&gt;FALSE,IF(Budget!$A$46= $E$61,(OFFSET(Budget!$A$46,9,0)),""),""),""),"")</f>
        <v>Travel</v>
      </c>
      <c r="F70" s="100" t="str">
        <f ca="1">IF((OFFSET('Net Worth'!$A$1,9,0))&lt;&gt;"",IF((OFFSET('Net Worth'!$A$1,9,0))&lt;&gt;"Net Worth",IF(F69&lt;&gt;"",IF(F69&lt;&gt;FALSE,IF('Net Worth'!$A$1= $F$61,(OFFSET('Net Worth'!$A$1,9,0)),""),""),""),""),"")</f>
        <v>Savings Account 1 Balance</v>
      </c>
    </row>
    <row r="71" spans="1:6" x14ac:dyDescent="0.3">
      <c r="A71" s="99" t="str">
        <f ca="1">IF((OFFSET(Budget!$A$5,10,0))&lt;&gt;"",IF(A70&lt;&gt;"",IF(A70&lt;&gt;FALSE,IF(Budget!$A$5= $A$61,(OFFSET(Budget!$A$5,10,0)),""),""),""),"")</f>
        <v/>
      </c>
      <c r="B71" s="12"/>
      <c r="C71" s="100"/>
      <c r="D71" s="100" t="str">
        <f ca="1">IF((OFFSET(Budget!$A$33,10,0))&lt;&gt;"",IF(D70&lt;&gt;"",IF(D70&lt;&gt;FALSE,IF(Budget!$A$33= $D$61,(OFFSET(Budget!$A$33,10,0)),""),""),""),"")</f>
        <v/>
      </c>
      <c r="E71" s="100" t="str">
        <f ca="1">IF((OFFSET(Budget!$A$46,10,0))&lt;&gt;"",IF(E70&lt;&gt;"",IF(E70&lt;&gt;FALSE,IF(Budget!$A$46= $E$61,(OFFSET(Budget!$A$46,10,0)),""),""),""),"")</f>
        <v>Miscellanous</v>
      </c>
      <c r="F71" s="100" t="str">
        <f ca="1">IF((OFFSET('Net Worth'!$A$1,10,0))&lt;&gt;"",IF((OFFSET('Net Worth'!$A$1,10,0))&lt;&gt;"Net Worth",IF(F70&lt;&gt;"",IF(F70&lt;&gt;FALSE,IF('Net Worth'!$A$1= $F$61,(OFFSET('Net Worth'!$A$1,10,0)),""),""),""),""),"")</f>
        <v>Savings Account 2 Balance</v>
      </c>
    </row>
    <row r="72" spans="1:6" x14ac:dyDescent="0.3">
      <c r="A72" s="99"/>
      <c r="B72" s="12"/>
      <c r="C72" s="100"/>
      <c r="D72" s="100" t="str">
        <f ca="1">IF((OFFSET(Budget!$A$33,11,0))&lt;&gt;"",IF(D71&lt;&gt;"",IF(D71&lt;&gt;FALSE,IF(Budget!$A$33= $D$61,(OFFSET(Budget!$A$33,11,0)),""),""),""),"")</f>
        <v/>
      </c>
      <c r="E72" s="100" t="str">
        <f ca="1">IF((OFFSET(Budget!$A$46,11,0))&lt;&gt;"",IF(E71&lt;&gt;"",IF(E71&lt;&gt;FALSE,IF(Budget!$A$46= $E$61,(OFFSET(Budget!$A$46,11,0)),""),""),""),"")</f>
        <v/>
      </c>
      <c r="F72" s="100" t="str">
        <f ca="1">IF((OFFSET('Net Worth'!$A$1,11,0))&lt;&gt;"",IF((OFFSET('Net Worth'!$A$1,11,0))&lt;&gt;"Net Worth",IF(F71&lt;&gt;"",IF(F71&lt;&gt;FALSE,IF('Net Worth'!$A$1= $F$61,(OFFSET('Net Worth'!$A$1,11,0)),""),""),""),""),"")</f>
        <v>Savings Account 3 Balance</v>
      </c>
    </row>
    <row r="73" spans="1:6" x14ac:dyDescent="0.3">
      <c r="A73" s="99"/>
      <c r="B73" s="12"/>
      <c r="C73" s="100"/>
      <c r="D73" s="100" t="str">
        <f ca="1">IF((OFFSET(Budget!$A$33,12,0))&lt;&gt;"",IF(D72&lt;&gt;"",IF(D72&lt;&gt;FALSE,IF(Budget!$A$33= $D$61,(OFFSET(Budget!$A$33,12,0)),""),""),""),"")</f>
        <v/>
      </c>
      <c r="E73" s="100" t="str">
        <f ca="1">IF((OFFSET(Budget!$A$46,12,0))&lt;&gt;"",IF(E72&lt;&gt;"",IF(E72&lt;&gt;FALSE,IF(Budget!$A$46= $E$61,(OFFSET(Budget!$A$46,12,0)),""),""),""),"")</f>
        <v/>
      </c>
      <c r="F73" s="100" t="str">
        <f ca="1">IF((OFFSET('Net Worth'!$A$1,12,0))&lt;&gt;"",IF((OFFSET('Net Worth'!$A$1,12,0))&lt;&gt;"Net Worth",IF(F72&lt;&gt;"",IF(F72&lt;&gt;FALSE,IF('Net Worth'!$A$1= $F$61,(OFFSET('Net Worth'!$A$1,12,0)),""),""),""),""),"")</f>
        <v>H2B ISA Balance</v>
      </c>
    </row>
    <row r="74" spans="1:6" x14ac:dyDescent="0.3">
      <c r="A74" s="99"/>
      <c r="B74" s="12"/>
      <c r="C74" s="100"/>
      <c r="D74" s="100"/>
      <c r="E74" s="100" t="str">
        <f ca="1">IF((OFFSET(Budget!$A$46,13,0))&lt;&gt;"",IF(E73&lt;&gt;"",IF(E73&lt;&gt;FALSE,IF(Budget!$A$46= $E$61,(OFFSET(Budget!$A$46,13,0)),""),""),""),"")</f>
        <v/>
      </c>
      <c r="F74" s="100" t="str">
        <f ca="1">IF((OFFSET('Net Worth'!$A$1,13,0))&lt;&gt;"",IF((OFFSET('Net Worth'!$A$1,13,0))&lt;&gt;"Net Worth",IF(F73&lt;&gt;"",IF(F73&lt;&gt;FALSE,IF('Net Worth'!$A$1= $F$61,(OFFSET('Net Worth'!$A$1,13,0)),""),""),""),""),"")</f>
        <v>Lifetime ISA Balance</v>
      </c>
    </row>
    <row r="75" spans="1:6" x14ac:dyDescent="0.3">
      <c r="A75" s="99" t="str">
        <f ca="1">IF((OFFSET(Budget!$A$5,2,0))&lt;&gt;"",IF(A74&lt;&gt;"",IF(A74&lt;&gt;FALSE,IF(Budget!$A$5= $A$61,(OFFSET(Budget!$A$5,2,0)),""),""),""),"")</f>
        <v/>
      </c>
      <c r="B75" s="12"/>
      <c r="C75" s="100"/>
      <c r="D75" s="100"/>
      <c r="E75" s="100"/>
      <c r="F75" s="100" t="str">
        <f ca="1">IF((OFFSET('Net Worth'!$A$1,14,0))&lt;&gt;"",IF((OFFSET('Net Worth'!$A$1,14,0))&lt;&gt;"Net Worth",IF(F74&lt;&gt;"",IF(F74&lt;&gt;FALSE,IF('Net Worth'!$A$1= $F$61,(OFFSET('Net Worth'!$A$1,14,0)),""),""),""),""),"")</f>
        <v>S&amp;S ISA Balance</v>
      </c>
    </row>
    <row r="76" spans="1:6" x14ac:dyDescent="0.3">
      <c r="A76" s="99" t="str">
        <f ca="1">IF((OFFSET(Budget!$A$5,2,0))&lt;&gt;"",IF(A75&lt;&gt;"",IF(A75&lt;&gt;FALSE,IF(Budget!$A$5= $A$61,(OFFSET(Budget!$A$5,2,0)),""),""),""),"")</f>
        <v/>
      </c>
      <c r="B76" s="12"/>
      <c r="C76" s="100"/>
      <c r="D76" s="100"/>
      <c r="E76" s="100" t="str">
        <f ca="1">IF((OFFSET(Budget!$A$46,1,0))&lt;&gt;"",IF(E75&lt;&gt;"",IF(E75&lt;&gt;FALSE,IF(Budget!$A$46= $E$61,(OFFSET(Budget!$A$46,1,0)),""),""),""),"")</f>
        <v/>
      </c>
      <c r="F76" s="100" t="str">
        <f ca="1">IF((OFFSET('Net Worth'!$A$1,15,0))&lt;&gt;"",IF((OFFSET('Net Worth'!$A$1,15,0))&lt;&gt;"Net Worth",IF(F75&lt;&gt;"",IF(F75&lt;&gt;FALSE,IF('Net Worth'!$A$1= $F$61,(OFFSET('Net Worth'!$A$1,15,0)),""),""),""),""),"")</f>
        <v>Other Savings Balance</v>
      </c>
    </row>
    <row r="77" spans="1:6" x14ac:dyDescent="0.3">
      <c r="A77" s="99" t="str">
        <f ca="1">IF((OFFSET(Budget!$A$5,2,0))&lt;&gt;"",IF(A76&lt;&gt;"",IF(A76&lt;&gt;FALSE,IF(Budget!$A$5= $A$61,(OFFSET(Budget!$A$5,2,0)),""),""),""),"")</f>
        <v/>
      </c>
      <c r="B77" s="12"/>
      <c r="C77" s="100"/>
      <c r="D77" s="100"/>
      <c r="E77" s="100" t="str">
        <f ca="1">IF((OFFSET(Budget!$A$46,1,0))&lt;&gt;"",IF(E76&lt;&gt;"",IF(E76&lt;&gt;FALSE,IF(Budget!$A$46= $E$61,(OFFSET(Budget!$A$46,1,0)),""),""),""),"")</f>
        <v/>
      </c>
      <c r="F77" s="100" t="str">
        <f ca="1">IF((OFFSET('Net Worth'!$A$1,16,0))&lt;&gt;"",IF((OFFSET('Net Worth'!$A$1,16,0))&lt;&gt;"Net Worth",IF(F76&lt;&gt;"",IF(F76&lt;&gt;FALSE,IF('Net Worth'!$A$1= $F$61,(OFFSET('Net Worth'!$A$1,16,0)),""),""),""),""),"")</f>
        <v>Other Investments Balance</v>
      </c>
    </row>
    <row r="78" spans="1:6" x14ac:dyDescent="0.3">
      <c r="A78" s="99" t="str">
        <f ca="1">IF((OFFSET(Budget!$A$5,2,0))&lt;&gt;"",IF(A77&lt;&gt;"",IF(A77&lt;&gt;FALSE,IF(Budget!$A$5= $A$61,(OFFSET(Budget!$A$5,2,0)),""),""),""),"")</f>
        <v/>
      </c>
      <c r="B78" s="12"/>
      <c r="C78" s="100"/>
      <c r="D78" s="100"/>
      <c r="E78" s="100" t="str">
        <f ca="1">IF((OFFSET(Budget!$A$46,1,0))&lt;&gt;"",IF(E77&lt;&gt;"",IF(E77&lt;&gt;FALSE,IF(Budget!$A$46= $E$61,(OFFSET(Budget!$A$46,1,0)),""),""),""),"")</f>
        <v/>
      </c>
      <c r="F78" s="100" t="str">
        <f ca="1">IF((OFFSET('Net Worth'!$A$1,17,0))&lt;&gt;"",IF((OFFSET('Net Worth'!$A$1,17,0))&lt;&gt;"Net Worth",IF(F77&lt;&gt;"",IF(F77&lt;&gt;FALSE,IF('Net Worth'!$A$1= $F$61,(OFFSET('Net Worth'!$A$1,17,0)),""),""),""),""),"")</f>
        <v>Pension Balance</v>
      </c>
    </row>
    <row r="79" spans="1:6" x14ac:dyDescent="0.3">
      <c r="A79" s="99" t="str">
        <f ca="1">IF((OFFSET(Budget!$A$5,2,0))&lt;&gt;"",IF(A78&lt;&gt;"",IF(A78&lt;&gt;FALSE,IF(Budget!$A$5= $A$61,(OFFSET(Budget!$A$5,2,0)),""),""),""),"")</f>
        <v/>
      </c>
      <c r="B79" s="12"/>
      <c r="C79" s="100"/>
      <c r="D79" s="100"/>
      <c r="E79" s="100" t="str">
        <f ca="1">IF((OFFSET(Budget!$A$46,1,0))&lt;&gt;"",IF(E78&lt;&gt;"",IF(E78&lt;&gt;FALSE,IF(Budget!$A$46= $E$61,(OFFSET(Budget!$A$46,1,0)),""),""),""),"")</f>
        <v/>
      </c>
      <c r="F79" s="100" t="str">
        <f ca="1">IF((OFFSET('Net Worth'!$A$1,18,0))&lt;&gt;"",IF((OFFSET('Net Worth'!$A$1,18,0))&lt;&gt;"Net Worth",IF(F78&lt;&gt;"",IF(F78&lt;&gt;FALSE,IF('Net Worth'!$A$1= $F$61,(OFFSET('Net Worth'!$A$1,18,0)),""),""),""),""),"")</f>
        <v/>
      </c>
    </row>
    <row r="80" spans="1:6" x14ac:dyDescent="0.3">
      <c r="A80" s="99" t="str">
        <f ca="1">IF((OFFSET(Budget!$A$5,2,0))&lt;&gt;"",IF(A79&lt;&gt;"",IF(A79&lt;&gt;FALSE,IF(Budget!$A$5= $A$61,(OFFSET(Budget!$A$5,2,0)),""),""),""),"")</f>
        <v/>
      </c>
      <c r="B80" s="12"/>
      <c r="C80" s="100"/>
      <c r="D80" s="100"/>
      <c r="E80" s="100" t="str">
        <f ca="1">IF((OFFSET(Budget!$A$46,1,0))&lt;&gt;"",IF(E79&lt;&gt;"",IF(E79&lt;&gt;FALSE,IF(Budget!$A$46= $E$61,(OFFSET(Budget!$A$46,1,0)),""),""),""),"")</f>
        <v/>
      </c>
      <c r="F80" s="100" t="str">
        <f ca="1">IF((OFFSET('Net Worth'!$A$1,19,0))&lt;&gt;"",IF((OFFSET('Net Worth'!$A$1,19,0))&lt;&gt;"Net Worth",IF(F79&lt;&gt;"",IF(F79&lt;&gt;FALSE,IF('Net Worth'!$A$1= $F$61,(OFFSET('Net Worth'!$A$1,19,0)),""),""),""),""),"")</f>
        <v/>
      </c>
    </row>
    <row r="81" spans="1:6" x14ac:dyDescent="0.3">
      <c r="A81" s="99" t="str">
        <f ca="1">IF((OFFSET(Budget!$A$5,2,0))&lt;&gt;"",IF(A80&lt;&gt;"",IF(A80&lt;&gt;FALSE,IF(Budget!$A$5= $A$61,(OFFSET(Budget!$A$5,2,0)),""),""),""),"")</f>
        <v/>
      </c>
      <c r="B81" s="12"/>
      <c r="C81" s="100"/>
      <c r="D81" s="100"/>
      <c r="E81" s="100" t="str">
        <f ca="1">IF((OFFSET(Budget!$A$46,1,0))&lt;&gt;"",IF(E80&lt;&gt;"",IF(E80&lt;&gt;FALSE,IF(Budget!$A$46= $E$61,(OFFSET(Budget!$A$46,1,0)),""),""),""),"")</f>
        <v/>
      </c>
      <c r="F81" t="str">
        <f ca="1">IF((OFFSET('Net Worth'!$A$1,20,0))&lt;&gt;"",IF((OFFSET('Net Worth'!$A$1,20,0))&lt;&gt;"Net Worth",IF(F80&lt;&gt;"",IF(F80&lt;&gt;FALSE,IF('Net Worth'!$A$1= $F$61,(OFFSET('Net Worth'!$A$1,20,0)),""),""),""),""),"")</f>
        <v/>
      </c>
    </row>
  </sheetData>
  <dataValidations count="1">
    <dataValidation type="list" allowBlank="1" showInputMessage="1" showErrorMessage="1" sqref="B70 IX70 ST70 ACP70 AML70 AWH70 BGD70 BPZ70 BZV70 CJR70 CTN70 DDJ70 DNF70 DXB70 EGX70 EQT70 FAP70 FKL70 FUH70 GED70 GNZ70 GXV70 HHR70 HRN70 IBJ70 ILF70 IVB70 JEX70 JOT70 JYP70 KIL70 KSH70 LCD70 LLZ70 LVV70 MFR70 MPN70 MZJ70 NJF70 NTB70 OCX70 OMT70 OWP70 PGL70 PQH70 QAD70 QJZ70 QTV70 RDR70 RNN70 RXJ70 SHF70 SRB70 TAX70 TKT70 TUP70 UEL70 UOH70 UYD70 VHZ70 VRV70 WBR70 WLN70 WVJ70 B65606 IX65606 ST65606 ACP65606 AML65606 AWH65606 BGD65606 BPZ65606 BZV65606 CJR65606 CTN65606 DDJ65606 DNF65606 DXB65606 EGX65606 EQT65606 FAP65606 FKL65606 FUH65606 GED65606 GNZ65606 GXV65606 HHR65606 HRN65606 IBJ65606 ILF65606 IVB65606 JEX65606 JOT65606 JYP65606 KIL65606 KSH65606 LCD65606 LLZ65606 LVV65606 MFR65606 MPN65606 MZJ65606 NJF65606 NTB65606 OCX65606 OMT65606 OWP65606 PGL65606 PQH65606 QAD65606 QJZ65606 QTV65606 RDR65606 RNN65606 RXJ65606 SHF65606 SRB65606 TAX65606 TKT65606 TUP65606 UEL65606 UOH65606 UYD65606 VHZ65606 VRV65606 WBR65606 WLN65606 WVJ65606 B131142 IX131142 ST131142 ACP131142 AML131142 AWH131142 BGD131142 BPZ131142 BZV131142 CJR131142 CTN131142 DDJ131142 DNF131142 DXB131142 EGX131142 EQT131142 FAP131142 FKL131142 FUH131142 GED131142 GNZ131142 GXV131142 HHR131142 HRN131142 IBJ131142 ILF131142 IVB131142 JEX131142 JOT131142 JYP131142 KIL131142 KSH131142 LCD131142 LLZ131142 LVV131142 MFR131142 MPN131142 MZJ131142 NJF131142 NTB131142 OCX131142 OMT131142 OWP131142 PGL131142 PQH131142 QAD131142 QJZ131142 QTV131142 RDR131142 RNN131142 RXJ131142 SHF131142 SRB131142 TAX131142 TKT131142 TUP131142 UEL131142 UOH131142 UYD131142 VHZ131142 VRV131142 WBR131142 WLN131142 WVJ131142 B196678 IX196678 ST196678 ACP196678 AML196678 AWH196678 BGD196678 BPZ196678 BZV196678 CJR196678 CTN196678 DDJ196678 DNF196678 DXB196678 EGX196678 EQT196678 FAP196678 FKL196678 FUH196678 GED196678 GNZ196678 GXV196678 HHR196678 HRN196678 IBJ196678 ILF196678 IVB196678 JEX196678 JOT196678 JYP196678 KIL196678 KSH196678 LCD196678 LLZ196678 LVV196678 MFR196678 MPN196678 MZJ196678 NJF196678 NTB196678 OCX196678 OMT196678 OWP196678 PGL196678 PQH196678 QAD196678 QJZ196678 QTV196678 RDR196678 RNN196678 RXJ196678 SHF196678 SRB196678 TAX196678 TKT196678 TUP196678 UEL196678 UOH196678 UYD196678 VHZ196678 VRV196678 WBR196678 WLN196678 WVJ196678 B262214 IX262214 ST262214 ACP262214 AML262214 AWH262214 BGD262214 BPZ262214 BZV262214 CJR262214 CTN262214 DDJ262214 DNF262214 DXB262214 EGX262214 EQT262214 FAP262214 FKL262214 FUH262214 GED262214 GNZ262214 GXV262214 HHR262214 HRN262214 IBJ262214 ILF262214 IVB262214 JEX262214 JOT262214 JYP262214 KIL262214 KSH262214 LCD262214 LLZ262214 LVV262214 MFR262214 MPN262214 MZJ262214 NJF262214 NTB262214 OCX262214 OMT262214 OWP262214 PGL262214 PQH262214 QAD262214 QJZ262214 QTV262214 RDR262214 RNN262214 RXJ262214 SHF262214 SRB262214 TAX262214 TKT262214 TUP262214 UEL262214 UOH262214 UYD262214 VHZ262214 VRV262214 WBR262214 WLN262214 WVJ262214 B327750 IX327750 ST327750 ACP327750 AML327750 AWH327750 BGD327750 BPZ327750 BZV327750 CJR327750 CTN327750 DDJ327750 DNF327750 DXB327750 EGX327750 EQT327750 FAP327750 FKL327750 FUH327750 GED327750 GNZ327750 GXV327750 HHR327750 HRN327750 IBJ327750 ILF327750 IVB327750 JEX327750 JOT327750 JYP327750 KIL327750 KSH327750 LCD327750 LLZ327750 LVV327750 MFR327750 MPN327750 MZJ327750 NJF327750 NTB327750 OCX327750 OMT327750 OWP327750 PGL327750 PQH327750 QAD327750 QJZ327750 QTV327750 RDR327750 RNN327750 RXJ327750 SHF327750 SRB327750 TAX327750 TKT327750 TUP327750 UEL327750 UOH327750 UYD327750 VHZ327750 VRV327750 WBR327750 WLN327750 WVJ327750 B393286 IX393286 ST393286 ACP393286 AML393286 AWH393286 BGD393286 BPZ393286 BZV393286 CJR393286 CTN393286 DDJ393286 DNF393286 DXB393286 EGX393286 EQT393286 FAP393286 FKL393286 FUH393286 GED393286 GNZ393286 GXV393286 HHR393286 HRN393286 IBJ393286 ILF393286 IVB393286 JEX393286 JOT393286 JYP393286 KIL393286 KSH393286 LCD393286 LLZ393286 LVV393286 MFR393286 MPN393286 MZJ393286 NJF393286 NTB393286 OCX393286 OMT393286 OWP393286 PGL393286 PQH393286 QAD393286 QJZ393286 QTV393286 RDR393286 RNN393286 RXJ393286 SHF393286 SRB393286 TAX393286 TKT393286 TUP393286 UEL393286 UOH393286 UYD393286 VHZ393286 VRV393286 WBR393286 WLN393286 WVJ393286 B458822 IX458822 ST458822 ACP458822 AML458822 AWH458822 BGD458822 BPZ458822 BZV458822 CJR458822 CTN458822 DDJ458822 DNF458822 DXB458822 EGX458822 EQT458822 FAP458822 FKL458822 FUH458822 GED458822 GNZ458822 GXV458822 HHR458822 HRN458822 IBJ458822 ILF458822 IVB458822 JEX458822 JOT458822 JYP458822 KIL458822 KSH458822 LCD458822 LLZ458822 LVV458822 MFR458822 MPN458822 MZJ458822 NJF458822 NTB458822 OCX458822 OMT458822 OWP458822 PGL458822 PQH458822 QAD458822 QJZ458822 QTV458822 RDR458822 RNN458822 RXJ458822 SHF458822 SRB458822 TAX458822 TKT458822 TUP458822 UEL458822 UOH458822 UYD458822 VHZ458822 VRV458822 WBR458822 WLN458822 WVJ458822 B524358 IX524358 ST524358 ACP524358 AML524358 AWH524358 BGD524358 BPZ524358 BZV524358 CJR524358 CTN524358 DDJ524358 DNF524358 DXB524358 EGX524358 EQT524358 FAP524358 FKL524358 FUH524358 GED524358 GNZ524358 GXV524358 HHR524358 HRN524358 IBJ524358 ILF524358 IVB524358 JEX524358 JOT524358 JYP524358 KIL524358 KSH524358 LCD524358 LLZ524358 LVV524358 MFR524358 MPN524358 MZJ524358 NJF524358 NTB524358 OCX524358 OMT524358 OWP524358 PGL524358 PQH524358 QAD524358 QJZ524358 QTV524358 RDR524358 RNN524358 RXJ524358 SHF524358 SRB524358 TAX524358 TKT524358 TUP524358 UEL524358 UOH524358 UYD524358 VHZ524358 VRV524358 WBR524358 WLN524358 WVJ524358 B589894 IX589894 ST589894 ACP589894 AML589894 AWH589894 BGD589894 BPZ589894 BZV589894 CJR589894 CTN589894 DDJ589894 DNF589894 DXB589894 EGX589894 EQT589894 FAP589894 FKL589894 FUH589894 GED589894 GNZ589894 GXV589894 HHR589894 HRN589894 IBJ589894 ILF589894 IVB589894 JEX589894 JOT589894 JYP589894 KIL589894 KSH589894 LCD589894 LLZ589894 LVV589894 MFR589894 MPN589894 MZJ589894 NJF589894 NTB589894 OCX589894 OMT589894 OWP589894 PGL589894 PQH589894 QAD589894 QJZ589894 QTV589894 RDR589894 RNN589894 RXJ589894 SHF589894 SRB589894 TAX589894 TKT589894 TUP589894 UEL589894 UOH589894 UYD589894 VHZ589894 VRV589894 WBR589894 WLN589894 WVJ589894 B655430 IX655430 ST655430 ACP655430 AML655430 AWH655430 BGD655430 BPZ655430 BZV655430 CJR655430 CTN655430 DDJ655430 DNF655430 DXB655430 EGX655430 EQT655430 FAP655430 FKL655430 FUH655430 GED655430 GNZ655430 GXV655430 HHR655430 HRN655430 IBJ655430 ILF655430 IVB655430 JEX655430 JOT655430 JYP655430 KIL655430 KSH655430 LCD655430 LLZ655430 LVV655430 MFR655430 MPN655430 MZJ655430 NJF655430 NTB655430 OCX655430 OMT655430 OWP655430 PGL655430 PQH655430 QAD655430 QJZ655430 QTV655430 RDR655430 RNN655430 RXJ655430 SHF655430 SRB655430 TAX655430 TKT655430 TUP655430 UEL655430 UOH655430 UYD655430 VHZ655430 VRV655430 WBR655430 WLN655430 WVJ655430 B720966 IX720966 ST720966 ACP720966 AML720966 AWH720966 BGD720966 BPZ720966 BZV720966 CJR720966 CTN720966 DDJ720966 DNF720966 DXB720966 EGX720966 EQT720966 FAP720966 FKL720966 FUH720966 GED720966 GNZ720966 GXV720966 HHR720966 HRN720966 IBJ720966 ILF720966 IVB720966 JEX720966 JOT720966 JYP720966 KIL720966 KSH720966 LCD720966 LLZ720966 LVV720966 MFR720966 MPN720966 MZJ720966 NJF720966 NTB720966 OCX720966 OMT720966 OWP720966 PGL720966 PQH720966 QAD720966 QJZ720966 QTV720966 RDR720966 RNN720966 RXJ720966 SHF720966 SRB720966 TAX720966 TKT720966 TUP720966 UEL720966 UOH720966 UYD720966 VHZ720966 VRV720966 WBR720966 WLN720966 WVJ720966 B786502 IX786502 ST786502 ACP786502 AML786502 AWH786502 BGD786502 BPZ786502 BZV786502 CJR786502 CTN786502 DDJ786502 DNF786502 DXB786502 EGX786502 EQT786502 FAP786502 FKL786502 FUH786502 GED786502 GNZ786502 GXV786502 HHR786502 HRN786502 IBJ786502 ILF786502 IVB786502 JEX786502 JOT786502 JYP786502 KIL786502 KSH786502 LCD786502 LLZ786502 LVV786502 MFR786502 MPN786502 MZJ786502 NJF786502 NTB786502 OCX786502 OMT786502 OWP786502 PGL786502 PQH786502 QAD786502 QJZ786502 QTV786502 RDR786502 RNN786502 RXJ786502 SHF786502 SRB786502 TAX786502 TKT786502 TUP786502 UEL786502 UOH786502 UYD786502 VHZ786502 VRV786502 WBR786502 WLN786502 WVJ786502 B852038 IX852038 ST852038 ACP852038 AML852038 AWH852038 BGD852038 BPZ852038 BZV852038 CJR852038 CTN852038 DDJ852038 DNF852038 DXB852038 EGX852038 EQT852038 FAP852038 FKL852038 FUH852038 GED852038 GNZ852038 GXV852038 HHR852038 HRN852038 IBJ852038 ILF852038 IVB852038 JEX852038 JOT852038 JYP852038 KIL852038 KSH852038 LCD852038 LLZ852038 LVV852038 MFR852038 MPN852038 MZJ852038 NJF852038 NTB852038 OCX852038 OMT852038 OWP852038 PGL852038 PQH852038 QAD852038 QJZ852038 QTV852038 RDR852038 RNN852038 RXJ852038 SHF852038 SRB852038 TAX852038 TKT852038 TUP852038 UEL852038 UOH852038 UYD852038 VHZ852038 VRV852038 WBR852038 WLN852038 WVJ852038 B917574 IX917574 ST917574 ACP917574 AML917574 AWH917574 BGD917574 BPZ917574 BZV917574 CJR917574 CTN917574 DDJ917574 DNF917574 DXB917574 EGX917574 EQT917574 FAP917574 FKL917574 FUH917574 GED917574 GNZ917574 GXV917574 HHR917574 HRN917574 IBJ917574 ILF917574 IVB917574 JEX917574 JOT917574 JYP917574 KIL917574 KSH917574 LCD917574 LLZ917574 LVV917574 MFR917574 MPN917574 MZJ917574 NJF917574 NTB917574 OCX917574 OMT917574 OWP917574 PGL917574 PQH917574 QAD917574 QJZ917574 QTV917574 RDR917574 RNN917574 RXJ917574 SHF917574 SRB917574 TAX917574 TKT917574 TUP917574 UEL917574 UOH917574 UYD917574 VHZ917574 VRV917574 WBR917574 WLN917574 WVJ917574 B983110 IX983110 ST983110 ACP983110 AML983110 AWH983110 BGD983110 BPZ983110 BZV983110 CJR983110 CTN983110 DDJ983110 DNF983110 DXB983110 EGX983110 EQT983110 FAP983110 FKL983110 FUH983110 GED983110 GNZ983110 GXV983110 HHR983110 HRN983110 IBJ983110 ILF983110 IVB983110 JEX983110 JOT983110 JYP983110 KIL983110 KSH983110 LCD983110 LLZ983110 LVV983110 MFR983110 MPN983110 MZJ983110 NJF983110 NTB983110 OCX983110 OMT983110 OWP983110 PGL983110 PQH983110 QAD983110 QJZ983110 QTV983110 RDR983110 RNN983110 RXJ983110 SHF983110 SRB983110 TAX983110 TKT983110 TUP983110 UEL983110 UOH983110 UYD983110 VHZ983110 VRV983110 WBR983110 WLN983110 WVJ983110" xr:uid="{E624A92B-FE91-48F9-B858-F78B014B23FE}">
      <formula1>OFFSET($A$62, 0, 0, COUNTA(A62:A68),1)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23298096F21D418E90874A206CEE91" ma:contentTypeVersion="13" ma:contentTypeDescription="Create a new document." ma:contentTypeScope="" ma:versionID="7172e3c1c8cd4ab23e26b8451d716371">
  <xsd:schema xmlns:xsd="http://www.w3.org/2001/XMLSchema" xmlns:xs="http://www.w3.org/2001/XMLSchema" xmlns:p="http://schemas.microsoft.com/office/2006/metadata/properties" xmlns:ns3="b847c76d-97f7-4e6b-a8e1-9862d85a5a87" xmlns:ns4="811993dc-a827-4f2d-90d2-7ca4c220bc6d" targetNamespace="http://schemas.microsoft.com/office/2006/metadata/properties" ma:root="true" ma:fieldsID="7ae6f6220cd8d5d995a9f0788f09d438" ns3:_="" ns4:_="">
    <xsd:import namespace="b847c76d-97f7-4e6b-a8e1-9862d85a5a87"/>
    <xsd:import namespace="811993dc-a827-4f2d-90d2-7ca4c220bc6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47c76d-97f7-4e6b-a8e1-9862d85a5a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1993dc-a827-4f2d-90d2-7ca4c220bc6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75601E-BAC8-4223-B24C-9E27B49A0FBF}">
  <ds:schemaRefs>
    <ds:schemaRef ds:uri="http://purl.org/dc/terms/"/>
    <ds:schemaRef ds:uri="http://schemas.microsoft.com/office/2006/documentManagement/types"/>
    <ds:schemaRef ds:uri="http://www.w3.org/XML/1998/namespace"/>
    <ds:schemaRef ds:uri="811993dc-a827-4f2d-90d2-7ca4c220bc6d"/>
    <ds:schemaRef ds:uri="http://schemas.microsoft.com/office/infopath/2007/PartnerControls"/>
    <ds:schemaRef ds:uri="b847c76d-97f7-4e6b-a8e1-9862d85a5a87"/>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D168CE3-CCE2-4456-AD84-65D404A715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47c76d-97f7-4e6b-a8e1-9862d85a5a87"/>
    <ds:schemaRef ds:uri="811993dc-a827-4f2d-90d2-7ca4c220bc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314655-66BF-4291-B06B-A59D4E9F49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Overview</vt:lpstr>
      <vt:lpstr>Tracker</vt:lpstr>
      <vt:lpstr>Budget</vt:lpstr>
      <vt:lpstr>Net Worth</vt:lpstr>
      <vt:lpstr>Instructions</vt:lpstr>
      <vt:lpstr>Calculations</vt:lpstr>
      <vt:lpstr>DR</vt:lpstr>
      <vt:lpstr>FC</vt:lpstr>
      <vt:lpstr>FS</vt:lpstr>
      <vt:lpstr>LTFG</vt:lpstr>
      <vt:lpstr>NWT</vt:lpstr>
      <vt:lpstr>STFG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Road to Wealth - KN</dc:creator>
  <cp:lastModifiedBy>Khumbo Nyirenda</cp:lastModifiedBy>
  <cp:lastPrinted>2020-08-27T00:28:50Z</cp:lastPrinted>
  <dcterms:created xsi:type="dcterms:W3CDTF">2020-07-30T19:05:12Z</dcterms:created>
  <dcterms:modified xsi:type="dcterms:W3CDTF">2022-08-03T18:04:01Z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0x0101004B23298096F21D418E90874A206CEE91</vt:lpwstr>
  </property>
</Properties>
</file>