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TC\Tai lieu - Giao an\Tin hoc A\Bai tap\Excel\Dap an\"/>
    </mc:Choice>
  </mc:AlternateContent>
  <bookViews>
    <workbookView xWindow="240" yWindow="345" windowWidth="19815" windowHeight="7665"/>
  </bookViews>
  <sheets>
    <sheet name="Bài 5" sheetId="1" r:id="rId1"/>
  </sheets>
  <calcPr calcId="152511"/>
</workbook>
</file>

<file path=xl/calcChain.xml><?xml version="1.0" encoding="utf-8"?>
<calcChain xmlns="http://schemas.openxmlformats.org/spreadsheetml/2006/main">
  <c r="H12" i="1" l="1"/>
  <c r="C13" i="1" l="1"/>
  <c r="D12" i="1"/>
  <c r="F6" i="1"/>
  <c r="F7" i="1"/>
  <c r="F12" i="1" s="1"/>
  <c r="F8" i="1"/>
  <c r="F9" i="1"/>
  <c r="F10" i="1"/>
  <c r="F11" i="1"/>
  <c r="F5" i="1"/>
  <c r="F13" i="1" s="1"/>
  <c r="E6" i="1"/>
  <c r="E7" i="1"/>
  <c r="E8" i="1"/>
  <c r="E9" i="1"/>
  <c r="E10" i="1"/>
  <c r="E11" i="1"/>
  <c r="E5" i="1"/>
  <c r="E12" i="1" s="1"/>
  <c r="G12" i="1" l="1"/>
  <c r="E13" i="1"/>
  <c r="G7" i="1" l="1"/>
  <c r="H7" i="1" s="1"/>
  <c r="G11" i="1"/>
  <c r="H11" i="1" s="1"/>
  <c r="G8" i="1"/>
  <c r="H8" i="1" s="1"/>
  <c r="G5" i="1"/>
  <c r="G9" i="1"/>
  <c r="H9" i="1" s="1"/>
  <c r="G6" i="1"/>
  <c r="H6" i="1" s="1"/>
  <c r="G10" i="1"/>
  <c r="H10" i="1" s="1"/>
  <c r="G13" i="1" l="1"/>
  <c r="H5" i="1"/>
</calcChain>
</file>

<file path=xl/sharedStrings.xml><?xml version="1.0" encoding="utf-8"?>
<sst xmlns="http://schemas.openxmlformats.org/spreadsheetml/2006/main" count="27" uniqueCount="27">
  <si>
    <t>TÊN NV</t>
  </si>
  <si>
    <t>C.VỤ</t>
  </si>
  <si>
    <t>LCB</t>
  </si>
  <si>
    <t>PCCV</t>
  </si>
  <si>
    <t>LƯƠNG</t>
  </si>
  <si>
    <t>THƯỞNG</t>
  </si>
  <si>
    <t>CỘNG LG</t>
  </si>
  <si>
    <t>Hùng</t>
  </si>
  <si>
    <t>Phước</t>
  </si>
  <si>
    <t xml:space="preserve">Hải </t>
  </si>
  <si>
    <t xml:space="preserve">Bình </t>
  </si>
  <si>
    <t>Thiều</t>
  </si>
  <si>
    <t xml:space="preserve">Thi </t>
  </si>
  <si>
    <t>Thanh</t>
  </si>
  <si>
    <t>NV</t>
  </si>
  <si>
    <t>PGĐ</t>
  </si>
  <si>
    <t>PP</t>
  </si>
  <si>
    <t>KT</t>
  </si>
  <si>
    <t>BV</t>
  </si>
  <si>
    <t>TP</t>
  </si>
  <si>
    <t>GĐ</t>
  </si>
  <si>
    <t>Cộng</t>
  </si>
  <si>
    <t>B.quân</t>
  </si>
  <si>
    <t>QUỸ LƯƠNG</t>
  </si>
  <si>
    <t>NGÀY QUI ĐỊNH</t>
  </si>
  <si>
    <t>BẢNG PHÂN BỔ LƯƠNG THÁNG 2 NĂM 1999</t>
  </si>
  <si>
    <t>NGÀY
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</si>
</sst>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VNĐ]"/>
  </numFmts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K9" sqref="K9"/>
    </sheetView>
  </sheetViews>
  <sheetFormatPr defaultColWidth="9" defaultRowHeight="15" x14ac:dyDescent="0.25"/>
  <cols>
    <col min="1" max="3" width="9" style="1"/>
    <col min="4" max="4" width="7.7109375" style="1" bestFit="1" customWidth="1"/>
    <col min="5" max="6" width="12.7109375" style="1" customWidth="1"/>
    <col min="7" max="8" width="20.7109375" style="1" customWidth="1"/>
    <col min="9" max="9" width="9" style="1"/>
    <col min="10" max="10" width="11.140625" style="1" customWidth="1"/>
    <col min="11" max="16384" width="9" style="1"/>
  </cols>
  <sheetData>
    <row r="1" spans="1:10" ht="18.75" x14ac:dyDescent="0.3">
      <c r="A1" s="11" t="s">
        <v>25</v>
      </c>
      <c r="B1" s="11"/>
      <c r="C1" s="11"/>
      <c r="D1" s="11"/>
      <c r="E1" s="11"/>
      <c r="F1" s="11"/>
      <c r="G1" s="11"/>
      <c r="H1" s="11"/>
    </row>
    <row r="2" spans="1:10" s="2" customFormat="1" ht="31.5" customHeight="1" x14ac:dyDescent="0.25">
      <c r="G2" s="4" t="s">
        <v>23</v>
      </c>
      <c r="H2" s="5">
        <v>2000000</v>
      </c>
      <c r="J2" s="12"/>
    </row>
    <row r="3" spans="1:10" s="2" customFormat="1" ht="15.75" x14ac:dyDescent="0.25">
      <c r="G3" s="4" t="s">
        <v>24</v>
      </c>
      <c r="H3" s="3">
        <v>25</v>
      </c>
      <c r="J3" s="12"/>
    </row>
    <row r="4" spans="1:10" s="2" customFormat="1" ht="31.5" x14ac:dyDescent="0.25">
      <c r="A4" s="7" t="s">
        <v>0</v>
      </c>
      <c r="B4" s="7" t="s">
        <v>1</v>
      </c>
      <c r="C4" s="7" t="s">
        <v>2</v>
      </c>
      <c r="D4" s="8" t="s">
        <v>26</v>
      </c>
      <c r="E4" s="7" t="s">
        <v>3</v>
      </c>
      <c r="F4" s="7" t="s">
        <v>4</v>
      </c>
      <c r="G4" s="7" t="s">
        <v>5</v>
      </c>
      <c r="H4" s="7" t="s">
        <v>6</v>
      </c>
      <c r="J4" s="12"/>
    </row>
    <row r="5" spans="1:10" s="2" customFormat="1" ht="15.75" x14ac:dyDescent="0.25">
      <c r="A5" s="3" t="s">
        <v>7</v>
      </c>
      <c r="B5" s="6" t="s">
        <v>20</v>
      </c>
      <c r="C5" s="6">
        <v>500</v>
      </c>
      <c r="D5" s="6">
        <v>25</v>
      </c>
      <c r="E5" s="9">
        <f>IF(B5="GĐ", 500000, IF(B5="PGĐ", 400000, IF(B5="TP", 300000, IF(B5="PP", 200000, 0))))</f>
        <v>500000</v>
      </c>
      <c r="F5" s="9">
        <f>IF(D5&gt;$H$3,C5*$H$3+C5*2*(D5-$H$3), C5*D5)</f>
        <v>12500</v>
      </c>
      <c r="G5" s="9">
        <f>$G$12/$D$12*D5</f>
        <v>71765.449438202239</v>
      </c>
      <c r="H5" s="10">
        <f>ROUND(SUM(E5:G5), -1)</f>
        <v>584270</v>
      </c>
      <c r="J5" s="12"/>
    </row>
    <row r="6" spans="1:10" s="2" customFormat="1" ht="15.75" x14ac:dyDescent="0.25">
      <c r="A6" s="3" t="s">
        <v>8</v>
      </c>
      <c r="B6" s="6" t="s">
        <v>19</v>
      </c>
      <c r="C6" s="6">
        <v>520</v>
      </c>
      <c r="D6" s="6">
        <v>23</v>
      </c>
      <c r="E6" s="9">
        <f t="shared" ref="E6:E11" si="0">IF(B6="GĐ", 500000, IF(B6="PGĐ", 400000, IF(B6="TP", 300000, IF(B6="PP", 200000, 0))))</f>
        <v>300000</v>
      </c>
      <c r="F6" s="9">
        <f t="shared" ref="F6:F11" si="1">IF(D6&gt;$H$3,C6*$H$3+C6*2*(D6-$H$3), C6*D6)</f>
        <v>11960</v>
      </c>
      <c r="G6" s="9">
        <f t="shared" ref="G6:G11" si="2">$G$12/$D$12*D6</f>
        <v>66024.213483146072</v>
      </c>
      <c r="H6" s="10">
        <f t="shared" ref="H6:H12" si="3">ROUND(SUM(E6:G6), -1)</f>
        <v>377980</v>
      </c>
      <c r="J6" s="12"/>
    </row>
    <row r="7" spans="1:10" s="2" customFormat="1" ht="15.75" x14ac:dyDescent="0.25">
      <c r="A7" s="3" t="s">
        <v>9</v>
      </c>
      <c r="B7" s="6" t="s">
        <v>18</v>
      </c>
      <c r="C7" s="6">
        <v>480</v>
      </c>
      <c r="D7" s="6">
        <v>24</v>
      </c>
      <c r="E7" s="9">
        <f t="shared" si="0"/>
        <v>0</v>
      </c>
      <c r="F7" s="9">
        <f t="shared" si="1"/>
        <v>11520</v>
      </c>
      <c r="G7" s="9">
        <f t="shared" si="2"/>
        <v>68894.831460674148</v>
      </c>
      <c r="H7" s="10">
        <f t="shared" si="3"/>
        <v>80410</v>
      </c>
      <c r="J7" s="12"/>
    </row>
    <row r="8" spans="1:10" s="2" customFormat="1" ht="15.75" x14ac:dyDescent="0.25">
      <c r="A8" s="3" t="s">
        <v>10</v>
      </c>
      <c r="B8" s="6" t="s">
        <v>17</v>
      </c>
      <c r="C8" s="6">
        <v>460</v>
      </c>
      <c r="D8" s="6">
        <v>26</v>
      </c>
      <c r="E8" s="9">
        <f t="shared" si="0"/>
        <v>0</v>
      </c>
      <c r="F8" s="9">
        <f t="shared" si="1"/>
        <v>12420</v>
      </c>
      <c r="G8" s="9">
        <f t="shared" si="2"/>
        <v>74636.067415730329</v>
      </c>
      <c r="H8" s="10">
        <f t="shared" si="3"/>
        <v>87060</v>
      </c>
      <c r="J8" s="12"/>
    </row>
    <row r="9" spans="1:10" s="2" customFormat="1" ht="15.75" x14ac:dyDescent="0.25">
      <c r="A9" s="3" t="s">
        <v>11</v>
      </c>
      <c r="B9" s="6" t="s">
        <v>16</v>
      </c>
      <c r="C9" s="6">
        <v>500</v>
      </c>
      <c r="D9" s="6">
        <v>27</v>
      </c>
      <c r="E9" s="9">
        <f t="shared" si="0"/>
        <v>200000</v>
      </c>
      <c r="F9" s="9">
        <f t="shared" si="1"/>
        <v>14500</v>
      </c>
      <c r="G9" s="9">
        <f t="shared" si="2"/>
        <v>77506.68539325842</v>
      </c>
      <c r="H9" s="10">
        <f t="shared" si="3"/>
        <v>292010</v>
      </c>
      <c r="J9" s="12"/>
    </row>
    <row r="10" spans="1:10" s="2" customFormat="1" ht="15.75" x14ac:dyDescent="0.25">
      <c r="A10" s="3" t="s">
        <v>12</v>
      </c>
      <c r="B10" s="6" t="s">
        <v>15</v>
      </c>
      <c r="C10" s="6">
        <v>480</v>
      </c>
      <c r="D10" s="6">
        <v>28</v>
      </c>
      <c r="E10" s="9">
        <f t="shared" si="0"/>
        <v>400000</v>
      </c>
      <c r="F10" s="9">
        <f t="shared" si="1"/>
        <v>14880</v>
      </c>
      <c r="G10" s="9">
        <f t="shared" si="2"/>
        <v>80377.303370786511</v>
      </c>
      <c r="H10" s="10">
        <f t="shared" si="3"/>
        <v>495260</v>
      </c>
      <c r="J10" s="12"/>
    </row>
    <row r="11" spans="1:10" s="2" customFormat="1" ht="15.75" x14ac:dyDescent="0.25">
      <c r="A11" s="3" t="s">
        <v>13</v>
      </c>
      <c r="B11" s="6" t="s">
        <v>14</v>
      </c>
      <c r="C11" s="6">
        <v>450</v>
      </c>
      <c r="D11" s="6">
        <v>25</v>
      </c>
      <c r="E11" s="9">
        <f t="shared" si="0"/>
        <v>0</v>
      </c>
      <c r="F11" s="9">
        <f t="shared" si="1"/>
        <v>11250</v>
      </c>
      <c r="G11" s="9">
        <f t="shared" si="2"/>
        <v>71765.449438202239</v>
      </c>
      <c r="H11" s="10">
        <f t="shared" si="3"/>
        <v>83020</v>
      </c>
      <c r="J11" s="12"/>
    </row>
    <row r="12" spans="1:10" s="2" customFormat="1" ht="15.75" x14ac:dyDescent="0.25">
      <c r="A12" s="3"/>
      <c r="B12" s="3" t="s">
        <v>21</v>
      </c>
      <c r="C12" s="3"/>
      <c r="D12" s="6">
        <f>SUM(D5:D11)</f>
        <v>178</v>
      </c>
      <c r="E12" s="9">
        <f>SUM(E5:E11)</f>
        <v>1400000</v>
      </c>
      <c r="F12" s="9">
        <f>SUM(F5:F11)</f>
        <v>89030</v>
      </c>
      <c r="G12" s="5">
        <f>H2-E12-F12</f>
        <v>510970</v>
      </c>
      <c r="H12" s="10">
        <f t="shared" ref="H12" si="4">SUM(E12:G12)</f>
        <v>2000000</v>
      </c>
      <c r="J12" s="12"/>
    </row>
    <row r="13" spans="1:10" s="2" customFormat="1" ht="15.75" x14ac:dyDescent="0.25">
      <c r="A13" s="3"/>
      <c r="B13" s="3" t="s">
        <v>22</v>
      </c>
      <c r="C13" s="3">
        <f>AVERAGE(C5:C11)</f>
        <v>484.28571428571428</v>
      </c>
      <c r="D13" s="3"/>
      <c r="E13" s="5">
        <f t="shared" ref="E13:G13" si="5">AVERAGE(E5:E11)</f>
        <v>200000</v>
      </c>
      <c r="F13" s="5">
        <f t="shared" si="5"/>
        <v>12718.571428571429</v>
      </c>
      <c r="G13" s="5">
        <f t="shared" si="5"/>
        <v>72995.714285714275</v>
      </c>
      <c r="H13" s="3"/>
      <c r="J13" s="12"/>
    </row>
    <row r="14" spans="1:10" s="2" customFormat="1" ht="15.75" x14ac:dyDescent="0.25"/>
    <row r="15" spans="1:10" s="2" customFormat="1" ht="15.75" x14ac:dyDescent="0.25"/>
    <row r="16" spans="1:10" s="2" customFormat="1" ht="15.75" x14ac:dyDescent="0.25"/>
    <row r="17" s="2" customFormat="1" ht="15.75" x14ac:dyDescent="0.25"/>
    <row r="18" s="2" customFormat="1" ht="15.75" x14ac:dyDescent="0.25"/>
    <row r="19" s="2" customFormat="1" ht="15.75" x14ac:dyDescent="0.25"/>
    <row r="20" s="2" customFormat="1" ht="15.75" x14ac:dyDescent="0.25"/>
    <row r="21" s="2" customFormat="1" ht="15.75" x14ac:dyDescent="0.25"/>
    <row r="22" s="2" customFormat="1" ht="15.75" x14ac:dyDescent="0.25"/>
    <row r="23" s="2" customFormat="1" ht="15.75" x14ac:dyDescent="0.25"/>
    <row r="24" s="2" customFormat="1" ht="15.75" x14ac:dyDescent="0.25"/>
    <row r="25" s="2" customFormat="1" ht="15.75" x14ac:dyDescent="0.25"/>
    <row r="26" s="2" customFormat="1" ht="15.75" x14ac:dyDescent="0.25"/>
    <row r="27" s="2" customFormat="1" ht="15.75" x14ac:dyDescent="0.25"/>
    <row r="28" s="2" customFormat="1" ht="15.75" x14ac:dyDescent="0.25"/>
    <row r="29" s="2" customFormat="1" ht="15.75" x14ac:dyDescent="0.25"/>
    <row r="30" s="2" customFormat="1" ht="15.75" x14ac:dyDescent="0.25"/>
    <row r="31" s="2" customFormat="1" ht="15.75" x14ac:dyDescent="0.25"/>
    <row r="32" s="2" customFormat="1" ht="15.75" x14ac:dyDescent="0.25"/>
    <row r="33" s="2" customFormat="1" ht="15.75" x14ac:dyDescent="0.25"/>
    <row r="34" s="2" customFormat="1" ht="15.75" x14ac:dyDescent="0.25"/>
    <row r="35" s="2" customFormat="1" ht="15.75" x14ac:dyDescent="0.25"/>
    <row r="36" s="2" customFormat="1" ht="15.75" x14ac:dyDescent="0.25"/>
    <row r="37" s="2" customFormat="1" ht="15.75" x14ac:dyDescent="0.25"/>
    <row r="38" s="2" customFormat="1" ht="15.75" x14ac:dyDescent="0.25"/>
    <row r="39" s="2" customFormat="1" ht="15.75" x14ac:dyDescent="0.25"/>
    <row r="40" s="2" customFormat="1" ht="15.75" x14ac:dyDescent="0.25"/>
    <row r="41" s="2" customFormat="1" ht="15.75" x14ac:dyDescent="0.25"/>
    <row r="42" s="2" customFormat="1" ht="15.75" x14ac:dyDescent="0.25"/>
    <row r="43" s="2" customFormat="1" ht="15.75" x14ac:dyDescent="0.25"/>
    <row r="44" s="2" customFormat="1" ht="15.75" x14ac:dyDescent="0.25"/>
    <row r="45" s="2" customFormat="1" ht="15.75" x14ac:dyDescent="0.25"/>
    <row r="46" s="2" customFormat="1" ht="15.75" x14ac:dyDescent="0.25"/>
    <row r="47" s="2" customFormat="1" ht="15.75" x14ac:dyDescent="0.25"/>
    <row r="48" s="2" customFormat="1" ht="15.75" x14ac:dyDescent="0.25"/>
    <row r="49" s="2" customFormat="1" ht="15.75" x14ac:dyDescent="0.25"/>
    <row r="50" s="2" customFormat="1" ht="15.75" x14ac:dyDescent="0.25"/>
    <row r="51" s="2" customFormat="1" ht="15.75" x14ac:dyDescent="0.25"/>
    <row r="52" s="2" customFormat="1" ht="15.75" x14ac:dyDescent="0.25"/>
    <row r="53" s="2" customFormat="1" ht="15.75" x14ac:dyDescent="0.25"/>
    <row r="54" s="2" customFormat="1" ht="15.75" x14ac:dyDescent="0.25"/>
    <row r="55" s="2" customFormat="1" ht="15.75" x14ac:dyDescent="0.25"/>
  </sheetData>
  <mergeCells count="1">
    <mergeCell ref="A1:H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Bài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2015-05-14T10:24:49Z</dcterms:created>
  <dcterms:modified xsi:type="dcterms:W3CDTF">2015-10-08T11:35:40Z</dcterms:modified>
</cp:coreProperties>
</file>