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CTC\Tai lieu - Giao an\Tin hoc A\Bai tap\Excel\Dap an\"/>
    </mc:Choice>
  </mc:AlternateContent>
  <bookViews>
    <workbookView xWindow="240" yWindow="60" windowWidth="20055" windowHeight="7950"/>
  </bookViews>
  <sheets>
    <sheet name="Bài 6" sheetId="1" r:id="rId1"/>
  </sheets>
  <calcPr calcId="152511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3" i="1"/>
  <c r="E15" i="1" l="1"/>
  <c r="F15" i="1"/>
  <c r="D15" i="1"/>
  <c r="E14" i="1"/>
  <c r="F14" i="1"/>
  <c r="D14" i="1"/>
  <c r="E13" i="1"/>
  <c r="F13" i="1"/>
  <c r="D13" i="1"/>
  <c r="H6" i="1"/>
  <c r="I6" i="1" s="1"/>
  <c r="J6" i="1" s="1"/>
  <c r="H7" i="1"/>
  <c r="I7" i="1" s="1"/>
  <c r="J7" i="1" s="1"/>
  <c r="H10" i="1"/>
  <c r="I10" i="1" s="1"/>
  <c r="J10" i="1" s="1"/>
  <c r="H11" i="1"/>
  <c r="I11" i="1" s="1"/>
  <c r="J11" i="1" s="1"/>
  <c r="H4" i="1"/>
  <c r="I4" i="1" s="1"/>
  <c r="J4" i="1" s="1"/>
  <c r="H5" i="1"/>
  <c r="I5" i="1" s="1"/>
  <c r="J5" i="1" s="1"/>
  <c r="H8" i="1"/>
  <c r="I8" i="1" s="1"/>
  <c r="J8" i="1" s="1"/>
  <c r="H9" i="1"/>
  <c r="I9" i="1" s="1"/>
  <c r="J9" i="1" s="1"/>
  <c r="H12" i="1"/>
  <c r="I12" i="1" s="1"/>
  <c r="J12" i="1" s="1"/>
  <c r="H3" i="1"/>
  <c r="I3" i="1" s="1"/>
  <c r="J3" i="1" s="1"/>
</calcChain>
</file>

<file path=xl/sharedStrings.xml><?xml version="1.0" encoding="utf-8"?>
<sst xmlns="http://schemas.openxmlformats.org/spreadsheetml/2006/main" count="34" uniqueCount="26">
  <si>
    <t>KẾT QUẢ THI CUỐI KHÓA</t>
  </si>
  <si>
    <t>TÊN HV</t>
  </si>
  <si>
    <t>PHÁI</t>
  </si>
  <si>
    <t>NSINH</t>
  </si>
  <si>
    <t>TOÁN</t>
  </si>
  <si>
    <t xml:space="preserve">VĂN </t>
  </si>
  <si>
    <t>ĐTB</t>
  </si>
  <si>
    <t>ĐKQ</t>
  </si>
  <si>
    <t>GHI CHÚ</t>
  </si>
  <si>
    <t>ĐTHÊM</t>
  </si>
  <si>
    <t>SNGỮ</t>
  </si>
  <si>
    <t>Hùng</t>
  </si>
  <si>
    <t>Phước</t>
  </si>
  <si>
    <t>Hải</t>
  </si>
  <si>
    <t xml:space="preserve">Bình </t>
  </si>
  <si>
    <t>Thiều</t>
  </si>
  <si>
    <t>Thi</t>
  </si>
  <si>
    <t>Thanh</t>
  </si>
  <si>
    <t xml:space="preserve">Lan </t>
  </si>
  <si>
    <t>Huệ</t>
  </si>
  <si>
    <t>Hà</t>
  </si>
  <si>
    <t>NAM</t>
  </si>
  <si>
    <t>NỮ</t>
  </si>
  <si>
    <t>Điểm trung bình</t>
  </si>
  <si>
    <t>Điểm cao nhất</t>
  </si>
  <si>
    <t>Điểm thấp nhất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</si>
</sst>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63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/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top" wrapText="1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sqref="A1:J1"/>
    </sheetView>
  </sheetViews>
  <sheetFormatPr defaultColWidth="9" defaultRowHeight="15.75" x14ac:dyDescent="0.25"/>
  <cols>
    <col min="1" max="7" width="9" style="1"/>
    <col min="8" max="8" width="9.5703125" style="1" customWidth="1"/>
    <col min="9" max="9" width="9" style="1"/>
    <col min="10" max="10" width="10.140625" style="1" bestFit="1" customWidth="1"/>
    <col min="11" max="11" width="9" style="1"/>
    <col min="12" max="12" width="9.140625" style="1" customWidth="1"/>
    <col min="13" max="16384" width="9" style="1"/>
  </cols>
  <sheetData>
    <row r="1" spans="1:12" ht="18.75" x14ac:dyDescent="0.3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</row>
    <row r="2" spans="1:12" ht="15.75" customHeight="1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10</v>
      </c>
      <c r="G2" s="4" t="s">
        <v>6</v>
      </c>
      <c r="H2" s="4" t="s">
        <v>9</v>
      </c>
      <c r="I2" s="4" t="s">
        <v>7</v>
      </c>
      <c r="J2" s="4" t="s">
        <v>8</v>
      </c>
      <c r="L2" s="7"/>
    </row>
    <row r="3" spans="1:12" x14ac:dyDescent="0.25">
      <c r="A3" s="2" t="s">
        <v>11</v>
      </c>
      <c r="B3" s="5" t="s">
        <v>21</v>
      </c>
      <c r="C3" s="5">
        <v>1969</v>
      </c>
      <c r="D3" s="5">
        <v>15</v>
      </c>
      <c r="E3" s="5">
        <v>16</v>
      </c>
      <c r="F3" s="5">
        <v>18</v>
      </c>
      <c r="G3" s="6">
        <f>ROUND((D3*3+E3+F3*2)/6, 2)</f>
        <v>16.170000000000002</v>
      </c>
      <c r="H3" s="6">
        <f>IF(G3&lt;10, IF(C3&lt;1970, 0.75, IF(B3="NỮ", 0.5, 0)), 0)</f>
        <v>0</v>
      </c>
      <c r="I3" s="6">
        <f>IF(H3=0,G3,G3+H3)</f>
        <v>16.170000000000002</v>
      </c>
      <c r="J3" s="5" t="str">
        <f>IF(I3&lt;10, "Không đạt", IF(I3&lt;12, "Thứ", IF(I3&lt;14, "Bình thứ", IF(I3&lt;16, "Bình", IF(I3&lt;18, "Ưu", "Tối ưu")))))</f>
        <v>Ưu</v>
      </c>
      <c r="L3" s="7"/>
    </row>
    <row r="4" spans="1:12" x14ac:dyDescent="0.25">
      <c r="A4" s="2" t="s">
        <v>12</v>
      </c>
      <c r="B4" s="5" t="s">
        <v>21</v>
      </c>
      <c r="C4" s="5">
        <v>1970</v>
      </c>
      <c r="D4" s="5">
        <v>12</v>
      </c>
      <c r="E4" s="5">
        <v>3</v>
      </c>
      <c r="F4" s="5">
        <v>14</v>
      </c>
      <c r="G4" s="6">
        <f t="shared" ref="G4:G12" si="0">ROUND((D4*3+E4+F4*2)/6, 2)</f>
        <v>11.17</v>
      </c>
      <c r="H4" s="6">
        <f t="shared" ref="H4:H12" si="1">IF(G4&lt;10, IF(C4&lt;1970, 0.75, IF(B4="NỮ", 0.5, 0)), 0)</f>
        <v>0</v>
      </c>
      <c r="I4" s="6">
        <f t="shared" ref="I4:I12" si="2">IF(H4=0,G4,G4+H4)</f>
        <v>11.17</v>
      </c>
      <c r="J4" s="5" t="str">
        <f t="shared" ref="J4:J12" si="3">IF(I4&lt;10, "Không đạt", IF(I4&lt;12, "Thứ", IF(I4&lt;14, "Bình thứ", IF(I4&lt;16, "Bình", IF(I4&lt;18, "Ưu", "Tối ưu")))))</f>
        <v>Thứ</v>
      </c>
      <c r="L4" s="7"/>
    </row>
    <row r="5" spans="1:12" x14ac:dyDescent="0.25">
      <c r="A5" s="2" t="s">
        <v>13</v>
      </c>
      <c r="B5" s="5" t="s">
        <v>21</v>
      </c>
      <c r="C5" s="5">
        <v>1968</v>
      </c>
      <c r="D5" s="5">
        <v>10</v>
      </c>
      <c r="E5" s="5">
        <v>2</v>
      </c>
      <c r="F5" s="5">
        <v>10</v>
      </c>
      <c r="G5" s="6">
        <f t="shared" si="0"/>
        <v>8.67</v>
      </c>
      <c r="H5" s="6">
        <f t="shared" si="1"/>
        <v>0.75</v>
      </c>
      <c r="I5" s="6">
        <f t="shared" si="2"/>
        <v>9.42</v>
      </c>
      <c r="J5" s="5" t="str">
        <f t="shared" si="3"/>
        <v>Không đạt</v>
      </c>
      <c r="L5" s="7"/>
    </row>
    <row r="6" spans="1:12" x14ac:dyDescent="0.25">
      <c r="A6" s="2" t="s">
        <v>14</v>
      </c>
      <c r="B6" s="5" t="s">
        <v>22</v>
      </c>
      <c r="C6" s="5">
        <v>1980</v>
      </c>
      <c r="D6" s="5">
        <v>8</v>
      </c>
      <c r="E6" s="5">
        <v>15</v>
      </c>
      <c r="F6" s="5">
        <v>10</v>
      </c>
      <c r="G6" s="6">
        <f t="shared" si="0"/>
        <v>9.83</v>
      </c>
      <c r="H6" s="6">
        <f t="shared" si="1"/>
        <v>0.5</v>
      </c>
      <c r="I6" s="6">
        <f t="shared" si="2"/>
        <v>10.33</v>
      </c>
      <c r="J6" s="5" t="str">
        <f t="shared" si="3"/>
        <v>Thứ</v>
      </c>
      <c r="L6" s="7"/>
    </row>
    <row r="7" spans="1:12" x14ac:dyDescent="0.25">
      <c r="A7" s="2" t="s">
        <v>15</v>
      </c>
      <c r="B7" s="5" t="s">
        <v>22</v>
      </c>
      <c r="C7" s="5">
        <v>1970</v>
      </c>
      <c r="D7" s="5">
        <v>9</v>
      </c>
      <c r="E7" s="5">
        <v>14</v>
      </c>
      <c r="F7" s="5">
        <v>12</v>
      </c>
      <c r="G7" s="6">
        <f t="shared" si="0"/>
        <v>10.83</v>
      </c>
      <c r="H7" s="6">
        <f t="shared" si="1"/>
        <v>0</v>
      </c>
      <c r="I7" s="6">
        <f t="shared" si="2"/>
        <v>10.83</v>
      </c>
      <c r="J7" s="5" t="str">
        <f t="shared" si="3"/>
        <v>Thứ</v>
      </c>
      <c r="L7" s="7"/>
    </row>
    <row r="8" spans="1:12" x14ac:dyDescent="0.25">
      <c r="A8" s="2" t="s">
        <v>16</v>
      </c>
      <c r="B8" s="5" t="s">
        <v>22</v>
      </c>
      <c r="C8" s="5">
        <v>1975</v>
      </c>
      <c r="D8" s="5">
        <v>12</v>
      </c>
      <c r="E8" s="5">
        <v>16</v>
      </c>
      <c r="F8" s="5">
        <v>11</v>
      </c>
      <c r="G8" s="6">
        <f t="shared" si="0"/>
        <v>12.33</v>
      </c>
      <c r="H8" s="6">
        <f t="shared" si="1"/>
        <v>0</v>
      </c>
      <c r="I8" s="6">
        <f t="shared" si="2"/>
        <v>12.33</v>
      </c>
      <c r="J8" s="5" t="str">
        <f t="shared" si="3"/>
        <v>Bình thứ</v>
      </c>
      <c r="L8" s="7"/>
    </row>
    <row r="9" spans="1:12" x14ac:dyDescent="0.25">
      <c r="A9" s="2" t="s">
        <v>17</v>
      </c>
      <c r="B9" s="5" t="s">
        <v>22</v>
      </c>
      <c r="C9" s="5">
        <v>1976</v>
      </c>
      <c r="D9" s="5">
        <v>13</v>
      </c>
      <c r="E9" s="5">
        <v>8</v>
      </c>
      <c r="F9" s="5">
        <v>16</v>
      </c>
      <c r="G9" s="6">
        <f t="shared" si="0"/>
        <v>13.17</v>
      </c>
      <c r="H9" s="6">
        <f t="shared" si="1"/>
        <v>0</v>
      </c>
      <c r="I9" s="6">
        <f t="shared" si="2"/>
        <v>13.17</v>
      </c>
      <c r="J9" s="5" t="str">
        <f t="shared" si="3"/>
        <v>Bình thứ</v>
      </c>
      <c r="L9" s="7"/>
    </row>
    <row r="10" spans="1:12" x14ac:dyDescent="0.25">
      <c r="A10" s="2" t="s">
        <v>18</v>
      </c>
      <c r="B10" s="5" t="s">
        <v>22</v>
      </c>
      <c r="C10" s="5">
        <v>1974</v>
      </c>
      <c r="D10" s="5">
        <v>16</v>
      </c>
      <c r="E10" s="5">
        <v>9</v>
      </c>
      <c r="F10" s="5">
        <v>13</v>
      </c>
      <c r="G10" s="6">
        <f t="shared" si="0"/>
        <v>13.83</v>
      </c>
      <c r="H10" s="6">
        <f t="shared" si="1"/>
        <v>0</v>
      </c>
      <c r="I10" s="6">
        <f t="shared" si="2"/>
        <v>13.83</v>
      </c>
      <c r="J10" s="5" t="str">
        <f t="shared" si="3"/>
        <v>Bình thứ</v>
      </c>
      <c r="L10" s="7"/>
    </row>
    <row r="11" spans="1:12" x14ac:dyDescent="0.25">
      <c r="A11" s="2" t="s">
        <v>19</v>
      </c>
      <c r="B11" s="5" t="s">
        <v>22</v>
      </c>
      <c r="C11" s="5">
        <v>1973</v>
      </c>
      <c r="D11" s="5">
        <v>17</v>
      </c>
      <c r="E11" s="5">
        <v>17</v>
      </c>
      <c r="F11" s="5">
        <v>18</v>
      </c>
      <c r="G11" s="6">
        <f t="shared" si="0"/>
        <v>17.329999999999998</v>
      </c>
      <c r="H11" s="6">
        <f t="shared" si="1"/>
        <v>0</v>
      </c>
      <c r="I11" s="6">
        <f t="shared" si="2"/>
        <v>17.329999999999998</v>
      </c>
      <c r="J11" s="5" t="str">
        <f t="shared" si="3"/>
        <v>Ưu</v>
      </c>
      <c r="L11" s="7"/>
    </row>
    <row r="12" spans="1:12" x14ac:dyDescent="0.25">
      <c r="A12" s="2" t="s">
        <v>20</v>
      </c>
      <c r="B12" s="5" t="s">
        <v>21</v>
      </c>
      <c r="C12" s="5">
        <v>1981</v>
      </c>
      <c r="D12" s="5">
        <v>18</v>
      </c>
      <c r="E12" s="5">
        <v>15</v>
      </c>
      <c r="F12" s="5">
        <v>12</v>
      </c>
      <c r="G12" s="6">
        <f t="shared" si="0"/>
        <v>15.5</v>
      </c>
      <c r="H12" s="6">
        <f t="shared" si="1"/>
        <v>0</v>
      </c>
      <c r="I12" s="6">
        <f t="shared" si="2"/>
        <v>15.5</v>
      </c>
      <c r="J12" s="5" t="str">
        <f t="shared" si="3"/>
        <v>Bình</v>
      </c>
      <c r="L12" s="7"/>
    </row>
    <row r="13" spans="1:12" x14ac:dyDescent="0.25">
      <c r="A13" s="10" t="s">
        <v>23</v>
      </c>
      <c r="B13" s="10"/>
      <c r="C13" s="10"/>
      <c r="D13" s="5">
        <f>AVERAGE(D3:D12)</f>
        <v>13</v>
      </c>
      <c r="E13" s="5">
        <f t="shared" ref="E13:F13" si="4">AVERAGE(E3:E12)</f>
        <v>11.5</v>
      </c>
      <c r="F13" s="5">
        <f t="shared" si="4"/>
        <v>13.4</v>
      </c>
      <c r="L13" s="7"/>
    </row>
    <row r="14" spans="1:12" x14ac:dyDescent="0.25">
      <c r="A14" s="10" t="s">
        <v>24</v>
      </c>
      <c r="B14" s="10"/>
      <c r="C14" s="10"/>
      <c r="D14" s="5">
        <f>MAX(D3:D12)</f>
        <v>18</v>
      </c>
      <c r="E14" s="5">
        <f t="shared" ref="E14:F14" si="5">MAX(E3:E12)</f>
        <v>17</v>
      </c>
      <c r="F14" s="5">
        <f t="shared" si="5"/>
        <v>18</v>
      </c>
      <c r="L14" s="7"/>
    </row>
    <row r="15" spans="1:12" x14ac:dyDescent="0.25">
      <c r="A15" s="10" t="s">
        <v>25</v>
      </c>
      <c r="B15" s="10"/>
      <c r="C15" s="10"/>
      <c r="D15" s="5">
        <f>MIN(D3:D12)</f>
        <v>8</v>
      </c>
      <c r="E15" s="5">
        <f t="shared" ref="E15:F15" si="6">MIN(E3:E12)</f>
        <v>2</v>
      </c>
      <c r="F15" s="5">
        <f t="shared" si="6"/>
        <v>10</v>
      </c>
      <c r="L15" s="7"/>
    </row>
    <row r="16" spans="1:12" x14ac:dyDescent="0.25">
      <c r="A16" s="3"/>
      <c r="B16" s="3"/>
      <c r="C16" s="3"/>
    </row>
  </sheetData>
  <mergeCells count="4">
    <mergeCell ref="A1:J1"/>
    <mergeCell ref="A15:C15"/>
    <mergeCell ref="A14:C14"/>
    <mergeCell ref="A13:C13"/>
  </mergeCells>
  <pageMargins left="0.7" right="0.7" top="0.75" bottom="0.75" header="0.3" footer="0.3"/>
  <pageSetup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Bài 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 James</dc:creator>
  <cp:lastModifiedBy>Ricky Duong</cp:lastModifiedBy>
  <dcterms:created xsi:type="dcterms:W3CDTF">2015-05-14T10:31:23Z</dcterms:created>
  <dcterms:modified xsi:type="dcterms:W3CDTF">2018-05-26T02:00:41Z</dcterms:modified>
</cp:coreProperties>
</file>