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Đề thi 1" sheetId="1" r:id="rId1"/>
  </sheets>
  <definedNames>
    <definedName name="_xlnm._FilterDatabase" localSheetId="0" hidden="1">'Đề thi 1'!$A$3:$H$12</definedName>
    <definedName name="_xlnm.Criteria" localSheetId="0">'Đề thi 1'!$J$6:$K$7</definedName>
    <definedName name="_xlnm.Extract" localSheetId="0">'Đề thi 1'!$A$21:$H$21</definedName>
  </definedNames>
  <calcPr calcId="144525"/>
</workbook>
</file>

<file path=xl/calcChain.xml><?xml version="1.0" encoding="utf-8"?>
<calcChain xmlns="http://schemas.openxmlformats.org/spreadsheetml/2006/main">
  <c r="H18" i="1" l="1"/>
  <c r="G18" i="1"/>
  <c r="H17" i="1"/>
  <c r="G17" i="1"/>
  <c r="H10" i="1"/>
  <c r="H11" i="1"/>
  <c r="F8" i="1"/>
  <c r="H8" i="1" s="1"/>
  <c r="F7" i="1"/>
  <c r="H7" i="1" s="1"/>
  <c r="F5" i="1"/>
  <c r="H5" i="1" s="1"/>
  <c r="F10" i="1"/>
  <c r="F6" i="1"/>
  <c r="H6" i="1" s="1"/>
  <c r="F12" i="1"/>
  <c r="H12" i="1" s="1"/>
  <c r="F4" i="1"/>
  <c r="H4" i="1" s="1"/>
  <c r="F11" i="1"/>
  <c r="F9" i="1"/>
  <c r="H9" i="1" s="1"/>
  <c r="E8" i="1"/>
  <c r="E7" i="1"/>
  <c r="E5" i="1"/>
  <c r="E10" i="1"/>
  <c r="E6" i="1"/>
  <c r="E12" i="1"/>
  <c r="E4" i="1"/>
  <c r="E11" i="1"/>
  <c r="E9" i="1"/>
</calcChain>
</file>

<file path=xl/sharedStrings.xml><?xml version="1.0" encoding="utf-8"?>
<sst xmlns="http://schemas.openxmlformats.org/spreadsheetml/2006/main" count="83" uniqueCount="41">
  <si>
    <t>KẾT QUẢ CUỘC THI CHẠY VIỆT DÃ - 2007</t>
  </si>
  <si>
    <t>Mã số</t>
  </si>
  <si>
    <t>Họ tên</t>
  </si>
  <si>
    <t>Phái</t>
  </si>
  <si>
    <t>Năm sinh</t>
  </si>
  <si>
    <t>Nội
dung thi</t>
  </si>
  <si>
    <t>Xuất
phát</t>
  </si>
  <si>
    <t>Về đích</t>
  </si>
  <si>
    <t>Thành tích</t>
  </si>
  <si>
    <t>M1</t>
  </si>
  <si>
    <t>B2</t>
  </si>
  <si>
    <t>B3</t>
  </si>
  <si>
    <t>C4</t>
  </si>
  <si>
    <t>M5</t>
  </si>
  <si>
    <t>C6</t>
  </si>
  <si>
    <t>M7</t>
  </si>
  <si>
    <t>C8</t>
  </si>
  <si>
    <t>M9</t>
  </si>
  <si>
    <t>Trần Tấn Tài</t>
  </si>
  <si>
    <t>Lê Xuân An</t>
  </si>
  <si>
    <t>Lê Văn Toàn</t>
  </si>
  <si>
    <t>Võ Thế Bảo</t>
  </si>
  <si>
    <t>Lê Minh Tâm</t>
  </si>
  <si>
    <t>Vũ Thị Liên</t>
  </si>
  <si>
    <t>Võ Thanh Tâm</t>
  </si>
  <si>
    <t>Trần Văn Lộc</t>
  </si>
  <si>
    <t>Lê Ngọc Thủy</t>
  </si>
  <si>
    <t>Nam</t>
  </si>
  <si>
    <t>Nữ</t>
  </si>
  <si>
    <t>Tên nội dung thi - Xuất phát</t>
  </si>
  <si>
    <t>M</t>
  </si>
  <si>
    <t>B</t>
  </si>
  <si>
    <t>C</t>
  </si>
  <si>
    <t>Marathon</t>
  </si>
  <si>
    <t>Đi bộ 20 km</t>
  </si>
  <si>
    <t>Chạy 10000m</t>
  </si>
  <si>
    <t>Thống kê thành tích Marathon</t>
  </si>
  <si>
    <t>Cao nhất</t>
  </si>
  <si>
    <t>Thấp nhất</t>
  </si>
  <si>
    <t>DANH SÁCH VĐV NAM CÓ NĂM SINH TỪ 1985 VỀ TRƯỚC</t>
  </si>
  <si>
    <t>&lt;=1985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</si>
</sst>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2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'Đề thi 1'!$F$17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cat>
            <c:strRef>
              <c:f>'Đề thi 1'!$G$16:$H$16</c:f>
              <c:strCache>
                <c:ptCount val="2"/>
                <c:pt idx="0">
                  <c:v>Cao nhất</c:v>
                </c:pt>
                <c:pt idx="1">
                  <c:v>Thấp nhất</c:v>
                </c:pt>
              </c:strCache>
            </c:strRef>
          </c:cat>
          <c:val>
            <c:numRef>
              <c:f>'Đề thi 1'!$G$17:$H$17</c:f>
              <c:numCache>
                <c:formatCode>h:mm</c:formatCode>
                <c:ptCount val="2"/>
                <c:pt idx="0">
                  <c:v>9.6527777777777768E-2</c:v>
                </c:pt>
                <c:pt idx="1">
                  <c:v>0.1111111111111111</c:v>
                </c:pt>
              </c:numCache>
            </c:numRef>
          </c:val>
        </c:ser>
        <c:ser>
          <c:idx val="1"/>
          <c:order val="1"/>
          <c:tx>
            <c:strRef>
              <c:f>'Đề thi 1'!$F$18</c:f>
              <c:strCache>
                <c:ptCount val="1"/>
                <c:pt idx="0">
                  <c:v>Nữ</c:v>
                </c:pt>
              </c:strCache>
            </c:strRef>
          </c:tx>
          <c:invertIfNegative val="0"/>
          <c:cat>
            <c:strRef>
              <c:f>'Đề thi 1'!$G$16:$H$16</c:f>
              <c:strCache>
                <c:ptCount val="2"/>
                <c:pt idx="0">
                  <c:v>Cao nhất</c:v>
                </c:pt>
                <c:pt idx="1">
                  <c:v>Thấp nhất</c:v>
                </c:pt>
              </c:strCache>
            </c:strRef>
          </c:cat>
          <c:val>
            <c:numRef>
              <c:f>'Đề thi 1'!$G$18:$H$18</c:f>
              <c:numCache>
                <c:formatCode>h:mm</c:formatCode>
                <c:ptCount val="2"/>
                <c:pt idx="0">
                  <c:v>0.1333333333333333</c:v>
                </c:pt>
                <c:pt idx="1">
                  <c:v>0.17083333333333334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4424960"/>
        <c:axId val="104426496"/>
      </c:barChart>
      <c:catAx>
        <c:axId val="104424960"/>
        <c:scaling>
          <c:orientation val="minMax"/>
        </c:scaling>
        <c:delete val="0"/>
        <c:axPos val="l"/>
        <c:majorTickMark val="out"/>
        <c:minorTickMark val="none"/>
        <c:tickLblPos val="nextTo"/>
        <c:crossAx val="104426496"/>
        <c:crosses val="autoZero"/>
        <c:auto val="1"/>
        <c:lblAlgn val="ctr"/>
        <c:lblOffset val="100"/>
        <c:noMultiLvlLbl val="0"/>
      </c:catAx>
      <c:valAx>
        <c:axId val="104426496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1044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0</xdr:rowOff>
    </xdr:from>
    <xdr:to>
      <xdr:col>15</xdr:col>
      <xdr:colOff>400050</xdr:colOff>
      <xdr:row>20</xdr:row>
      <xdr:rowOff>304800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P7" sqref="P7"/>
    </sheetView>
  </sheetViews>
  <sheetFormatPr defaultRowHeight="15.75" x14ac:dyDescent="0.25"/>
  <cols>
    <col min="1" max="1" width="9.140625" style="1"/>
    <col min="2" max="2" width="19.5703125" style="1" customWidth="1"/>
    <col min="3" max="3" width="9.140625" style="1"/>
    <col min="4" max="4" width="10" style="1" bestFit="1" customWidth="1"/>
    <col min="5" max="5" width="15.5703125" style="1" customWidth="1"/>
    <col min="6" max="8" width="12.7109375" style="1" customWidth="1"/>
    <col min="9" max="9" width="9.140625" style="1"/>
    <col min="10" max="14" width="10.7109375" style="1" customWidth="1"/>
    <col min="15" max="16384" width="9.140625" style="1"/>
  </cols>
  <sheetData>
    <row r="1" spans="1:14" ht="18.75" x14ac:dyDescent="0.3">
      <c r="A1" s="2" t="s">
        <v>0</v>
      </c>
      <c r="B1" s="2"/>
      <c r="C1" s="2"/>
      <c r="D1" s="2"/>
      <c r="E1" s="2"/>
      <c r="F1" s="2"/>
      <c r="G1" s="2"/>
      <c r="H1" s="2"/>
    </row>
    <row r="3" spans="1:14" ht="31.5" x14ac:dyDescent="0.25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3" t="s">
        <v>7</v>
      </c>
      <c r="H3" s="3" t="s">
        <v>8</v>
      </c>
      <c r="J3" s="3" t="s">
        <v>3</v>
      </c>
      <c r="K3" s="4" t="s">
        <v>5</v>
      </c>
      <c r="M3" s="3" t="s">
        <v>3</v>
      </c>
      <c r="N3" s="4" t="s">
        <v>5</v>
      </c>
    </row>
    <row r="4" spans="1:14" x14ac:dyDescent="0.25">
      <c r="A4" s="5" t="s">
        <v>16</v>
      </c>
      <c r="B4" s="6" t="s">
        <v>25</v>
      </c>
      <c r="C4" s="5" t="s">
        <v>27</v>
      </c>
      <c r="D4" s="5">
        <v>1989</v>
      </c>
      <c r="E4" s="5" t="str">
        <f>VLOOKUP(LEFT(A4,1),$A$16:$B$18,2,FALSE)</f>
        <v>Chạy 10000m</v>
      </c>
      <c r="F4" s="7">
        <f>VLOOKUP(LEFT(A4,1),$A$16:$D$18, IF(C4="Nữ",3,4),FALSE)</f>
        <v>0.375</v>
      </c>
      <c r="G4" s="7">
        <v>0.3888888888888889</v>
      </c>
      <c r="H4" s="7">
        <f>G4-F4</f>
        <v>1.3888888888888895E-2</v>
      </c>
      <c r="J4" s="5" t="s">
        <v>27</v>
      </c>
      <c r="K4" s="10" t="s">
        <v>33</v>
      </c>
      <c r="M4" s="5" t="s">
        <v>28</v>
      </c>
      <c r="N4" s="10" t="s">
        <v>33</v>
      </c>
    </row>
    <row r="5" spans="1:14" x14ac:dyDescent="0.25">
      <c r="A5" s="5" t="s">
        <v>12</v>
      </c>
      <c r="B5" s="6" t="s">
        <v>21</v>
      </c>
      <c r="C5" s="5" t="s">
        <v>27</v>
      </c>
      <c r="D5" s="5">
        <v>1980</v>
      </c>
      <c r="E5" s="5" t="str">
        <f>VLOOKUP(LEFT(A5,1),$A$16:$B$18,2,FALSE)</f>
        <v>Chạy 10000m</v>
      </c>
      <c r="F5" s="7">
        <f>VLOOKUP(LEFT(A5,1),$A$16:$D$18, IF(C5="Nữ",3,4),FALSE)</f>
        <v>0.375</v>
      </c>
      <c r="G5" s="7">
        <v>0.40486111111111112</v>
      </c>
      <c r="H5" s="7">
        <f>G5-F5</f>
        <v>2.9861111111111116E-2</v>
      </c>
    </row>
    <row r="6" spans="1:14" x14ac:dyDescent="0.25">
      <c r="A6" s="5" t="s">
        <v>14</v>
      </c>
      <c r="B6" s="6" t="s">
        <v>23</v>
      </c>
      <c r="C6" s="5" t="s">
        <v>28</v>
      </c>
      <c r="D6" s="5">
        <v>1988</v>
      </c>
      <c r="E6" s="5" t="str">
        <f>VLOOKUP(LEFT(A6,1),$A$16:$B$18,2,FALSE)</f>
        <v>Chạy 10000m</v>
      </c>
      <c r="F6" s="7">
        <f>VLOOKUP(LEFT(A6,1),$A$16:$D$18, IF(C6="Nữ",3,4),FALSE)</f>
        <v>0.35416666666666669</v>
      </c>
      <c r="G6" s="7">
        <v>0.41111111111111115</v>
      </c>
      <c r="H6" s="7">
        <f>G6-F6</f>
        <v>5.6944444444444464E-2</v>
      </c>
      <c r="J6" s="3" t="s">
        <v>3</v>
      </c>
      <c r="K6" s="3" t="s">
        <v>4</v>
      </c>
    </row>
    <row r="7" spans="1:14" x14ac:dyDescent="0.25">
      <c r="A7" s="5" t="s">
        <v>11</v>
      </c>
      <c r="B7" s="6" t="s">
        <v>20</v>
      </c>
      <c r="C7" s="5" t="s">
        <v>27</v>
      </c>
      <c r="D7" s="5">
        <v>1990</v>
      </c>
      <c r="E7" s="5" t="str">
        <f>VLOOKUP(LEFT(A7,1),$A$16:$B$18,2,FALSE)</f>
        <v>Đi bộ 20 km</v>
      </c>
      <c r="F7" s="7">
        <f>VLOOKUP(LEFT(A7,1),$A$16:$D$18, IF(C7="Nữ",3,4),FALSE)</f>
        <v>0.3125</v>
      </c>
      <c r="G7" s="7">
        <v>0.37291666666666662</v>
      </c>
      <c r="H7" s="7">
        <f>G7-F7</f>
        <v>6.0416666666666619E-2</v>
      </c>
      <c r="J7" s="5" t="s">
        <v>27</v>
      </c>
      <c r="K7" s="9" t="s">
        <v>40</v>
      </c>
    </row>
    <row r="8" spans="1:14" x14ac:dyDescent="0.25">
      <c r="A8" s="5" t="s">
        <v>10</v>
      </c>
      <c r="B8" s="6" t="s">
        <v>19</v>
      </c>
      <c r="C8" s="5" t="s">
        <v>28</v>
      </c>
      <c r="D8" s="5">
        <v>1985</v>
      </c>
      <c r="E8" s="5" t="str">
        <f>VLOOKUP(LEFT(A8,1),$A$16:$B$18,2,FALSE)</f>
        <v>Đi bộ 20 km</v>
      </c>
      <c r="F8" s="7">
        <f>VLOOKUP(LEFT(A8,1),$A$16:$D$18, IF(C8="Nữ",3,4),FALSE)</f>
        <v>0.29166666666666669</v>
      </c>
      <c r="G8" s="7">
        <v>0.37847222222222227</v>
      </c>
      <c r="H8" s="7">
        <f>G8-F8</f>
        <v>8.680555555555558E-2</v>
      </c>
    </row>
    <row r="9" spans="1:14" x14ac:dyDescent="0.25">
      <c r="A9" s="5" t="s">
        <v>9</v>
      </c>
      <c r="B9" s="6" t="s">
        <v>18</v>
      </c>
      <c r="C9" s="5" t="s">
        <v>27</v>
      </c>
      <c r="D9" s="5">
        <v>1982</v>
      </c>
      <c r="E9" s="5" t="str">
        <f>VLOOKUP(LEFT(A9,1),$A$16:$B$18,2,FALSE)</f>
        <v>Marathon</v>
      </c>
      <c r="F9" s="7">
        <f>VLOOKUP(LEFT(A9,1),$A$16:$D$18, IF(C9="Nữ",3,4),FALSE)</f>
        <v>0.27083333333333331</v>
      </c>
      <c r="G9" s="7">
        <v>0.36736111111111108</v>
      </c>
      <c r="H9" s="7">
        <f>G9-F9</f>
        <v>9.6527777777777768E-2</v>
      </c>
    </row>
    <row r="10" spans="1:14" x14ac:dyDescent="0.25">
      <c r="A10" s="5" t="s">
        <v>13</v>
      </c>
      <c r="B10" s="6" t="s">
        <v>22</v>
      </c>
      <c r="C10" s="5" t="s">
        <v>27</v>
      </c>
      <c r="D10" s="5">
        <v>1975</v>
      </c>
      <c r="E10" s="5" t="str">
        <f>VLOOKUP(LEFT(A10,1),$A$16:$B$18,2,FALSE)</f>
        <v>Marathon</v>
      </c>
      <c r="F10" s="7">
        <f>VLOOKUP(LEFT(A10,1),$A$16:$D$18, IF(C10="Nữ",3,4),FALSE)</f>
        <v>0.27083333333333331</v>
      </c>
      <c r="G10" s="7">
        <v>0.38194444444444442</v>
      </c>
      <c r="H10" s="7">
        <f>G10-F10</f>
        <v>0.1111111111111111</v>
      </c>
    </row>
    <row r="11" spans="1:14" x14ac:dyDescent="0.25">
      <c r="A11" s="5" t="s">
        <v>17</v>
      </c>
      <c r="B11" s="6" t="s">
        <v>26</v>
      </c>
      <c r="C11" s="5" t="s">
        <v>28</v>
      </c>
      <c r="D11" s="5">
        <v>1987</v>
      </c>
      <c r="E11" s="5" t="str">
        <f>VLOOKUP(LEFT(A11,1),$A$16:$B$18,2,FALSE)</f>
        <v>Marathon</v>
      </c>
      <c r="F11" s="7">
        <f>VLOOKUP(LEFT(A11,1),$A$16:$D$18, IF(C11="Nữ",3,4),FALSE)</f>
        <v>0.25</v>
      </c>
      <c r="G11" s="7">
        <v>0.3833333333333333</v>
      </c>
      <c r="H11" s="7">
        <f>G11-F11</f>
        <v>0.1333333333333333</v>
      </c>
    </row>
    <row r="12" spans="1:14" x14ac:dyDescent="0.25">
      <c r="A12" s="5" t="s">
        <v>15</v>
      </c>
      <c r="B12" s="6" t="s">
        <v>24</v>
      </c>
      <c r="C12" s="5" t="s">
        <v>28</v>
      </c>
      <c r="D12" s="5">
        <v>1985</v>
      </c>
      <c r="E12" s="5" t="str">
        <f>VLOOKUP(LEFT(A12,1),$A$16:$B$18,2,FALSE)</f>
        <v>Marathon</v>
      </c>
      <c r="F12" s="7">
        <f>VLOOKUP(LEFT(A12,1),$A$16:$D$18, IF(C12="Nữ",3,4),FALSE)</f>
        <v>0.25</v>
      </c>
      <c r="G12" s="7">
        <v>0.42083333333333334</v>
      </c>
      <c r="H12" s="7">
        <f>G12-F12</f>
        <v>0.17083333333333334</v>
      </c>
    </row>
    <row r="15" spans="1:14" x14ac:dyDescent="0.25">
      <c r="A15" s="8" t="s">
        <v>29</v>
      </c>
      <c r="B15" s="8"/>
      <c r="C15" s="5" t="s">
        <v>28</v>
      </c>
      <c r="D15" s="5" t="s">
        <v>27</v>
      </c>
      <c r="F15" s="11" t="s">
        <v>36</v>
      </c>
      <c r="G15" s="11"/>
      <c r="H15" s="11"/>
    </row>
    <row r="16" spans="1:14" x14ac:dyDescent="0.25">
      <c r="A16" s="9" t="s">
        <v>30</v>
      </c>
      <c r="B16" s="10" t="s">
        <v>33</v>
      </c>
      <c r="C16" s="7">
        <v>0.25</v>
      </c>
      <c r="D16" s="7">
        <v>0.27083333333333331</v>
      </c>
      <c r="F16" s="10"/>
      <c r="G16" s="5" t="s">
        <v>37</v>
      </c>
      <c r="H16" s="5" t="s">
        <v>38</v>
      </c>
    </row>
    <row r="17" spans="1:8" x14ac:dyDescent="0.25">
      <c r="A17" s="9" t="s">
        <v>31</v>
      </c>
      <c r="B17" s="10" t="s">
        <v>34</v>
      </c>
      <c r="C17" s="7">
        <v>0.29166666666666669</v>
      </c>
      <c r="D17" s="7">
        <v>0.3125</v>
      </c>
      <c r="F17" s="10" t="s">
        <v>27</v>
      </c>
      <c r="G17" s="7">
        <f>DMIN(A3:H12,H3,J3:K4)</f>
        <v>9.6527777777777768E-2</v>
      </c>
      <c r="H17" s="7">
        <f>DMAX(A3:H12,H3,J3:K4)</f>
        <v>0.1111111111111111</v>
      </c>
    </row>
    <row r="18" spans="1:8" x14ac:dyDescent="0.25">
      <c r="A18" s="9" t="s">
        <v>32</v>
      </c>
      <c r="B18" s="10" t="s">
        <v>35</v>
      </c>
      <c r="C18" s="7">
        <v>0.35416666666666669</v>
      </c>
      <c r="D18" s="7">
        <v>0.375</v>
      </c>
      <c r="F18" s="10" t="s">
        <v>28</v>
      </c>
      <c r="G18" s="7">
        <f>DMIN(A3:H12,H3,M3:N4)</f>
        <v>0.1333333333333333</v>
      </c>
      <c r="H18" s="7">
        <f>DMAX(A3:H12,H3,M3:N4)</f>
        <v>0.17083333333333334</v>
      </c>
    </row>
    <row r="20" spans="1:8" ht="18.75" x14ac:dyDescent="0.3">
      <c r="A20" s="2" t="s">
        <v>39</v>
      </c>
      <c r="B20" s="2"/>
      <c r="C20" s="2"/>
      <c r="D20" s="2"/>
      <c r="E20" s="2"/>
      <c r="F20" s="2"/>
      <c r="G20" s="2"/>
      <c r="H20" s="2"/>
    </row>
    <row r="21" spans="1:8" ht="31.5" x14ac:dyDescent="0.25">
      <c r="A21" s="3" t="s">
        <v>1</v>
      </c>
      <c r="B21" s="3" t="s">
        <v>2</v>
      </c>
      <c r="C21" s="3" t="s">
        <v>3</v>
      </c>
      <c r="D21" s="3" t="s">
        <v>4</v>
      </c>
      <c r="E21" s="4" t="s">
        <v>5</v>
      </c>
      <c r="F21" s="4" t="s">
        <v>6</v>
      </c>
      <c r="G21" s="3" t="s">
        <v>7</v>
      </c>
      <c r="H21" s="3" t="s">
        <v>8</v>
      </c>
    </row>
    <row r="22" spans="1:8" x14ac:dyDescent="0.25">
      <c r="A22" s="5" t="s">
        <v>12</v>
      </c>
      <c r="B22" s="6" t="s">
        <v>21</v>
      </c>
      <c r="C22" s="5" t="s">
        <v>27</v>
      </c>
      <c r="D22" s="5">
        <v>1980</v>
      </c>
      <c r="E22" s="5" t="s">
        <v>35</v>
      </c>
      <c r="F22" s="7">
        <v>0.375</v>
      </c>
      <c r="G22" s="7">
        <v>0.40486111111111112</v>
      </c>
      <c r="H22" s="7">
        <v>2.9861111111111116E-2</v>
      </c>
    </row>
    <row r="23" spans="1:8" x14ac:dyDescent="0.25">
      <c r="A23" s="5" t="s">
        <v>9</v>
      </c>
      <c r="B23" s="6" t="s">
        <v>18</v>
      </c>
      <c r="C23" s="5" t="s">
        <v>27</v>
      </c>
      <c r="D23" s="5">
        <v>1982</v>
      </c>
      <c r="E23" s="5" t="s">
        <v>33</v>
      </c>
      <c r="F23" s="7">
        <v>0.27083333333333331</v>
      </c>
      <c r="G23" s="7">
        <v>0.36736111111111108</v>
      </c>
      <c r="H23" s="7">
        <v>9.6527777777777768E-2</v>
      </c>
    </row>
    <row r="24" spans="1:8" x14ac:dyDescent="0.25">
      <c r="A24" s="5" t="s">
        <v>13</v>
      </c>
      <c r="B24" s="6" t="s">
        <v>22</v>
      </c>
      <c r="C24" s="5" t="s">
        <v>27</v>
      </c>
      <c r="D24" s="5">
        <v>1975</v>
      </c>
      <c r="E24" s="5" t="s">
        <v>33</v>
      </c>
      <c r="F24" s="7">
        <v>0.27083333333333331</v>
      </c>
      <c r="G24" s="7">
        <v>0.38194444444444442</v>
      </c>
      <c r="H24" s="7">
        <v>0.1111111111111111</v>
      </c>
    </row>
  </sheetData>
  <sortState ref="A4:H12">
    <sortCondition ref="E4:E12"/>
    <sortCondition ref="H4:H12"/>
  </sortState>
  <mergeCells count="4">
    <mergeCell ref="A1:H1"/>
    <mergeCell ref="A15:B15"/>
    <mergeCell ref="F15:H15"/>
    <mergeCell ref="A20:H20"/>
  </mergeCells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Đề thi 1</vt:lpstr>
      <vt:lpstr>'Đề thi 1'!Criteria</vt:lpstr>
      <vt:lpstr>'Đề thi 1'!Extract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2015-05-15T00:51:32Z</dcterms:modified>
</cp:coreProperties>
</file>