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Đề 2" sheetId="1" r:id="rId1"/>
  </sheets>
  <definedNames>
    <definedName name="_xlnm._FilterDatabase" localSheetId="0" hidden="1">'Đề 2'!$A$3:$I$12</definedName>
    <definedName name="_xlnm.Criteria" localSheetId="0">'Đề 2'!$O$3:$P$4</definedName>
    <definedName name="_xlnm.Extract" localSheetId="0">'Đề 2'!$A$23:$I$23</definedName>
  </definedNames>
  <calcPr calcId="144525"/>
</workbook>
</file>

<file path=xl/calcChain.xml><?xml version="1.0" encoding="utf-8"?>
<calcChain xmlns="http://schemas.openxmlformats.org/spreadsheetml/2006/main">
  <c r="H20" i="1" l="1"/>
  <c r="I20" i="1"/>
  <c r="G20" i="1"/>
  <c r="I13" i="1"/>
  <c r="G13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<sst xmlns="http://schemas.openxmlformats.org/spreadsheetml/2006/main" count="109" uniqueCount="46">
  <si>
    <t>DANH SÁCH HỌC VIÊN KHÓA 1 - 2007</t>
  </si>
  <si>
    <t>STT</t>
  </si>
  <si>
    <t>Họ</t>
  </si>
  <si>
    <t>Tên</t>
  </si>
  <si>
    <t>Phái</t>
  </si>
  <si>
    <t>Diện</t>
  </si>
  <si>
    <t>Lớp</t>
  </si>
  <si>
    <t>Học
phí</t>
  </si>
  <si>
    <t>Giảm
(%)</t>
  </si>
  <si>
    <t>Tiền
đóng</t>
  </si>
  <si>
    <t>Lê Xuân</t>
  </si>
  <si>
    <t>An</t>
  </si>
  <si>
    <t>Trần Tấn</t>
  </si>
  <si>
    <t>Tài</t>
  </si>
  <si>
    <t>Lê Văn</t>
  </si>
  <si>
    <t>Toàn</t>
  </si>
  <si>
    <t>Võ Thế</t>
  </si>
  <si>
    <t>Bảo</t>
  </si>
  <si>
    <t>Lê Minh</t>
  </si>
  <si>
    <t>Tâm</t>
  </si>
  <si>
    <t>Vũ Thị</t>
  </si>
  <si>
    <t>Liên</t>
  </si>
  <si>
    <t>Võ Thanh</t>
  </si>
  <si>
    <t>Lộc</t>
  </si>
  <si>
    <t>Trần Văn</t>
  </si>
  <si>
    <t>Lê Ngọc</t>
  </si>
  <si>
    <t>Thủy</t>
  </si>
  <si>
    <t>Nam</t>
  </si>
  <si>
    <t>Nữ</t>
  </si>
  <si>
    <t>HSSV</t>
  </si>
  <si>
    <t>Khác</t>
  </si>
  <si>
    <t>CS</t>
  </si>
  <si>
    <t>THA</t>
  </si>
  <si>
    <t>KTV</t>
  </si>
  <si>
    <t>THB</t>
  </si>
  <si>
    <t>Bảng giá học phí</t>
  </si>
  <si>
    <t>Tin học A</t>
  </si>
  <si>
    <t>Tin học B</t>
  </si>
  <si>
    <t>Kĩ thuật viên</t>
  </si>
  <si>
    <t>Miễn giảm</t>
  </si>
  <si>
    <t>Giảm</t>
  </si>
  <si>
    <t>Thống kê</t>
  </si>
  <si>
    <t>Tổng tiền</t>
  </si>
  <si>
    <t>TỔNG CỘNG</t>
  </si>
  <si>
    <t>&gt; 0</t>
  </si>
  <si>
    <t>DANH SÁCH HỌC VIÊN LỚP THA CÓ ĐƯỢC GIẢM HỌC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</si>
</sst>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đồng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/>
    </xf>
    <xf numFmtId="3" fontId="1" fillId="0" borderId="1" xfId="0" applyNumberFormat="1" applyFont="1" applyBorder="1"/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'Đề 2'!$G$19:$I$19</c:f>
              <c:strCache>
                <c:ptCount val="3"/>
                <c:pt idx="0">
                  <c:v>THA</c:v>
                </c:pt>
                <c:pt idx="1">
                  <c:v>THB</c:v>
                </c:pt>
                <c:pt idx="2">
                  <c:v>KTV</c:v>
                </c:pt>
              </c:strCache>
            </c:strRef>
          </c:cat>
          <c:val>
            <c:numRef>
              <c:f>'Đề 2'!$G$20:$I$20</c:f>
              <c:numCache>
                <c:formatCode>#,##0</c:formatCode>
                <c:ptCount val="3"/>
                <c:pt idx="0">
                  <c:v>1095000</c:v>
                </c:pt>
                <c:pt idx="1">
                  <c:v>1375000</c:v>
                </c:pt>
                <c:pt idx="2">
                  <c:v>1980000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19050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R14" sqref="R14"/>
    </sheetView>
  </sheetViews>
  <sheetFormatPr defaultRowHeight="15.75" x14ac:dyDescent="0.25"/>
  <cols>
    <col min="1" max="1" width="9.140625" style="1"/>
    <col min="2" max="2" width="15.42578125" style="1" customWidth="1"/>
    <col min="3" max="3" width="10.140625" style="1" bestFit="1" customWidth="1"/>
    <col min="4" max="5" width="9.140625" style="1"/>
    <col min="6" max="6" width="10" style="1" customWidth="1"/>
    <col min="7" max="9" width="15.7109375" style="1" customWidth="1"/>
    <col min="10" max="16384" width="9.140625" style="1"/>
  </cols>
  <sheetData>
    <row r="1" spans="1:16" ht="18.75" x14ac:dyDescent="0.3">
      <c r="A1" s="2" t="s">
        <v>0</v>
      </c>
      <c r="B1" s="2"/>
      <c r="C1" s="2"/>
      <c r="D1" s="2"/>
      <c r="E1" s="2"/>
      <c r="F1" s="2"/>
      <c r="G1" s="2"/>
      <c r="H1" s="2"/>
      <c r="I1" s="2"/>
    </row>
    <row r="3" spans="1:16" ht="31.5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2" t="s">
        <v>7</v>
      </c>
      <c r="H3" s="12" t="s">
        <v>8</v>
      </c>
      <c r="I3" s="12" t="s">
        <v>9</v>
      </c>
      <c r="K3" s="11" t="s">
        <v>6</v>
      </c>
      <c r="L3" s="11" t="s">
        <v>6</v>
      </c>
      <c r="M3" s="11" t="s">
        <v>6</v>
      </c>
      <c r="O3" s="11" t="s">
        <v>6</v>
      </c>
      <c r="P3" s="12" t="s">
        <v>8</v>
      </c>
    </row>
    <row r="4" spans="1:16" x14ac:dyDescent="0.25">
      <c r="A4" s="4">
        <v>1</v>
      </c>
      <c r="B4" s="5" t="s">
        <v>10</v>
      </c>
      <c r="C4" s="5" t="s">
        <v>11</v>
      </c>
      <c r="D4" s="3" t="s">
        <v>27</v>
      </c>
      <c r="E4" s="3" t="s">
        <v>29</v>
      </c>
      <c r="F4" s="3" t="s">
        <v>32</v>
      </c>
      <c r="G4" s="7">
        <f>VLOOKUP(F4,$A$16:$C$18,3,FALSE)</f>
        <v>300000</v>
      </c>
      <c r="H4" s="8">
        <f>HLOOKUP(E4,$G$16:$I$17,2,FALSE)+IF(D4="Nữ", 5%, 0%)</f>
        <v>0.1</v>
      </c>
      <c r="I4" s="10">
        <f>G4*(100%-H4)</f>
        <v>270000</v>
      </c>
      <c r="K4" s="3" t="s">
        <v>32</v>
      </c>
      <c r="L4" s="3" t="s">
        <v>34</v>
      </c>
      <c r="M4" s="3" t="s">
        <v>33</v>
      </c>
      <c r="O4" s="3" t="s">
        <v>32</v>
      </c>
      <c r="P4" s="4" t="s">
        <v>44</v>
      </c>
    </row>
    <row r="5" spans="1:16" x14ac:dyDescent="0.25">
      <c r="A5" s="4">
        <v>2</v>
      </c>
      <c r="B5" s="5" t="s">
        <v>12</v>
      </c>
      <c r="C5" s="5" t="s">
        <v>13</v>
      </c>
      <c r="D5" s="3" t="s">
        <v>27</v>
      </c>
      <c r="E5" s="3" t="s">
        <v>29</v>
      </c>
      <c r="F5" s="3" t="s">
        <v>33</v>
      </c>
      <c r="G5" s="7">
        <f t="shared" ref="G5:G12" si="0">VLOOKUP(F5,$A$16:$C$18,3,FALSE)</f>
        <v>1200000</v>
      </c>
      <c r="H5" s="8">
        <f t="shared" ref="H5:H12" si="1">HLOOKUP(E5,$G$16:$I$17,2,FALSE)+IF(D5="Nữ", 5%, 0%)</f>
        <v>0.1</v>
      </c>
      <c r="I5" s="10">
        <f t="shared" ref="I5:I12" si="2">G5*(100%-H5)</f>
        <v>1080000</v>
      </c>
    </row>
    <row r="6" spans="1:16" x14ac:dyDescent="0.25">
      <c r="A6" s="4">
        <v>3</v>
      </c>
      <c r="B6" s="5" t="s">
        <v>14</v>
      </c>
      <c r="C6" s="5" t="s">
        <v>15</v>
      </c>
      <c r="D6" s="3" t="s">
        <v>27</v>
      </c>
      <c r="E6" s="3" t="s">
        <v>30</v>
      </c>
      <c r="F6" s="3" t="s">
        <v>32</v>
      </c>
      <c r="G6" s="7">
        <f t="shared" si="0"/>
        <v>300000</v>
      </c>
      <c r="H6" s="8">
        <f t="shared" si="1"/>
        <v>0</v>
      </c>
      <c r="I6" s="10">
        <f t="shared" si="2"/>
        <v>300000</v>
      </c>
    </row>
    <row r="7" spans="1:16" x14ac:dyDescent="0.25">
      <c r="A7" s="4">
        <v>4</v>
      </c>
      <c r="B7" s="5" t="s">
        <v>16</v>
      </c>
      <c r="C7" s="5" t="s">
        <v>17</v>
      </c>
      <c r="D7" s="3" t="s">
        <v>27</v>
      </c>
      <c r="E7" s="3" t="s">
        <v>31</v>
      </c>
      <c r="F7" s="3" t="s">
        <v>34</v>
      </c>
      <c r="G7" s="7">
        <f t="shared" si="0"/>
        <v>500000</v>
      </c>
      <c r="H7" s="8">
        <f t="shared" si="1"/>
        <v>0.2</v>
      </c>
      <c r="I7" s="10">
        <f t="shared" si="2"/>
        <v>400000</v>
      </c>
    </row>
    <row r="8" spans="1:16" x14ac:dyDescent="0.25">
      <c r="A8" s="4">
        <v>5</v>
      </c>
      <c r="B8" s="5" t="s">
        <v>18</v>
      </c>
      <c r="C8" s="5" t="s">
        <v>19</v>
      </c>
      <c r="D8" s="3" t="s">
        <v>27</v>
      </c>
      <c r="E8" s="3" t="s">
        <v>29</v>
      </c>
      <c r="F8" s="3" t="s">
        <v>32</v>
      </c>
      <c r="G8" s="7">
        <f t="shared" si="0"/>
        <v>300000</v>
      </c>
      <c r="H8" s="8">
        <f t="shared" si="1"/>
        <v>0.1</v>
      </c>
      <c r="I8" s="10">
        <f t="shared" si="2"/>
        <v>270000</v>
      </c>
    </row>
    <row r="9" spans="1:16" x14ac:dyDescent="0.25">
      <c r="A9" s="4">
        <v>6</v>
      </c>
      <c r="B9" s="5" t="s">
        <v>20</v>
      </c>
      <c r="C9" s="5" t="s">
        <v>21</v>
      </c>
      <c r="D9" s="3" t="s">
        <v>28</v>
      </c>
      <c r="E9" s="3" t="s">
        <v>31</v>
      </c>
      <c r="F9" s="3" t="s">
        <v>33</v>
      </c>
      <c r="G9" s="7">
        <f t="shared" si="0"/>
        <v>1200000</v>
      </c>
      <c r="H9" s="8">
        <f t="shared" si="1"/>
        <v>0.25</v>
      </c>
      <c r="I9" s="10">
        <f t="shared" si="2"/>
        <v>900000</v>
      </c>
    </row>
    <row r="10" spans="1:16" x14ac:dyDescent="0.25">
      <c r="A10" s="4">
        <v>7</v>
      </c>
      <c r="B10" s="5" t="s">
        <v>22</v>
      </c>
      <c r="C10" s="5" t="s">
        <v>19</v>
      </c>
      <c r="D10" s="3" t="s">
        <v>28</v>
      </c>
      <c r="E10" s="3" t="s">
        <v>29</v>
      </c>
      <c r="F10" s="3" t="s">
        <v>32</v>
      </c>
      <c r="G10" s="7">
        <f t="shared" si="0"/>
        <v>300000</v>
      </c>
      <c r="H10" s="8">
        <f t="shared" si="1"/>
        <v>0.15000000000000002</v>
      </c>
      <c r="I10" s="10">
        <f t="shared" si="2"/>
        <v>255000</v>
      </c>
    </row>
    <row r="11" spans="1:16" x14ac:dyDescent="0.25">
      <c r="A11" s="4">
        <v>8</v>
      </c>
      <c r="B11" s="5" t="s">
        <v>24</v>
      </c>
      <c r="C11" s="5" t="s">
        <v>23</v>
      </c>
      <c r="D11" s="3" t="s">
        <v>27</v>
      </c>
      <c r="E11" s="3" t="s">
        <v>30</v>
      </c>
      <c r="F11" s="3" t="s">
        <v>34</v>
      </c>
      <c r="G11" s="7">
        <f t="shared" si="0"/>
        <v>500000</v>
      </c>
      <c r="H11" s="8">
        <f t="shared" si="1"/>
        <v>0</v>
      </c>
      <c r="I11" s="10">
        <f t="shared" si="2"/>
        <v>500000</v>
      </c>
    </row>
    <row r="12" spans="1:16" x14ac:dyDescent="0.25">
      <c r="A12" s="4">
        <v>9</v>
      </c>
      <c r="B12" s="5" t="s">
        <v>25</v>
      </c>
      <c r="C12" s="5" t="s">
        <v>26</v>
      </c>
      <c r="D12" s="3" t="s">
        <v>28</v>
      </c>
      <c r="E12" s="3" t="s">
        <v>30</v>
      </c>
      <c r="F12" s="3" t="s">
        <v>34</v>
      </c>
      <c r="G12" s="7">
        <f t="shared" si="0"/>
        <v>500000</v>
      </c>
      <c r="H12" s="8">
        <f t="shared" si="1"/>
        <v>0.05</v>
      </c>
      <c r="I12" s="10">
        <f t="shared" si="2"/>
        <v>475000</v>
      </c>
    </row>
    <row r="13" spans="1:16" x14ac:dyDescent="0.25">
      <c r="A13" s="9" t="s">
        <v>43</v>
      </c>
      <c r="B13" s="9"/>
      <c r="C13" s="5"/>
      <c r="D13" s="3"/>
      <c r="E13" s="3"/>
      <c r="F13" s="3"/>
      <c r="G13" s="7">
        <f>SUM(G4:G12)</f>
        <v>5100000</v>
      </c>
      <c r="H13" s="8"/>
      <c r="I13" s="10">
        <f>SUM(I4:I12)</f>
        <v>4450000</v>
      </c>
    </row>
    <row r="15" spans="1:16" x14ac:dyDescent="0.25">
      <c r="A15" s="6" t="s">
        <v>35</v>
      </c>
      <c r="B15" s="6"/>
      <c r="C15" s="6"/>
      <c r="F15" s="6" t="s">
        <v>39</v>
      </c>
      <c r="G15" s="6"/>
      <c r="H15" s="6"/>
      <c r="I15" s="6"/>
    </row>
    <row r="16" spans="1:16" x14ac:dyDescent="0.25">
      <c r="A16" s="5" t="s">
        <v>32</v>
      </c>
      <c r="B16" s="5" t="s">
        <v>36</v>
      </c>
      <c r="C16" s="7">
        <v>300000</v>
      </c>
      <c r="F16" s="5" t="s">
        <v>5</v>
      </c>
      <c r="G16" s="4" t="s">
        <v>29</v>
      </c>
      <c r="H16" s="4" t="s">
        <v>31</v>
      </c>
      <c r="I16" s="4" t="s">
        <v>30</v>
      </c>
    </row>
    <row r="17" spans="1:9" x14ac:dyDescent="0.25">
      <c r="A17" s="5" t="s">
        <v>34</v>
      </c>
      <c r="B17" s="5" t="s">
        <v>37</v>
      </c>
      <c r="C17" s="7">
        <v>500000</v>
      </c>
      <c r="F17" s="5" t="s">
        <v>40</v>
      </c>
      <c r="G17" s="8">
        <v>0.1</v>
      </c>
      <c r="H17" s="8">
        <v>0.2</v>
      </c>
      <c r="I17" s="8">
        <v>0</v>
      </c>
    </row>
    <row r="18" spans="1:9" x14ac:dyDescent="0.25">
      <c r="A18" s="5" t="s">
        <v>33</v>
      </c>
      <c r="B18" s="5" t="s">
        <v>38</v>
      </c>
      <c r="C18" s="7">
        <v>1200000</v>
      </c>
    </row>
    <row r="19" spans="1:9" x14ac:dyDescent="0.25">
      <c r="F19" s="5" t="s">
        <v>41</v>
      </c>
      <c r="G19" s="3" t="s">
        <v>32</v>
      </c>
      <c r="H19" s="3" t="s">
        <v>34</v>
      </c>
      <c r="I19" s="3" t="s">
        <v>33</v>
      </c>
    </row>
    <row r="20" spans="1:9" x14ac:dyDescent="0.25">
      <c r="F20" s="5" t="s">
        <v>42</v>
      </c>
      <c r="G20" s="13">
        <f>DSUM($A$3:$I$12,$I$3,K3:K4)</f>
        <v>1095000</v>
      </c>
      <c r="H20" s="13">
        <f t="shared" ref="H20:I20" si="3">DSUM($A$3:$I$12,$I$3,L3:L4)</f>
        <v>1375000</v>
      </c>
      <c r="I20" s="13">
        <f t="shared" si="3"/>
        <v>1980000</v>
      </c>
    </row>
    <row r="22" spans="1:9" ht="18.75" x14ac:dyDescent="0.3">
      <c r="A22" s="2" t="s">
        <v>45</v>
      </c>
      <c r="B22" s="2"/>
      <c r="C22" s="2"/>
      <c r="D22" s="2"/>
      <c r="E22" s="2"/>
      <c r="F22" s="2"/>
      <c r="G22" s="2"/>
      <c r="H22" s="2"/>
      <c r="I22" s="2"/>
    </row>
    <row r="23" spans="1:9" ht="31.5" x14ac:dyDescent="0.25">
      <c r="A23" s="11" t="s">
        <v>1</v>
      </c>
      <c r="B23" s="11" t="s">
        <v>2</v>
      </c>
      <c r="C23" s="11" t="s">
        <v>3</v>
      </c>
      <c r="D23" s="11" t="s">
        <v>4</v>
      </c>
      <c r="E23" s="11" t="s">
        <v>5</v>
      </c>
      <c r="F23" s="11" t="s">
        <v>6</v>
      </c>
      <c r="G23" s="12" t="s">
        <v>7</v>
      </c>
      <c r="H23" s="12" t="s">
        <v>8</v>
      </c>
      <c r="I23" s="12" t="s">
        <v>9</v>
      </c>
    </row>
    <row r="24" spans="1:9" x14ac:dyDescent="0.25">
      <c r="A24" s="4">
        <v>1</v>
      </c>
      <c r="B24" s="5" t="s">
        <v>10</v>
      </c>
      <c r="C24" s="5" t="s">
        <v>11</v>
      </c>
      <c r="D24" s="3" t="s">
        <v>27</v>
      </c>
      <c r="E24" s="3" t="s">
        <v>29</v>
      </c>
      <c r="F24" s="3" t="s">
        <v>32</v>
      </c>
      <c r="G24" s="7">
        <v>300000</v>
      </c>
      <c r="H24" s="8">
        <v>0.1</v>
      </c>
      <c r="I24" s="10">
        <v>270000</v>
      </c>
    </row>
    <row r="25" spans="1:9" x14ac:dyDescent="0.25">
      <c r="A25" s="4">
        <v>5</v>
      </c>
      <c r="B25" s="5" t="s">
        <v>18</v>
      </c>
      <c r="C25" s="5" t="s">
        <v>19</v>
      </c>
      <c r="D25" s="3" t="s">
        <v>27</v>
      </c>
      <c r="E25" s="3" t="s">
        <v>29</v>
      </c>
      <c r="F25" s="3" t="s">
        <v>32</v>
      </c>
      <c r="G25" s="7">
        <v>300000</v>
      </c>
      <c r="H25" s="8">
        <v>0.1</v>
      </c>
      <c r="I25" s="10">
        <v>270000</v>
      </c>
    </row>
    <row r="26" spans="1:9" x14ac:dyDescent="0.25">
      <c r="A26" s="4">
        <v>7</v>
      </c>
      <c r="B26" s="5" t="s">
        <v>22</v>
      </c>
      <c r="C26" s="5" t="s">
        <v>19</v>
      </c>
      <c r="D26" s="3" t="s">
        <v>28</v>
      </c>
      <c r="E26" s="3" t="s">
        <v>29</v>
      </c>
      <c r="F26" s="3" t="s">
        <v>32</v>
      </c>
      <c r="G26" s="7">
        <v>300000</v>
      </c>
      <c r="H26" s="8">
        <v>0.15000000000000002</v>
      </c>
      <c r="I26" s="10">
        <v>255000</v>
      </c>
    </row>
  </sheetData>
  <mergeCells count="5">
    <mergeCell ref="A1:I1"/>
    <mergeCell ref="A15:C15"/>
    <mergeCell ref="F15:I15"/>
    <mergeCell ref="A13:B13"/>
    <mergeCell ref="A22:I22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Đề 2</vt:lpstr>
      <vt:lpstr>'Đề 2'!Criteria</vt:lpstr>
      <vt:lpstr>'Đề 2'!Extract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2015-05-15T01:06:26Z</dcterms:modified>
</cp:coreProperties>
</file>