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MCA PROJECTS\"/>
    </mc:Choice>
  </mc:AlternateContent>
  <xr:revisionPtr revIDLastSave="0" documentId="13_ncr:1_{B8ECB3EC-A2CF-4BC0-8962-68587BE2E724}" xr6:coauthVersionLast="47" xr6:coauthVersionMax="47" xr10:uidLastSave="{00000000-0000-0000-0000-000000000000}"/>
  <bookViews>
    <workbookView xWindow="-108" yWindow="-108" windowWidth="23256" windowHeight="12456" tabRatio="879" xr2:uid="{00000000-000D-0000-FFFF-FFFF00000000}"/>
  </bookViews>
  <sheets>
    <sheet name="DashBoard" sheetId="2" r:id="rId1"/>
    <sheet name="Pivot report" sheetId="1" r:id="rId2"/>
    <sheet name="DAILY ER NO OF PATIENT" sheetId="3" r:id="rId3"/>
    <sheet name="AVERAGE WAIT TIME" sheetId="4" r:id="rId4"/>
    <sheet name="AVERAGE SATISFACTION " sheetId="5" r:id="rId5"/>
    <sheet name="Load vs Wait Time Analysis" sheetId="8" r:id="rId6"/>
    <sheet name="PATIENT VOLUME BY HOUR" sheetId="10" r:id="rId7"/>
  </sheets>
  <definedNames>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s>
  <extLst>
    <ext xmlns:x14="http://schemas.microsoft.com/office/spreadsheetml/2009/9/main" uri="{876F7934-8845-4945-9796-88D515C7AA90}">
      <x14:pivotCaches>
        <pivotCache cacheId="19"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cf3badd-fc2d-4e36-ac02-3d9763aa8ef8" name="Hospital Emergency Room Data" connection="Query - Hospital Emergency Room Data"/>
          <x15:modelTable id="Calendar Table_1525347f-35ae-4599-96b2-85f909a7bae5"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1" i="1" l="1"/>
  <c r="B72" i="1"/>
  <c r="B73" i="1"/>
  <c r="B74" i="1"/>
  <c r="B75" i="1"/>
  <c r="B76" i="1"/>
  <c r="B77" i="1"/>
  <c r="B78" i="1"/>
  <c r="B79" i="1"/>
  <c r="B80" i="1"/>
  <c r="B81" i="1"/>
  <c r="B82" i="1"/>
  <c r="B83" i="1"/>
  <c r="B84" i="1"/>
  <c r="B85" i="1"/>
  <c r="B86" i="1"/>
  <c r="B87" i="1"/>
  <c r="B88" i="1"/>
  <c r="B89" i="1"/>
  <c r="B90" i="1"/>
  <c r="B91" i="1"/>
  <c r="B92" i="1"/>
  <c r="B93" i="1"/>
  <c r="B70" i="1"/>
  <c r="O5" i="1"/>
  <c r="P5" i="1"/>
  <c r="P4" i="1"/>
  <c r="O4" i="1"/>
  <c r="N5" i="1"/>
  <c r="N4" i="1"/>
  <c r="A74" i="1" l="1"/>
  <c r="A80" i="1"/>
  <c r="F99" i="1"/>
  <c r="F9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4FB7E6-3647-4E23-9B45-9E2F01A1B9B3}" name="Query - Calendar Table" description="Connection to the 'Calendar Table' query in the workbook." type="100" refreshedVersion="8" minRefreshableVersion="5">
    <extLst>
      <ext xmlns:x15="http://schemas.microsoft.com/office/spreadsheetml/2010/11/main" uri="{DE250136-89BD-433C-8126-D09CA5730AF9}">
        <x15:connection id="a8b63f2e-921b-4655-8f97-4f94b6b37fe6"/>
      </ext>
    </extLst>
  </connection>
  <connection id="2" xr16:uid="{33603CC7-A5F9-4BB0-B398-434E8A53D34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c053dc4-ec9f-4ee1-95ae-b211ff2450ed"/>
      </ext>
    </extLst>
  </connection>
  <connection id="3" xr16:uid="{4D8C3C77-7C10-49AC-8B3D-11A616DBD00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<sst xmlns="http://schemas.openxmlformats.org/spreadsheetml/2006/main" count="555" uniqueCount="425">
  <si>
    <t>Distinct Count of Patient Id</t>
  </si>
  <si>
    <t>NO. OF PATIENT</t>
  </si>
  <si>
    <t>Average of Patient Waittime</t>
  </si>
  <si>
    <t xml:space="preserve"> </t>
  </si>
  <si>
    <t>Average of Patient Satisfaction Score</t>
  </si>
  <si>
    <t>Row Labels</t>
  </si>
  <si>
    <t>Grand Total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</si>
  <si>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</si>
  <si>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</si>
  <si>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</si>
  <si>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</si>
  <si>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</si>
  <si>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</si>
  <si>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</si>
  <si>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</si>
  <si>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</si>
  <si>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</si>
  <si>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</si>
  <si>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</si>
  <si>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</si>
  <si>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</si>
  <si>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</si>
  <si>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</si>
  <si>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</si>
  <si>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</si>
  <si>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</si>
  <si>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</si>
  <si>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</si>
  <si>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</si>
  <si>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</si>
  <si>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</si>
  <si>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</si>
  <si>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</si>
  <si>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</si>
  <si>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</si>
  <si>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</si>
  <si>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</si>
  <si>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</si>
  <si>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 xml:space="preserve">DAILY TRENDS OF NUMBER OF PATIENT </t>
  </si>
  <si>
    <t>AVERAGE WAIT TIME</t>
  </si>
  <si>
    <t>Count of PATIENT ATTEND STATUS</t>
  </si>
  <si>
    <t>Count of Patient Admission Flag</t>
  </si>
  <si>
    <t>Admitted</t>
  </si>
  <si>
    <t>Not Admitted</t>
  </si>
  <si>
    <t>Count of Patient Admission Flag2</t>
  </si>
  <si>
    <t>ADMISSION STATUS</t>
  </si>
  <si>
    <t>PATIENT</t>
  </si>
  <si>
    <t>0-09</t>
  </si>
  <si>
    <t>10-19</t>
  </si>
  <si>
    <t>20-29</t>
  </si>
  <si>
    <t>30-39</t>
  </si>
  <si>
    <t>40-49</t>
  </si>
  <si>
    <t>50-59</t>
  </si>
  <si>
    <t>60-69</t>
  </si>
  <si>
    <t>70-79</t>
  </si>
  <si>
    <t>Count of Age Group</t>
  </si>
  <si>
    <t>DELAYED</t>
  </si>
  <si>
    <t>ONTIME</t>
  </si>
  <si>
    <t>Female</t>
  </si>
  <si>
    <t>Male</t>
  </si>
  <si>
    <t>Cardiology</t>
  </si>
  <si>
    <t>Gastroenterology</t>
  </si>
  <si>
    <t>General Practice</t>
  </si>
  <si>
    <t>Neurology</t>
  </si>
  <si>
    <t>None</t>
  </si>
  <si>
    <t>Orthopedics</t>
  </si>
  <si>
    <t>Physiotherapy</t>
  </si>
  <si>
    <t>Renal</t>
  </si>
  <si>
    <t>31-Jan</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</si>
  <si>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</si>
  <si>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</si>
  <si>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</si>
  <si>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</si>
  <si>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</si>
  <si>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</si>
  <si>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</si>
  <si>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</si>
  <si>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</si>
  <si>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</si>
  <si>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</si>
  <si>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</si>
  <si>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</si>
  <si>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</si>
  <si>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</si>
  <si>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</si>
  <si>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</si>
  <si>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</si>
  <si>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</si>
  <si>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</si>
  <si>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</si>
  <si>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</si>
  <si>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</si>
  <si>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</si>
  <si>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</si>
  <si>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</si>
  <si>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</si>
  <si>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</si>
  <si>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</si>
  <si>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</si>
  <si>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</si>
  <si>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</si>
  <si>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</si>
  <si>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</si>
  <si>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</si>
  <si>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</si>
  <si>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</si>
  <si>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</si>
  <si>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</si>
  <si>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</si>
  <si>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</si>
  <si>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</si>
  <si>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</si>
  <si>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</si>
  <si>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</si>
  <si>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</si>
  <si>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</si>
  <si>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</si>
  <si>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</si>
  <si>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</si>
  <si>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</si>
  <si>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</si>
  <si>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</si>
  <si>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</si>
  <si>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</si>
  <si>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</si>
  <si>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</si>
  <si>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</si>
  <si>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</si>
  <si>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</si>
  <si>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</si>
  <si>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</si>
  <si>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</si>
  <si>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</si>
  <si>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</si>
  <si>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</si>
  <si>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</si>
  <si>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</si>
  <si>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</si>
  <si>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</si>
  <si>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</si>
  <si>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</si>
  <si>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</si>
  <si>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</si>
  <si>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</si>
  <si>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</si>
  <si>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</si>
  <si>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</si>
  <si>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</si>
  <si>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</si>
  <si>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</si>
  <si>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</si>
  <si>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</si>
  <si>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</si>
  <si>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</si>
  <si>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</si>
  <si>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</si>
  <si>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</si>
  <si>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</si>
  <si>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</si>
  <si>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</si>
  <si>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</si>
  <si>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</si>
  <si>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</si>
  <si>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</si>
  <si>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</si>
  <si>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</si>
  <si>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</si>
  <si>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</si>
  <si>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</si>
  <si>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</si>
  <si>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</si>
  <si>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</si>
  <si>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</si>
  <si>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</si>
  <si>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</si>
  <si>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</si>
  <si>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</si>
  <si>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</si>
  <si>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</si>
  <si>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</si>
  <si>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</si>
  <si>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</si>
  <si>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</si>
  <si>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</si>
  <si>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</si>
  <si>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</si>
  <si>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</si>
  <si>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</si>
  <si>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</si>
  <si>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</si>
  <si>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</si>
  <si>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</si>
  <si>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</si>
  <si>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</si>
  <si>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</si>
  <si>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</si>
  <si>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</si>
  <si>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</si>
  <si>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</si>
  <si>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</si>
  <si>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</si>
  <si>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</si>
  <si>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</si>
  <si>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</si>
  <si>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</si>
  <si>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</si>
  <si>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</si>
  <si>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</si>
  <si>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</si>
  <si>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</si>
  <si>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</si>
  <si>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</si>
  <si>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</si>
  <si>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</si>
  <si>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</si>
  <si>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</si>
  <si>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</si>
  <si>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</si>
  <si>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</si>
  <si>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</si>
  <si>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</si>
  <si>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</si>
  <si>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</si>
  <si>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</si>
  <si>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</si>
  <si>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</si>
  <si>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</si>
  <si>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</si>
  <si>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</si>
  <si>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</si>
  <si>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</si>
  <si>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</si>
  <si>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</si>
  <si>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</si>
  <si>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</si>
  <si>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</si>
  <si>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</si>
  <si>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</si>
  <si>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</si>
  <si>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</si>
  <si>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</si>
  <si>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</si>
  <si>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</si>
  <si>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</si>
  <si>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</si>
  <si>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</si>
  <si>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</si>
  <si>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</si>
  <si>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</si>
  <si>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</si>
  <si>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</si>
  <si>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</si>
  <si>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</si>
  <si>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</si>
  <si>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</si>
  <si>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</si>
  <si>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</si>
  <si>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</si>
  <si>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</si>
  <si>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</si>
  <si>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</si>
  <si>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</si>
  <si>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</si>
  <si>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</si>
  <si>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</si>
  <si>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</si>
  <si>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</si>
  <si>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</si>
  <si>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</si>
  <si>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</si>
  <si>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</si>
  <si>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</si>
  <si>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</si>
  <si>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</si>
  <si>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</si>
  <si>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</si>
  <si>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</si>
  <si>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</si>
  <si>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</si>
  <si>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</si>
  <si>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</si>
  <si>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</si>
  <si>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%of Total</t>
  </si>
  <si>
    <t>Status in %</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</si>
  <si>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</si>
  <si>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</si>
  <si>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</si>
  <si>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</si>
  <si>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</si>
  <si>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</si>
  <si>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</si>
  <si>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</si>
  <si>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</si>
  <si>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</si>
  <si>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</si>
  <si>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</si>
  <si>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</si>
  <si>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</si>
  <si>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</si>
  <si>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</si>
  <si>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</si>
  <si>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</si>
  <si>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</si>
  <si>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</si>
  <si>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</si>
  <si>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</si>
  <si>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</si>
  <si>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</si>
  <si>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</si>
  <si>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</si>
  <si>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</si>
  <si>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</si>
  <si>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</si>
  <si>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</si>
  <si>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</si>
  <si>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</si>
  <si>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</si>
  <si>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</si>
  <si>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</si>
  <si>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</si>
  <si>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</si>
  <si>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</si>
  <si>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</si>
  <si>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</si>
  <si>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</si>
  <si>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</si>
  <si>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</si>
  <si>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</si>
  <si>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</si>
  <si>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</si>
  <si>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</si>
  <si>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</si>
  <si>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</si>
  <si>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</si>
  <si>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</si>
  <si>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</si>
  <si>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</si>
  <si>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</si>
  <si>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</si>
  <si>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</si>
  <si>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27-Feb</t>
  </si>
  <si>
    <t>28-Feb</t>
  </si>
  <si>
    <t>29-Feb</t>
  </si>
  <si>
    <t>African American</t>
  </si>
  <si>
    <t>Asian</t>
  </si>
  <si>
    <t>Declined to Identify</t>
  </si>
  <si>
    <t>Native American/Alaska Native</t>
  </si>
  <si>
    <t>Pacific Islander</t>
  </si>
  <si>
    <t>Two or More Races</t>
  </si>
  <si>
    <t>White</t>
  </si>
  <si>
    <t>Count of Patient Id</t>
  </si>
  <si>
    <t>31-Oct</t>
  </si>
  <si>
    <t>1-Dec</t>
  </si>
  <si>
    <t>2-Dec</t>
  </si>
  <si>
    <t>3-Dec</t>
  </si>
  <si>
    <t>4-Dec</t>
  </si>
  <si>
    <t>5-Dec</t>
  </si>
  <si>
    <t>6-Dec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</si>
  <si>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</si>
  <si>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</si>
  <si>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</si>
  <si>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</si>
  <si>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</si>
  <si>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</si>
  <si>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</si>
  <si>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</si>
  <si>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</si>
  <si>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</si>
  <si>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</si>
  <si>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</si>
  <si>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</si>
  <si>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</si>
  <si>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</si>
  <si>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</si>
  <si>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</si>
  <si>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</si>
  <si>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</si>
  <si>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</si>
  <si>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</si>
  <si>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</si>
  <si>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</si>
  <si>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Column Labels</t>
  </si>
  <si>
    <t>0:00</t>
  </si>
  <si>
    <t>1:00</t>
  </si>
  <si>
    <t>10:00</t>
  </si>
  <si>
    <t>11:00</t>
  </si>
  <si>
    <t>12:00</t>
  </si>
  <si>
    <t>13:00</t>
  </si>
  <si>
    <t>14:00</t>
  </si>
  <si>
    <t>15:00</t>
  </si>
  <si>
    <t>16:00</t>
  </si>
  <si>
    <t>17:00</t>
  </si>
  <si>
    <t>18:00</t>
  </si>
  <si>
    <t>19:00</t>
  </si>
  <si>
    <t>2:00</t>
  </si>
  <si>
    <t>20:00</t>
  </si>
  <si>
    <t>21:00</t>
  </si>
  <si>
    <t>22:00</t>
  </si>
  <si>
    <t>23:00</t>
  </si>
  <si>
    <t>3:00</t>
  </si>
  <si>
    <t>4:00</t>
  </si>
  <si>
    <t>5:00</t>
  </si>
  <si>
    <t>6:00</t>
  </si>
  <si>
    <t>7:00</t>
  </si>
  <si>
    <t>8:00</t>
  </si>
  <si>
    <t>9:00</t>
  </si>
  <si>
    <t>Helper</t>
  </si>
  <si>
    <t>HIGH BUSY HOUR</t>
  </si>
  <si>
    <t>LESS BUSY HOUR</t>
  </si>
  <si>
    <t xml:space="preserve">🌙 Least Busy: </t>
  </si>
  <si>
    <t xml:space="preserve">⏱ Peak Hour: </t>
  </si>
  <si>
    <t>Dec</t>
  </si>
  <si>
    <t>Mar</t>
  </si>
  <si>
    <t>Apr</t>
  </si>
  <si>
    <t>May</t>
  </si>
  <si>
    <t>Jun</t>
  </si>
  <si>
    <t>Jul</t>
  </si>
  <si>
    <t>Aug</t>
  </si>
  <si>
    <t>Sep</t>
  </si>
  <si>
    <t>Oct</t>
  </si>
  <si>
    <t>Nov</t>
  </si>
  <si>
    <t>COUNT OF PATIENT</t>
  </si>
  <si>
    <t>CRITICAL</t>
  </si>
  <si>
    <t>SAFE</t>
  </si>
  <si>
    <t>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</si>
</sst>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family val="2"/>
      <scheme val="minor"/>
    </font>
    <font>
      <sz val="11"/>
      <color theme="1"/>
      <name val="Calibri"/>
      <family val="2"/>
      <scheme val="minor"/>
    </font>
    <font>
      <sz val="11"/>
      <color theme="0"/>
      <name val="Calibri"/>
      <family val="2"/>
      <scheme val="minor"/>
    </font>
    <font>
      <sz val="11"/>
      <color rgb="FF000000"/>
      <name val="Times New Roman"/>
      <family val="1"/>
    </font>
    <font>
      <sz val="11"/>
      <color rgb="FF000000"/>
      <name val="+mn-ea"/>
    </font>
    <font>
      <sz val="8"/>
      <name val="Calibri"/>
      <family val="2"/>
      <scheme val="minor"/>
    </font>
    <font>
      <sz val="11"/>
      <color theme="1"/>
      <name val="Times New Roman"/>
      <family val="1"/>
    </font>
  </fonts>
  <fills count="6">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theme="5" tint="-0.249977111117893"/>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center"/>
    </xf>
    <xf numFmtId="10" fontId="0" fillId="0" borderId="0" xfId="0" applyNumberFormat="1"/>
    <xf numFmtId="1" fontId="0" fillId="0" borderId="0" xfId="0" applyNumberFormat="1"/>
    <xf numFmtId="0" fontId="0" fillId="3" borderId="0" xfId="0" applyFill="1"/>
    <xf numFmtId="0" fontId="2" fillId="4" borderId="0" xfId="0" applyFont="1" applyFill="1" applyAlignment="1">
      <alignment horizontal="center"/>
    </xf>
    <xf numFmtId="0" fontId="2" fillId="5" borderId="0" xfId="0" applyFont="1" applyFill="1" applyAlignment="1">
      <alignment horizontal="center"/>
    </xf>
    <xf numFmtId="10" fontId="2" fillId="5" borderId="0" xfId="1" applyNumberFormat="1" applyFont="1" applyFill="1" applyAlignment="1">
      <alignment horizontal="center"/>
    </xf>
    <xf numFmtId="0" fontId="0" fillId="5" borderId="0" xfId="0" applyFill="1"/>
    <xf numFmtId="0" fontId="0" fillId="0" borderId="0" xfId="0" applyAlignment="1">
      <alignment horizontal="right"/>
    </xf>
    <xf numFmtId="2" fontId="0" fillId="5" borderId="0" xfId="0" applyNumberFormat="1" applyFill="1"/>
    <xf numFmtId="0" fontId="3" fillId="0" borderId="0" xfId="0" applyFont="1"/>
    <xf numFmtId="0" fontId="4" fillId="0" borderId="0" xfId="0" applyFont="1"/>
    <xf numFmtId="0" fontId="6" fillId="5" borderId="0" xfId="0" applyFont="1" applyFill="1"/>
    <xf numFmtId="0" fontId="0" fillId="5" borderId="0" xfId="0" applyFill="1" applyAlignment="1">
      <alignment horizontal="left" vertical="center"/>
    </xf>
    <xf numFmtId="14" fontId="0" fillId="0" borderId="0" xfId="0" applyNumberFormat="1" applyAlignment="1">
      <alignment horizontal="left" indent="1"/>
    </xf>
    <xf numFmtId="14" fontId="0" fillId="0" borderId="0" xfId="0" applyNumberFormat="1" applyAlignment="1">
      <alignment horizontal="left"/>
    </xf>
    <xf numFmtId="0" fontId="0" fillId="3" borderId="0" xfId="0" applyFill="1" applyAlignment="1">
      <alignment horizontal="center"/>
    </xf>
    <xf numFmtId="0" fontId="0" fillId="0" borderId="0" xfId="0" applyAlignment="1">
      <alignment horizontal="center"/>
    </xf>
    <xf numFmtId="0" fontId="2" fillId="4" borderId="0" xfId="0" applyFont="1" applyFill="1" applyAlignment="1">
      <alignment horizontal="center"/>
    </xf>
  </cellXfs>
  <cellStyles count="2">
    <cellStyle name="Normal" xfId="0" builtinId="0"/>
    <cellStyle name="Percent" xfId="1" builtinId="5"/>
  </cellStyles>
  <dxfs count="14">
    <dxf>
      <numFmt numFmtId="1" formatCode="0"/>
    </dxf>
    <dxf>
      <numFmt numFmtId="2" formatCode="0.00"/>
    </dxf>
    <dxf>
      <numFmt numFmtId="164" formatCode="0.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b val="0"/>
        <i val="0"/>
        <sz val="10"/>
        <color theme="1"/>
        <name val="Times New Roman"/>
        <family val="1"/>
        <scheme val="none"/>
      </font>
      <fill>
        <patternFill patternType="solid">
          <fgColor theme="1"/>
          <bgColor theme="2" tint="-9.9948118533890809E-2"/>
        </patternFill>
      </fill>
      <border diagonalUp="0" diagonalDown="0">
        <left/>
        <right/>
        <top/>
        <bottom/>
        <vertical/>
        <horizontal/>
      </border>
    </dxf>
  </dxfs>
  <tableStyles count="1" defaultTableStyle="TableStyleMedium2" defaultPivotStyle="PivotStyleLight16">
    <tableStyle name="MY STYLE" pivot="0" table="0" count="10" xr9:uid="{E35670E8-1C84-47BB-A761-ECFF41E89A36}">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95061140479442E-2"/>
          <c:y val="0.45281692913385835"/>
          <c:w val="0.91695878145782728"/>
          <c:h val="0.50334547244094496"/>
        </c:manualLayout>
      </c:layout>
      <c:areaChart>
        <c:grouping val="standard"/>
        <c:varyColors val="0"/>
        <c:ser>
          <c:idx val="0"/>
          <c:order val="0"/>
          <c:tx>
            <c:strRef>
              <c:f>'Pivot report'!$E$5</c:f>
              <c:strCache>
                <c:ptCount val="1"/>
                <c:pt idx="0">
                  <c:v>Total</c:v>
                </c:pt>
              </c:strCache>
            </c:strRef>
          </c:tx>
          <c:spPr>
            <a:solidFill>
              <a:schemeClr val="accent2"/>
            </a:solidFill>
            <a:ln w="25400">
              <a:noFill/>
            </a:ln>
            <a:effectLst/>
          </c:spPr>
          <c:cat>
            <c:strRef>
              <c:f>'Pivot report'!$D$6:$D$36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report'!$E$6:$E$36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4254-4D2E-9DBF-B5E0E2C16A9B}"/>
            </c:ext>
          </c:extLst>
        </c:ser>
        <c:dLbls>
          <c:showLegendKey val="0"/>
          <c:showVal val="0"/>
          <c:showCatName val="0"/>
          <c:showSerName val="0"/>
          <c:showPercent val="0"/>
          <c:showBubbleSize val="0"/>
        </c:dLbls>
        <c:axId val="407332976"/>
        <c:axId val="961999056"/>
      </c:areaChart>
      <c:catAx>
        <c:axId val="407332976"/>
        <c:scaling>
          <c:orientation val="minMax"/>
        </c:scaling>
        <c:delete val="1"/>
        <c:axPos val="b"/>
        <c:numFmt formatCode="General" sourceLinked="1"/>
        <c:majorTickMark val="out"/>
        <c:minorTickMark val="none"/>
        <c:tickLblPos val="nextTo"/>
        <c:crossAx val="961999056"/>
        <c:crosses val="autoZero"/>
        <c:auto val="1"/>
        <c:lblAlgn val="ctr"/>
        <c:lblOffset val="100"/>
        <c:noMultiLvlLbl val="0"/>
      </c:catAx>
      <c:valAx>
        <c:axId val="961999056"/>
        <c:scaling>
          <c:orientation val="minMax"/>
        </c:scaling>
        <c:delete val="1"/>
        <c:axPos val="l"/>
        <c:numFmt formatCode="General" sourceLinked="1"/>
        <c:majorTickMark val="none"/>
        <c:minorTickMark val="none"/>
        <c:tickLblPos val="nextTo"/>
        <c:crossAx val="407332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[hospital_dashboard.xlsx]Pivot report!PivotTable5</c:name>
    <c:fmtId val="2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23649715758356E-2"/>
          <c:y val="0.37093026651989258"/>
          <c:w val="0.93457635028424169"/>
          <c:h val="0.53953484156151266"/>
        </c:manualLayout>
      </c:layout>
      <c:areaChart>
        <c:grouping val="standard"/>
        <c:varyColors val="0"/>
        <c:ser>
          <c:idx val="0"/>
          <c:order val="0"/>
          <c:tx>
            <c:strRef>
              <c:f>'Pivot report'!$G$5</c:f>
              <c:strCache>
                <c:ptCount val="1"/>
                <c:pt idx="0">
                  <c:v>Total</c:v>
                </c:pt>
              </c:strCache>
            </c:strRef>
          </c:tx>
          <c:spPr>
            <a:solidFill>
              <a:schemeClr val="accent2"/>
            </a:solidFill>
            <a:ln w="25400">
              <a:noFill/>
            </a:ln>
            <a:effectLst/>
          </c:spPr>
          <c:cat>
            <c:strRef>
              <c:f>'Pivot report'!$F$6:$F$36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report'!$G$6:$G$36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101B-427C-ADE7-4923A1CB506C}"/>
            </c:ext>
          </c:extLst>
        </c:ser>
        <c:dLbls>
          <c:showLegendKey val="0"/>
          <c:showVal val="0"/>
          <c:showCatName val="0"/>
          <c:showSerName val="0"/>
          <c:showPercent val="0"/>
          <c:showBubbleSize val="0"/>
        </c:dLbls>
        <c:axId val="1512470368"/>
        <c:axId val="1512470848"/>
      </c:areaChart>
      <c:catAx>
        <c:axId val="1512470368"/>
        <c:scaling>
          <c:orientation val="minMax"/>
        </c:scaling>
        <c:delete val="1"/>
        <c:axPos val="b"/>
        <c:numFmt formatCode="General" sourceLinked="1"/>
        <c:majorTickMark val="out"/>
        <c:minorTickMark val="none"/>
        <c:tickLblPos val="nextTo"/>
        <c:crossAx val="1512470848"/>
        <c:crosses val="autoZero"/>
        <c:auto val="1"/>
        <c:lblAlgn val="ctr"/>
        <c:lblOffset val="100"/>
        <c:noMultiLvlLbl val="0"/>
      </c:catAx>
      <c:valAx>
        <c:axId val="1512470848"/>
        <c:scaling>
          <c:orientation val="minMax"/>
        </c:scaling>
        <c:delete val="1"/>
        <c:axPos val="l"/>
        <c:numFmt formatCode="0.00" sourceLinked="1"/>
        <c:majorTickMark val="none"/>
        <c:minorTickMark val="none"/>
        <c:tickLblPos val="nextTo"/>
        <c:crossAx val="1512470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[hospital_dashboard.xlsx]Pivot report!PivotTable9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Patient by Age Group</a:t>
            </a:r>
            <a:endParaRPr lang="en-US"/>
          </a:p>
        </c:rich>
      </c:tx>
      <c:layout>
        <c:manualLayout>
          <c:xMode val="edge"/>
          <c:yMode val="edge"/>
          <c:x val="0.2869444444444445"/>
          <c:y val="0.861111111111111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9.5370662000583264E-2"/>
          <c:w val="0.90286351706036749"/>
          <c:h val="0.59329425488480603"/>
        </c:manualLayout>
      </c:layout>
      <c:barChart>
        <c:barDir val="col"/>
        <c:grouping val="clustered"/>
        <c:varyColors val="0"/>
        <c:ser>
          <c:idx val="0"/>
          <c:order val="0"/>
          <c:tx>
            <c:strRef>
              <c:f>'Pivot report'!$B$20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report'!$A$21:$A$29</c:f>
              <c:strCache>
                <c:ptCount val="8"/>
                <c:pt idx="0">
                  <c:v>0-09</c:v>
                </c:pt>
                <c:pt idx="1">
                  <c:v>10-19</c:v>
                </c:pt>
                <c:pt idx="2">
                  <c:v>20-29</c:v>
                </c:pt>
                <c:pt idx="3">
                  <c:v>30-39</c:v>
                </c:pt>
                <c:pt idx="4">
                  <c:v>40-49</c:v>
                </c:pt>
                <c:pt idx="5">
                  <c:v>50-59</c:v>
                </c:pt>
                <c:pt idx="6">
                  <c:v>60-69</c:v>
                </c:pt>
                <c:pt idx="7">
                  <c:v>70-79</c:v>
                </c:pt>
              </c:strCache>
            </c:strRef>
          </c:cat>
          <c:val>
            <c:numRef>
              <c:f>'Pivot report'!$B$21:$B$29</c:f>
              <c:numCache>
                <c:formatCode>0</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2-E7A5-4B9F-B119-1385B0E42F1E}"/>
            </c:ext>
          </c:extLst>
        </c:ser>
        <c:dLbls>
          <c:dLblPos val="outEnd"/>
          <c:showLegendKey val="0"/>
          <c:showVal val="1"/>
          <c:showCatName val="0"/>
          <c:showSerName val="0"/>
          <c:showPercent val="0"/>
          <c:showBubbleSize val="0"/>
        </c:dLbls>
        <c:gapWidth val="219"/>
        <c:overlap val="-27"/>
        <c:axId val="1249243296"/>
        <c:axId val="1249237056"/>
      </c:barChart>
      <c:catAx>
        <c:axId val="124924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37056"/>
        <c:crosses val="autoZero"/>
        <c:auto val="1"/>
        <c:lblAlgn val="ctr"/>
        <c:lblOffset val="100"/>
        <c:noMultiLvlLbl val="0"/>
      </c:catAx>
      <c:valAx>
        <c:axId val="124923705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4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Patients Attended within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D98-45FE-83BC-B7F43F81CB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D98-45FE-83BC-B7F43F81CB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report'!$V$4:$V$6</c:f>
              <c:strCache>
                <c:ptCount val="2"/>
                <c:pt idx="0">
                  <c:v>DELAYED</c:v>
                </c:pt>
                <c:pt idx="1">
                  <c:v>ONTIME</c:v>
                </c:pt>
              </c:strCache>
            </c:strRef>
          </c:cat>
          <c:val>
            <c:numRef>
              <c:f>'Pivot report'!$W$4:$W$6</c:f>
              <c:numCache>
                <c:formatCode>0</c:formatCode>
                <c:ptCount val="2"/>
                <c:pt idx="0">
                  <c:v>278</c:v>
                </c:pt>
                <c:pt idx="1">
                  <c:v>188</c:v>
                </c:pt>
              </c:numCache>
            </c:numRef>
          </c:val>
          <c:extLst>
            <c:ext xmlns:c16="http://schemas.microsoft.com/office/drawing/2014/chart" uri="{C3380CC4-5D6E-409C-BE32-E72D297353CC}">
              <c16:uniqueId val="{00000006-66AA-451E-8B7C-871FEA978D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Patient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report'!$W$9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D4E-44AE-A6CC-EA8795C715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D4E-44AE-A6CC-EA8795C715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report'!$V$10:$V$12</c:f>
              <c:strCache>
                <c:ptCount val="2"/>
                <c:pt idx="0">
                  <c:v>Female</c:v>
                </c:pt>
                <c:pt idx="1">
                  <c:v>Male</c:v>
                </c:pt>
              </c:strCache>
            </c:strRef>
          </c:cat>
          <c:val>
            <c:numRef>
              <c:f>'Pivot report'!$W$10:$W$12</c:f>
              <c:numCache>
                <c:formatCode>General</c:formatCode>
                <c:ptCount val="2"/>
                <c:pt idx="0">
                  <c:v>237</c:v>
                </c:pt>
                <c:pt idx="1">
                  <c:v>229</c:v>
                </c:pt>
              </c:numCache>
            </c:numRef>
          </c:val>
          <c:extLst>
            <c:ext xmlns:c16="http://schemas.microsoft.com/office/drawing/2014/chart" uri="{C3380CC4-5D6E-409C-BE32-E72D297353CC}">
              <c16:uniqueId val="{00000006-67D4-408F-BB28-BDDD0121AEB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report!PivotTable12</c:name>
    <c:fmtId val="27"/>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80382536557731E-2"/>
          <c:y val="0.169826703537272"/>
          <c:w val="0.91606159295373502"/>
          <c:h val="0.51804449978385303"/>
        </c:manualLayout>
      </c:layout>
      <c:barChart>
        <c:barDir val="col"/>
        <c:grouping val="clustered"/>
        <c:varyColors val="0"/>
        <c:ser>
          <c:idx val="0"/>
          <c:order val="0"/>
          <c:tx>
            <c:strRef>
              <c:f>'Pivot report'!$W$15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report'!$V$16:$V$24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report'!$W$16:$W$24</c:f>
              <c:numCache>
                <c:formatCode>General</c:formatCode>
                <c:ptCount val="8"/>
                <c:pt idx="0">
                  <c:v>9</c:v>
                </c:pt>
                <c:pt idx="1">
                  <c:v>11</c:v>
                </c:pt>
                <c:pt idx="2">
                  <c:v>98</c:v>
                </c:pt>
                <c:pt idx="3">
                  <c:v>10</c:v>
                </c:pt>
                <c:pt idx="4">
                  <c:v>273</c:v>
                </c:pt>
                <c:pt idx="5">
                  <c:v>47</c:v>
                </c:pt>
                <c:pt idx="6">
                  <c:v>12</c:v>
                </c:pt>
                <c:pt idx="7">
                  <c:v>6</c:v>
                </c:pt>
              </c:numCache>
            </c:numRef>
          </c:val>
          <c:extLst>
            <c:ext xmlns:c16="http://schemas.microsoft.com/office/drawing/2014/chart" uri="{C3380CC4-5D6E-409C-BE32-E72D297353CC}">
              <c16:uniqueId val="{00000002-444A-4CFC-BE9D-C5A74BD9B5B3}"/>
            </c:ext>
          </c:extLst>
        </c:ser>
        <c:dLbls>
          <c:dLblPos val="ctr"/>
          <c:showLegendKey val="0"/>
          <c:showVal val="1"/>
          <c:showCatName val="0"/>
          <c:showSerName val="0"/>
          <c:showPercent val="0"/>
          <c:showBubbleSize val="0"/>
        </c:dLbls>
        <c:gapWidth val="150"/>
        <c:axId val="1232849808"/>
        <c:axId val="1232851248"/>
      </c:barChart>
      <c:catAx>
        <c:axId val="1232849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51248"/>
        <c:crosses val="autoZero"/>
        <c:auto val="1"/>
        <c:lblAlgn val="ctr"/>
        <c:lblOffset val="100"/>
        <c:noMultiLvlLbl val="0"/>
      </c:catAx>
      <c:valAx>
        <c:axId val="123285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49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report'!$AB$3:$AB$4</c:f>
              <c:strCache>
                <c:ptCount val="1"/>
                <c:pt idx="0">
                  <c:v>0:00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report'!$AB$5</c:f>
              <c:numCache>
                <c:formatCode>General</c:formatCode>
                <c:ptCount val="1"/>
                <c:pt idx="0">
                  <c:v>20</c:v>
                </c:pt>
              </c:numCache>
            </c:numRef>
          </c:val>
          <c:extLst>
            <c:ext xmlns:c16="http://schemas.microsoft.com/office/drawing/2014/chart" uri="{C3380CC4-5D6E-409C-BE32-E72D297353CC}">
              <c16:uniqueId val="{00000019-F346-4E42-AE51-741197E56B8C}"/>
            </c:ext>
          </c:extLst>
        </c:ser>
        <c:ser>
          <c:idx val="1"/>
          <c:order val="1"/>
          <c:tx>
            <c:strRef>
              <c:f>'Pivot report'!$AC$3:$AC$4</c:f>
              <c:strCache>
                <c:ptCount val="1"/>
                <c:pt idx="0">
                  <c:v>1:00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report'!$AC$5</c:f>
              <c:numCache>
                <c:formatCode>General</c:formatCode>
                <c:ptCount val="1"/>
                <c:pt idx="0">
                  <c:v>19</c:v>
                </c:pt>
              </c:numCache>
            </c:numRef>
          </c:val>
          <c:extLst>
            <c:ext xmlns:c16="http://schemas.microsoft.com/office/drawing/2014/chart" uri="{C3380CC4-5D6E-409C-BE32-E72D297353CC}">
              <c16:uniqueId val="{0000001A-F346-4E42-AE51-741197E56B8C}"/>
            </c:ext>
          </c:extLst>
        </c:ser>
        <c:ser>
          <c:idx val="2"/>
          <c:order val="2"/>
          <c:tx>
            <c:strRef>
              <c:f>'Pivot report'!$AD$3:$AD$4</c:f>
              <c:strCache>
                <c:ptCount val="1"/>
                <c:pt idx="0">
                  <c:v>10:00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report'!$AD$5</c:f>
              <c:numCache>
                <c:formatCode>General</c:formatCode>
                <c:ptCount val="1"/>
                <c:pt idx="0">
                  <c:v>18</c:v>
                </c:pt>
              </c:numCache>
            </c:numRef>
          </c:val>
          <c:extLst>
            <c:ext xmlns:c16="http://schemas.microsoft.com/office/drawing/2014/chart" uri="{C3380CC4-5D6E-409C-BE32-E72D297353CC}">
              <c16:uniqueId val="{0000001B-F346-4E42-AE51-741197E56B8C}"/>
            </c:ext>
          </c:extLst>
        </c:ser>
        <c:ser>
          <c:idx val="3"/>
          <c:order val="3"/>
          <c:tx>
            <c:strRef>
              <c:f>'Pivot report'!$AE$3:$AE$4</c:f>
              <c:strCache>
                <c:ptCount val="1"/>
                <c:pt idx="0">
                  <c:v>11:00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report'!$AE$5</c:f>
              <c:numCache>
                <c:formatCode>General</c:formatCode>
                <c:ptCount val="1"/>
                <c:pt idx="0">
                  <c:v>15</c:v>
                </c:pt>
              </c:numCache>
            </c:numRef>
          </c:val>
          <c:extLst>
            <c:ext xmlns:c16="http://schemas.microsoft.com/office/drawing/2014/chart" uri="{C3380CC4-5D6E-409C-BE32-E72D297353CC}">
              <c16:uniqueId val="{0000001C-F346-4E42-AE51-741197E56B8C}"/>
            </c:ext>
          </c:extLst>
        </c:ser>
        <c:ser>
          <c:idx val="4"/>
          <c:order val="4"/>
          <c:tx>
            <c:strRef>
              <c:f>'Pivot report'!$AF$3:$AF$4</c:f>
              <c:strCache>
                <c:ptCount val="1"/>
                <c:pt idx="0">
                  <c:v>12:00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report'!$AF$5</c:f>
              <c:numCache>
                <c:formatCode>General</c:formatCode>
                <c:ptCount val="1"/>
                <c:pt idx="0">
                  <c:v>21</c:v>
                </c:pt>
              </c:numCache>
            </c:numRef>
          </c:val>
          <c:extLst>
            <c:ext xmlns:c16="http://schemas.microsoft.com/office/drawing/2014/chart" uri="{C3380CC4-5D6E-409C-BE32-E72D297353CC}">
              <c16:uniqueId val="{0000001D-F346-4E42-AE51-741197E56B8C}"/>
            </c:ext>
          </c:extLst>
        </c:ser>
        <c:ser>
          <c:idx val="5"/>
          <c:order val="5"/>
          <c:tx>
            <c:strRef>
              <c:f>'Pivot report'!$AG$3:$AG$4</c:f>
              <c:strCache>
                <c:ptCount val="1"/>
                <c:pt idx="0">
                  <c:v>13:00</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report'!$AG$5</c:f>
              <c:numCache>
                <c:formatCode>General</c:formatCode>
                <c:ptCount val="1"/>
                <c:pt idx="0">
                  <c:v>18</c:v>
                </c:pt>
              </c:numCache>
            </c:numRef>
          </c:val>
          <c:extLst>
            <c:ext xmlns:c16="http://schemas.microsoft.com/office/drawing/2014/chart" uri="{C3380CC4-5D6E-409C-BE32-E72D297353CC}">
              <c16:uniqueId val="{0000001E-F346-4E42-AE51-741197E56B8C}"/>
            </c:ext>
          </c:extLst>
        </c:ser>
        <c:ser>
          <c:idx val="6"/>
          <c:order val="6"/>
          <c:tx>
            <c:strRef>
              <c:f>'Pivot report'!$AH$3:$AH$4</c:f>
              <c:strCache>
                <c:ptCount val="1"/>
                <c:pt idx="0">
                  <c:v>14:00</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report'!$AH$5</c:f>
              <c:numCache>
                <c:formatCode>General</c:formatCode>
                <c:ptCount val="1"/>
                <c:pt idx="0">
                  <c:v>21</c:v>
                </c:pt>
              </c:numCache>
            </c:numRef>
          </c:val>
          <c:extLst>
            <c:ext xmlns:c16="http://schemas.microsoft.com/office/drawing/2014/chart" uri="{C3380CC4-5D6E-409C-BE32-E72D297353CC}">
              <c16:uniqueId val="{0000001F-F346-4E42-AE51-741197E56B8C}"/>
            </c:ext>
          </c:extLst>
        </c:ser>
        <c:ser>
          <c:idx val="7"/>
          <c:order val="7"/>
          <c:tx>
            <c:strRef>
              <c:f>'Pivot report'!$AI$3:$AI$4</c:f>
              <c:strCache>
                <c:ptCount val="1"/>
                <c:pt idx="0">
                  <c:v>15:00</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report'!$AI$5</c:f>
              <c:numCache>
                <c:formatCode>General</c:formatCode>
                <c:ptCount val="1"/>
                <c:pt idx="0">
                  <c:v>14</c:v>
                </c:pt>
              </c:numCache>
            </c:numRef>
          </c:val>
          <c:extLst>
            <c:ext xmlns:c16="http://schemas.microsoft.com/office/drawing/2014/chart" uri="{C3380CC4-5D6E-409C-BE32-E72D297353CC}">
              <c16:uniqueId val="{00000020-F346-4E42-AE51-741197E56B8C}"/>
            </c:ext>
          </c:extLst>
        </c:ser>
        <c:ser>
          <c:idx val="8"/>
          <c:order val="8"/>
          <c:tx>
            <c:strRef>
              <c:f>'Pivot report'!$AJ$3:$AJ$4</c:f>
              <c:strCache>
                <c:ptCount val="1"/>
                <c:pt idx="0">
                  <c:v>16:00</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report'!$AJ$5</c:f>
              <c:numCache>
                <c:formatCode>General</c:formatCode>
                <c:ptCount val="1"/>
                <c:pt idx="0">
                  <c:v>23</c:v>
                </c:pt>
              </c:numCache>
            </c:numRef>
          </c:val>
          <c:extLst>
            <c:ext xmlns:c16="http://schemas.microsoft.com/office/drawing/2014/chart" uri="{C3380CC4-5D6E-409C-BE32-E72D297353CC}">
              <c16:uniqueId val="{00000021-F346-4E42-AE51-741197E56B8C}"/>
            </c:ext>
          </c:extLst>
        </c:ser>
        <c:ser>
          <c:idx val="9"/>
          <c:order val="9"/>
          <c:tx>
            <c:strRef>
              <c:f>'Pivot report'!$AK$3:$AK$4</c:f>
              <c:strCache>
                <c:ptCount val="1"/>
                <c:pt idx="0">
                  <c:v>17:00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report'!$AK$5</c:f>
              <c:numCache>
                <c:formatCode>General</c:formatCode>
                <c:ptCount val="1"/>
                <c:pt idx="0">
                  <c:v>19</c:v>
                </c:pt>
              </c:numCache>
            </c:numRef>
          </c:val>
          <c:extLst>
            <c:ext xmlns:c16="http://schemas.microsoft.com/office/drawing/2014/chart" uri="{C3380CC4-5D6E-409C-BE32-E72D297353CC}">
              <c16:uniqueId val="{00000022-F346-4E42-AE51-741197E56B8C}"/>
            </c:ext>
          </c:extLst>
        </c:ser>
        <c:ser>
          <c:idx val="10"/>
          <c:order val="10"/>
          <c:tx>
            <c:strRef>
              <c:f>'Pivot report'!$AL$3:$AL$4</c:f>
              <c:strCache>
                <c:ptCount val="1"/>
                <c:pt idx="0">
                  <c:v>18:00</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report'!$AL$5</c:f>
              <c:numCache>
                <c:formatCode>General</c:formatCode>
                <c:ptCount val="1"/>
                <c:pt idx="0">
                  <c:v>18</c:v>
                </c:pt>
              </c:numCache>
            </c:numRef>
          </c:val>
          <c:extLst>
            <c:ext xmlns:c16="http://schemas.microsoft.com/office/drawing/2014/chart" uri="{C3380CC4-5D6E-409C-BE32-E72D297353CC}">
              <c16:uniqueId val="{00000023-F346-4E42-AE51-741197E56B8C}"/>
            </c:ext>
          </c:extLst>
        </c:ser>
        <c:ser>
          <c:idx val="11"/>
          <c:order val="11"/>
          <c:tx>
            <c:strRef>
              <c:f>'Pivot report'!$AM$3:$AM$4</c:f>
              <c:strCache>
                <c:ptCount val="1"/>
                <c:pt idx="0">
                  <c:v>19:00</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report'!$AM$5</c:f>
              <c:numCache>
                <c:formatCode>General</c:formatCode>
                <c:ptCount val="1"/>
                <c:pt idx="0">
                  <c:v>19</c:v>
                </c:pt>
              </c:numCache>
            </c:numRef>
          </c:val>
          <c:extLst>
            <c:ext xmlns:c16="http://schemas.microsoft.com/office/drawing/2014/chart" uri="{C3380CC4-5D6E-409C-BE32-E72D297353CC}">
              <c16:uniqueId val="{00000024-F346-4E42-AE51-741197E56B8C}"/>
            </c:ext>
          </c:extLst>
        </c:ser>
        <c:ser>
          <c:idx val="12"/>
          <c:order val="12"/>
          <c:tx>
            <c:strRef>
              <c:f>'Pivot report'!$AN$3:$AN$4</c:f>
              <c:strCache>
                <c:ptCount val="1"/>
                <c:pt idx="0">
                  <c:v>2:00</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report'!$AN$5</c:f>
              <c:numCache>
                <c:formatCode>General</c:formatCode>
                <c:ptCount val="1"/>
                <c:pt idx="0">
                  <c:v>21</c:v>
                </c:pt>
              </c:numCache>
            </c:numRef>
          </c:val>
          <c:extLst>
            <c:ext xmlns:c16="http://schemas.microsoft.com/office/drawing/2014/chart" uri="{C3380CC4-5D6E-409C-BE32-E72D297353CC}">
              <c16:uniqueId val="{00000025-F346-4E42-AE51-741197E56B8C}"/>
            </c:ext>
          </c:extLst>
        </c:ser>
        <c:ser>
          <c:idx val="13"/>
          <c:order val="13"/>
          <c:tx>
            <c:strRef>
              <c:f>'Pivot report'!$AO$3:$AO$4</c:f>
              <c:strCache>
                <c:ptCount val="1"/>
                <c:pt idx="0">
                  <c:v>20:00</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report'!$AO$5</c:f>
              <c:numCache>
                <c:formatCode>General</c:formatCode>
                <c:ptCount val="1"/>
                <c:pt idx="0">
                  <c:v>23</c:v>
                </c:pt>
              </c:numCache>
            </c:numRef>
          </c:val>
          <c:extLst>
            <c:ext xmlns:c16="http://schemas.microsoft.com/office/drawing/2014/chart" uri="{C3380CC4-5D6E-409C-BE32-E72D297353CC}">
              <c16:uniqueId val="{00000026-F346-4E42-AE51-741197E56B8C}"/>
            </c:ext>
          </c:extLst>
        </c:ser>
        <c:ser>
          <c:idx val="14"/>
          <c:order val="14"/>
          <c:tx>
            <c:strRef>
              <c:f>'Pivot report'!$AP$3:$AP$4</c:f>
              <c:strCache>
                <c:ptCount val="1"/>
                <c:pt idx="0">
                  <c:v>21:00</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report'!$AP$5</c:f>
              <c:numCache>
                <c:formatCode>General</c:formatCode>
                <c:ptCount val="1"/>
                <c:pt idx="0">
                  <c:v>20</c:v>
                </c:pt>
              </c:numCache>
            </c:numRef>
          </c:val>
          <c:extLst>
            <c:ext xmlns:c16="http://schemas.microsoft.com/office/drawing/2014/chart" uri="{C3380CC4-5D6E-409C-BE32-E72D297353CC}">
              <c16:uniqueId val="{00000027-F346-4E42-AE51-741197E56B8C}"/>
            </c:ext>
          </c:extLst>
        </c:ser>
        <c:ser>
          <c:idx val="15"/>
          <c:order val="15"/>
          <c:tx>
            <c:strRef>
              <c:f>'Pivot report'!$AQ$3:$AQ$4</c:f>
              <c:strCache>
                <c:ptCount val="1"/>
                <c:pt idx="0">
                  <c:v>22:00</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report'!$AQ$5</c:f>
              <c:numCache>
                <c:formatCode>General</c:formatCode>
                <c:ptCount val="1"/>
                <c:pt idx="0">
                  <c:v>19</c:v>
                </c:pt>
              </c:numCache>
            </c:numRef>
          </c:val>
          <c:extLst>
            <c:ext xmlns:c16="http://schemas.microsoft.com/office/drawing/2014/chart" uri="{C3380CC4-5D6E-409C-BE32-E72D297353CC}">
              <c16:uniqueId val="{00000028-F346-4E42-AE51-741197E56B8C}"/>
            </c:ext>
          </c:extLst>
        </c:ser>
        <c:ser>
          <c:idx val="16"/>
          <c:order val="16"/>
          <c:tx>
            <c:strRef>
              <c:f>'Pivot report'!$AR$3:$AR$4</c:f>
              <c:strCache>
                <c:ptCount val="1"/>
                <c:pt idx="0">
                  <c:v>23:00</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report'!$AR$5</c:f>
              <c:numCache>
                <c:formatCode>General</c:formatCode>
                <c:ptCount val="1"/>
                <c:pt idx="0">
                  <c:v>25</c:v>
                </c:pt>
              </c:numCache>
            </c:numRef>
          </c:val>
          <c:extLst>
            <c:ext xmlns:c16="http://schemas.microsoft.com/office/drawing/2014/chart" uri="{C3380CC4-5D6E-409C-BE32-E72D297353CC}">
              <c16:uniqueId val="{00000029-F346-4E42-AE51-741197E56B8C}"/>
            </c:ext>
          </c:extLst>
        </c:ser>
        <c:ser>
          <c:idx val="17"/>
          <c:order val="17"/>
          <c:tx>
            <c:strRef>
              <c:f>'Pivot report'!$AS$3:$AS$4</c:f>
              <c:strCache>
                <c:ptCount val="1"/>
                <c:pt idx="0">
                  <c:v>3:00</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report'!$AS$5</c:f>
              <c:numCache>
                <c:formatCode>General</c:formatCode>
                <c:ptCount val="1"/>
                <c:pt idx="0">
                  <c:v>18</c:v>
                </c:pt>
              </c:numCache>
            </c:numRef>
          </c:val>
          <c:extLst>
            <c:ext xmlns:c16="http://schemas.microsoft.com/office/drawing/2014/chart" uri="{C3380CC4-5D6E-409C-BE32-E72D297353CC}">
              <c16:uniqueId val="{0000002A-F346-4E42-AE51-741197E56B8C}"/>
            </c:ext>
          </c:extLst>
        </c:ser>
        <c:ser>
          <c:idx val="18"/>
          <c:order val="18"/>
          <c:tx>
            <c:strRef>
              <c:f>'Pivot report'!$AT$3:$AT$4</c:f>
              <c:strCache>
                <c:ptCount val="1"/>
                <c:pt idx="0">
                  <c:v>4:00</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report'!$AT$5</c:f>
              <c:numCache>
                <c:formatCode>General</c:formatCode>
                <c:ptCount val="1"/>
                <c:pt idx="0">
                  <c:v>19</c:v>
                </c:pt>
              </c:numCache>
            </c:numRef>
          </c:val>
          <c:extLst>
            <c:ext xmlns:c16="http://schemas.microsoft.com/office/drawing/2014/chart" uri="{C3380CC4-5D6E-409C-BE32-E72D297353CC}">
              <c16:uniqueId val="{0000002B-F346-4E42-AE51-741197E56B8C}"/>
            </c:ext>
          </c:extLst>
        </c:ser>
        <c:ser>
          <c:idx val="19"/>
          <c:order val="19"/>
          <c:tx>
            <c:strRef>
              <c:f>'Pivot report'!$AU$3:$AU$4</c:f>
              <c:strCache>
                <c:ptCount val="1"/>
                <c:pt idx="0">
                  <c:v>5:00</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report'!$AU$5</c:f>
              <c:numCache>
                <c:formatCode>General</c:formatCode>
                <c:ptCount val="1"/>
                <c:pt idx="0">
                  <c:v>21</c:v>
                </c:pt>
              </c:numCache>
            </c:numRef>
          </c:val>
          <c:extLst>
            <c:ext xmlns:c16="http://schemas.microsoft.com/office/drawing/2014/chart" uri="{C3380CC4-5D6E-409C-BE32-E72D297353CC}">
              <c16:uniqueId val="{0000002C-F346-4E42-AE51-741197E56B8C}"/>
            </c:ext>
          </c:extLst>
        </c:ser>
        <c:ser>
          <c:idx val="20"/>
          <c:order val="20"/>
          <c:tx>
            <c:strRef>
              <c:f>'Pivot report'!$AV$3:$AV$4</c:f>
              <c:strCache>
                <c:ptCount val="1"/>
                <c:pt idx="0">
                  <c:v>6:00</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report'!$AV$5</c:f>
              <c:numCache>
                <c:formatCode>General</c:formatCode>
                <c:ptCount val="1"/>
                <c:pt idx="0">
                  <c:v>18</c:v>
                </c:pt>
              </c:numCache>
            </c:numRef>
          </c:val>
          <c:extLst>
            <c:ext xmlns:c16="http://schemas.microsoft.com/office/drawing/2014/chart" uri="{C3380CC4-5D6E-409C-BE32-E72D297353CC}">
              <c16:uniqueId val="{0000002D-F346-4E42-AE51-741197E56B8C}"/>
            </c:ext>
          </c:extLst>
        </c:ser>
        <c:ser>
          <c:idx val="21"/>
          <c:order val="21"/>
          <c:tx>
            <c:strRef>
              <c:f>'Pivot report'!$AW$3:$AW$4</c:f>
              <c:strCache>
                <c:ptCount val="1"/>
                <c:pt idx="0">
                  <c:v>7:00</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report'!$AW$5</c:f>
              <c:numCache>
                <c:formatCode>General</c:formatCode>
                <c:ptCount val="1"/>
                <c:pt idx="0">
                  <c:v>19</c:v>
                </c:pt>
              </c:numCache>
            </c:numRef>
          </c:val>
          <c:extLst>
            <c:ext xmlns:c16="http://schemas.microsoft.com/office/drawing/2014/chart" uri="{C3380CC4-5D6E-409C-BE32-E72D297353CC}">
              <c16:uniqueId val="{0000002E-F346-4E42-AE51-741197E56B8C}"/>
            </c:ext>
          </c:extLst>
        </c:ser>
        <c:ser>
          <c:idx val="22"/>
          <c:order val="22"/>
          <c:tx>
            <c:strRef>
              <c:f>'Pivot report'!$AX$3:$AX$4</c:f>
              <c:strCache>
                <c:ptCount val="1"/>
                <c:pt idx="0">
                  <c:v>8:00</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report'!$AX$5</c:f>
              <c:numCache>
                <c:formatCode>General</c:formatCode>
                <c:ptCount val="1"/>
                <c:pt idx="0">
                  <c:v>13</c:v>
                </c:pt>
              </c:numCache>
            </c:numRef>
          </c:val>
          <c:extLst>
            <c:ext xmlns:c16="http://schemas.microsoft.com/office/drawing/2014/chart" uri="{C3380CC4-5D6E-409C-BE32-E72D297353CC}">
              <c16:uniqueId val="{0000002F-F346-4E42-AE51-741197E56B8C}"/>
            </c:ext>
          </c:extLst>
        </c:ser>
        <c:ser>
          <c:idx val="23"/>
          <c:order val="23"/>
          <c:tx>
            <c:strRef>
              <c:f>'Pivot report'!$AY$3:$AY$4</c:f>
              <c:strCache>
                <c:ptCount val="1"/>
                <c:pt idx="0">
                  <c:v>9:00</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report'!$AA$5</c:f>
              <c:strCache>
                <c:ptCount val="1"/>
                <c:pt idx="0">
                  <c:v>Total</c:v>
                </c:pt>
              </c:strCache>
            </c:strRef>
          </c:cat>
          <c:val>
            <c:numRef>
              <c:f>'Pivot report'!$AY$5</c:f>
              <c:numCache>
                <c:formatCode>General</c:formatCode>
                <c:ptCount val="1"/>
                <c:pt idx="0">
                  <c:v>25</c:v>
                </c:pt>
              </c:numCache>
            </c:numRef>
          </c:val>
          <c:extLst>
            <c:ext xmlns:c16="http://schemas.microsoft.com/office/drawing/2014/chart" uri="{C3380CC4-5D6E-409C-BE32-E72D297353CC}">
              <c16:uniqueId val="{00000030-F346-4E42-AE51-741197E56B8C}"/>
            </c:ext>
          </c:extLst>
        </c:ser>
        <c:dLbls>
          <c:dLblPos val="outEnd"/>
          <c:showLegendKey val="0"/>
          <c:showVal val="1"/>
          <c:showCatName val="0"/>
          <c:showSerName val="0"/>
          <c:showPercent val="0"/>
          <c:showBubbleSize val="0"/>
        </c:dLbls>
        <c:gapWidth val="100"/>
        <c:overlap val="-24"/>
        <c:axId val="324417824"/>
        <c:axId val="324418784"/>
      </c:barChart>
      <c:catAx>
        <c:axId val="324417824"/>
        <c:scaling>
          <c:orientation val="minMax"/>
        </c:scaling>
        <c:delete val="1"/>
        <c:axPos val="b"/>
        <c:numFmt formatCode="General" sourceLinked="1"/>
        <c:majorTickMark val="out"/>
        <c:minorTickMark val="none"/>
        <c:tickLblPos val="nextTo"/>
        <c:crossAx val="324418784"/>
        <c:crosses val="autoZero"/>
        <c:auto val="1"/>
        <c:lblAlgn val="ctr"/>
        <c:lblOffset val="100"/>
        <c:noMultiLvlLbl val="0"/>
      </c:catAx>
      <c:valAx>
        <c:axId val="324418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17824"/>
        <c:crosses val="autoZero"/>
        <c:crossBetween val="between"/>
      </c:valAx>
      <c:spPr>
        <a:noFill/>
        <a:ln>
          <a:noFill/>
        </a:ln>
        <a:effectLst/>
      </c:spPr>
    </c:plotArea>
    <c:legend>
      <c:legendPos val="b"/>
      <c:layout>
        <c:manualLayout>
          <c:xMode val="edge"/>
          <c:yMode val="edge"/>
          <c:x val="0"/>
          <c:y val="0.79865543153435825"/>
          <c:w val="0.64902306977833935"/>
          <c:h val="0.17008685858943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report!PivotTable15</c:name>
    <c:fmtId val="3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65738538655738"/>
          <c:y val="7.5490172768203564E-2"/>
          <c:w val="0.68982522898296195"/>
          <c:h val="0.76530607833686015"/>
        </c:manualLayout>
      </c:layout>
      <c:barChart>
        <c:barDir val="bar"/>
        <c:grouping val="clustered"/>
        <c:varyColors val="0"/>
        <c:ser>
          <c:idx val="0"/>
          <c:order val="0"/>
          <c:tx>
            <c:strRef>
              <c:f>'Pivot report'!$E$58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report'!$D$59:$D$66</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report'!$E$59:$E$66</c:f>
              <c:numCache>
                <c:formatCode>General</c:formatCode>
                <c:ptCount val="7"/>
                <c:pt idx="0">
                  <c:v>103</c:v>
                </c:pt>
                <c:pt idx="1">
                  <c:v>39</c:v>
                </c:pt>
                <c:pt idx="2">
                  <c:v>63</c:v>
                </c:pt>
                <c:pt idx="3">
                  <c:v>22</c:v>
                </c:pt>
                <c:pt idx="4">
                  <c:v>26</c:v>
                </c:pt>
                <c:pt idx="5">
                  <c:v>87</c:v>
                </c:pt>
                <c:pt idx="6">
                  <c:v>126</c:v>
                </c:pt>
              </c:numCache>
            </c:numRef>
          </c:val>
          <c:extLst>
            <c:ext xmlns:c16="http://schemas.microsoft.com/office/drawing/2014/chart" uri="{C3380CC4-5D6E-409C-BE32-E72D297353CC}">
              <c16:uniqueId val="{00000002-3213-4FB7-BF3F-228FB6851E37}"/>
            </c:ext>
          </c:extLst>
        </c:ser>
        <c:dLbls>
          <c:dLblPos val="outEnd"/>
          <c:showLegendKey val="0"/>
          <c:showVal val="1"/>
          <c:showCatName val="0"/>
          <c:showSerName val="0"/>
          <c:showPercent val="0"/>
          <c:showBubbleSize val="0"/>
        </c:dLbls>
        <c:gapWidth val="115"/>
        <c:overlap val="-20"/>
        <c:axId val="835108608"/>
        <c:axId val="835109088"/>
      </c:barChart>
      <c:catAx>
        <c:axId val="83510860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09088"/>
        <c:crosses val="autoZero"/>
        <c:auto val="1"/>
        <c:lblAlgn val="ctr"/>
        <c:lblOffset val="100"/>
        <c:noMultiLvlLbl val="0"/>
      </c:catAx>
      <c:valAx>
        <c:axId val="835109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0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report!PivotTable18</c:name>
    <c:fmtId val="3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Load vs Wait Time Analysis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23659260283809E-2"/>
          <c:y val="0.15820523101278586"/>
          <c:w val="0.89975268147943244"/>
          <c:h val="0.69645160425340469"/>
        </c:manualLayout>
      </c:layout>
      <c:barChart>
        <c:barDir val="col"/>
        <c:grouping val="clustered"/>
        <c:varyColors val="0"/>
        <c:ser>
          <c:idx val="0"/>
          <c:order val="0"/>
          <c:tx>
            <c:strRef>
              <c:f>'Pivot report'!$E$103</c:f>
              <c:strCache>
                <c:ptCount val="1"/>
                <c:pt idx="0">
                  <c:v>COUNT OF PATIENT</c:v>
                </c:pt>
              </c:strCache>
            </c:strRef>
          </c:tx>
          <c:spPr>
            <a:solidFill>
              <a:schemeClr val="accent2"/>
            </a:solidFill>
            <a:ln>
              <a:noFill/>
            </a:ln>
            <a:effectLst/>
          </c:spPr>
          <c:invertIfNegative val="0"/>
          <c:cat>
            <c:strRef>
              <c:f>'Pivot report'!$D$104:$D$134</c:f>
              <c:strCache>
                <c:ptCount val="30"/>
                <c:pt idx="0">
                  <c:v>01-09-2024</c:v>
                </c:pt>
                <c:pt idx="1">
                  <c:v>02-09-2024</c:v>
                </c:pt>
                <c:pt idx="2">
                  <c:v>03-09-2024</c:v>
                </c:pt>
                <c:pt idx="3">
                  <c:v>04-09-2024</c:v>
                </c:pt>
                <c:pt idx="4">
                  <c:v>05-09-2024</c:v>
                </c:pt>
                <c:pt idx="5">
                  <c:v>06-09-2024</c:v>
                </c:pt>
                <c:pt idx="6">
                  <c:v>07-09-2024</c:v>
                </c:pt>
                <c:pt idx="7">
                  <c:v>08-09-2024</c:v>
                </c:pt>
                <c:pt idx="8">
                  <c:v>09-09-2024</c:v>
                </c:pt>
                <c:pt idx="9">
                  <c:v>10-09-2024</c:v>
                </c:pt>
                <c:pt idx="10">
                  <c:v>11-09-2024</c:v>
                </c:pt>
                <c:pt idx="11">
                  <c:v>12-09-2024</c:v>
                </c:pt>
                <c:pt idx="12">
                  <c:v>13-09-2024</c:v>
                </c:pt>
                <c:pt idx="13">
                  <c:v>14-09-2024</c:v>
                </c:pt>
                <c:pt idx="14">
                  <c:v>15-09-2024</c:v>
                </c:pt>
                <c:pt idx="15">
                  <c:v>16-09-2024</c:v>
                </c:pt>
                <c:pt idx="16">
                  <c:v>17-09-2024</c:v>
                </c:pt>
                <c:pt idx="17">
                  <c:v>18-09-2024</c:v>
                </c:pt>
                <c:pt idx="18">
                  <c:v>19-09-2024</c:v>
                </c:pt>
                <c:pt idx="19">
                  <c:v>20-09-2024</c:v>
                </c:pt>
                <c:pt idx="20">
                  <c:v>21-09-2024</c:v>
                </c:pt>
                <c:pt idx="21">
                  <c:v>22-09-2024</c:v>
                </c:pt>
                <c:pt idx="22">
                  <c:v>23-09-2024</c:v>
                </c:pt>
                <c:pt idx="23">
                  <c:v>24-09-2024</c:v>
                </c:pt>
                <c:pt idx="24">
                  <c:v>25-09-2024</c:v>
                </c:pt>
                <c:pt idx="25">
                  <c:v>26-09-2024</c:v>
                </c:pt>
                <c:pt idx="26">
                  <c:v>27-09-2024</c:v>
                </c:pt>
                <c:pt idx="27">
                  <c:v>28-09-2024</c:v>
                </c:pt>
                <c:pt idx="28">
                  <c:v>29-09-2024</c:v>
                </c:pt>
                <c:pt idx="29">
                  <c:v>30-09-2024</c:v>
                </c:pt>
              </c:strCache>
            </c:strRef>
          </c:cat>
          <c:val>
            <c:numRef>
              <c:f>'Pivot report'!$E$104:$E$134</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3-01A6-46EA-9B60-3B15FAC5990F}"/>
            </c:ext>
          </c:extLst>
        </c:ser>
        <c:dLbls>
          <c:showLegendKey val="0"/>
          <c:showVal val="0"/>
          <c:showCatName val="0"/>
          <c:showSerName val="0"/>
          <c:showPercent val="0"/>
          <c:showBubbleSize val="0"/>
        </c:dLbls>
        <c:gapWidth val="269"/>
        <c:axId val="547938304"/>
        <c:axId val="547941184"/>
      </c:barChart>
      <c:lineChart>
        <c:grouping val="standard"/>
        <c:varyColors val="0"/>
        <c:ser>
          <c:idx val="1"/>
          <c:order val="1"/>
          <c:tx>
            <c:strRef>
              <c:f>'Pivot report'!$F$103</c:f>
              <c:strCache>
                <c:ptCount val="1"/>
                <c:pt idx="0">
                  <c:v>AVERAGE WAIT TIME</c:v>
                </c:pt>
              </c:strCache>
            </c:strRef>
          </c:tx>
          <c:spPr>
            <a:ln w="38100" cap="rnd">
              <a:solidFill>
                <a:schemeClr val="accent4"/>
              </a:solidFill>
              <a:round/>
            </a:ln>
            <a:effectLst/>
          </c:spPr>
          <c:marker>
            <c:symbol val="none"/>
          </c:marker>
          <c:cat>
            <c:strRef>
              <c:f>'Pivot report'!$D$104:$D$134</c:f>
              <c:strCache>
                <c:ptCount val="30"/>
                <c:pt idx="0">
                  <c:v>01-09-2024</c:v>
                </c:pt>
                <c:pt idx="1">
                  <c:v>02-09-2024</c:v>
                </c:pt>
                <c:pt idx="2">
                  <c:v>03-09-2024</c:v>
                </c:pt>
                <c:pt idx="3">
                  <c:v>04-09-2024</c:v>
                </c:pt>
                <c:pt idx="4">
                  <c:v>05-09-2024</c:v>
                </c:pt>
                <c:pt idx="5">
                  <c:v>06-09-2024</c:v>
                </c:pt>
                <c:pt idx="6">
                  <c:v>07-09-2024</c:v>
                </c:pt>
                <c:pt idx="7">
                  <c:v>08-09-2024</c:v>
                </c:pt>
                <c:pt idx="8">
                  <c:v>09-09-2024</c:v>
                </c:pt>
                <c:pt idx="9">
                  <c:v>10-09-2024</c:v>
                </c:pt>
                <c:pt idx="10">
                  <c:v>11-09-2024</c:v>
                </c:pt>
                <c:pt idx="11">
                  <c:v>12-09-2024</c:v>
                </c:pt>
                <c:pt idx="12">
                  <c:v>13-09-2024</c:v>
                </c:pt>
                <c:pt idx="13">
                  <c:v>14-09-2024</c:v>
                </c:pt>
                <c:pt idx="14">
                  <c:v>15-09-2024</c:v>
                </c:pt>
                <c:pt idx="15">
                  <c:v>16-09-2024</c:v>
                </c:pt>
                <c:pt idx="16">
                  <c:v>17-09-2024</c:v>
                </c:pt>
                <c:pt idx="17">
                  <c:v>18-09-2024</c:v>
                </c:pt>
                <c:pt idx="18">
                  <c:v>19-09-2024</c:v>
                </c:pt>
                <c:pt idx="19">
                  <c:v>20-09-2024</c:v>
                </c:pt>
                <c:pt idx="20">
                  <c:v>21-09-2024</c:v>
                </c:pt>
                <c:pt idx="21">
                  <c:v>22-09-2024</c:v>
                </c:pt>
                <c:pt idx="22">
                  <c:v>23-09-2024</c:v>
                </c:pt>
                <c:pt idx="23">
                  <c:v>24-09-2024</c:v>
                </c:pt>
                <c:pt idx="24">
                  <c:v>25-09-2024</c:v>
                </c:pt>
                <c:pt idx="25">
                  <c:v>26-09-2024</c:v>
                </c:pt>
                <c:pt idx="26">
                  <c:v>27-09-2024</c:v>
                </c:pt>
                <c:pt idx="27">
                  <c:v>28-09-2024</c:v>
                </c:pt>
                <c:pt idx="28">
                  <c:v>29-09-2024</c:v>
                </c:pt>
                <c:pt idx="29">
                  <c:v>30-09-2024</c:v>
                </c:pt>
              </c:strCache>
            </c:strRef>
          </c:cat>
          <c:val>
            <c:numRef>
              <c:f>'Pivot report'!$F$104:$F$134</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smooth val="0"/>
          <c:extLst>
            <c:ext xmlns:c16="http://schemas.microsoft.com/office/drawing/2014/chart" uri="{C3380CC4-5D6E-409C-BE32-E72D297353CC}">
              <c16:uniqueId val="{00000004-01A6-46EA-9B60-3B15FAC5990F}"/>
            </c:ext>
          </c:extLst>
        </c:ser>
        <c:dLbls>
          <c:showLegendKey val="0"/>
          <c:showVal val="0"/>
          <c:showCatName val="0"/>
          <c:showSerName val="0"/>
          <c:showPercent val="0"/>
          <c:showBubbleSize val="0"/>
        </c:dLbls>
        <c:marker val="1"/>
        <c:smooth val="0"/>
        <c:axId val="2055609951"/>
        <c:axId val="2055606111"/>
      </c:lineChart>
      <c:catAx>
        <c:axId val="54793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7941184"/>
        <c:crosses val="autoZero"/>
        <c:auto val="1"/>
        <c:lblAlgn val="ctr"/>
        <c:lblOffset val="100"/>
        <c:noMultiLvlLbl val="0"/>
      </c:catAx>
      <c:valAx>
        <c:axId val="54794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38304"/>
        <c:crosses val="autoZero"/>
        <c:crossBetween val="between"/>
      </c:valAx>
      <c:valAx>
        <c:axId val="20556061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609951"/>
        <c:crosses val="max"/>
        <c:crossBetween val="between"/>
      </c:valAx>
      <c:catAx>
        <c:axId val="2055609951"/>
        <c:scaling>
          <c:orientation val="minMax"/>
        </c:scaling>
        <c:delete val="1"/>
        <c:axPos val="b"/>
        <c:numFmt formatCode="General" sourceLinked="1"/>
        <c:majorTickMark val="out"/>
        <c:minorTickMark val="none"/>
        <c:tickLblPos val="nextTo"/>
        <c:crossAx val="2055606111"/>
        <c:crosses val="autoZero"/>
        <c:auto val="1"/>
        <c:lblAlgn val="ctr"/>
        <c:lblOffset val="100"/>
        <c:noMultiLvlLbl val="0"/>
      </c:catAx>
      <c:spPr>
        <a:noFill/>
        <a:ln>
          <a:noFill/>
        </a:ln>
        <a:effectLst/>
      </c:spPr>
    </c:plotArea>
    <c:legend>
      <c:legendPos val="r"/>
      <c:layout>
        <c:manualLayout>
          <c:xMode val="edge"/>
          <c:yMode val="edge"/>
          <c:x val="0.69275284284571081"/>
          <c:y val="0.10101901632374692"/>
          <c:w val="0.19542444271003137"/>
          <c:h val="9.49106755356367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report!PivotTable19</c:name>
    <c:fmtId val="3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254000" sx="102000" sy="102000" algn="ctr" rotWithShape="0">
              <a:prstClr val="black">
                <a:alpha val="20000"/>
              </a:prstClr>
            </a:outerShdw>
          </a:effectLst>
        </c:spPr>
      </c:pivotFmt>
      <c:pivotFmt>
        <c:idx val="2"/>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3"/>
        <c:spPr>
          <a:solidFill>
            <a:srgbClr val="00B050"/>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0000"/>
          </a:solidFill>
          <a:ln>
            <a:noFill/>
          </a:ln>
          <a:effectLst>
            <a:outerShdw blurRad="254000" sx="102000" sy="102000" algn="ctr" rotWithShape="0">
              <a:prstClr val="black">
                <a:alpha val="20000"/>
              </a:prstClr>
            </a:outerShdw>
          </a:effectLst>
        </c:spPr>
      </c:pivotFmt>
      <c:pivotFmt>
        <c:idx val="6"/>
        <c:spPr>
          <a:solidFill>
            <a:srgbClr val="00B050"/>
          </a:solidFill>
          <a:ln>
            <a:noFill/>
          </a:ln>
          <a:effectLst>
            <a:outerShdw blurRad="254000" sx="102000" sy="102000" algn="ctr" rotWithShape="0">
              <a:prstClr val="black">
                <a:alpha val="20000"/>
              </a:prstClr>
            </a:outerShdw>
          </a:effectLst>
        </c:spPr>
      </c:pivotFmt>
      <c:pivotFmt>
        <c:idx val="7"/>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FF0000"/>
          </a:solidFill>
          <a:ln>
            <a:noFill/>
          </a:ln>
          <a:effectLst>
            <a:outerShdw blurRad="254000" sx="102000" sy="102000" algn="ctr" rotWithShape="0">
              <a:prstClr val="black">
                <a:alpha val="20000"/>
              </a:prstClr>
            </a:outerShdw>
          </a:effectLst>
        </c:spPr>
      </c:pivotFmt>
      <c:pivotFmt>
        <c:idx val="10"/>
        <c:spPr>
          <a:solidFill>
            <a:srgbClr val="00B050"/>
          </a:solidFill>
          <a:ln>
            <a:noFill/>
          </a:ln>
          <a:effectLst>
            <a:outerShdw blurRad="254000" sx="102000" sy="102000" algn="ctr" rotWithShape="0">
              <a:prstClr val="black">
                <a:alpha val="20000"/>
              </a:prstClr>
            </a:outerShdw>
          </a:effectLst>
        </c:spPr>
      </c:pivotFmt>
      <c:pivotFmt>
        <c:idx val="11"/>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a:outerShdw blurRad="254000" sx="102000" sy="102000" algn="ctr" rotWithShape="0">
              <a:prstClr val="black">
                <a:alpha val="20000"/>
              </a:prstClr>
            </a:outerShdw>
          </a:effectLst>
        </c:spPr>
      </c:pivotFmt>
      <c:pivotFmt>
        <c:idx val="14"/>
        <c:spPr>
          <a:solidFill>
            <a:srgbClr val="00B050"/>
          </a:solidFill>
          <a:ln>
            <a:noFill/>
          </a:ln>
          <a:effectLst>
            <a:outerShdw blurRad="254000" sx="102000" sy="102000" algn="ctr" rotWithShape="0">
              <a:prstClr val="black">
                <a:alpha val="20000"/>
              </a:prstClr>
            </a:outerShdw>
          </a:effectLst>
        </c:spPr>
      </c:pivotFmt>
      <c:pivotFmt>
        <c:idx val="15"/>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rgbClr val="FF0000"/>
          </a:solidFill>
          <a:ln>
            <a:noFill/>
          </a:ln>
          <a:effectLst>
            <a:outerShdw blurRad="254000" sx="102000" sy="102000" algn="ctr" rotWithShape="0">
              <a:prstClr val="black">
                <a:alpha val="20000"/>
              </a:prstClr>
            </a:outerShdw>
          </a:effectLst>
        </c:spPr>
      </c:pivotFmt>
      <c:pivotFmt>
        <c:idx val="18"/>
        <c:spPr>
          <a:solidFill>
            <a:srgbClr val="00B050"/>
          </a:solidFill>
          <a:ln>
            <a:noFill/>
          </a:ln>
          <a:effectLst>
            <a:outerShdw blurRad="254000" sx="102000" sy="102000" algn="ctr" rotWithShape="0">
              <a:prstClr val="black">
                <a:alpha val="20000"/>
              </a:prstClr>
            </a:outerShdw>
          </a:effectLst>
        </c:spPr>
      </c:pivotFmt>
      <c:pivotFmt>
        <c:idx val="19"/>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a:outerShdw blurRad="254000" sx="102000" sy="102000" algn="ctr" rotWithShape="0">
              <a:prstClr val="black">
                <a:alpha val="20000"/>
              </a:prstClr>
            </a:outerShdw>
          </a:effectLst>
        </c:spPr>
      </c:pivotFmt>
      <c:pivotFmt>
        <c:idx val="24"/>
        <c:spPr>
          <a:solidFill>
            <a:srgbClr val="FFC000"/>
          </a:solidFill>
          <a:ln>
            <a:noFill/>
          </a:ln>
          <a:effectLst>
            <a:outerShdw blurRad="254000" sx="102000" sy="102000" algn="ctr" rotWithShape="0">
              <a:prstClr val="black">
                <a:alpha val="20000"/>
              </a:prstClr>
            </a:outerShdw>
          </a:effectLst>
        </c:spPr>
      </c:pivotFmt>
      <c:pivotFmt>
        <c:idx val="25"/>
        <c:spPr>
          <a:solidFill>
            <a:srgbClr val="00B05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9666076529077812E-2"/>
          <c:y val="6.6150332780973917E-2"/>
          <c:w val="0.50804278900061173"/>
          <c:h val="0.88274324772960167"/>
        </c:manualLayout>
      </c:layout>
      <c:doughnutChart>
        <c:varyColors val="1"/>
        <c:ser>
          <c:idx val="0"/>
          <c:order val="0"/>
          <c:tx>
            <c:strRef>
              <c:f>'Pivot report'!$B$698</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A7-4A0D-BCE1-3896118A8A4B}"/>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A7-4A0D-BCE1-3896118A8A4B}"/>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A7-4A0D-BCE1-3896118A8A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report'!$A$699:$A$702</c:f>
              <c:strCache>
                <c:ptCount val="3"/>
                <c:pt idx="0">
                  <c:v>CRITICAL</c:v>
                </c:pt>
                <c:pt idx="1">
                  <c:v>SAFE</c:v>
                </c:pt>
                <c:pt idx="2">
                  <c:v>WARNING</c:v>
                </c:pt>
              </c:strCache>
            </c:strRef>
          </c:cat>
          <c:val>
            <c:numRef>
              <c:f>'Pivot report'!$B$699:$B$702</c:f>
              <c:numCache>
                <c:formatCode>General</c:formatCode>
                <c:ptCount val="3"/>
                <c:pt idx="0">
                  <c:v>189</c:v>
                </c:pt>
                <c:pt idx="1">
                  <c:v>95</c:v>
                </c:pt>
                <c:pt idx="2">
                  <c:v>182</c:v>
                </c:pt>
              </c:numCache>
            </c:numRef>
          </c:val>
          <c:extLst>
            <c:ext xmlns:c16="http://schemas.microsoft.com/office/drawing/2014/chart" uri="{C3380CC4-5D6E-409C-BE32-E72D297353CC}">
              <c16:uniqueId val="{00000008-1C16-45EF-8E2C-0A2E84BDDB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78816608871193472"/>
          <c:y val="0.63315391229119666"/>
          <c:w val="0.14513859387400915"/>
          <c:h val="0.23168388363266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3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32757603796058E-2"/>
          <c:y val="0.27042432195975502"/>
          <c:w val="0.9861672423962039"/>
          <c:h val="0.72957567804024492"/>
        </c:manualLayout>
      </c:layout>
      <c:areaChart>
        <c:grouping val="standard"/>
        <c:varyColors val="0"/>
        <c:ser>
          <c:idx val="0"/>
          <c:order val="0"/>
          <c:tx>
            <c:strRef>
              <c:f>'Pivot report'!$E$704</c:f>
              <c:strCache>
                <c:ptCount val="1"/>
                <c:pt idx="0">
                  <c:v>Total</c:v>
                </c:pt>
              </c:strCache>
            </c:strRef>
          </c:tx>
          <c:spPr>
            <a:solidFill>
              <a:schemeClr val="accent2"/>
            </a:solidFill>
            <a:ln>
              <a:noFill/>
            </a:ln>
            <a:effectLst/>
          </c:spPr>
          <c:cat>
            <c:strRef>
              <c:f>'Pivot report'!$D$705:$D$734</c:f>
              <c:strCache>
                <c:ptCount val="29"/>
                <c:pt idx="0">
                  <c:v>01-09-2024</c:v>
                </c:pt>
                <c:pt idx="1">
                  <c:v>02-09-2024</c:v>
                </c:pt>
                <c:pt idx="2">
                  <c:v>03-09-2024</c:v>
                </c:pt>
                <c:pt idx="3">
                  <c:v>04-09-2024</c:v>
                </c:pt>
                <c:pt idx="4">
                  <c:v>05-09-2024</c:v>
                </c:pt>
                <c:pt idx="5">
                  <c:v>06-09-2024</c:v>
                </c:pt>
                <c:pt idx="6">
                  <c:v>07-09-2024</c:v>
                </c:pt>
                <c:pt idx="7">
                  <c:v>08-09-2024</c:v>
                </c:pt>
                <c:pt idx="8">
                  <c:v>09-09-2024</c:v>
                </c:pt>
                <c:pt idx="9">
                  <c:v>10-09-2024</c:v>
                </c:pt>
                <c:pt idx="10">
                  <c:v>11-09-2024</c:v>
                </c:pt>
                <c:pt idx="11">
                  <c:v>12-09-2024</c:v>
                </c:pt>
                <c:pt idx="12">
                  <c:v>13-09-2024</c:v>
                </c:pt>
                <c:pt idx="13">
                  <c:v>14-09-2024</c:v>
                </c:pt>
                <c:pt idx="14">
                  <c:v>15-09-2024</c:v>
                </c:pt>
                <c:pt idx="15">
                  <c:v>16-09-2024</c:v>
                </c:pt>
                <c:pt idx="16">
                  <c:v>17-09-2024</c:v>
                </c:pt>
                <c:pt idx="17">
                  <c:v>18-09-2024</c:v>
                </c:pt>
                <c:pt idx="18">
                  <c:v>19-09-2024</c:v>
                </c:pt>
                <c:pt idx="19">
                  <c:v>20-09-2024</c:v>
                </c:pt>
                <c:pt idx="20">
                  <c:v>21-09-2024</c:v>
                </c:pt>
                <c:pt idx="21">
                  <c:v>23-09-2024</c:v>
                </c:pt>
                <c:pt idx="22">
                  <c:v>24-09-2024</c:v>
                </c:pt>
                <c:pt idx="23">
                  <c:v>25-09-2024</c:v>
                </c:pt>
                <c:pt idx="24">
                  <c:v>26-09-2024</c:v>
                </c:pt>
                <c:pt idx="25">
                  <c:v>27-09-2024</c:v>
                </c:pt>
                <c:pt idx="26">
                  <c:v>28-09-2024</c:v>
                </c:pt>
                <c:pt idx="27">
                  <c:v>29-09-2024</c:v>
                </c:pt>
                <c:pt idx="28">
                  <c:v>30-09-2024</c:v>
                </c:pt>
              </c:strCache>
            </c:strRef>
          </c:cat>
          <c:val>
            <c:numRef>
              <c:f>'Pivot report'!$E$705:$E$734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0-06D1-442D-890E-BA2D21258496}"/>
            </c:ext>
          </c:extLst>
        </c:ser>
        <c:dLbls>
          <c:showLegendKey val="0"/>
          <c:showVal val="0"/>
          <c:showCatName val="0"/>
          <c:showSerName val="0"/>
          <c:showPercent val="0"/>
          <c:showBubbleSize val="0"/>
        </c:dLbls>
        <c:axId val="628720528"/>
        <c:axId val="628716208"/>
      </c:areaChart>
      <c:catAx>
        <c:axId val="628720528"/>
        <c:scaling>
          <c:orientation val="minMax"/>
        </c:scaling>
        <c:delete val="1"/>
        <c:axPos val="b"/>
        <c:numFmt formatCode="General" sourceLinked="1"/>
        <c:majorTickMark val="out"/>
        <c:minorTickMark val="none"/>
        <c:tickLblPos val="nextTo"/>
        <c:crossAx val="628716208"/>
        <c:crosses val="autoZero"/>
        <c:auto val="1"/>
        <c:lblAlgn val="ctr"/>
        <c:lblOffset val="100"/>
        <c:noMultiLvlLbl val="0"/>
      </c:catAx>
      <c:valAx>
        <c:axId val="628716208"/>
        <c:scaling>
          <c:orientation val="minMax"/>
        </c:scaling>
        <c:delete val="1"/>
        <c:axPos val="l"/>
        <c:numFmt formatCode="0.00" sourceLinked="1"/>
        <c:majorTickMark val="none"/>
        <c:minorTickMark val="none"/>
        <c:tickLblPos val="nextTo"/>
        <c:crossAx val="628720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a:lstStyle/>
              <a:p>
                <a:fld id="{3285384E-9983-42EE-B61E-0153F726826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3E434174-9BFA-4BDA-83C6-225E88239B4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tx>
            <c:rich>
              <a:bodyPr/>
              <a:lstStyle/>
              <a:p>
                <a:fld id="{3285384E-9983-42EE-B61E-0153F726826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dLbl>
          <c:idx val="0"/>
          <c:tx>
            <c:rich>
              <a:bodyPr/>
              <a:lstStyle/>
              <a:p>
                <a:fld id="{3E434174-9BFA-4BDA-83C6-225E88239B4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ysClr val="window" lastClr="FFFFFF"/>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s>
    <c:plotArea>
      <c:layout>
        <c:manualLayout>
          <c:layoutTarget val="inner"/>
          <c:xMode val="edge"/>
          <c:yMode val="edge"/>
          <c:x val="5.623349449602276E-2"/>
          <c:y val="0.15824753998022564"/>
          <c:w val="0.93797297413112346"/>
          <c:h val="0.76190476190476186"/>
        </c:manualLayout>
      </c:layout>
      <c:barChart>
        <c:barDir val="bar"/>
        <c:grouping val="clustered"/>
        <c:varyColors val="0"/>
        <c:ser>
          <c:idx val="0"/>
          <c:order val="0"/>
          <c:tx>
            <c:strRef>
              <c:f>'Pivot report'!$E$38</c:f>
              <c:strCache>
                <c:ptCount val="1"/>
                <c:pt idx="0">
                  <c:v>Total</c:v>
                </c:pt>
              </c:strCache>
            </c:strRef>
          </c:tx>
          <c:spPr>
            <a:solidFill>
              <a:schemeClr val="accent2"/>
            </a:solidFill>
            <a:ln>
              <a:noFill/>
            </a:ln>
            <a:effectLst/>
          </c:spPr>
          <c:invertIfNegative val="0"/>
          <c:cat>
            <c:strRef>
              <c:f>'Pivot report'!$D$39:$D$41</c:f>
              <c:strCache>
                <c:ptCount val="2"/>
                <c:pt idx="0">
                  <c:v>Admitted</c:v>
                </c:pt>
                <c:pt idx="1">
                  <c:v>Not Admitted</c:v>
                </c:pt>
              </c:strCache>
            </c:strRef>
          </c:cat>
          <c:val>
            <c:numRef>
              <c:f>'Pivot report'!$E$39:$E$41</c:f>
              <c:numCache>
                <c:formatCode>0.00</c:formatCode>
                <c:ptCount val="2"/>
                <c:pt idx="0">
                  <c:v>236</c:v>
                </c:pt>
                <c:pt idx="1">
                  <c:v>230</c:v>
                </c:pt>
              </c:numCache>
            </c:numRef>
          </c:val>
          <c:extLst>
            <c:ext xmlns:c16="http://schemas.microsoft.com/office/drawing/2014/chart" uri="{C3380CC4-5D6E-409C-BE32-E72D297353CC}">
              <c16:uniqueId val="{00000002-E592-4150-A232-708EE086C48F}"/>
            </c:ext>
          </c:extLst>
        </c:ser>
        <c:dLbls>
          <c:showLegendKey val="0"/>
          <c:showVal val="0"/>
          <c:showCatName val="0"/>
          <c:showSerName val="0"/>
          <c:showPercent val="0"/>
          <c:showBubbleSize val="0"/>
        </c:dLbls>
        <c:gapWidth val="189"/>
        <c:overlap val="-5"/>
        <c:axId val="1235913648"/>
        <c:axId val="1235911728"/>
      </c:barChart>
      <c:catAx>
        <c:axId val="1235913648"/>
        <c:scaling>
          <c:orientation val="minMax"/>
        </c:scaling>
        <c:delete val="1"/>
        <c:axPos val="l"/>
        <c:numFmt formatCode="General" sourceLinked="1"/>
        <c:majorTickMark val="none"/>
        <c:minorTickMark val="none"/>
        <c:tickLblPos val="nextTo"/>
        <c:crossAx val="1235911728"/>
        <c:crosses val="autoZero"/>
        <c:auto val="1"/>
        <c:lblAlgn val="ctr"/>
        <c:lblOffset val="100"/>
        <c:noMultiLvlLbl val="0"/>
      </c:catAx>
      <c:valAx>
        <c:axId val="1235911728"/>
        <c:scaling>
          <c:orientation val="minMax"/>
        </c:scaling>
        <c:delete val="1"/>
        <c:axPos val="b"/>
        <c:numFmt formatCode="0.00" sourceLinked="1"/>
        <c:majorTickMark val="none"/>
        <c:minorTickMark val="none"/>
        <c:tickLblPos val="nextTo"/>
        <c:crossAx val="123591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[hospital_dashboard.xlsx]Pivot report!PivotTable4</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EMERGENCY ROOM NUMBER OF PATIENT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report'!$E$6:$E$36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1-A55E-4398-B6A3-2E50291A38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7332976"/>
        <c:axId val="961999056"/>
      </c:areaChart>
      <c:catAx>
        <c:axId val="407332976"/>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1999056"/>
        <c:crosses val="autoZero"/>
        <c:auto val="1"/>
        <c:lblAlgn val="ctr"/>
        <c:lblOffset val="100"/>
        <c:noMultiLvlLbl val="0"/>
      </c:catAx>
      <c:valAx>
        <c:axId val="961999056"/>
        <c:scaling>
          <c:orientation val="minMax"/>
        </c:scaling>
        <c:delete val="1"/>
        <c:axPos val="l"/>
        <c:numFmt formatCode="General" sourceLinked="1"/>
        <c:majorTickMark val="out"/>
        <c:minorTickMark val="none"/>
        <c:tickLblPos val="nextTo"/>
        <c:crossAx val="407332976"/>
        <c:crosses val="autoZero"/>
        <c:crossBetween val="midCat"/>
      </c:valAx>
      <c:dTable>
        <c:showHorzBorder val="1"/>
        <c:showVertBorder val="1"/>
        <c:showOutline val="1"/>
        <c:showKeys val="1"/>
        <c:spPr>
          <a:noFill/>
          <a:ln w="9525">
            <a:solidFill>
              <a:schemeClr val="dk1">
                <a:tint val="88500"/>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[hospital_dashboard.xlsx]Pivot report!PivotTable5</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WAITING TIME OF THE PATIENT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21937026554952E-2"/>
          <c:y val="0.10070977917981072"/>
          <c:w val="0.91362587683656982"/>
          <c:h val="0.78313192909245966"/>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report'!$F$6:$F$36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report'!$G$6:$G$36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6DC1-46B9-B68B-F60A9A9518F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12470368"/>
        <c:axId val="1512470848"/>
      </c:areaChart>
      <c:catAx>
        <c:axId val="1512470368"/>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2470848"/>
        <c:crosses val="autoZero"/>
        <c:auto val="1"/>
        <c:lblAlgn val="ctr"/>
        <c:lblOffset val="100"/>
        <c:noMultiLvlLbl val="0"/>
      </c:catAx>
      <c:valAx>
        <c:axId val="1512470848"/>
        <c:scaling>
          <c:orientation val="minMax"/>
        </c:scaling>
        <c:delete val="1"/>
        <c:axPos val="l"/>
        <c:numFmt formatCode="0.00" sourceLinked="1"/>
        <c:majorTickMark val="out"/>
        <c:minorTickMark val="none"/>
        <c:tickLblPos val="nextTo"/>
        <c:crossAx val="1512470368"/>
        <c:crosses val="autoZero"/>
        <c:crossBetween val="midCat"/>
      </c:valAx>
      <c:dTable>
        <c:showHorzBorder val="1"/>
        <c:showVertBorder val="1"/>
        <c:showOutline val="1"/>
        <c:showKeys val="1"/>
        <c:spPr>
          <a:noFill/>
          <a:ln w="9525">
            <a:solidFill>
              <a:schemeClr val="dk1">
                <a:tint val="88500"/>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layout>
        <c:manualLayout>
          <c:xMode val="edge"/>
          <c:yMode val="edge"/>
          <c:x val="0.91885327056537847"/>
          <c:y val="2.7385387946380485E-2"/>
          <c:w val="4.0011504457840061E-2"/>
          <c:h val="4.43615092277503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dLbls>
          <c:showLegendKey val="0"/>
          <c:showVal val="1"/>
          <c:showCatName val="0"/>
          <c:showSerName val="0"/>
          <c:showPercent val="0"/>
          <c:showBubbleSize val="0"/>
        </c:dLbls>
        <c:axId val="1229524992"/>
        <c:axId val="1229525472"/>
      </c:areaChart>
      <c:catAx>
        <c:axId val="1229524992"/>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9525472"/>
        <c:crosses val="autoZero"/>
        <c:auto val="1"/>
        <c:lblAlgn val="ctr"/>
        <c:lblOffset val="100"/>
        <c:noMultiLvlLbl val="0"/>
      </c:catAx>
      <c:valAx>
        <c:axId val="1229525472"/>
        <c:scaling>
          <c:orientation val="minMax"/>
        </c:scaling>
        <c:delete val="1"/>
        <c:axPos val="l"/>
        <c:numFmt formatCode="General" sourceLinked="1"/>
        <c:majorTickMark val="out"/>
        <c:minorTickMark val="none"/>
        <c:tickLblPos val="nextTo"/>
        <c:crossAx val="1229524992"/>
        <c:crosses val="autoZero"/>
        <c:crossBetween val="midCat"/>
      </c:valAx>
      <c:dTable>
        <c:showHorzBorder val="1"/>
        <c:showVertBorder val="1"/>
        <c:showOutline val="1"/>
        <c:showKeys val="1"/>
        <c:spPr>
          <a:noFill/>
          <a:ln w="9525">
            <a:solidFill>
              <a:schemeClr val="dk1">
                <a:tint val="88500"/>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report!PivotTable18</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Load vs Wait Time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23659260283809E-2"/>
          <c:y val="0.15820523101278586"/>
          <c:w val="0.89975268147943244"/>
          <c:h val="0.69645160425340469"/>
        </c:manualLayout>
      </c:layout>
      <c:barChart>
        <c:barDir val="col"/>
        <c:grouping val="clustered"/>
        <c:varyColors val="0"/>
        <c:ser>
          <c:idx val="0"/>
          <c:order val="0"/>
          <c:tx>
            <c:strRef>
              <c:f>'Pivot report'!$E$103</c:f>
              <c:strCache>
                <c:ptCount val="1"/>
                <c:pt idx="0">
                  <c:v>COUNT OF PATIENT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report'!$D$104:$D$134</c:f>
              <c:strCache>
                <c:ptCount val="30"/>
                <c:pt idx="0">
                  <c:v>01-09-2024</c:v>
                </c:pt>
                <c:pt idx="1">
                  <c:v>02-09-2024</c:v>
                </c:pt>
                <c:pt idx="2">
                  <c:v>03-09-2024</c:v>
                </c:pt>
                <c:pt idx="3">
                  <c:v>04-09-2024</c:v>
                </c:pt>
                <c:pt idx="4">
                  <c:v>05-09-2024</c:v>
                </c:pt>
                <c:pt idx="5">
                  <c:v>06-09-2024</c:v>
                </c:pt>
                <c:pt idx="6">
                  <c:v>07-09-2024</c:v>
                </c:pt>
                <c:pt idx="7">
                  <c:v>08-09-2024</c:v>
                </c:pt>
                <c:pt idx="8">
                  <c:v>09-09-2024</c:v>
                </c:pt>
                <c:pt idx="9">
                  <c:v>10-09-2024</c:v>
                </c:pt>
                <c:pt idx="10">
                  <c:v>11-09-2024</c:v>
                </c:pt>
                <c:pt idx="11">
                  <c:v>12-09-2024</c:v>
                </c:pt>
                <c:pt idx="12">
                  <c:v>13-09-2024</c:v>
                </c:pt>
                <c:pt idx="13">
                  <c:v>14-09-2024</c:v>
                </c:pt>
                <c:pt idx="14">
                  <c:v>15-09-2024</c:v>
                </c:pt>
                <c:pt idx="15">
                  <c:v>16-09-2024</c:v>
                </c:pt>
                <c:pt idx="16">
                  <c:v>17-09-2024</c:v>
                </c:pt>
                <c:pt idx="17">
                  <c:v>18-09-2024</c:v>
                </c:pt>
                <c:pt idx="18">
                  <c:v>19-09-2024</c:v>
                </c:pt>
                <c:pt idx="19">
                  <c:v>20-09-2024</c:v>
                </c:pt>
                <c:pt idx="20">
                  <c:v>21-09-2024</c:v>
                </c:pt>
                <c:pt idx="21">
                  <c:v>22-09-2024</c:v>
                </c:pt>
                <c:pt idx="22">
                  <c:v>23-09-2024</c:v>
                </c:pt>
                <c:pt idx="23">
                  <c:v>24-09-2024</c:v>
                </c:pt>
                <c:pt idx="24">
                  <c:v>25-09-2024</c:v>
                </c:pt>
                <c:pt idx="25">
                  <c:v>26-09-2024</c:v>
                </c:pt>
                <c:pt idx="26">
                  <c:v>27-09-2024</c:v>
                </c:pt>
                <c:pt idx="27">
                  <c:v>28-09-2024</c:v>
                </c:pt>
                <c:pt idx="28">
                  <c:v>29-09-2024</c:v>
                </c:pt>
                <c:pt idx="29">
                  <c:v>30-09-2024</c:v>
                </c:pt>
              </c:strCache>
            </c:strRef>
          </c:cat>
          <c:val>
            <c:numRef>
              <c:f>'Pivot report'!$E$104:$E$134</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EB58-49CD-9B64-BB05AD80BA6D}"/>
            </c:ext>
          </c:extLst>
        </c:ser>
        <c:dLbls>
          <c:showLegendKey val="0"/>
          <c:showVal val="0"/>
          <c:showCatName val="0"/>
          <c:showSerName val="0"/>
          <c:showPercent val="0"/>
          <c:showBubbleSize val="0"/>
        </c:dLbls>
        <c:gapWidth val="269"/>
        <c:axId val="547938304"/>
        <c:axId val="547941184"/>
      </c:barChart>
      <c:lineChart>
        <c:grouping val="standard"/>
        <c:varyColors val="0"/>
        <c:ser>
          <c:idx val="1"/>
          <c:order val="1"/>
          <c:tx>
            <c:strRef>
              <c:f>'Pivot report'!$F$103</c:f>
              <c:strCache>
                <c:ptCount val="1"/>
                <c:pt idx="0">
                  <c:v>AVERAGE WAIT TIME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'Pivot report'!$D$104:$D$134</c:f>
              <c:strCache>
                <c:ptCount val="30"/>
                <c:pt idx="0">
                  <c:v>01-09-2024</c:v>
                </c:pt>
                <c:pt idx="1">
                  <c:v>02-09-2024</c:v>
                </c:pt>
                <c:pt idx="2">
                  <c:v>03-09-2024</c:v>
                </c:pt>
                <c:pt idx="3">
                  <c:v>04-09-2024</c:v>
                </c:pt>
                <c:pt idx="4">
                  <c:v>05-09-2024</c:v>
                </c:pt>
                <c:pt idx="5">
                  <c:v>06-09-2024</c:v>
                </c:pt>
                <c:pt idx="6">
                  <c:v>07-09-2024</c:v>
                </c:pt>
                <c:pt idx="7">
                  <c:v>08-09-2024</c:v>
                </c:pt>
                <c:pt idx="8">
                  <c:v>09-09-2024</c:v>
                </c:pt>
                <c:pt idx="9">
                  <c:v>10-09-2024</c:v>
                </c:pt>
                <c:pt idx="10">
                  <c:v>11-09-2024</c:v>
                </c:pt>
                <c:pt idx="11">
                  <c:v>12-09-2024</c:v>
                </c:pt>
                <c:pt idx="12">
                  <c:v>13-09-2024</c:v>
                </c:pt>
                <c:pt idx="13">
                  <c:v>14-09-2024</c:v>
                </c:pt>
                <c:pt idx="14">
                  <c:v>15-09-2024</c:v>
                </c:pt>
                <c:pt idx="15">
                  <c:v>16-09-2024</c:v>
                </c:pt>
                <c:pt idx="16">
                  <c:v>17-09-2024</c:v>
                </c:pt>
                <c:pt idx="17">
                  <c:v>18-09-2024</c:v>
                </c:pt>
                <c:pt idx="18">
                  <c:v>19-09-2024</c:v>
                </c:pt>
                <c:pt idx="19">
                  <c:v>20-09-2024</c:v>
                </c:pt>
                <c:pt idx="20">
                  <c:v>21-09-2024</c:v>
                </c:pt>
                <c:pt idx="21">
                  <c:v>22-09-2024</c:v>
                </c:pt>
                <c:pt idx="22">
                  <c:v>23-09-2024</c:v>
                </c:pt>
                <c:pt idx="23">
                  <c:v>24-09-2024</c:v>
                </c:pt>
                <c:pt idx="24">
                  <c:v>25-09-2024</c:v>
                </c:pt>
                <c:pt idx="25">
                  <c:v>26-09-2024</c:v>
                </c:pt>
                <c:pt idx="26">
                  <c:v>27-09-2024</c:v>
                </c:pt>
                <c:pt idx="27">
                  <c:v>28-09-2024</c:v>
                </c:pt>
                <c:pt idx="28">
                  <c:v>29-09-2024</c:v>
                </c:pt>
                <c:pt idx="29">
                  <c:v>30-09-2024</c:v>
                </c:pt>
              </c:strCache>
            </c:strRef>
          </c:cat>
          <c:val>
            <c:numRef>
              <c:f>'Pivot report'!$F$104:$F$134</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smooth val="0"/>
          <c:extLst>
            <c:ext xmlns:c16="http://schemas.microsoft.com/office/drawing/2014/chart" uri="{C3380CC4-5D6E-409C-BE32-E72D297353CC}">
              <c16:uniqueId val="{00000003-EB58-49CD-9B64-BB05AD80BA6D}"/>
            </c:ext>
          </c:extLst>
        </c:ser>
        <c:dLbls>
          <c:showLegendKey val="0"/>
          <c:showVal val="0"/>
          <c:showCatName val="0"/>
          <c:showSerName val="0"/>
          <c:showPercent val="0"/>
          <c:showBubbleSize val="0"/>
        </c:dLbls>
        <c:marker val="1"/>
        <c:smooth val="0"/>
        <c:axId val="2055614271"/>
        <c:axId val="2055610911"/>
      </c:lineChart>
      <c:catAx>
        <c:axId val="547938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941184"/>
        <c:crosses val="autoZero"/>
        <c:auto val="1"/>
        <c:lblAlgn val="ctr"/>
        <c:lblOffset val="100"/>
        <c:noMultiLvlLbl val="0"/>
      </c:catAx>
      <c:valAx>
        <c:axId val="54794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938304"/>
        <c:crosses val="autoZero"/>
        <c:crossBetween val="between"/>
      </c:valAx>
      <c:valAx>
        <c:axId val="20556109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5614271"/>
        <c:crosses val="max"/>
        <c:crossBetween val="between"/>
      </c:valAx>
      <c:catAx>
        <c:axId val="2055614271"/>
        <c:scaling>
          <c:orientation val="minMax"/>
        </c:scaling>
        <c:delete val="1"/>
        <c:axPos val="b"/>
        <c:numFmt formatCode="General" sourceLinked="1"/>
        <c:majorTickMark val="out"/>
        <c:minorTickMark val="none"/>
        <c:tickLblPos val="nextTo"/>
        <c:crossAx val="2055610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report!PivotTable16</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PATIENT VOLUME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report'!$AB$3:$AB$4</c:f>
              <c:strCache>
                <c:ptCount val="1"/>
                <c:pt idx="0">
                  <c:v>0:00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report'!$AB$5</c:f>
              <c:numCache>
                <c:formatCode>General</c:formatCode>
                <c:ptCount val="1"/>
                <c:pt idx="0">
                  <c:v>20</c:v>
                </c:pt>
              </c:numCache>
            </c:numRef>
          </c:val>
          <c:extLst>
            <c:ext xmlns:c16="http://schemas.microsoft.com/office/drawing/2014/chart" uri="{C3380CC4-5D6E-409C-BE32-E72D297353CC}">
              <c16:uniqueId val="{00000018-BE4C-4517-B5CA-080D96D10477}"/>
            </c:ext>
          </c:extLst>
        </c:ser>
        <c:ser>
          <c:idx val="1"/>
          <c:order val="1"/>
          <c:tx>
            <c:strRef>
              <c:f>'Pivot report'!$AC$3:$AC$4</c:f>
              <c:strCache>
                <c:ptCount val="1"/>
                <c:pt idx="0">
                  <c:v>1:00</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report'!$AC$5</c:f>
              <c:numCache>
                <c:formatCode>General</c:formatCode>
                <c:ptCount val="1"/>
                <c:pt idx="0">
                  <c:v>19</c:v>
                </c:pt>
              </c:numCache>
            </c:numRef>
          </c:val>
          <c:extLst>
            <c:ext xmlns:c16="http://schemas.microsoft.com/office/drawing/2014/chart" uri="{C3380CC4-5D6E-409C-BE32-E72D297353CC}">
              <c16:uniqueId val="{00000019-BE4C-4517-B5CA-080D96D10477}"/>
            </c:ext>
          </c:extLst>
        </c:ser>
        <c:ser>
          <c:idx val="2"/>
          <c:order val="2"/>
          <c:tx>
            <c:strRef>
              <c:f>'Pivot report'!$AD$3:$AD$4</c:f>
              <c:strCache>
                <c:ptCount val="1"/>
                <c:pt idx="0">
                  <c:v>10:00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report'!$AD$5</c:f>
              <c:numCache>
                <c:formatCode>General</c:formatCode>
                <c:ptCount val="1"/>
                <c:pt idx="0">
                  <c:v>18</c:v>
                </c:pt>
              </c:numCache>
            </c:numRef>
          </c:val>
          <c:extLst>
            <c:ext xmlns:c16="http://schemas.microsoft.com/office/drawing/2014/chart" uri="{C3380CC4-5D6E-409C-BE32-E72D297353CC}">
              <c16:uniqueId val="{0000001A-BE4C-4517-B5CA-080D96D10477}"/>
            </c:ext>
          </c:extLst>
        </c:ser>
        <c:ser>
          <c:idx val="3"/>
          <c:order val="3"/>
          <c:tx>
            <c:strRef>
              <c:f>'Pivot report'!$AE$3:$AE$4</c:f>
              <c:strCache>
                <c:ptCount val="1"/>
                <c:pt idx="0">
                  <c:v>11:00</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report'!$AE$5</c:f>
              <c:numCache>
                <c:formatCode>General</c:formatCode>
                <c:ptCount val="1"/>
                <c:pt idx="0">
                  <c:v>15</c:v>
                </c:pt>
              </c:numCache>
            </c:numRef>
          </c:val>
          <c:extLst>
            <c:ext xmlns:c16="http://schemas.microsoft.com/office/drawing/2014/chart" uri="{C3380CC4-5D6E-409C-BE32-E72D297353CC}">
              <c16:uniqueId val="{0000001B-BE4C-4517-B5CA-080D96D10477}"/>
            </c:ext>
          </c:extLst>
        </c:ser>
        <c:ser>
          <c:idx val="4"/>
          <c:order val="4"/>
          <c:tx>
            <c:strRef>
              <c:f>'Pivot report'!$AF$3:$AF$4</c:f>
              <c:strCache>
                <c:ptCount val="1"/>
                <c:pt idx="0">
                  <c:v>12:00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report'!$AF$5</c:f>
              <c:numCache>
                <c:formatCode>General</c:formatCode>
                <c:ptCount val="1"/>
                <c:pt idx="0">
                  <c:v>21</c:v>
                </c:pt>
              </c:numCache>
            </c:numRef>
          </c:val>
          <c:extLst>
            <c:ext xmlns:c16="http://schemas.microsoft.com/office/drawing/2014/chart" uri="{C3380CC4-5D6E-409C-BE32-E72D297353CC}">
              <c16:uniqueId val="{0000001C-BE4C-4517-B5CA-080D96D10477}"/>
            </c:ext>
          </c:extLst>
        </c:ser>
        <c:ser>
          <c:idx val="5"/>
          <c:order val="5"/>
          <c:tx>
            <c:strRef>
              <c:f>'Pivot report'!$AG$3:$AG$4</c:f>
              <c:strCache>
                <c:ptCount val="1"/>
                <c:pt idx="0">
                  <c:v>13:00</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report'!$AG$5</c:f>
              <c:numCache>
                <c:formatCode>General</c:formatCode>
                <c:ptCount val="1"/>
                <c:pt idx="0">
                  <c:v>18</c:v>
                </c:pt>
              </c:numCache>
            </c:numRef>
          </c:val>
          <c:extLst>
            <c:ext xmlns:c16="http://schemas.microsoft.com/office/drawing/2014/chart" uri="{C3380CC4-5D6E-409C-BE32-E72D297353CC}">
              <c16:uniqueId val="{0000001D-BE4C-4517-B5CA-080D96D10477}"/>
            </c:ext>
          </c:extLst>
        </c:ser>
        <c:ser>
          <c:idx val="6"/>
          <c:order val="6"/>
          <c:tx>
            <c:strRef>
              <c:f>'Pivot report'!$AH$3:$AH$4</c:f>
              <c:strCache>
                <c:ptCount val="1"/>
                <c:pt idx="0">
                  <c:v>14:00</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report'!$AH$5</c:f>
              <c:numCache>
                <c:formatCode>General</c:formatCode>
                <c:ptCount val="1"/>
                <c:pt idx="0">
                  <c:v>21</c:v>
                </c:pt>
              </c:numCache>
            </c:numRef>
          </c:val>
          <c:extLst>
            <c:ext xmlns:c16="http://schemas.microsoft.com/office/drawing/2014/chart" uri="{C3380CC4-5D6E-409C-BE32-E72D297353CC}">
              <c16:uniqueId val="{0000001E-BE4C-4517-B5CA-080D96D10477}"/>
            </c:ext>
          </c:extLst>
        </c:ser>
        <c:ser>
          <c:idx val="7"/>
          <c:order val="7"/>
          <c:tx>
            <c:strRef>
              <c:f>'Pivot report'!$AI$3:$AI$4</c:f>
              <c:strCache>
                <c:ptCount val="1"/>
                <c:pt idx="0">
                  <c:v>15:00</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report'!$AI$5</c:f>
              <c:numCache>
                <c:formatCode>General</c:formatCode>
                <c:ptCount val="1"/>
                <c:pt idx="0">
                  <c:v>14</c:v>
                </c:pt>
              </c:numCache>
            </c:numRef>
          </c:val>
          <c:extLst>
            <c:ext xmlns:c16="http://schemas.microsoft.com/office/drawing/2014/chart" uri="{C3380CC4-5D6E-409C-BE32-E72D297353CC}">
              <c16:uniqueId val="{0000001F-BE4C-4517-B5CA-080D96D10477}"/>
            </c:ext>
          </c:extLst>
        </c:ser>
        <c:ser>
          <c:idx val="8"/>
          <c:order val="8"/>
          <c:tx>
            <c:strRef>
              <c:f>'Pivot report'!$AJ$3:$AJ$4</c:f>
              <c:strCache>
                <c:ptCount val="1"/>
                <c:pt idx="0">
                  <c:v>16:00</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report'!$AJ$5</c:f>
              <c:numCache>
                <c:formatCode>General</c:formatCode>
                <c:ptCount val="1"/>
                <c:pt idx="0">
                  <c:v>23</c:v>
                </c:pt>
              </c:numCache>
            </c:numRef>
          </c:val>
          <c:extLst>
            <c:ext xmlns:c16="http://schemas.microsoft.com/office/drawing/2014/chart" uri="{C3380CC4-5D6E-409C-BE32-E72D297353CC}">
              <c16:uniqueId val="{00000020-BE4C-4517-B5CA-080D96D10477}"/>
            </c:ext>
          </c:extLst>
        </c:ser>
        <c:ser>
          <c:idx val="9"/>
          <c:order val="9"/>
          <c:tx>
            <c:strRef>
              <c:f>'Pivot report'!$AK$3:$AK$4</c:f>
              <c:strCache>
                <c:ptCount val="1"/>
                <c:pt idx="0">
                  <c:v>17:00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report'!$AK$5</c:f>
              <c:numCache>
                <c:formatCode>General</c:formatCode>
                <c:ptCount val="1"/>
                <c:pt idx="0">
                  <c:v>19</c:v>
                </c:pt>
              </c:numCache>
            </c:numRef>
          </c:val>
          <c:extLst>
            <c:ext xmlns:c16="http://schemas.microsoft.com/office/drawing/2014/chart" uri="{C3380CC4-5D6E-409C-BE32-E72D297353CC}">
              <c16:uniqueId val="{00000021-BE4C-4517-B5CA-080D96D10477}"/>
            </c:ext>
          </c:extLst>
        </c:ser>
        <c:ser>
          <c:idx val="10"/>
          <c:order val="10"/>
          <c:tx>
            <c:strRef>
              <c:f>'Pivot report'!$AL$3:$AL$4</c:f>
              <c:strCache>
                <c:ptCount val="1"/>
                <c:pt idx="0">
                  <c:v>18:00</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report'!$AL$5</c:f>
              <c:numCache>
                <c:formatCode>General</c:formatCode>
                <c:ptCount val="1"/>
                <c:pt idx="0">
                  <c:v>18</c:v>
                </c:pt>
              </c:numCache>
            </c:numRef>
          </c:val>
          <c:extLst>
            <c:ext xmlns:c16="http://schemas.microsoft.com/office/drawing/2014/chart" uri="{C3380CC4-5D6E-409C-BE32-E72D297353CC}">
              <c16:uniqueId val="{00000022-BE4C-4517-B5CA-080D96D10477}"/>
            </c:ext>
          </c:extLst>
        </c:ser>
        <c:ser>
          <c:idx val="11"/>
          <c:order val="11"/>
          <c:tx>
            <c:strRef>
              <c:f>'Pivot report'!$AM$3:$AM$4</c:f>
              <c:strCache>
                <c:ptCount val="1"/>
                <c:pt idx="0">
                  <c:v>19:00</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report'!$AM$5</c:f>
              <c:numCache>
                <c:formatCode>General</c:formatCode>
                <c:ptCount val="1"/>
                <c:pt idx="0">
                  <c:v>19</c:v>
                </c:pt>
              </c:numCache>
            </c:numRef>
          </c:val>
          <c:extLst>
            <c:ext xmlns:c16="http://schemas.microsoft.com/office/drawing/2014/chart" uri="{C3380CC4-5D6E-409C-BE32-E72D297353CC}">
              <c16:uniqueId val="{00000023-BE4C-4517-B5CA-080D96D10477}"/>
            </c:ext>
          </c:extLst>
        </c:ser>
        <c:ser>
          <c:idx val="12"/>
          <c:order val="12"/>
          <c:tx>
            <c:strRef>
              <c:f>'Pivot report'!$AN$3:$AN$4</c:f>
              <c:strCache>
                <c:ptCount val="1"/>
                <c:pt idx="0">
                  <c:v>2:00</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report'!$AN$5</c:f>
              <c:numCache>
                <c:formatCode>General</c:formatCode>
                <c:ptCount val="1"/>
                <c:pt idx="0">
                  <c:v>21</c:v>
                </c:pt>
              </c:numCache>
            </c:numRef>
          </c:val>
          <c:extLst>
            <c:ext xmlns:c16="http://schemas.microsoft.com/office/drawing/2014/chart" uri="{C3380CC4-5D6E-409C-BE32-E72D297353CC}">
              <c16:uniqueId val="{00000024-BE4C-4517-B5CA-080D96D10477}"/>
            </c:ext>
          </c:extLst>
        </c:ser>
        <c:ser>
          <c:idx val="13"/>
          <c:order val="13"/>
          <c:tx>
            <c:strRef>
              <c:f>'Pivot report'!$AO$3:$AO$4</c:f>
              <c:strCache>
                <c:ptCount val="1"/>
                <c:pt idx="0">
                  <c:v>20:00</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report'!$AO$5</c:f>
              <c:numCache>
                <c:formatCode>General</c:formatCode>
                <c:ptCount val="1"/>
                <c:pt idx="0">
                  <c:v>23</c:v>
                </c:pt>
              </c:numCache>
            </c:numRef>
          </c:val>
          <c:extLst>
            <c:ext xmlns:c16="http://schemas.microsoft.com/office/drawing/2014/chart" uri="{C3380CC4-5D6E-409C-BE32-E72D297353CC}">
              <c16:uniqueId val="{00000025-BE4C-4517-B5CA-080D96D10477}"/>
            </c:ext>
          </c:extLst>
        </c:ser>
        <c:ser>
          <c:idx val="14"/>
          <c:order val="14"/>
          <c:tx>
            <c:strRef>
              <c:f>'Pivot report'!$AP$3:$AP$4</c:f>
              <c:strCache>
                <c:ptCount val="1"/>
                <c:pt idx="0">
                  <c:v>21:00</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report'!$AP$5</c:f>
              <c:numCache>
                <c:formatCode>General</c:formatCode>
                <c:ptCount val="1"/>
                <c:pt idx="0">
                  <c:v>20</c:v>
                </c:pt>
              </c:numCache>
            </c:numRef>
          </c:val>
          <c:extLst>
            <c:ext xmlns:c16="http://schemas.microsoft.com/office/drawing/2014/chart" uri="{C3380CC4-5D6E-409C-BE32-E72D297353CC}">
              <c16:uniqueId val="{00000026-BE4C-4517-B5CA-080D96D10477}"/>
            </c:ext>
          </c:extLst>
        </c:ser>
        <c:ser>
          <c:idx val="15"/>
          <c:order val="15"/>
          <c:tx>
            <c:strRef>
              <c:f>'Pivot report'!$AQ$3:$AQ$4</c:f>
              <c:strCache>
                <c:ptCount val="1"/>
                <c:pt idx="0">
                  <c:v>22:00</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report'!$AQ$5</c:f>
              <c:numCache>
                <c:formatCode>General</c:formatCode>
                <c:ptCount val="1"/>
                <c:pt idx="0">
                  <c:v>19</c:v>
                </c:pt>
              </c:numCache>
            </c:numRef>
          </c:val>
          <c:extLst>
            <c:ext xmlns:c16="http://schemas.microsoft.com/office/drawing/2014/chart" uri="{C3380CC4-5D6E-409C-BE32-E72D297353CC}">
              <c16:uniqueId val="{00000027-BE4C-4517-B5CA-080D96D10477}"/>
            </c:ext>
          </c:extLst>
        </c:ser>
        <c:ser>
          <c:idx val="16"/>
          <c:order val="16"/>
          <c:tx>
            <c:strRef>
              <c:f>'Pivot report'!$AR$3:$AR$4</c:f>
              <c:strCache>
                <c:ptCount val="1"/>
                <c:pt idx="0">
                  <c:v>23:00</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report'!$AR$5</c:f>
              <c:numCache>
                <c:formatCode>General</c:formatCode>
                <c:ptCount val="1"/>
                <c:pt idx="0">
                  <c:v>25</c:v>
                </c:pt>
              </c:numCache>
            </c:numRef>
          </c:val>
          <c:extLst>
            <c:ext xmlns:c16="http://schemas.microsoft.com/office/drawing/2014/chart" uri="{C3380CC4-5D6E-409C-BE32-E72D297353CC}">
              <c16:uniqueId val="{00000028-BE4C-4517-B5CA-080D96D10477}"/>
            </c:ext>
          </c:extLst>
        </c:ser>
        <c:ser>
          <c:idx val="17"/>
          <c:order val="17"/>
          <c:tx>
            <c:strRef>
              <c:f>'Pivot report'!$AS$3:$AS$4</c:f>
              <c:strCache>
                <c:ptCount val="1"/>
                <c:pt idx="0">
                  <c:v>3:00</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report'!$AS$5</c:f>
              <c:numCache>
                <c:formatCode>General</c:formatCode>
                <c:ptCount val="1"/>
                <c:pt idx="0">
                  <c:v>18</c:v>
                </c:pt>
              </c:numCache>
            </c:numRef>
          </c:val>
          <c:extLst>
            <c:ext xmlns:c16="http://schemas.microsoft.com/office/drawing/2014/chart" uri="{C3380CC4-5D6E-409C-BE32-E72D297353CC}">
              <c16:uniqueId val="{00000029-BE4C-4517-B5CA-080D96D10477}"/>
            </c:ext>
          </c:extLst>
        </c:ser>
        <c:ser>
          <c:idx val="18"/>
          <c:order val="18"/>
          <c:tx>
            <c:strRef>
              <c:f>'Pivot report'!$AT$3:$AT$4</c:f>
              <c:strCache>
                <c:ptCount val="1"/>
                <c:pt idx="0">
                  <c:v>4:00</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report'!$AT$5</c:f>
              <c:numCache>
                <c:formatCode>General</c:formatCode>
                <c:ptCount val="1"/>
                <c:pt idx="0">
                  <c:v>19</c:v>
                </c:pt>
              </c:numCache>
            </c:numRef>
          </c:val>
          <c:extLst>
            <c:ext xmlns:c16="http://schemas.microsoft.com/office/drawing/2014/chart" uri="{C3380CC4-5D6E-409C-BE32-E72D297353CC}">
              <c16:uniqueId val="{0000002A-BE4C-4517-B5CA-080D96D10477}"/>
            </c:ext>
          </c:extLst>
        </c:ser>
        <c:ser>
          <c:idx val="19"/>
          <c:order val="19"/>
          <c:tx>
            <c:strRef>
              <c:f>'Pivot report'!$AU$3:$AU$4</c:f>
              <c:strCache>
                <c:ptCount val="1"/>
                <c:pt idx="0">
                  <c:v>5:00</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report'!$AU$5</c:f>
              <c:numCache>
                <c:formatCode>General</c:formatCode>
                <c:ptCount val="1"/>
                <c:pt idx="0">
                  <c:v>21</c:v>
                </c:pt>
              </c:numCache>
            </c:numRef>
          </c:val>
          <c:extLst>
            <c:ext xmlns:c16="http://schemas.microsoft.com/office/drawing/2014/chart" uri="{C3380CC4-5D6E-409C-BE32-E72D297353CC}">
              <c16:uniqueId val="{0000002B-BE4C-4517-B5CA-080D96D10477}"/>
            </c:ext>
          </c:extLst>
        </c:ser>
        <c:ser>
          <c:idx val="20"/>
          <c:order val="20"/>
          <c:tx>
            <c:strRef>
              <c:f>'Pivot report'!$AV$3:$AV$4</c:f>
              <c:strCache>
                <c:ptCount val="1"/>
                <c:pt idx="0">
                  <c:v>6:00</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report'!$AV$5</c:f>
              <c:numCache>
                <c:formatCode>General</c:formatCode>
                <c:ptCount val="1"/>
                <c:pt idx="0">
                  <c:v>18</c:v>
                </c:pt>
              </c:numCache>
            </c:numRef>
          </c:val>
          <c:extLst>
            <c:ext xmlns:c16="http://schemas.microsoft.com/office/drawing/2014/chart" uri="{C3380CC4-5D6E-409C-BE32-E72D297353CC}">
              <c16:uniqueId val="{0000002C-BE4C-4517-B5CA-080D96D10477}"/>
            </c:ext>
          </c:extLst>
        </c:ser>
        <c:ser>
          <c:idx val="21"/>
          <c:order val="21"/>
          <c:tx>
            <c:strRef>
              <c:f>'Pivot report'!$AW$3:$AW$4</c:f>
              <c:strCache>
                <c:ptCount val="1"/>
                <c:pt idx="0">
                  <c:v>7:00</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report'!$AW$5</c:f>
              <c:numCache>
                <c:formatCode>General</c:formatCode>
                <c:ptCount val="1"/>
                <c:pt idx="0">
                  <c:v>19</c:v>
                </c:pt>
              </c:numCache>
            </c:numRef>
          </c:val>
          <c:extLst>
            <c:ext xmlns:c16="http://schemas.microsoft.com/office/drawing/2014/chart" uri="{C3380CC4-5D6E-409C-BE32-E72D297353CC}">
              <c16:uniqueId val="{0000002D-BE4C-4517-B5CA-080D96D10477}"/>
            </c:ext>
          </c:extLst>
        </c:ser>
        <c:ser>
          <c:idx val="22"/>
          <c:order val="22"/>
          <c:tx>
            <c:strRef>
              <c:f>'Pivot report'!$AX$3:$AX$4</c:f>
              <c:strCache>
                <c:ptCount val="1"/>
                <c:pt idx="0">
                  <c:v>8:00</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report'!$AX$5</c:f>
              <c:numCache>
                <c:formatCode>General</c:formatCode>
                <c:ptCount val="1"/>
                <c:pt idx="0">
                  <c:v>13</c:v>
                </c:pt>
              </c:numCache>
            </c:numRef>
          </c:val>
          <c:extLst>
            <c:ext xmlns:c16="http://schemas.microsoft.com/office/drawing/2014/chart" uri="{C3380CC4-5D6E-409C-BE32-E72D297353CC}">
              <c16:uniqueId val="{0000002E-BE4C-4517-B5CA-080D96D10477}"/>
            </c:ext>
          </c:extLst>
        </c:ser>
        <c:ser>
          <c:idx val="23"/>
          <c:order val="23"/>
          <c:tx>
            <c:strRef>
              <c:f>'Pivot report'!$AY$3:$AY$4</c:f>
              <c:strCache>
                <c:ptCount val="1"/>
                <c:pt idx="0">
                  <c:v>9:00</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report'!$AA$5</c:f>
              <c:strCache>
                <c:ptCount val="1"/>
                <c:pt idx="0">
                  <c:v>Total</c:v>
                </c:pt>
              </c:strCache>
            </c:strRef>
          </c:cat>
          <c:val>
            <c:numRef>
              <c:f>'Pivot report'!$AY$5</c:f>
              <c:numCache>
                <c:formatCode>General</c:formatCode>
                <c:ptCount val="1"/>
                <c:pt idx="0">
                  <c:v>25</c:v>
                </c:pt>
              </c:numCache>
            </c:numRef>
          </c:val>
          <c:extLst>
            <c:ext xmlns:c16="http://schemas.microsoft.com/office/drawing/2014/chart" uri="{C3380CC4-5D6E-409C-BE32-E72D297353CC}">
              <c16:uniqueId val="{0000002F-BE4C-4517-B5CA-080D96D10477}"/>
            </c:ext>
          </c:extLst>
        </c:ser>
        <c:dLbls>
          <c:dLblPos val="outEnd"/>
          <c:showLegendKey val="0"/>
          <c:showVal val="1"/>
          <c:showCatName val="0"/>
          <c:showSerName val="0"/>
          <c:showPercent val="0"/>
          <c:showBubbleSize val="0"/>
        </c:dLbls>
        <c:gapWidth val="100"/>
        <c:overlap val="-24"/>
        <c:axId val="324417824"/>
        <c:axId val="324418784"/>
      </c:barChart>
      <c:catAx>
        <c:axId val="324417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18784"/>
        <c:crosses val="autoZero"/>
        <c:auto val="1"/>
        <c:lblAlgn val="ctr"/>
        <c:lblOffset val="100"/>
        <c:noMultiLvlLbl val="0"/>
      </c:catAx>
      <c:valAx>
        <c:axId val="324418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417824"/>
        <c:crosses val="autoZero"/>
        <c:crossBetween val="between"/>
      </c:valAx>
      <c:spPr>
        <a:noFill/>
        <a:ln>
          <a:noFill/>
        </a:ln>
        <a:effectLst/>
      </c:spPr>
    </c:plotArea>
    <c:legend>
      <c:legendPos val="b"/>
      <c:layout>
        <c:manualLayout>
          <c:xMode val="edge"/>
          <c:yMode val="edge"/>
          <c:x val="0"/>
          <c:y val="0.8873900311072227"/>
          <c:w val="1"/>
          <c:h val="0.11260996889277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chart" Target="../charts/chart6.xml"/><Relationship Id="rId26" Type="http://schemas.openxmlformats.org/officeDocument/2006/relationships/chart" Target="../charts/chart11.xml"/><Relationship Id="rId3" Type="http://schemas.microsoft.com/office/2007/relationships/hdphoto" Target="../media/hdphoto1.wdp"/><Relationship Id="rId21" Type="http://schemas.openxmlformats.org/officeDocument/2006/relationships/image" Target="../media/image7.emf"/><Relationship Id="rId7" Type="http://schemas.microsoft.com/office/2007/relationships/hdphoto" Target="../media/hdphoto3.wdp"/><Relationship Id="rId12" Type="http://schemas.openxmlformats.org/officeDocument/2006/relationships/hyperlink" Target="#'AVERAGE WAIT TIME'!A1"/><Relationship Id="rId17" Type="http://schemas.openxmlformats.org/officeDocument/2006/relationships/chart" Target="../charts/chart5.xml"/><Relationship Id="rId25"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24" Type="http://schemas.openxmlformats.org/officeDocument/2006/relationships/chart" Target="../charts/chart9.xml"/><Relationship Id="rId5" Type="http://schemas.microsoft.com/office/2007/relationships/hdphoto" Target="../media/hdphoto2.wdp"/><Relationship Id="rId15" Type="http://schemas.openxmlformats.org/officeDocument/2006/relationships/chart" Target="../charts/chart3.xml"/><Relationship Id="rId23" Type="http://schemas.openxmlformats.org/officeDocument/2006/relationships/hyperlink" Target="#'Load vs Wait Time Analysis'!A1"/><Relationship Id="rId10" Type="http://schemas.openxmlformats.org/officeDocument/2006/relationships/hyperlink" Target="#'DAILY ER NO OF PATIENT'!A1"/><Relationship Id="rId19" Type="http://schemas.openxmlformats.org/officeDocument/2006/relationships/hyperlink" Target="#'PATIENT VOLUME BY HOUR'!A1"/><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6.emf"/><Relationship Id="rId22"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4.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1.sv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png"/></Relationships>
</file>

<file path=xl/drawings/drawing1.xml><?xml version="1.0" encoding="UTF-8" standalone="yes"?>
<xdr:wsDr><xdr:twoCellAnchor editAs="absolute"><xdr:from><xdr:col>0</xdr:col><xdr:colOff>76200</xdr:colOff><xdr:row>0</xdr:row><xdr:rowOff>83820</xdr:rowOff></xdr:from><xdr:to><xdr:col>3</xdr:col><xdr:colOff>53340</xdr:colOff><xdr:row>4</xdr:row><xdr:rowOff>3196</xdr:rowOff></xdr:to><xdr:sp macro="" textlink=""><xdr:nvSpPr><xdr:cNvPr id="2" name="Rectangle: Rounded Corners 1"><a:extLst><a:ext uri="{FF2B5EF4-FFF2-40B4-BE49-F238E27FC236}"><a16:creationId xmlns:a16="http://schemas.microsoft.com/office/drawing/2014/main" id="{28D0B0F1-8139-1CBD-50DD-DF34B81F7DE5}"/></a:ext></a:extLst></xdr:cNvPr><xdr:cNvSpPr/></xdr:nvSpPr><xdr:spPr><a:xfrm><a:off x="76200" y="83820"/><a:ext cx="1805940" cy="640080"/></a:xfrm><a:prstGeom prst="roundRect"><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3</xdr:col><xdr:colOff>137160</xdr:colOff><xdr:row>0</xdr:row><xdr:rowOff>99060</xdr:rowOff></xdr:from><xdr:to><xdr:col>11</xdr:col><xdr:colOff>495300</xdr:colOff><xdr:row>4</xdr:row><xdr:rowOff>7620</xdr:rowOff></xdr:to><xdr:sp macro="" textlink=""><xdr:nvSpPr><xdr:cNvPr id="3" name="Rectangle: Rounded Corners 2"><a:extLst><a:ext uri="{FF2B5EF4-FFF2-40B4-BE49-F238E27FC236}"><a16:creationId xmlns:a16="http://schemas.microsoft.com/office/drawing/2014/main" id="{7B4400B4-F189-AF24-AFDA-57E667E87CEC}"/></a:ext></a:extLst></xdr:cNvPr><xdr:cNvSpPr/></xdr:nvSpPr><xdr:spPr><a:xfrm><a:off x="1965960" y="99060"/><a:ext cx="5234940" cy="640080"/></a:xfrm><a:prstGeom prst="roundRect"><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12</xdr:col><xdr:colOff>99060</xdr:colOff><xdr:row>0</xdr:row><xdr:rowOff>121920</xdr:rowOff></xdr:from><xdr:to><xdr:col>16</xdr:col><xdr:colOff>586740</xdr:colOff><xdr:row>11</xdr:row><xdr:rowOff>83820</xdr:rowOff></xdr:to><xdr:sp macro="" textlink=""><xdr:nvSpPr><xdr:cNvPr id="4" name="Rectangle: Rounded Corners 3"><a:extLst><a:ext uri="{FF2B5EF4-FFF2-40B4-BE49-F238E27FC236}"><a16:creationId xmlns:a16="http://schemas.microsoft.com/office/drawing/2014/main" id="{6CC301EF-A60B-A7DB-4007-119BE391BEE1}"/></a:ext></a:extLst></xdr:cNvPr><xdr:cNvSpPr/></xdr:nvSpPr><xdr:spPr><a:xfrm><a:off x="7414260" y="121920"/><a:ext cx="2926080" cy="1973580"/></a:xfrm><a:prstGeom prst="roundRect"><a:avLst><a:gd name="adj" fmla="val 8570"/></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17</xdr:col><xdr:colOff>68580</xdr:colOff><xdr:row>0</xdr:row><xdr:rowOff>114300</xdr:rowOff></xdr:from><xdr:to><xdr:col>22</xdr:col><xdr:colOff>60960</xdr:colOff><xdr:row>11</xdr:row><xdr:rowOff>68580</xdr:rowOff></xdr:to><xdr:sp macro="" textlink=""><xdr:nvSpPr><xdr:cNvPr id="5" name="Rectangle: Rounded Corners 4"><a:extLst><a:ext uri="{FF2B5EF4-FFF2-40B4-BE49-F238E27FC236}"><a16:creationId xmlns:a16="http://schemas.microsoft.com/office/drawing/2014/main" id="{BEEE4129-C567-0CE3-BF9E-7822C35122E2}"/></a:ext></a:extLst></xdr:cNvPr><xdr:cNvSpPr/></xdr:nvSpPr><xdr:spPr><a:xfrm><a:off x="10431780" y="114300"/><a:ext cx="3040380" cy="1965960"/></a:xfrm><a:prstGeom prst="roundRect"><a:avLst><a:gd name="adj" fmla="val 8570"/></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0</xdr:col><xdr:colOff>99060</xdr:colOff><xdr:row>4</xdr:row><xdr:rowOff>91440</xdr:rowOff></xdr:from><xdr:to><xdr:col>1</xdr:col><xdr:colOff>457200</xdr:colOff><xdr:row>26</xdr:row><xdr:rowOff>38100</xdr:rowOff></xdr:to><xdr:sp macro="" textlink=""><xdr:nvSpPr><xdr:cNvPr id="6" name="Rectangle: Rounded Corners 5"><a:extLst><a:ext uri="{FF2B5EF4-FFF2-40B4-BE49-F238E27FC236}"><a16:creationId xmlns:a16="http://schemas.microsoft.com/office/drawing/2014/main" id="{741116A1-48A4-48F1-AC1B-8B24CFD2EF16}"/></a:ext></a:extLst></xdr:cNvPr><xdr:cNvSpPr/></xdr:nvSpPr><xdr:spPr><a:xfrm rot="5400000"><a:off x="-1423169" y="2352578"/><a:ext cx="4010660" cy="966201"/></a:xfrm><a:prstGeom prst="roundRect"><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2</xdr:col><xdr:colOff>401</xdr:colOff><xdr:row>4</xdr:row><xdr:rowOff>114300</xdr:rowOff></xdr:from><xdr:to><xdr:col>5</xdr:col><xdr:colOff>16169</xdr:colOff><xdr:row>11</xdr:row><xdr:rowOff>45720</xdr:rowOff></xdr:to><xdr:sp macro="" textlink=""><xdr:nvSpPr><xdr:cNvPr id="7" name="Rectangle: Rounded Corners 6"><a:extLst><a:ext uri="{FF2B5EF4-FFF2-40B4-BE49-F238E27FC236}"><a16:creationId xmlns:a16="http://schemas.microsoft.com/office/drawing/2014/main" id="{49A08512-44AC-AEA8-AC59-2F4044AEB708}"/></a:ext></a:extLst></xdr:cNvPr><xdr:cNvSpPr/></xdr:nvSpPr><xdr:spPr><a:xfrm rot="5400000"><a:off x="1521001" y="542249"/><a:ext cx="1224511" cy="1846431"/></a:xfrm><a:prstGeom prst="roundRect"><a:avLst><a:gd name="adj" fmla="val 5353"/></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5</xdr:col><xdr:colOff>213917</xdr:colOff><xdr:row>4</xdr:row><xdr:rowOff>106680</xdr:rowOff></xdr:from><xdr:to><xdr:col>8</xdr:col><xdr:colOff>206483</xdr:colOff><xdr:row>11</xdr:row><xdr:rowOff>38100</xdr:rowOff></xdr:to><xdr:sp macro="" textlink=""><xdr:nvSpPr><xdr:cNvPr id="8" name="Rectangle: Rounded Corners 7"><a:extLst><a:ext uri="{FF2B5EF4-FFF2-40B4-BE49-F238E27FC236}"><a16:creationId xmlns:a16="http://schemas.microsoft.com/office/drawing/2014/main" id="{AECA8FF6-C9C6-ACB4-FD04-C2F6D9B26137}"/></a:ext></a:extLst></xdr:cNvPr><xdr:cNvSpPr/></xdr:nvSpPr><xdr:spPr><a:xfrm rot="5400000"><a:off x="3550338" y="549471"/><a:ext cx="1224511" cy="1816748"/></a:xfrm><a:prstGeom prst="roundRect"><a:avLst><a:gd name="adj" fmla="val 4095"/></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8</xdr:col><xdr:colOff>487494</xdr:colOff><xdr:row>4</xdr:row><xdr:rowOff>121920</xdr:rowOff></xdr:from><xdr:to><xdr:col>11</xdr:col><xdr:colOff>480060</xdr:colOff><xdr:row>11</xdr:row><xdr:rowOff>53340</xdr:rowOff></xdr:to><xdr:sp macro="" textlink=""><xdr:nvSpPr><xdr:cNvPr id="10" name="Rectangle: Rounded Corners 9"><a:extLst><a:ext uri="{FF2B5EF4-FFF2-40B4-BE49-F238E27FC236}"><a16:creationId xmlns:a16="http://schemas.microsoft.com/office/drawing/2014/main" id="{71EA69B7-4B56-319F-E6EB-534E318DC025}"/></a:ext></a:extLst></xdr:cNvPr><xdr:cNvSpPr/></xdr:nvSpPr><xdr:spPr><a:xfrm rot="5400000"><a:off x="5648097" y="564711"/><a:ext cx="1224511" cy="1816748"/></a:xfrm><a:prstGeom prst="roundRect"><a:avLst><a:gd name="adj" fmla="val 3467"/></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1</xdr:col><xdr:colOff>579120</xdr:colOff><xdr:row>16</xdr:row><xdr:rowOff>115455</xdr:rowOff></xdr:from><xdr:to><xdr:col>11</xdr:col><xdr:colOff>541020</xdr:colOff><xdr:row>26</xdr:row><xdr:rowOff>15240</xdr:rowOff></xdr:to><xdr:sp macro="" textlink=""><xdr:nvSpPr><xdr:cNvPr id="13" name="Rectangle: Rounded Corners 12"><a:extLst><a:ext uri="{FF2B5EF4-FFF2-40B4-BE49-F238E27FC236}"><a16:creationId xmlns:a16="http://schemas.microsoft.com/office/drawing/2014/main" id="{BE54677F-B4D8-40C5-E8AC-607B02FA6497}"/></a:ext></a:extLst></xdr:cNvPr><xdr:cNvSpPr/></xdr:nvSpPr><xdr:spPr><a:xfrm><a:off x="1188720" y="3041535"/><a:ext cx="6057900" cy="1728585"/></a:xfrm><a:prstGeom prst="roundRect"><a:avLst><a:gd name="adj" fmla="val 7335"/></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 editAs="absolute"><xdr:from><xdr:col>12</xdr:col><xdr:colOff>121920</xdr:colOff><xdr:row>12</xdr:row><xdr:rowOff>7620</xdr:rowOff></xdr:from><xdr:to><xdr:col>22</xdr:col><xdr:colOff>99060</xdr:colOff><xdr:row>26</xdr:row><xdr:rowOff>0</xdr:rowOff></xdr:to><xdr:sp macro="" textlink=""><xdr:nvSpPr><xdr:cNvPr id="15" name="Rectangle: Rounded Corners 14"><a:extLst><a:ext uri="{FF2B5EF4-FFF2-40B4-BE49-F238E27FC236}"><a16:creationId xmlns:a16="http://schemas.microsoft.com/office/drawing/2014/main" id="{0427F5A1-12BB-4A8D-9EFB-637FA8944429}"/></a:ext></a:extLst></xdr:cNvPr><xdr:cNvSpPr/></xdr:nvSpPr><xdr:spPr><a:xfrm><a:off x="7437120" y="2202180"/><a:ext cx="6073140" cy="2552700"/></a:xfrm><a:prstGeom prst="roundRect"><a:avLst><a:gd name="adj" fmla="val 8570"/></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xdr:from><xdr:col>4</xdr:col><xdr:colOff>335280</xdr:colOff><xdr:row>0</xdr:row><xdr:rowOff>106680</xdr:rowOff></xdr:from><xdr:to><xdr:col>10</xdr:col><xdr:colOff>76200</xdr:colOff><xdr:row>2</xdr:row><xdr:rowOff>60960</xdr:rowOff></xdr:to><xdr:sp macro="" textlink=""><xdr:nvSpPr><xdr:cNvPr id="23" name="TextBox 22"><a:extLst><a:ext uri="{FF2B5EF4-FFF2-40B4-BE49-F238E27FC236}"><a16:creationId xmlns:a16="http://schemas.microsoft.com/office/drawing/2014/main" id="{09FB9E56-2418-1964-8A1B-F7C5C47233FE}"/></a:ext></a:extLst></xdr:cNvPr><xdr:cNvSpPr txBox="1"/></xdr:nvSpPr><xdr:spPr><a:xfrm><a:off x="2773680" y="106680"/><a:ext cx="3398520" cy="32004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HOSPITAL </a:t></a:r><a:r><a:rPr lang="en-IN" sz="1050" b="1"><a:solidFill><a:schemeClr val="bg1"><a:lumMod val="95000"/></a:schemeClr></a:solidFill><a:latin typeface="Times New Roman" panose="02020603050405020304" pitchFamily="18" charset="0"/><a:ea typeface="Adobe Myungjo Std M" panose="02020600000000000000" pitchFamily="18" charset="-128"/><a:cs typeface="Times New Roman" panose="02020603050405020304" pitchFamily="18" charset="0"/></a:rPr><a:t>EMERGENCY</a:t></a:r><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 ROOM DASHBOARD</a:t></a:r></a:p></xdr:txBody></xdr:sp><xdr:clientData/></xdr:twoCellAnchor><xdr:twoCellAnchor editAs="oneCell"><xdr:from><xdr:col>9</xdr:col><xdr:colOff>419100</xdr:colOff><xdr:row>0</xdr:row><xdr:rowOff>0</xdr:rowOff></xdr:from><xdr:to><xdr:col>12</xdr:col><xdr:colOff>7620</xdr:colOff><xdr:row>4</xdr:row><xdr:rowOff>55410</xdr:rowOff></xdr:to><xdr:pic><xdr:nvPicPr><xdr:cNvPr id="33" name="Picture 32"><a:extLst><a:ext uri="{FF2B5EF4-FFF2-40B4-BE49-F238E27FC236}"><a16:creationId xmlns:a16="http://schemas.microsoft.com/office/drawing/2014/main" id="{4464FAF2-C6B4-CC79-94F2-6115F2BBFE45}"/></a:ext></a:extLst></xdr:cNvPr><xdr:cNvPicPr><a:picLocks noChangeAspect="1"/></xdr:cNvPicPr></xdr:nvPicPr><xdr:blipFill><a:blip xmlns:r="http://schemas.openxmlformats.org/officeDocument/2006/relationships" r:embed="rId1" cstate="print"><a:extLst><a:ext uri="{28A0092B-C50C-407E-A947-70E740481C1C}"><a14:useLocalDpi xmlns:a14="http://schemas.microsoft.com/office/drawing/2010/main" val="0"/></a:ext></a:extLst></a:blip><a:stretch><a:fillRect/></a:stretch></xdr:blipFill><xdr:spPr><a:xfrm><a:off x="5905500" y="0"/><a:ext cx="1417320" cy="786930"/></a:xfrm><a:prstGeom prst="rect"><a:avLst/></a:prstGeom></xdr:spPr></xdr:pic><xdr:clientData/></xdr:twoCellAnchor><xdr:twoCellAnchor editAs="oneCell"><xdr:from><xdr:col>3</xdr:col><xdr:colOff>76201</xdr:colOff><xdr:row>0</xdr:row><xdr:rowOff>103493</xdr:rowOff></xdr:from><xdr:to><xdr:col>4</xdr:col><xdr:colOff>441961</xdr:colOff><xdr:row>4</xdr:row><xdr:rowOff>48669</xdr:rowOff></xdr:to><xdr:pic><xdr:nvPicPr><xdr:cNvPr id="37" name="Picture 36"><a:extLst><a:ext uri="{FF2B5EF4-FFF2-40B4-BE49-F238E27FC236}"><a16:creationId xmlns:a16="http://schemas.microsoft.com/office/drawing/2014/main" id="{FA29BF40-4CB0-9DBD-0992-F2D58C637EB2}"/></a:ext></a:extLst></xdr:cNvPr><xdr:cNvPicPr><a:picLocks noChangeAspect="1"/></xdr:cNvPicPr></xdr:nvPicPr><xdr:blipFill><a:blip xmlns:r="http://schemas.openxmlformats.org/officeDocument/2006/relationships" r:embed="rId2"><a:extLst><a:ext uri="{BEBA8EAE-BF5A-486C-A8C5-ECC9F3942E4B}"><a14:imgProps xmlns:a14="http://schemas.microsoft.com/office/drawing/2010/main"><a14:imgLayer r:embed="rId3"><a14:imgEffect><a14:backgroundRemoval t="6278" b="89238" l="9735" r="89381"><a14:foregroundMark x1="58407" y1="8520" x2="67699" y2="8072"/><a14:foregroundMark x1="34513" y1="7175" x2="42035" y2="8072"/><a14:foregroundMark x1="50442" y1="8969" x2="49558" y2="6278"/></a14:backgroundRemoval></a14:imgEffect></a14:imgLayer></a14:imgProps></a:ext><a:ext uri="{28A0092B-C50C-407E-A947-70E740481C1C}"><a14:useLocalDpi xmlns:a14="http://schemas.microsoft.com/office/drawing/2010/main" val="0"/></a:ext></a:extLst></a:blip><a:stretch><a:fillRect/></a:stretch></xdr:blipFill><xdr:spPr><a:xfrm><a:off x="1900383" y="103493"/><a:ext cx="973820" cy="684085"/></a:xfrm><a:prstGeom prst="rect"><a:avLst/></a:prstGeom></xdr:spPr></xdr:pic><xdr:clientData/></xdr:twoCellAnchor><xdr:twoCellAnchor><xdr:from><xdr:col>5</xdr:col><xdr:colOff>541020</xdr:colOff><xdr:row>2</xdr:row><xdr:rowOff>91440</xdr:rowOff></xdr:from><xdr:to><xdr:col>8</xdr:col><xdr:colOff>99060</xdr:colOff><xdr:row>3</xdr:row><xdr:rowOff>129540</xdr:rowOff></xdr:to><xdr:sp macro="" textlink=""><xdr:nvSpPr><xdr:cNvPr id="41" name="TextBox 40"><a:extLst><a:ext uri="{FF2B5EF4-FFF2-40B4-BE49-F238E27FC236}"><a16:creationId xmlns:a16="http://schemas.microsoft.com/office/drawing/2014/main" id="{21355111-585A-A2C7-FAB4-C2B5F579D21A}"/></a:ext></a:extLst></xdr:cNvPr><xdr:cNvSpPr txBox="1"/></xdr:nvSpPr><xdr:spPr><a:xfrm><a:off x="3589020" y="457200"/><a:ext cx="1386840" cy="22098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MONTLY REPORT</a:t></a:r></a:p></xdr:txBody></xdr:sp><xdr:clientData/></xdr:twoCellAnchor><xdr:twoCellAnchor><xdr:from><xdr:col>1</xdr:col><xdr:colOff>592666</xdr:colOff><xdr:row>7</xdr:row><xdr:rowOff>91209</xdr:rowOff></xdr:from><xdr:to><xdr:col>4</xdr:col><xdr:colOff>607907</xdr:colOff><xdr:row>8</xdr:row><xdr:rowOff>98829</xdr:rowOff></xdr:to><xdr:sp macro="" textlink=""><xdr:nvSpPr><xdr:cNvPr id="42" name="TextBox 41"><a:extLst><a:ext uri="{FF2B5EF4-FFF2-40B4-BE49-F238E27FC236}"><a16:creationId xmlns:a16="http://schemas.microsoft.com/office/drawing/2014/main" id="{FED7EF54-810F-14AC-944D-9880ECCB7948}"/></a:ext></a:extLst></xdr:cNvPr><xdr:cNvSpPr txBox="1"/></xdr:nvSpPr><xdr:spPr><a:xfrm><a:off x="1200727" y="1384300"/><a:ext cx="1839422" cy="192347"/></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No.</a:t></a:r><a:r><a:rPr lang="en-IN" sz="1050" b="1" baseline="0"><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 Of Patient</a:t></a:r></a:p></xdr:txBody></xdr:sp><xdr:clientData/></xdr:twoCellAnchor><xdr:twoCellAnchor><xdr:from><xdr:col>1</xdr:col><xdr:colOff>594283</xdr:colOff><xdr:row>6</xdr:row><xdr:rowOff>53186</xdr:rowOff></xdr:from><xdr:to><xdr:col>4</xdr:col><xdr:colOff>607984</xdr:colOff><xdr:row>7</xdr:row><xdr:rowOff>121766</xdr:rowOff></xdr:to><xdr:sp macro="" textlink="'Pivot report'!A6"><xdr:nvSpPr><xdr:cNvPr id="43" name="TextBox 42"><a:extLst><a:ext uri="{FF2B5EF4-FFF2-40B4-BE49-F238E27FC236}"><a16:creationId xmlns:a16="http://schemas.microsoft.com/office/drawing/2014/main" id="{ABA42D29-4075-EE51-7F45-123F6B252314}"/></a:ext></a:extLst></xdr:cNvPr><xdr:cNvSpPr txBox="1"/></xdr:nvSpPr><xdr:spPr><a:xfrm><a:off x="1202344" y="1161550"/><a:ext cx="1837882" cy="253307"/></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fld id="{4785F7C8-E066-4600-B890-0CE983320F14}" type="TxLink"><a:rPr lang="en-US" sz="1100" b="0" i="0" u="none" strike="noStrike"><a:solidFill><a:srgbClr val="000000"/></a:solidFill><a:latin typeface="Times New Roman" panose="02020603050405020304" pitchFamily="18" charset="0"/><a:ea typeface="Calibri"/><a:cs typeface="Times New Roman" panose="02020603050405020304" pitchFamily="18" charset="0"/></a:rPr><a:pPr lvl="0" algn="ctr"/><a:t>466</a:t></a:fld><a:endParaRPr lang="en-IN" sz="1050" b="1"><a:solidFill><a:schemeClr val="bg1"><a:lumMod val="95000"/></a:schemeClr></a:solidFill><a:latin typeface="Times New Roman" panose="02020603050405020304" pitchFamily="18" charset="0"/><a:ea typeface="Adobe Myungjo Std M" panose="02020600000000000000" pitchFamily="18" charset="-128"/><a:cs typeface="Times New Roman" panose="02020603050405020304" pitchFamily="18" charset="0"/></a:endParaRPr></a:p></xdr:txBody></xdr:sp><xdr:clientData/></xdr:twoCellAnchor><xdr:twoCellAnchor><xdr:from><xdr:col>5</xdr:col><xdr:colOff>220980</xdr:colOff><xdr:row>6</xdr:row><xdr:rowOff>6850</xdr:rowOff></xdr:from><xdr:to><xdr:col>8</xdr:col><xdr:colOff>205740</xdr:colOff><xdr:row>7</xdr:row><xdr:rowOff>52570</xdr:rowOff></xdr:to><xdr:sp macro="" textlink="'Pivot report'!A12"><xdr:nvSpPr><xdr:cNvPr id="44" name="TextBox 43"><a:extLst><a:ext uri="{FF2B5EF4-FFF2-40B4-BE49-F238E27FC236}"><a16:creationId xmlns:a16="http://schemas.microsoft.com/office/drawing/2014/main" id="{08B68139-88DA-04B0-2447-C5FECDECD5B9}"/></a:ext></a:extLst></xdr:cNvPr><xdr:cNvSpPr txBox="1"/></xdr:nvSpPr><xdr:spPr><a:xfrm><a:off x="3261283" y="1115214"/><a:ext cx="1808942" cy="230447"/></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fld id="{CFBF553B-B98B-4F29-8A55-AB8A37999586}" type="TxLink"><a:rPr lang="en-US" sz="1100" b="0" i="0" u="none" strike="noStrike"><a:solidFill><a:srgbClr val="000000"/></a:solidFill><a:latin typeface="Times New Roman" panose="02020603050405020304" pitchFamily="18" charset="0"/><a:ea typeface="Calibri"/><a:cs typeface="Times New Roman" panose="02020603050405020304" pitchFamily="18" charset="0"/></a:rPr><a:pPr lvl="0" algn="ctr"/><a:t>35.06</a:t></a:fld><a:endParaRPr lang="en-IN" sz="1050" b="1"><a:solidFill><a:schemeClr val="bg1"><a:lumMod val="95000"/></a:schemeClr></a:solidFill><a:latin typeface="Times New Roman" panose="02020603050405020304" pitchFamily="18" charset="0"/><a:ea typeface="Adobe Myungjo Std M" panose="02020600000000000000" pitchFamily="18" charset="-128"/><a:cs typeface="Times New Roman" panose="02020603050405020304" pitchFamily="18" charset="0"/></a:endParaRPr></a:p></xdr:txBody></xdr:sp><xdr:clientData/></xdr:twoCellAnchor><xdr:twoCellAnchor><xdr:from><xdr:col>8</xdr:col><xdr:colOff>472286</xdr:colOff><xdr:row>5</xdr:row><xdr:rowOff>141931</xdr:rowOff></xdr:from><xdr:to><xdr:col>11</xdr:col><xdr:colOff>464666</xdr:colOff><xdr:row>7</xdr:row><xdr:rowOff>63191</xdr:rowOff></xdr:to><xdr:sp macro="" textlink="'Pivot report'!A17"><xdr:nvSpPr><xdr:cNvPr id="45" name="TextBox 44"><a:extLst><a:ext uri="{FF2B5EF4-FFF2-40B4-BE49-F238E27FC236}"><a16:creationId xmlns:a16="http://schemas.microsoft.com/office/drawing/2014/main" id="{DDF6A211-C207-B31F-ACAF-231F56C56D74}"/></a:ext></a:extLst></xdr:cNvPr><xdr:cNvSpPr txBox="1"/></xdr:nvSpPr><xdr:spPr><a:xfrm><a:off x="5349086" y="1030931"/><a:ext cx="1821180" cy="27686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fld id="{A7C97AD9-518C-4822-9FAD-ABF200E2CC8B}" type="TxLink"><a:rPr lang="en-US" sz="1100" b="0" i="0" u="none" strike="noStrike"><a:solidFill><a:srgbClr val="000000"/></a:solidFill><a:latin typeface="Calibri"/><a:ea typeface="Calibri"/><a:cs typeface="Calibri"/></a:rPr><a:pPr lvl="0" algn="ctr"/><a:t>4.91</a:t></a:fld><a:endP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endParaRPr></a:p></xdr:txBody></xdr:sp><xdr:clientData/></xdr:twoCellAnchor><xdr:twoCellAnchor><xdr:from><xdr:col>5</xdr:col><xdr:colOff>198120</xdr:colOff><xdr:row>7</xdr:row><xdr:rowOff>91440</xdr:rowOff></xdr:from><xdr:to><xdr:col>8</xdr:col><xdr:colOff>213360</xdr:colOff><xdr:row>8</xdr:row><xdr:rowOff>99060</xdr:rowOff></xdr:to><xdr:sp macro="" textlink=""><xdr:nvSpPr><xdr:cNvPr id="46" name="TextBox 45"><a:extLst><a:ext uri="{FF2B5EF4-FFF2-40B4-BE49-F238E27FC236}"><a16:creationId xmlns:a16="http://schemas.microsoft.com/office/drawing/2014/main" id="{38C9F79D-D0A2-B5C4-8B98-30B0C60F886D}"/></a:ext></a:extLst></xdr:cNvPr><xdr:cNvSpPr txBox="1"/></xdr:nvSpPr><xdr:spPr><a:xfrm><a:off x="3238423" y="1384531"/><a:ext cx="1839422" cy="192347"/></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r><a:rPr lang="en-IN" sz="1050" b="1"><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Average Wait Time</a:t></a:r><a:endParaRPr lang="en-IN" sz="1050" b="1" baseline="0"><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endParaRPr></a:p></xdr:txBody></xdr:sp><xdr:clientData/></xdr:twoCellAnchor><xdr:twoCellAnchor><xdr:from><xdr:col>8</xdr:col><xdr:colOff>474980</xdr:colOff><xdr:row>7</xdr:row><xdr:rowOff>40563</xdr:rowOff></xdr:from><xdr:to><xdr:col>11</xdr:col><xdr:colOff>467360</xdr:colOff><xdr:row>8</xdr:row><xdr:rowOff>55803</xdr:rowOff></xdr:to><xdr:sp macro="" textlink=""><xdr:nvSpPr><xdr:cNvPr id="47" name="TextBox 46"><a:extLst><a:ext uri="{FF2B5EF4-FFF2-40B4-BE49-F238E27FC236}"><a16:creationId xmlns:a16="http://schemas.microsoft.com/office/drawing/2014/main" id="{5F1300AC-B72E-3054-1FFA-568F899407DF}"/></a:ext></a:extLst></xdr:cNvPr><xdr:cNvSpPr txBox="1"/></xdr:nvSpPr><xdr:spPr><a:xfrm><a:off x="5351780" y="1285163"/><a:ext cx="1821180" cy="19304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lIns="0" tIns="0" rIns="0" bIns="0" rtlCol="0" anchor="ctr"/><a:lstStyle/><a:p><a:pPr lvl="0" algn="ctr"/><a:r><a:rPr lang="en-IN" sz="1000" b="1" baseline="0"><a:solidFill><a:schemeClr val="bg1"><a:lumMod val="95000"/></a:schemeClr></a:solidFill><a:latin typeface="Adobe Myungjo Std M" panose="02020600000000000000" pitchFamily="18" charset="-128"/><a:ea typeface="Adobe Myungjo Std M" panose="02020600000000000000" pitchFamily="18" charset="-128"/><a:cs typeface="Times New Roman" panose="02020603050405020304" pitchFamily="18" charset="0"/></a:rPr><a:t>Patient Satisfaction Score</a:t></a:r></a:p></xdr:txBody></xdr:sp><xdr:clientData/></xdr:twoCellAnchor><xdr:twoCellAnchor editAs="oneCell"><xdr:from><xdr:col>3</xdr:col><xdr:colOff>558027</xdr:colOff><xdr:row>4</xdr:row><xdr:rowOff>144935</xdr:rowOff></xdr:from><xdr:to><xdr:col>5</xdr:col><xdr:colOff>81292</xdr:colOff><xdr:row>6</xdr:row><xdr:rowOff>76969</xdr:rowOff></xdr:to><xdr:pic><xdr:nvPicPr><xdr:cNvPr id="55" name="Picture 54"><a:extLst><a:ext uri="{FF2B5EF4-FFF2-40B4-BE49-F238E27FC236}"><a16:creationId xmlns:a16="http://schemas.microsoft.com/office/drawing/2014/main" id="{ADB6C1A9-124E-ECCD-28B7-6CD7DD5AAC66}"/></a:ext></a:extLst></xdr:cNvPr><xdr:cNvPicPr><a:picLocks noChangeAspect="1"/></xdr:cNvPicPr></xdr:nvPicPr><xdr:blipFill><a:blip xmlns:r="http://schemas.openxmlformats.org/officeDocument/2006/relationships" r:embed="rId4" cstate="print"><a:alphaModFix/><a:extLst><a:ext uri="{BEBA8EAE-BF5A-486C-A8C5-ECC9F3942E4B}"><a14:imgProps xmlns:a14="http://schemas.microsoft.com/office/drawing/2010/main"><a14:imgLayer r:embed="rId5"><a14:imgEffect><a14:backgroundRemoval t="8816" b="89924" l="10000" r="90000"><a14:foregroundMark x1="62073" y1="36776" x2="65610" y2="45592"/><a14:foregroundMark x1="39590" y1="31364" x2="34684" y2="10579"/><a14:foregroundMark x1="42650" y1="44332" x2="42588" y2="44069"/><a14:foregroundMark x1="46098" y1="58942" x2="44089" y2="50428"/><a14:foregroundMark x1="32372" y1="81835" x2="28415" y2="83879"/><a14:foregroundMark x1="45122" y1="38287" x2="45244" y2="42569"/><a14:foregroundMark x1="44634" y1="46599" x2="43780" y2="50630"/><a14:foregroundMark x1="32317" y1="83123" x2="32927" y2="83123"/><a14:backgroundMark x1="41951" y1="38287" x2="42561" y2="44081"/><a14:backgroundMark x1="39512" y1="31486" x2="41707" y2="36272"/><a14:backgroundMark x1="41707" y1="38791" x2="40122" y2="38791"/><a14:backgroundMark x1="43275" y1="45442" x2="42805" y2="44332"/><a14:backgroundMark x1="42805" y1="44332" x2="42805" y2="44332"/><a14:backgroundMark x1="42805" y1="44332" x2="42999" y2="45207"/><a14:backgroundMark x1="33902" y1="8060" x2="34268" y2="10579"/><a14:backgroundMark x1="34268" y1="10579" x2="34268" y2="10579"/><a14:backgroundMark x1="35366" y1="10327" x2="34268" y2="10579"/><a14:backgroundMark x1="35000" y1="78841" x2="33395" y2="81605"/></a14:backgroundRemoval></a14:imgEffect></a14:imgLayer></a14:imgProps></a:ext><a:ext uri="{28A0092B-C50C-407E-A947-70E740481C1C}"><a14:useLocalDpi xmlns:a14="http://schemas.microsoft.com/office/drawing/2010/main" val="0"/></a:ext></a:extLst></a:blip><a:stretch><a:fillRect/></a:stretch></xdr:blipFill><xdr:spPr><a:xfrm flipH="1"><a:off x="2382209" y="883844"/><a:ext cx="739386" cy="301489"/></a:xfrm><a:prstGeom prst="rect"><a:avLst/></a:prstGeom></xdr:spPr></xdr:pic><xdr:clientData/></xdr:twoCellAnchor><xdr:twoCellAnchor editAs="oneCell"><xdr:from><xdr:col>7</xdr:col><xdr:colOff>357034</xdr:colOff><xdr:row>4</xdr:row><xdr:rowOff>151655</xdr:rowOff></xdr:from><xdr:to><xdr:col>8</xdr:col><xdr:colOff>177030</xdr:colOff><xdr:row>7</xdr:row><xdr:rowOff>31157</xdr:rowOff></xdr:to><xdr:pic><xdr:nvPicPr><xdr:cNvPr id="57" name="Picture 56"><a:extLst><a:ext uri="{FF2B5EF4-FFF2-40B4-BE49-F238E27FC236}"><a16:creationId xmlns:a16="http://schemas.microsoft.com/office/drawing/2014/main" id="{EA8D37AC-1699-F67A-B3ED-51821BEC3FFC}"/></a:ext></a:extLst></xdr:cNvPr><xdr:cNvPicPr><a:picLocks noChangeAspect="1"/></xdr:cNvPicPr></xdr:nvPicPr><xdr:blipFill><a:blip xmlns:r="http://schemas.openxmlformats.org/officeDocument/2006/relationships" r:embed="rId6" cstate="print"><a:extLst><a:ext uri="{BEBA8EAE-BF5A-486C-A8C5-ECC9F3942E4B}"><a14:imgProps xmlns:a14="http://schemas.microsoft.com/office/drawing/2010/main"><a14:imgLayer r:embed="rId7"><a14:imgEffect><a14:backgroundRemoval t="8000" b="93778" l="8000" r="93778"><a14:foregroundMark x1="11556" y1="31556" x2="8000" y2="55556"/><a14:foregroundMark x1="8000" y1="55556" x2="9778" y2="70667"/><a14:foregroundMark x1="27556" y1="89778" x2="49778" y2="93778"/><a14:foregroundMark x1="49778" y1="93778" x2="72000" y2="88000"/><a14:foregroundMark x1="86222" y1="28444" x2="56000" y2="19111"/><a14:foregroundMark x1="56000" y1="19111" x2="34667" y2="27556"/><a14:foregroundMark x1="34667" y1="27556" x2="36889" y2="64000"/><a14:foregroundMark x1="36889" y1="64000" x2="71111" y2="81778"/><a14:foregroundMark x1="71111" y1="81778" x2="76000" y2="54222"/><a14:foregroundMark x1="76000" y1="54222" x2="64000" y2="30667"/><a14:foregroundMark x1="64000" y1="30667" x2="50667" y2="18667"/><a14:foregroundMark x1="41778" y1="21333" x2="38222" y2="27556"/><a14:foregroundMark x1="35556" y1="20889" x2="42667" y2="20889"/><a14:foregroundMark x1="33778" y1="20889" x2="33333" y2="25333"/><a14:foregroundMark x1="63556" y1="29333" x2="49778" y2="51556"/><a14:foregroundMark x1="49778" y1="51556" x2="37333" y2="32000"/><a14:foregroundMark x1="37333" y1="32000" x2="67111" y2="26222"/><a14:foregroundMark x1="67111" y1="26222" x2="72444" y2="28444"/><a14:foregroundMark x1="63111" y1="36444" x2="64444" y2="32889"/><a14:foregroundMark x1="60444" y1="40000" x2="44000" y2="67556"/><a14:foregroundMark x1="44000" y1="67556" x2="38222" y2="55556"/><a14:foregroundMark x1="38222" y1="55556" x2="23556" y2="79556"/><a14:foregroundMark x1="23556" y1="79556" x2="53778" y2="88889"/><a14:foregroundMark x1="53778" y1="88889" x2="80444" y2="60000"/><a14:foregroundMark x1="80444" y1="60000" x2="57333" y2="27111"/><a14:foregroundMark x1="57333" y1="27111" x2="32000" y2="36889"/><a14:foregroundMark x1="32000" y1="36889" x2="32000" y2="71556"/><a14:foregroundMark x1="32000" y1="71556" x2="28000" y2="77778"/><a14:foregroundMark x1="36444" y1="36000" x2="40000" y2="58667"/><a14:foregroundMark x1="40000" y1="58667" x2="39111" y2="60889"/><a14:foregroundMark x1="40889" y1="57778" x2="49333" y2="48889"/><a14:foregroundMark x1="44889" y1="48889" x2="36444" y2="40889"/><a14:foregroundMark x1="55556" y1="52444" x2="61778" y2="64889"/><a14:foregroundMark x1="61778" y1="60444" x2="63556" y2="69778"/><a14:foregroundMark x1="62222" y1="78667" x2="30667" y2="76889"/><a14:foregroundMark x1="33778" y1="75556" x2="39111" y2="64889"/><a14:foregroundMark x1="89778" y1="29333" x2="94222" y2="52889"/><a14:foregroundMark x1="94222" y1="52889" x2="91111" y2="68444"/><a14:foregroundMark x1="67556" y1="8889" x2="33333" y2="8000"/></a14:backgroundRemoval></a14:imgEffect></a14:imgLayer></a14:imgProps></a:ext><a:ext uri="{28A0092B-C50C-407E-A947-70E740481C1C}"><a14:useLocalDpi xmlns:a14="http://schemas.microsoft.com/office/drawing/2010/main" val="0"/></a:ext></a:extLst></a:blip><a:stretch><a:fillRect/></a:stretch></xdr:blipFill><xdr:spPr><a:xfrm><a:off x="4613458" y="890564"/><a:ext cx="428057" cy="433684"/></a:xfrm><a:prstGeom prst="rect"><a:avLst/></a:prstGeom></xdr:spPr></xdr:pic><xdr:clientData/></xdr:twoCellAnchor><xdr:twoCellAnchor editAs="absolute"><xdr:from><xdr:col>0</xdr:col><xdr:colOff>154303</xdr:colOff><xdr:row>5</xdr:row><xdr:rowOff>0</xdr:rowOff></xdr:from><xdr:to><xdr:col>1</xdr:col><xdr:colOff>382081</xdr:colOff><xdr:row>24</xdr:row><xdr:rowOff>154151</xdr:rowOff></xdr:to><mc:AlternateContent xmlns:mc="http://schemas.openxmlformats.org/markup-compatibility/2006" xmlns:a14="http://schemas.microsoft.com/office/drawing/2010/main"><mc:Choice Requires="a14"><xdr:graphicFrame macro=""><xdr:nvGraphicFramePr><xdr:cNvPr id="60" name="Date (Month)"><a:extLst><a:ext uri="{FF2B5EF4-FFF2-40B4-BE49-F238E27FC236}"><a16:creationId xmlns:a16="http://schemas.microsoft.com/office/drawing/2014/main" id="{4299955A-EA59-42F8-92FB-56A3C8946D53}"/></a:ext></a:extLst></xdr:cNvPr><xdr:cNvGraphicFramePr><a:graphicFrameLocks/></xdr:cNvGraphicFramePr></xdr:nvGraphicFramePr><xdr:xfrm><a:off x="0" y="0"/><a:ext cx="0" cy="0"/></xdr:xfrm><a:graphic><a:graphicData uri="http://schemas.microsoft.com/office/drawing/2010/slicer"><sle:slicer xmlns:sle="http://schemas.microsoft.com/office/drawing/2010/slicer" name="Date (Month)"/></a:graphicData></a:graphic></xdr:graphicFrame></mc:Choice><mc:Fallback xmlns=""><xdr:sp macro="" textlink=""><xdr:nvSpPr><xdr:cNvPr id="0" name=""/><xdr:cNvSpPr><a:spLocks noTextEdit="1"/></xdr:cNvSpPr></xdr:nvSpPr><xdr:spPr><a:xfrm><a:off x="154303" y="889000"/><a:ext cx="837378" cy="3532351"/></a:xfrm><a:prstGeom prst="rect"><a:avLst/></a:prstGeom><a:solidFill><a:prstClr val="white"/></a:solidFill><a:ln w="1"><a:solidFill><a:prstClr val="green"/></a:solidFill></a:ln></xdr:spPr><xdr:txBody><a:bodyPr vertOverflow="clip" horzOverflow="clip"/><a:lstStyle/><a:p><a:r><a:rPr lang="en-IN"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 editAs="oneCell"><xdr:from><xdr:col>10</xdr:col><xdr:colOff>554183</xdr:colOff><xdr:row>4</xdr:row><xdr:rowOff>138545</xdr:rowOff></xdr:from><xdr:to><xdr:col>11</xdr:col><xdr:colOff>479229</xdr:colOff><xdr:row>7</xdr:row><xdr:rowOff>1846</xdr:rowOff></xdr:to><xdr:pic><xdr:nvPicPr><xdr:cNvPr id="59" name="Picture 58"><a:extLst><a:ext uri="{FF2B5EF4-FFF2-40B4-BE49-F238E27FC236}"><a16:creationId xmlns:a16="http://schemas.microsoft.com/office/drawing/2014/main" id="{7FC00C0E-AF3D-C68D-00F5-8A8BEF6003E9}"/></a:ext></a:extLst></xdr:cNvPr><xdr:cNvPicPr><a:picLocks noChangeAspect="1"/></xdr:cNvPicPr></xdr:nvPicPr><xdr:blipFill><a:blip xmlns:r="http://schemas.openxmlformats.org/officeDocument/2006/relationships" r:embed="rId8" cstate="print"><a:extLst><a:ext uri="{BEBA8EAE-BF5A-486C-A8C5-ECC9F3942E4B}"><a14:imgProps xmlns:a14="http://schemas.microsoft.com/office/drawing/2010/main"><a14:imgLayer r:embed="rId9"><a14:imgEffect><a14:backgroundRemoval t="7143" b="92347" l="5837" r="92218"><a14:foregroundMark x1="66537" y1="10204" x2="45914" y2="7653"/><a14:foregroundMark x1="45914" y1="7653" x2="36187" y2="10204"/><a14:foregroundMark x1="85603" y1="29592" x2="93385" y2="54592"/><a14:foregroundMark x1="93385" y1="54592" x2="93385" y2="55612"/><a14:foregroundMark x1="90272" y1="90306" x2="85603" y2="90816"/><a14:foregroundMark x1="80934" y1="77551" x2="87938" y2="79592"/><a14:foregroundMark x1="87938" y1="79082" x2="87938" y2="80612"/><a14:foregroundMark x1="87938" y1="77551" x2="90661" y2="71939"/><a14:foregroundMark x1="86381" y1="58163" x2="86381" y2="55612"/><a14:foregroundMark x1="9339" y1="40816" x2="10506" y2="74490"/><a14:foregroundMark x1="6226" y1="56122" x2="5837" y2="62245"/><a14:foregroundMark x1="12451" y1="92347" x2="12451" y2="90816"/><a14:foregroundMark x1="15953" y1="68367" x2="17510" y2="72449"/><a14:foregroundMark x1="14008" y1="83673" x2="15175" y2="80612"/><a14:foregroundMark x1="50584" y1="65123" x2="50584" y2="66327"/><a14:foregroundMark x1="50584" y1="61735" x2="50584" y2="63301"/><a14:foregroundMark x1="48726" y1="61388" x2="53307" y2="63265"/><a14:foregroundMark x1="50195" y1="61735" x2="52140" y2="61224"/><a14:foregroundMark x1="50973" y1="60714" x2="49416" y2="60714"/><a14:foregroundMark x1="47860" y1="60714" x2="46693" y2="61735"/><a14:foregroundMark x1="86381" y1="91837" x2="87938" y2="91327"/></a14:backgroundRemoval></a14:imgEffect></a14:imgLayer></a14:imgProps></a:ext><a:ext uri="{28A0092B-C50C-407E-A947-70E740481C1C}"><a14:useLocalDpi xmlns:a14="http://schemas.microsoft.com/office/drawing/2010/main" val="0"/></a:ext></a:extLst></a:blip><a:stretch><a:fillRect/></a:stretch></xdr:blipFill><xdr:spPr><a:xfrm><a:off x="6634789" y="877454"/><a:ext cx="533107" cy="415636"/></a:xfrm><a:prstGeom prst="rect"><a:avLst/></a:prstGeom></xdr:spPr></xdr:pic><xdr:clientData/></xdr:twoCellAnchor><xdr:twoCellAnchor><xdr:from><xdr:col>1</xdr:col><xdr:colOff>454121</xdr:colOff><xdr:row>5</xdr:row><xdr:rowOff>146243</xdr:rowOff></xdr:from><xdr:to><xdr:col>5</xdr:col><xdr:colOff>23090</xdr:colOff><xdr:row>11</xdr:row><xdr:rowOff>53879</xdr:rowOff></xdr:to><xdr:graphicFrame macro=""><xdr:nvGraphicFramePr><xdr:cNvPr id="61" name="Chart 60"><a:hlinkClick xmlns:r="http://schemas.openxmlformats.org/officeDocument/2006/relationships" r:id="rId10"/><a:extLst><a:ext uri="{FF2B5EF4-FFF2-40B4-BE49-F238E27FC236}"><a16:creationId xmlns:a16="http://schemas.microsoft.com/office/drawing/2014/main" id="{BBE2F9A8-2F60-485D-BE60-E3A033355174}"/></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1"/></a:graphicData></a:graphic></xdr:graphicFrame><xdr:clientData/></xdr:twoCellAnchor><xdr:twoCellAnchor><xdr:from><xdr:col>5</xdr:col><xdr:colOff>100060</xdr:colOff><xdr:row>6</xdr:row><xdr:rowOff>53879</xdr:rowOff></xdr:from><xdr:to><xdr:col>8</xdr:col><xdr:colOff>200121</xdr:colOff><xdr:row>11</xdr:row><xdr:rowOff>76970</xdr:rowOff></xdr:to><xdr:graphicFrame macro=""><xdr:nvGraphicFramePr><xdr:cNvPr id="63" name="Chart 62"><a:hlinkClick xmlns:r="http://schemas.openxmlformats.org/officeDocument/2006/relationships" r:id="rId12"/><a:extLst><a:ext uri="{FF2B5EF4-FFF2-40B4-BE49-F238E27FC236}"><a16:creationId xmlns:a16="http://schemas.microsoft.com/office/drawing/2014/main" id="{49181654-DB36-4B07-8F12-6C1DED6AB0E5}"/></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3"/></a:graphicData></a:graphic></xdr:graphicFrame><xdr:clientData/></xdr:twoCellAnchor><mc:AlternateContent xmlns:mc="http://schemas.openxmlformats.org/markup-compatibility/2006"><mc:Choice xmlns:a14="http://schemas.microsoft.com/office/drawing/2010/main" Requires="a14"><xdr:twoCellAnchor editAs="oneCell"><xdr:from><xdr:col>1</xdr:col><xdr:colOff>563880</xdr:colOff><xdr:row>11</xdr:row><xdr:rowOff>99060</xdr:rowOff></xdr:from><xdr:to><xdr:col>11</xdr:col><xdr:colOff>502920</xdr:colOff><xdr:row>16</xdr:row><xdr:rowOff>68580</xdr:rowOff></xdr:to><xdr:pic><xdr:nvPicPr><xdr:cNvPr id="67" name="Picture 66"><a:extLst><a:ext uri="{FF2B5EF4-FFF2-40B4-BE49-F238E27FC236}"><a16:creationId xmlns:a16="http://schemas.microsoft.com/office/drawing/2014/main" id="{1413C1E9-4A77-03B9-8644-4F2B3110F7A2}"/></a:ext></a:extLst></xdr:cNvPr><xdr:cNvPicPr><a:picLocks noChangeAspect="1" noChangeArrowheads="1"/><a:extLst><a:ext uri="{84589F7E-364E-4C9E-8A38-B11213B215E9}"><a14:cameraTool cellRange="'Pivot report'!$N$3:$T$6" spid="_x0000_s1159"/></a:ext></a:extLst></xdr:cNvPicPr></xdr:nvPicPr><xdr:blipFill><a:blip xmlns:r="http://schemas.openxmlformats.org/officeDocument/2006/relationships" r:embed="rId14"/><a:srcRect/><a:stretch><a:fillRect/></a:stretch></xdr:blipFill><xdr:spPr bwMode="auto"><a:xfrm><a:off x="1173480" y="2054860"/><a:ext cx="6035040" cy="858520"/></a:xfrm><a:prstGeom prst="roundRect"><a:avLst><a:gd name="adj" fmla="val 12475"/></a:avLst></a:prstGeom><a:ln><a:noFill/></a:ln><a:effectLst><a:outerShdw blurRad="76200" dist="38100" dir="7800000" algn="tl" rotWithShape="0"><a:srgbClr val="000000"><a:alpha val="40000"/></a:srgbClr></a:outerShdw></a:effectLst></xdr:spPr></xdr:pic><xdr:clientData/></xdr:twoCellAnchor></mc:Choice><mc:Fallback/></mc:AlternateContent><xdr:twoCellAnchor><xdr:from><xdr:col>2</xdr:col><xdr:colOff>60960</xdr:colOff><xdr:row>16</xdr:row><xdr:rowOff>129540</xdr:rowOff></xdr:from><xdr:to><xdr:col>11</xdr:col><xdr:colOff>457200</xdr:colOff><xdr:row>26</xdr:row><xdr:rowOff>15240</xdr:rowOff></xdr:to><xdr:graphicFrame macro=""><xdr:nvGraphicFramePr><xdr:cNvPr id="70" name="Chart 69"><a:extLst><a:ext uri="{FF2B5EF4-FFF2-40B4-BE49-F238E27FC236}"><a16:creationId xmlns:a16="http://schemas.microsoft.com/office/drawing/2014/main" id="{7B736EF0-B9BF-45AB-A7CC-0F80A53558A8}"/></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5"/></a:graphicData></a:graphic></xdr:graphicFrame><xdr:clientData/></xdr:twoCellAnchor><xdr:twoCellAnchor><xdr:from><xdr:col>12</xdr:col><xdr:colOff>130969</xdr:colOff><xdr:row>1</xdr:row><xdr:rowOff>35718</xdr:rowOff></xdr:from><xdr:to><xdr:col>16</xdr:col><xdr:colOff>476250</xdr:colOff><xdr:row>11</xdr:row><xdr:rowOff>47625</xdr:rowOff></xdr:to><xdr:graphicFrame macro=""><xdr:nvGraphicFramePr><xdr:cNvPr id="72" name="Chart 71"><a:extLst><a:ext uri="{FF2B5EF4-FFF2-40B4-BE49-F238E27FC236}"><a16:creationId xmlns:a16="http://schemas.microsoft.com/office/drawing/2014/main" id="{7593D7CE-20BD-4637-BF90-23223D2F3F2A}"/></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6"/></a:graphicData></a:graphic></xdr:graphicFrame><xdr:clientData/></xdr:twoCellAnchor><xdr:twoCellAnchor><xdr:from><xdr:col>17</xdr:col><xdr:colOff>177209</xdr:colOff><xdr:row>0</xdr:row><xdr:rowOff>141767</xdr:rowOff></xdr:from><xdr:to><xdr:col>21</xdr:col><xdr:colOff>549349</xdr:colOff><xdr:row>11</xdr:row><xdr:rowOff>70884</xdr:rowOff></xdr:to><xdr:graphicFrame macro=""><xdr:nvGraphicFramePr><xdr:cNvPr id="73" name="Chart 72"><a:extLst><a:ext uri="{FF2B5EF4-FFF2-40B4-BE49-F238E27FC236}"><a16:creationId xmlns:a16="http://schemas.microsoft.com/office/drawing/2014/main" id="{61D76E4F-3C72-420D-A46B-D7B5AFAD2367}"/></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7"/></a:graphicData></a:graphic></xdr:graphicFrame><xdr:clientData/></xdr:twoCellAnchor><xdr:twoCellAnchor><xdr:from><xdr:col>12</xdr:col><xdr:colOff>168348</xdr:colOff><xdr:row>12</xdr:row><xdr:rowOff>70883</xdr:rowOff></xdr:from><xdr:to><xdr:col>21</xdr:col><xdr:colOff>469604</xdr:colOff><xdr:row>24</xdr:row><xdr:rowOff>97465</xdr:rowOff></xdr:to><xdr:graphicFrame macro=""><xdr:nvGraphicFramePr><xdr:cNvPr id="74" name="Chart 73"><a:extLst><a:ext uri="{FF2B5EF4-FFF2-40B4-BE49-F238E27FC236}"><a16:creationId xmlns:a16="http://schemas.microsoft.com/office/drawing/2014/main" id="{1A475D78-3409-4093-B6FA-C4E54250DFA6}"/></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18"/></a:graphicData></a:graphic></xdr:graphicFrame><xdr:clientData/></xdr:twoCellAnchor><xdr:twoCellAnchor><xdr:from><xdr:col>12</xdr:col><xdr:colOff>310116</xdr:colOff><xdr:row>24</xdr:row><xdr:rowOff>97466</xdr:rowOff></xdr:from><xdr:to><xdr:col>21</xdr:col><xdr:colOff>522767</xdr:colOff><xdr:row>25</xdr:row><xdr:rowOff>141768</xdr:rowOff></xdr:to><xdr:sp macro="" textlink=""><xdr:nvSpPr><xdr:cNvPr id="76" name="TextBox 75"><a:extLst><a:ext uri="{FF2B5EF4-FFF2-40B4-BE49-F238E27FC236}"><a16:creationId xmlns:a16="http://schemas.microsoft.com/office/drawing/2014/main" id="{346C5D0B-8E0B-572A-D06D-172F586158C0}"/></a:ext></a:extLst></xdr:cNvPr><xdr:cNvSpPr txBox="1"/></xdr:nvSpPr><xdr:spPr><a:xfrm><a:off x="7646581" y="4563140"/><a:ext cx="5715000" cy="230372"/></a:xfrm><a:prstGeom prst="rect"><a:avLst/></a:prstGeom><a:noFill/><a:ln w="9525" cmpd="sng"><a:solidFill><a:schemeClr val="lt1"><a:shade val="50000"/></a:schemeClr></a:solidFill></a:ln></xdr:spPr><xdr:style><a:lnRef idx="0"><a:scrgbClr r="0" g="0" b="0"/></a:lnRef><a:fillRef idx="0"><a:scrgbClr r="0" g="0" b="0"/></a:fillRef><a:effectRef idx="0"><a:scrgbClr r="0" g="0" b="0"/></a:effectRef><a:fontRef idx="minor"><a:schemeClr val="dk1"/></a:fontRef></xdr:style><xdr:txBody><a:bodyPr vertOverflow="clip" horzOverflow="clip" wrap="square" rtlCol="0" anchor="ctr"/><a:lstStyle/><a:p><a:pPr algn="ctr"/><a:r><a:rPr lang="en-IN" sz="1100" b="1"/><a:t>No. of Patient By Department Referrals</a:t></a:r></a:p></xdr:txBody></xdr:sp><xdr:clientData/></xdr:twoCellAnchor><xdr:twoCellAnchor editAs="oneCell"><xdr:from><xdr:col>0</xdr:col><xdr:colOff>232179</xdr:colOff><xdr:row>1</xdr:row><xdr:rowOff>0</xdr:rowOff></xdr:from><xdr:to><xdr:col>2</xdr:col><xdr:colOff>318243</xdr:colOff><xdr:row>3</xdr:row><xdr:rowOff>74389</xdr:rowOff></xdr:to><mc:AlternateContent xmlns:mc="http://schemas.openxmlformats.org/markup-compatibility/2006" xmlns:a14="http://schemas.microsoft.com/office/drawing/2010/main"><mc:Choice Requires="a14"><xdr:graphicFrame macro=""><xdr:nvGraphicFramePr><xdr:cNvPr id="77" name="Date (Year)"><a:extLst><a:ext uri="{FF2B5EF4-FFF2-40B4-BE49-F238E27FC236}"><a16:creationId xmlns:a16="http://schemas.microsoft.com/office/drawing/2014/main" id="{2027B12B-B1D5-45E3-98D8-9200DF51F392}"/></a:ext></a:extLst></xdr:cNvPr><xdr:cNvGraphicFramePr/></xdr:nvGraphicFramePr><xdr:xfrm><a:off x="0" y="0"/><a:ext cx="0" cy="0"/></xdr:xfrm><a:graphic><a:graphicData uri="http://schemas.microsoft.com/office/drawing/2010/slicer"><sle:slicer xmlns:sle="http://schemas.microsoft.com/office/drawing/2010/slicer" name="Date (Year)"/></a:graphicData></a:graphic></xdr:graphicFrame></mc:Choice><mc:Fallback xmlns=""><xdr:sp macro="" textlink=""><xdr:nvSpPr><xdr:cNvPr id="0" name=""/><xdr:cNvSpPr><a:spLocks noTextEdit="1"/></xdr:cNvSpPr></xdr:nvSpPr><xdr:spPr><a:xfrm><a:off x="232179" y="177800"/><a:ext cx="1305264" cy="429989"/></a:xfrm><a:prstGeom prst="rect"><a:avLst/></a:prstGeom><a:solidFill><a:prstClr val="white"/></a:solidFill><a:ln w="1"><a:solidFill><a:prstClr val="green"/></a:solidFill></a:ln></xdr:spPr><xdr:txBody><a:bodyPr vertOverflow="clip" horzOverflow="clip"/><a:lstStyle/><a:p><a:r><a:rPr lang="en-IN" sz="1100"/><a:t>This shape represents a slicer. Slicers are supported in Excel 2010 or later.

If the shape was modified in an earlier version of Excel, or if the workbook was saved in Excel 2003 or earlier, the slicer cannot be used.</a:t></a:r></a:p></xdr:txBody></xdr:sp></mc:Fallback></mc:AlternateContent><xdr:clientData/></xdr:twoCellAnchor><xdr:twoCellAnchor editAs="absolute"><xdr:from><xdr:col>0</xdr:col><xdr:colOff>76200</xdr:colOff><xdr:row>26</xdr:row><xdr:rowOff>80818</xdr:rowOff></xdr:from><xdr:to><xdr:col>11</xdr:col><xdr:colOff>541020</xdr:colOff><xdr:row>45</xdr:row><xdr:rowOff>0</xdr:rowOff></xdr:to><xdr:sp macro="" textlink=""><xdr:nvSpPr><xdr:cNvPr id="20" name="Rectangle: Rounded Corners 19"><a:extLst><a:ext uri="{FF2B5EF4-FFF2-40B4-BE49-F238E27FC236}"><a16:creationId xmlns:a16="http://schemas.microsoft.com/office/drawing/2014/main" id="{5E986DA3-125E-400A-BFCB-762D8D3AF7EA}"/></a:ext></a:extLst></xdr:cNvPr><xdr:cNvSpPr/></xdr:nvSpPr><xdr:spPr><a:xfrm><a:off x="76200" y="4703618"/><a:ext cx="7170420" cy="3297382"/></a:xfrm><a:prstGeom prst="roundRect"><a:avLst><a:gd name="adj" fmla="val 5104"/></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xdr:from><xdr:col>0</xdr:col><xdr:colOff>99060</xdr:colOff><xdr:row>31</xdr:row><xdr:rowOff>81148</xdr:rowOff></xdr:from><xdr:to><xdr:col>11</xdr:col><xdr:colOff>563880</xdr:colOff><xdr:row>45</xdr:row><xdr:rowOff>0</xdr:rowOff></xdr:to><xdr:graphicFrame macro=""><xdr:nvGraphicFramePr><xdr:cNvPr id="21" name="Chart 20"><a:hlinkClick xmlns:r="http://schemas.openxmlformats.org/officeDocument/2006/relationships" r:id="rId19"/><a:extLst><a:ext uri="{FF2B5EF4-FFF2-40B4-BE49-F238E27FC236}"><a16:creationId xmlns:a16="http://schemas.microsoft.com/office/drawing/2014/main" id="{202603E6-E951-422F-8FE8-7F00B5988BC0}"/></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0"/></a:graphicData></a:graphic></xdr:graphicFrame><xdr:clientData/></xdr:twoCellAnchor><xdr:twoCellAnchor><xdr:from><xdr:col>0</xdr:col><xdr:colOff>154303</xdr:colOff><xdr:row>26</xdr:row><xdr:rowOff>38100</xdr:rowOff></xdr:from><xdr:to><xdr:col>12</xdr:col><xdr:colOff>9522</xdr:colOff><xdr:row>30</xdr:row><xdr:rowOff>152400</xdr:rowOff></xdr:to><xdr:sp macro="" textlink=""><xdr:nvSpPr><xdr:cNvPr id="22" name="TextBox 21"><a:extLst><a:ext uri="{FF2B5EF4-FFF2-40B4-BE49-F238E27FC236}"><a16:creationId xmlns:a16="http://schemas.microsoft.com/office/drawing/2014/main" id="{1B60DE9A-87E5-E1A9-1169-5300B744E171}"/></a:ext></a:extLst></xdr:cNvPr><xdr:cNvSpPr txBox="1"/></xdr:nvSpPr><xdr:spPr><a:xfrm><a:off x="154303" y="4660900"/><a:ext cx="7170419" cy="825500"/></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ctr"/><a:lstStyle/><a:p><a:pPr algn="l"/><a:r><a:rPr lang="en-IN" sz="2000"><a:latin typeface="Times New Roman" panose="02020603050405020304" pitchFamily="18" charset="0"/><a:cs typeface="Times New Roman" panose="02020603050405020304" pitchFamily="18" charset="0"/></a:rPr><a:t> 	Patient </a:t></a:r><a:r><a:rPr lang="en-IN" sz="2000" b="1"><a:latin typeface="Times New Roman" panose="02020603050405020304" pitchFamily="18" charset="0"/><a:cs typeface="Times New Roman" panose="02020603050405020304" pitchFamily="18" charset="0"/></a:rPr><a:t>Volume</a:t></a:r><a:r><a:rPr lang="en-IN" sz="2000"><a:latin typeface="Times New Roman" panose="02020603050405020304" pitchFamily="18" charset="0"/><a:cs typeface="Times New Roman" panose="02020603050405020304" pitchFamily="18" charset="0"/></a:rPr><a:t> by Hour </a:t></a:r></a:p></xdr:txBody></xdr:sp><xdr:clientData/></xdr:twoCellAnchor><mc:AlternateContent xmlns:mc="http://schemas.openxmlformats.org/markup-compatibility/2006"><mc:Choice xmlns:a14="http://schemas.microsoft.com/office/drawing/2010/main" Requires="a14"><xdr:twoCellAnchor editAs="oneCell"><xdr:from><xdr:col>8</xdr:col><xdr:colOff>213360</xdr:colOff><xdr:row>27</xdr:row><xdr:rowOff>128032</xdr:rowOff></xdr:from><xdr:to><xdr:col>11</xdr:col><xdr:colOff>457200</xdr:colOff><xdr:row>30</xdr:row><xdr:rowOff>135653</xdr:rowOff></xdr:to><xdr:pic><xdr:nvPicPr><xdr:cNvPr id="28" name="Picture 27"><a:extLst><a:ext uri="{FF2B5EF4-FFF2-40B4-BE49-F238E27FC236}"><a16:creationId xmlns:a16="http://schemas.microsoft.com/office/drawing/2014/main" id="{C7748535-8FB5-A7FF-32AE-5575F3B67B0B}"/></a:ext></a:extLst></xdr:cNvPr><xdr:cNvPicPr><a:picLocks noChangeAspect="1" noChangeArrowheads="1"/><a:extLst><a:ext uri="{84589F7E-364E-4C9E-8A38-B11213B215E9}"><a14:cameraTool cellRange="'Pivot report'!$E$98:$F$99" spid="_x0000_s1160"/></a:ext></a:extLst></xdr:cNvPicPr></xdr:nvPicPr><xdr:blipFill rotWithShape="1"><a:blip xmlns:r="http://schemas.openxmlformats.org/officeDocument/2006/relationships" r:embed="rId21"/><a:srcRect r="33333"/><a:stretch><a:fillRect/></a:stretch></xdr:blipFill><xdr:spPr bwMode="auto"><a:xfrm><a:off x="5103558" y="5101966"/><a:ext cx="2077664" cy="560280"/></a:xfrm><a:prstGeom prst="rect"><a:avLst/></a:prstGeom><a:noFill/><a:extLst><a:ext uri="{909E8E84-426E-40DD-AFC4-6F175D3DCCD1}"><a14:hiddenFill><a:solidFill><a:srgbClr val="FFFFFF"/></a:solidFill></a14:hiddenFill></a:ext></a:extLst></xdr:spPr></xdr:pic><xdr:clientData/></xdr:twoCellAnchor></mc:Choice><mc:Fallback/></mc:AlternateContent><xdr:twoCellAnchor editAs="absolute"><xdr:from><xdr:col>12</xdr:col><xdr:colOff>99060</xdr:colOff><xdr:row>26</xdr:row><xdr:rowOff>80818</xdr:rowOff></xdr:from><xdr:to><xdr:col>22</xdr:col><xdr:colOff>99060</xdr:colOff><xdr:row>45</xdr:row><xdr:rowOff>0</xdr:rowOff></xdr:to><xdr:sp macro="" textlink=""><xdr:nvSpPr><xdr:cNvPr id="30" name="Rectangle: Rounded Corners 29"><a:extLst><a:ext uri="{FF2B5EF4-FFF2-40B4-BE49-F238E27FC236}"><a16:creationId xmlns:a16="http://schemas.microsoft.com/office/drawing/2014/main" id="{EFDA226D-B8E2-4D38-9DAF-7FB48EF192DE}"/></a:ext></a:extLst></xdr:cNvPr><xdr:cNvSpPr/></xdr:nvSpPr><xdr:spPr><a:xfrm><a:off x="7440018" y="4824536"/><a:ext cx="6117465" cy="3385746"/></a:xfrm><a:prstGeom prst="roundRect"><a:avLst><a:gd name="adj" fmla="val 5083"/></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xdr:from><xdr:col>12</xdr:col><xdr:colOff>48033</xdr:colOff><xdr:row>27</xdr:row><xdr:rowOff>67389</xdr:rowOff></xdr:from><xdr:to><xdr:col>22</xdr:col><xdr:colOff>43483</xdr:colOff><xdr:row>29</xdr:row><xdr:rowOff>0</xdr:rowOff></xdr:to><xdr:sp macro="" textlink=""><xdr:nvSpPr><xdr:cNvPr id="31" name="TextBox 30"><a:extLst><a:ext uri="{FF2B5EF4-FFF2-40B4-BE49-F238E27FC236}"><a16:creationId xmlns:a16="http://schemas.microsoft.com/office/drawing/2014/main" id="{2FF17490-4E64-4A02-8EC0-4C84F1CF9B89}"/></a:ext></a:extLst></xdr:cNvPr><xdr:cNvSpPr txBox="1"/></xdr:nvSpPr><xdr:spPr><a:xfrm><a:off x="7427401" y="5120652"/><a:ext cx="6144924" cy="306927"/></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ctr"/><a:lstStyle/><a:p><a:pPr algn="ctr"/><a:r><a:rPr lang="en-IN"><a:latin typeface="Times New Roman" panose="02020603050405020304" pitchFamily="18" charset="0"/><a:cs typeface="Times New Roman" panose="02020603050405020304" pitchFamily="18" charset="0"/></a:rPr><a:t>Race-wise Patient Analysis</a:t></a:r><a:endParaRPr lang="en-IN" sz="1100"><a:latin typeface="Times New Roman" panose="02020603050405020304" pitchFamily="18" charset="0"/><a:cs typeface="Times New Roman" panose="02020603050405020304" pitchFamily="18" charset="0"/></a:endParaRPr></a:p></xdr:txBody></xdr:sp><xdr:clientData/></xdr:twoCellAnchor><xdr:twoCellAnchor><xdr:from><xdr:col>12</xdr:col><xdr:colOff>99060</xdr:colOff><xdr:row>29</xdr:row><xdr:rowOff>0</xdr:rowOff></xdr:from><xdr:to><xdr:col>22</xdr:col><xdr:colOff>99061</xdr:colOff><xdr:row>44</xdr:row><xdr:rowOff>187157</xdr:rowOff></xdr:to><xdr:graphicFrame macro=""><xdr:nvGraphicFramePr><xdr:cNvPr id="32" name="Chart 31"><a:extLst><a:ext uri="{FF2B5EF4-FFF2-40B4-BE49-F238E27FC236}"><a16:creationId xmlns:a16="http://schemas.microsoft.com/office/drawing/2014/main" id="{7CC303F8-B1C5-4385-AD24-EEEB2C099F10}"/></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2"/></a:graphicData></a:graphic></xdr:graphicFrame><xdr:clientData/></xdr:twoCellAnchor><xdr:twoCellAnchor editAs="absolute"><xdr:from><xdr:col>22</xdr:col><xdr:colOff>200660</xdr:colOff><xdr:row>0</xdr:row><xdr:rowOff>121920</xdr:rowOff></xdr:from><xdr:to><xdr:col>32</xdr:col><xdr:colOff>177800</xdr:colOff><xdr:row>26</xdr:row><xdr:rowOff>15240</xdr:rowOff></xdr:to><xdr:sp macro="" textlink=""><xdr:nvSpPr><xdr:cNvPr id="40" name="Rectangle: Rounded Corners 39"><a:extLst><a:ext uri="{FF2B5EF4-FFF2-40B4-BE49-F238E27FC236}"><a16:creationId xmlns:a16="http://schemas.microsoft.com/office/drawing/2014/main" id="{B15FCA67-B5E2-4C99-9535-982287A82D17}"/></a:ext></a:extLst></xdr:cNvPr><xdr:cNvSpPr/></xdr:nvSpPr><xdr:spPr><a:xfrm><a:off x="13611860" y="121920"/><a:ext cx="6073140" cy="4516120"/></a:xfrm><a:prstGeom prst="roundRect"><a:avLst><a:gd name="adj" fmla="val 3673"/></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xdr:from><xdr:col>22</xdr:col><xdr:colOff>200660</xdr:colOff><xdr:row>0</xdr:row><xdr:rowOff>121920</xdr:rowOff></xdr:from><xdr:to><xdr:col>32</xdr:col><xdr:colOff>177800</xdr:colOff><xdr:row>26</xdr:row><xdr:rowOff>15240</xdr:rowOff></xdr:to><xdr:graphicFrame macro=""><xdr:nvGraphicFramePr><xdr:cNvPr id="48" name="Chart 47"><a:hlinkClick xmlns:r="http://schemas.openxmlformats.org/officeDocument/2006/relationships" r:id="rId23"/><a:extLst><a:ext uri="{FF2B5EF4-FFF2-40B4-BE49-F238E27FC236}"><a16:creationId xmlns:a16="http://schemas.microsoft.com/office/drawing/2014/main" id="{C80AB933-B9D2-4A53-B8A3-941144C05B98}"/></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4"/></a:graphicData></a:graphic></xdr:graphicFrame><xdr:clientData/></xdr:twoCellAnchor><xdr:twoCellAnchor editAs="absolute"><xdr:from><xdr:col>22</xdr:col><xdr:colOff>200660</xdr:colOff><xdr:row>26</xdr:row><xdr:rowOff>80817</xdr:rowOff></xdr:from><xdr:to><xdr:col>32</xdr:col><xdr:colOff>177800</xdr:colOff><xdr:row>45</xdr:row><xdr:rowOff>1736</xdr:rowOff></xdr:to><xdr:sp macro="" textlink=""><xdr:nvSpPr><xdr:cNvPr id="50" name="Rectangle: Rounded Corners 49"><a:extLst><a:ext uri="{FF2B5EF4-FFF2-40B4-BE49-F238E27FC236}"><a16:creationId xmlns:a16="http://schemas.microsoft.com/office/drawing/2014/main" id="{4E4EAB23-F49C-4746-B100-AA4EBA56023B}"/></a:ext></a:extLst></xdr:cNvPr><xdr:cNvSpPr/></xdr:nvSpPr><xdr:spPr><a:xfrm><a:off x="13611860" y="4835697"/><a:ext cx="6073140" cy="3390559"/></a:xfrm><a:prstGeom prst="roundRect"><a:avLst><a:gd name="adj" fmla="val 5424"/></a:avLst></a:prstGeom><a:ln><a:noFill/></a:ln></xdr:spPr><xdr:style><a:lnRef idx="0"><a:schemeClr val="accent3"/></a:lnRef><a:fillRef idx="3"><a:schemeClr val="accent3"/></a:fillRef><a:effectRef idx="3"><a:schemeClr val="accent3"/></a:effectRef><a:fontRef idx="minor"><a:schemeClr val="lt1"/></a:fontRef></xdr:style><xdr:txBody><a:bodyPr vertOverflow="clip" horzOverflow="clip" rtlCol="0" anchor="t"/><a:lstStyle/><a:p><a:pPr algn="l"/><a:endParaRPr lang="en-IN" sz="1100"/></a:p></xdr:txBody></xdr:sp><xdr:clientData/></xdr:twoCellAnchor><xdr:twoCellAnchor><xdr:from><xdr:col>22</xdr:col><xdr:colOff>200660</xdr:colOff><xdr:row>26</xdr:row><xdr:rowOff>6429</xdr:rowOff></xdr:from><xdr:to><xdr:col>32</xdr:col><xdr:colOff>177800</xdr:colOff><xdr:row>45</xdr:row><xdr:rowOff>0</xdr:rowOff></xdr:to><xdr:graphicFrame macro=""><xdr:nvGraphicFramePr><xdr:cNvPr id="51" name="Chart 50"><a:extLst><a:ext uri="{FF2B5EF4-FFF2-40B4-BE49-F238E27FC236}"><a16:creationId xmlns:a16="http://schemas.microsoft.com/office/drawing/2014/main" id="{86FA724F-0BE0-4207-A808-225D498CB299}"/></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5"/></a:graphicData></a:graphic></xdr:graphicFrame><xdr:clientData/></xdr:twoCellAnchor><xdr:twoCellAnchor><xdr:from><xdr:col>27</xdr:col><xdr:colOff>0</xdr:colOff><xdr:row>27</xdr:row><xdr:rowOff>67389</xdr:rowOff></xdr:from><xdr:to><xdr:col>32</xdr:col><xdr:colOff>0</xdr:colOff><xdr:row>30</xdr:row><xdr:rowOff>0</xdr:rowOff></xdr:to><xdr:sp macro="" textlink=""><xdr:nvSpPr><xdr:cNvPr id="53" name="TextBox 52"><a:extLst><a:ext uri="{FF2B5EF4-FFF2-40B4-BE49-F238E27FC236}"><a16:creationId xmlns:a16="http://schemas.microsoft.com/office/drawing/2014/main" id="{30B8A1AD-4649-14AC-DCC8-F657FF3913FA}"/></a:ext></a:extLst></xdr:cNvPr><xdr:cNvSpPr txBox="1"/></xdr:nvSpPr><xdr:spPr><a:xfrm><a:off x="16459200" y="4867989"/><a:ext cx="3048000" cy="466011"/></a:xfrm><a:prstGeom prst="rect"><a:avLst/></a:prstGeom><a:noFill/><a:ln w="9525" cmpd="sng"><a:noFill/></a:ln></xdr:spPr><xdr:style><a:lnRef idx="0"><a:scrgbClr r="0" g="0" b="0"/></a:lnRef><a:fillRef idx="0"><a:scrgbClr r="0" g="0" b="0"/></a:fillRef><a:effectRef idx="0"><a:scrgbClr r="0" g="0" b="0"/></a:effectRef><a:fontRef idx="minor"><a:schemeClr val="dk1"/></a:fontRef></xdr:style><xdr:txBody><a:bodyPr vertOverflow="clip" horzOverflow="clip" wrap="square" rtlCol="0" anchor="ctr"/><a:lstStyle/><a:p><a:pPr algn="ctr"/><a:r><a:rPr lang="en-IN" sz="1550"><a:latin typeface="Times New Roman" panose="02020603050405020304" pitchFamily="18" charset="0"/><a:cs typeface="Times New Roman" panose="02020603050405020304" pitchFamily="18" charset="0"/></a:rPr><a:t>Patient Wait Time Risk Distribution</a:t></a:r></a:p></xdr:txBody></xdr:sp><xdr:clientData/></xdr:twoCellAnchor><xdr:twoCellAnchor><xdr:from><xdr:col>8</xdr:col><xdr:colOff>462479</xdr:colOff><xdr:row>5</xdr:row><xdr:rowOff>152400</xdr:rowOff></xdr:from><xdr:to><xdr:col>11</xdr:col><xdr:colOff>469900</xdr:colOff><xdr:row>11</xdr:row><xdr:rowOff>0</xdr:rowOff></xdr:to><xdr:graphicFrame macro=""><xdr:nvGraphicFramePr><xdr:cNvPr id="9" name="Chart 8"><a:extLst><a:ext uri="{FF2B5EF4-FFF2-40B4-BE49-F238E27FC236}"><a16:creationId xmlns:a16="http://schemas.microsoft.com/office/drawing/2014/main" id="{EF1E1408-5F65-4BA3-B46F-FF7D4CFE66ED}"/></a:ext></a:extLst></xdr:cNvPr><xdr:cNvGraphicFramePr><a:graphicFrameLocks/></xdr:cNvGraphicFramePr></xdr:nvGraphicFramePr><xdr:xfrm><a:off x="0" y="0"/><a:ext cx="0" cy="0"/></xdr:xfrm><a:graphic><a:graphicData uri="http://schemas.openxmlformats.org/drawingml/2006/chart"><c:chart xmlns:c="http://schemas.openxmlformats.org/drawingml/2006/chart" xmlns:r="http://schemas.openxmlformats.org/officeDocument/2006/relationships" r:id="rId26"/></a:graphicData></a:graphic></xdr:graphicFrame><xdr:clientData/></xdr:twoCellAnchor></xdr:wsDr>
</file>

<file path=xl/drawings/drawing2.xml><?xml version="1.0" encoding="utf-8"?>
<xdr:wsDr xmlns:xdr="http://schemas.openxmlformats.org/drawingml/2006/spreadsheetDrawing" xmlns:a="http://schemas.openxmlformats.org/drawingml/2006/main">
  <xdr:twoCellAnchor editAs="absolute">
    <xdr:from>
      <xdr:col>16</xdr:col>
      <xdr:colOff>87916</xdr:colOff>
      <xdr:row>2</xdr:row>
      <xdr:rowOff>111084</xdr:rowOff>
    </xdr:from>
    <xdr:to>
      <xdr:col>18</xdr:col>
      <xdr:colOff>509505</xdr:colOff>
      <xdr:row>5</xdr:row>
      <xdr:rowOff>69043</xdr:rowOff>
    </xdr:to>
    <xdr:graphicFrame macro="">
      <xdr:nvGraphicFramePr>
        <xdr:cNvPr id="7" name="Chart 6">
          <a:extLst>
            <a:ext uri="{FF2B5EF4-FFF2-40B4-BE49-F238E27FC236}">
              <a16:creationId xmlns:a16="http://schemas.microsoft.com/office/drawing/2014/main" id="{2BA54324-2982-4550-8888-D5707FC93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38100</xdr:colOff>
      <xdr:row>25</xdr:row>
      <xdr:rowOff>167640</xdr:rowOff>
    </xdr:to>
    <xdr:graphicFrame macro="">
      <xdr:nvGraphicFramePr>
        <xdr:cNvPr id="2" name="Chart 1">
          <a:extLst>
            <a:ext uri="{FF2B5EF4-FFF2-40B4-BE49-F238E27FC236}">
              <a16:creationId xmlns:a16="http://schemas.microsoft.com/office/drawing/2014/main" id="{E051A72E-8067-42F5-8D92-E487AF1D8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0.04775</cdr:x>
      <cdr:y>0.11111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FA1D0DB-4414-3944-B616-9D7CA3DE12E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25780" cy="5257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342900</xdr:colOff>
      <xdr:row>26</xdr:row>
      <xdr:rowOff>76200</xdr:rowOff>
    </xdr:to>
    <xdr:graphicFrame macro="">
      <xdr:nvGraphicFramePr>
        <xdr:cNvPr id="2" name="Chart 1">
          <a:extLst>
            <a:ext uri="{FF2B5EF4-FFF2-40B4-BE49-F238E27FC236}">
              <a16:creationId xmlns:a16="http://schemas.microsoft.com/office/drawing/2014/main" id="{E97A86B4-2E62-40BE-8BA0-3DDDF0438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525780</xdr:colOff>
      <xdr:row>2</xdr:row>
      <xdr:rowOff>160020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851C41A9-3138-215E-81C3-C07973FAC4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25780" cy="525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510540</xdr:colOff>
      <xdr:row>25</xdr:row>
      <xdr:rowOff>99060</xdr:rowOff>
    </xdr:to>
    <xdr:graphicFrame macro="">
      <xdr:nvGraphicFramePr>
        <xdr:cNvPr id="2" name="Chart 1">
          <a:extLst>
            <a:ext uri="{FF2B5EF4-FFF2-40B4-BE49-F238E27FC236}">
              <a16:creationId xmlns:a16="http://schemas.microsoft.com/office/drawing/2014/main" id="{16A07653-3BC9-431C-B7F1-73DCC1176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0.06027</cdr:x>
      <cdr:y>0.14029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02E0A0D-7B23-3DC1-7F73-CC7D8E27003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55320" cy="65532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xdr:colOff>
      <xdr:row>32</xdr:row>
      <xdr:rowOff>0</xdr:rowOff>
    </xdr:to>
    <xdr:graphicFrame macro="">
      <xdr:nvGraphicFramePr>
        <xdr:cNvPr id="2" name="Chart 1">
          <a:extLst>
            <a:ext uri="{FF2B5EF4-FFF2-40B4-BE49-F238E27FC236}">
              <a16:creationId xmlns:a16="http://schemas.microsoft.com/office/drawing/2014/main" id="{25C14728-1D42-4022-A2F2-B6DABB1AD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0</xdr:colOff>
      <xdr:row>3</xdr:row>
      <xdr:rowOff>53163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521F0FF-CBA1-FB66-265A-67448A07B1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611372" cy="61137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18</xdr:row>
      <xdr:rowOff>0</xdr:rowOff>
    </xdr:to>
    <xdr:graphicFrame macro="">
      <xdr:nvGraphicFramePr>
        <xdr:cNvPr id="4" name="Chart 3">
          <a:extLst>
            <a:ext uri="{FF2B5EF4-FFF2-40B4-BE49-F238E27FC236}">
              <a16:creationId xmlns:a16="http://schemas.microsoft.com/office/drawing/2014/main" id="{E5F13B1E-7FBD-4FB4-869A-F8258F614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366515</xdr:colOff>
      <xdr:row>2</xdr:row>
      <xdr:rowOff>1259</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558F7521-A449-0997-842A-AB810FCF4D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66515" cy="3665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0648151" createdVersion="5" refreshedVersion="8" minRefreshableVersion="3" recordCount="0" supportSubquery="1" supportAdvancedDrill="1" xr:uid="{F94187FD-B310-4379-A146-A710E5DE39CA}">
  <cacheSource type="external" connectionId="3"/>
  <cacheFields count="4">
    <cacheField name="[Measures].[Distinct Count of Patient Id]" caption="Distinct Count of Patient Id" numFmtId="0" hierarchy="23" level="32767"/>
    <cacheField name="[Calendar 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extLst>
        <ext xmlns:x15="http://schemas.microsoft.com/office/spreadsheetml/2010/11/main" uri="{4F2E5C28-24EA-4eb8-9CBF-B6C8F9C3D259}">
          <x15:cachedUniqueNames>
            <x15:cachedUniqueName index="0" name="[Calendar Table].[Date (Day)].&amp;[1-Sep]"/>
            <x15:cachedUniqueName index="1" name="[Calendar Table].[Date (Day)].&amp;[2-Sep]"/>
            <x15:cachedUniqueName index="2" name="[Calendar Table].[Date (Day)].&amp;[3-Sep]"/>
            <x15:cachedUniqueName index="3" name="[Calendar Table].[Date (Day)].&amp;[4-Sep]"/>
            <x15:cachedUniqueName index="4" name="[Calendar Table].[Date (Day)].&amp;[5-Sep]"/>
            <x15:cachedUniqueName index="5" name="[Calendar Table].[Date (Day)].&amp;[6-Sep]"/>
            <x15:cachedUniqueName index="6" name="[Calendar Table].[Date (Day)].&amp;[7-Sep]"/>
            <x15:cachedUniqueName index="7" name="[Calendar Table].[Date (Day)].&amp;[8-Sep]"/>
            <x15:cachedUniqueName index="8" name="[Calendar Table].[Date (Day)].&amp;[9-Sep]"/>
            <x15:cachedUniqueName index="9" name="[Calendar Table].[Date (Day)].&amp;[10-Sep]"/>
            <x15:cachedUniqueName index="10" name="[Calendar Table].[Date (Day)].&amp;[11-Sep]"/>
            <x15:cachedUniqueName index="11" name="[Calendar Table].[Date (Day)].&amp;[12-Sep]"/>
            <x15:cachedUniqueName index="12" name="[Calendar Table].[Date (Day)].&amp;[13-Sep]"/>
            <x15:cachedUniqueName index="13" name="[Calendar Table].[Date (Day)].&amp;[14-Sep]"/>
            <x15:cachedUniqueName index="14" name="[Calendar Table].[Date (Day)].&amp;[15-Sep]"/>
            <x15:cachedUniqueName index="15" name="[Calendar Table].[Date (Day)].&amp;[16-Sep]"/>
            <x15:cachedUniqueName index="16" name="[Calendar Table].[Date (Day)].&amp;[17-Sep]"/>
            <x15:cachedUniqueName index="17" name="[Calendar Table].[Date (Day)].&amp;[18-Sep]"/>
            <x15:cachedUniqueName index="18" name="[Calendar Table].[Date (Day)].&amp;[19-Sep]"/>
            <x15:cachedUniqueName index="19" name="[Calendar Table].[Date (Day)].&amp;[20-Sep]"/>
            <x15:cachedUniqueName index="20" name="[Calendar Table].[Date (Day)].&amp;[21-Sep]"/>
            <x15:cachedUniqueName index="21" name="[Calendar Table].[Date (Day)].&amp;[22-Sep]"/>
            <x15:cachedUniqueName index="22" name="[Calendar Table].[Date (Day)].&amp;[23-Sep]"/>
            <x15:cachedUniqueName index="23" name="[Calendar Table].[Date (Day)].&amp;[24-Sep]"/>
            <x15:cachedUniqueName index="24" name="[Calendar Table].[Date (Day)].&amp;[25-Sep]"/>
            <x15:cachedUniqueName index="25" name="[Calendar Table].[Date (Day)].&amp;[26-Sep]"/>
            <x15:cachedUniqueName index="26" name="[Calendar Table].[Date (Day)].&amp;[27-Sep]"/>
            <x15:cachedUniqueName index="27" name="[Calendar Table].[Date (Day)].&amp;[28-Sep]"/>
            <x15:cachedUniqueName index="28" name="[Calendar Table].[Date (Day)].&amp;[29-Sep]"/>
            <x15:cachedUniqueName index="29" name="[Calendar Table].[Date (Day)].&amp;[30-Sep]"/>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0879628" createdVersion="5" refreshedVersion="8" minRefreshableVersion="3" recordCount="0" supportSubquery="1" supportAdvancedDrill="1" xr:uid="{41562CAC-44A9-4A01-B510-BD4F5727CD46}">
  <cacheSource type="external" connectionId="3"/>
  <cacheFields count="3">
    <cacheField name="[Measures].[Distinct Count of Patient Id]" caption="Distinct Count of Patient Id" numFmtId="0" hierarchy="23"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1111113" createdVersion="5" refreshedVersion="8" minRefreshableVersion="3" recordCount="0" supportSubquery="1" supportAdvancedDrill="1" xr:uid="{46737069-1AF9-4220-884A-83DBA3C593C4}">
  <cacheSource type="external" connectionId="3"/>
  <cacheFields count="3">
    <cacheField name="[Measures].[Average of Patient Waittime]" caption="Average of Patient Waittime" numFmtId="0" hierarchy="25"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1226851" createdVersion="5" refreshedVersion="8" minRefreshableVersion="3" recordCount="0" supportSubquery="1" supportAdvancedDrill="1" xr:uid="{3154D1F0-9B78-4E88-A826-A62AF514A405}">
  <cacheSource type="external" connectionId="3"/>
  <cacheFields count="3">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 name="[Measures].[Average of Patient Satisfaction Score]" caption="Average of Patient Satisfaction Score" numFmtId="0" hierarchy="27" level="32767"/>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1689813" createdVersion="5" refreshedVersion="8" minRefreshableVersion="3" recordCount="0" supportSubquery="1" supportAdvancedDrill="1" xr:uid="{F16CCDB9-67E1-465D-AB57-47AF2501AD1D}">
  <cacheSource type="external" connectionId="3"/>
  <cacheFields count="4">
    <cacheField name="[Calendar 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extLst>
        <ext xmlns:x15="http://schemas.microsoft.com/office/spreadsheetml/2010/11/main" uri="{4F2E5C28-24EA-4eb8-9CBF-B6C8F9C3D259}">
          <x15:cachedUniqueNames>
            <x15:cachedUniqueName index="0" name="[Calendar Table].[Date (Day)].&amp;[1-Sep]"/>
            <x15:cachedUniqueName index="1" name="[Calendar Table].[Date (Day)].&amp;[2-Sep]"/>
            <x15:cachedUniqueName index="2" name="[Calendar Table].[Date (Day)].&amp;[3-Sep]"/>
            <x15:cachedUniqueName index="3" name="[Calendar Table].[Date (Day)].&amp;[4-Sep]"/>
            <x15:cachedUniqueName index="4" name="[Calendar Table].[Date (Day)].&amp;[5-Sep]"/>
            <x15:cachedUniqueName index="5" name="[Calendar Table].[Date (Day)].&amp;[6-Sep]"/>
            <x15:cachedUniqueName index="6" name="[Calendar Table].[Date (Day)].&amp;[7-Sep]"/>
            <x15:cachedUniqueName index="7" name="[Calendar Table].[Date (Day)].&amp;[8-Sep]"/>
            <x15:cachedUniqueName index="8" name="[Calendar Table].[Date (Day)].&amp;[9-Sep]"/>
            <x15:cachedUniqueName index="9" name="[Calendar Table].[Date (Day)].&amp;[10-Sep]"/>
            <x15:cachedUniqueName index="10" name="[Calendar Table].[Date (Day)].&amp;[11-Sep]"/>
            <x15:cachedUniqueName index="11" name="[Calendar Table].[Date (Day)].&amp;[12-Sep]"/>
            <x15:cachedUniqueName index="12" name="[Calendar Table].[Date (Day)].&amp;[13-Sep]"/>
            <x15:cachedUniqueName index="13" name="[Calendar Table].[Date (Day)].&amp;[14-Sep]"/>
            <x15:cachedUniqueName index="14" name="[Calendar Table].[Date (Day)].&amp;[15-Sep]"/>
            <x15:cachedUniqueName index="15" name="[Calendar Table].[Date (Day)].&amp;[16-Sep]"/>
            <x15:cachedUniqueName index="16" name="[Calendar Table].[Date (Day)].&amp;[17-Sep]"/>
            <x15:cachedUniqueName index="17" name="[Calendar Table].[Date (Day)].&amp;[18-Sep]"/>
            <x15:cachedUniqueName index="18" name="[Calendar Table].[Date (Day)].&amp;[19-Sep]"/>
            <x15:cachedUniqueName index="19" name="[Calendar Table].[Date (Day)].&amp;[20-Sep]"/>
            <x15:cachedUniqueName index="20" name="[Calendar Table].[Date (Day)].&amp;[21-Sep]"/>
            <x15:cachedUniqueName index="21" name="[Calendar Table].[Date (Day)].&amp;[22-Sep]"/>
            <x15:cachedUniqueName index="22" name="[Calendar Table].[Date (Day)].&amp;[23-Sep]"/>
            <x15:cachedUniqueName index="23" name="[Calendar Table].[Date (Day)].&amp;[24-Sep]"/>
            <x15:cachedUniqueName index="24" name="[Calendar Table].[Date (Day)].&amp;[25-Sep]"/>
            <x15:cachedUniqueName index="25" name="[Calendar Table].[Date (Day)].&amp;[26-Sep]"/>
            <x15:cachedUniqueName index="26" name="[Calendar Table].[Date (Day)].&amp;[27-Sep]"/>
            <x15:cachedUniqueName index="27" name="[Calendar Table].[Date (Day)].&amp;[28-Sep]"/>
            <x15:cachedUniqueName index="28" name="[Calendar Table].[Date (Day)].&amp;[29-Sep]"/>
            <x15:cachedUniqueName index="29" name="[Calendar Table].[Date (Day)].&amp;[30-Sep]"/>
          </x15:cachedUniqueNames>
        </ext>
      </extLst>
    </cacheField>
    <cacheField name="[Measures].[Average of Patient Waittime]" caption="Average of Patient Waittime" numFmtId="0" hierarchy="25"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2152775" createdVersion="5" refreshedVersion="8" minRefreshableVersion="3" recordCount="0" supportSubquery="1" supportAdvancedDrill="1" xr:uid="{537A8630-C162-4190-B002-A5E6FB8F7482}">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extLst>
        <ext xmlns:x15="http://schemas.microsoft.com/office/spreadsheetml/2010/11/main" uri="{4F2E5C28-24EA-4eb8-9CBF-B6C8F9C3D259}">
          <x15:cachedUniqueNames>
            <x15:cachedUniqueName index="0" name="[Hospital Emergency Room Data].[Patient Admission Flag].&amp;[Admitted]"/>
            <x15:cachedUniqueName index="1" name="[Hospital Emergency Room Data].[Patient Admission Flag].&amp;[Not Admitted]"/>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2615744" createdVersion="5" refreshedVersion="8" minRefreshableVersion="3" recordCount="0" supportSubquery="1" supportAdvancedDrill="1" xr:uid="{2A9B3A14-B7C8-46A3-8561-3E606F6FF986}">
  <cacheSource type="external" connectionId="3"/>
  <cacheFields count="5">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extLst>
        <ext xmlns:x15="http://schemas.microsoft.com/office/spreadsheetml/2010/11/main" uri="{4F2E5C28-24EA-4eb8-9CBF-B6C8F9C3D259}">
          <x15:cachedUniqueNames>
            <x15:cachedUniqueName index="0" name="[Hospital Emergency Room Data].[Patient Admission Flag].&amp;[Admitted]"/>
            <x15:cachedUniqueName index="1" name="[Hospital Emergency Room Data].[Patient Admission Flag].&amp;[Not Admitted]"/>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3078706" createdVersion="5" refreshedVersion="8" minRefreshableVersion="3" recordCount="0" supportSubquery="1" supportAdvancedDrill="1" xr:uid="{CE0FDD54-C492-44F9-ACCA-515CEF913EDA}">
  <cacheSource type="external" connectionId="3"/>
  <cacheFields count="4">
    <cacheField name="[Hospital Emergency Room Data].[Age Group].[Age Group]" caption="Age Group" numFmtId="0" hierarchy="16" level="1">
      <sharedItems count="8">
        <s v="0-09"/>
        <s v="10-19"/>
        <s v="20-29"/>
        <s v="30-39"/>
        <s v="40-49"/>
        <s v="50-59"/>
        <s v="60-69"/>
        <s v="70-79"/>
      </sharedItems>
      <extLst>
        <ext xmlns:x15="http://schemas.microsoft.com/office/spreadsheetml/2010/11/main" uri="{4F2E5C28-24EA-4eb8-9CBF-B6C8F9C3D259}">
          <x15:cachedUniqueNames>
            <x15:cachedUniqueName index="0" name="[Hospital Emergency Room Data].[Age Group].&amp;[0-09]"/>
            <x15:cachedUniqueName index="1" name="[Hospital Emergency Room Data].[Age Group].&amp;[10-19]"/>
            <x15:cachedUniqueName index="2" name="[Hospital Emergency Room Data].[Age Group].&amp;[20-29]"/>
            <x15:cachedUniqueName index="3" name="[Hospital Emergency Room Data].[Age Group].&amp;[30-39]"/>
            <x15:cachedUniqueName index="4" name="[Hospital Emergency Room Data].[Age Group].&amp;[40-49]"/>
            <x15:cachedUniqueName index="5" name="[Hospital Emergency Room Data].[Age Group].&amp;[50-59]"/>
            <x15:cachedUniqueName index="6" name="[Hospital Emergency Room Data].[Age Group].&amp;[60-69]"/>
            <x15:cachedUniqueName index="7" name="[Hospital Emergency Room Data].[Age Group].&amp;[70-79]"/>
          </x15:cachedUniqueNames>
        </ext>
      </extLst>
    </cacheField>
    <cacheField name="[Measures].[Count of Age Group]" caption="Count of Age Group" numFmtId="0" hierarchy="30"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fieldsUsage count="1">
        <fieldUsage x="1"/>
      </fieldsUsage>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3657407" createdVersion="5" refreshedVersion="8" minRefreshableVersion="3" recordCount="0" supportSubquery="1" supportAdvancedDrill="1" xr:uid="{0C02B920-0944-4408-9CC0-D838B486674D}">
  <cacheSource type="external" connectionId="3"/>
  <cacheFields count="4">
    <cacheField name="[Hospital Emergency Room Data].[PATIENT ATTEND STATUS].[PATIENT ATTEND STATUS]" caption="PATIENT ATTEND STATUS" numFmtId="0" hierarchy="17" level="1">
      <sharedItems count="2">
        <s v="DELAYED"/>
        <s v="ONTIME"/>
      </sharedItems>
      <extLst>
        <ext xmlns:x15="http://schemas.microsoft.com/office/spreadsheetml/2010/11/main" uri="{4F2E5C28-24EA-4eb8-9CBF-B6C8F9C3D259}">
          <x15:cachedUniqueNames>
            <x15:cachedUniqueName index="0" name="[Hospital Emergency Room Data].[PATIENT ATTEND STATUS].&amp;[DELAYED]"/>
            <x15:cachedUniqueName index="1" name="[Hospital Emergency Room Data].[PATIENT ATTEND STATUS].&amp;[ONTIME]"/>
          </x15:cachedUniqueNames>
        </ext>
      </extLst>
    </cacheField>
    <cacheField name="[Measures].[Count of PATIENT ATTEND STATUS]" caption="Count of PATIENT ATTEND STATUS" numFmtId="0" hierarchy="28"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4930554" createdVersion="5" refreshedVersion="8" minRefreshableVersion="3" recordCount="0" supportSubquery="1" supportAdvancedDrill="1" xr:uid="{394A055C-37A9-4865-91B0-CE83FE1A5C35}">
  <cacheSource type="external" connectionId="3"/>
  <cacheFields count="4">
    <cacheField name="[Measures].[Count of PATIENT ATTEND STATUS]" caption="Count of PATIENT ATTEND STATUS" numFmtId="0" hierarchy="28" level="32767"/>
    <cacheField name="[Hospital Emergency Room Data].[Patient Gender].[Patient Gender]" caption="Patient Gender" numFmtId="0" hierarchy="9" level="1">
      <sharedItems count="2">
        <s v="Female"/>
        <s v="Male"/>
      </sharedItems>
      <extLst>
        <ext xmlns:x15="http://schemas.microsoft.com/office/spreadsheetml/2010/11/main" uri="{4F2E5C28-24EA-4eb8-9CBF-B6C8F9C3D259}">
          <x15:cachedUniqueNames>
            <x15:cachedUniqueName index="0" name="[Hospital Emergency Room Data].[Patient Gender].&amp;[Female]"/>
            <x15:cachedUniqueName index="1" name="[Hospital Emergency Room Data].[Patient Gender].&amp;[Male]"/>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fieldsUsage count="1">
        <fieldUsage x="0"/>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5972224" createdVersion="5" refreshedVersion="8" minRefreshableVersion="3" recordCount="0" supportSubquery="1" supportAdvancedDrill="1" xr:uid="{2B83592F-0C44-4FFF-AE35-CFA6BC22829D}">
  <cacheSource type="external" connectionId="3"/>
  <cacheFields count="4">
    <cacheField name="[Measures].[Count of PATIENT ATTEND STATUS]" caption="Count of PATIENT ATTEND STATUS" numFmtId="0" hierarchy="28"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extLst>
        <ext xmlns:x15="http://schemas.microsoft.com/office/spreadsheetml/2010/11/main" uri="{4F2E5C28-24EA-4eb8-9CBF-B6C8F9C3D259}">
          <x15:cachedUniqueNames>
            <x15:cachedUniqueName index="0" name="[Hospital Emergency Room Data].[Department Referral].&amp;[Cardiology]"/>
            <x15:cachedUniqueName index="1" name="[Hospital Emergency Room Data].[Department Referral].&amp;[Gastroenterology]"/>
            <x15:cachedUniqueName index="2" name="[Hospital Emergency Room Data].[Department Referral].&amp;[General Practice]"/>
            <x15:cachedUniqueName index="3" name="[Hospital Emergency Room Data].[Department Referral].&amp;[Neurology]"/>
            <x15:cachedUniqueName index="4" name="[Hospital Emergency Room Data].[Department Referral].&amp;[None]"/>
            <x15:cachedUniqueName index="5" name="[Hospital Emergency Room Data].[Department Referral].&amp;[Orthopedics]"/>
            <x15:cachedUniqueName index="6" name="[Hospital Emergency Room Data].[Department Referral].&amp;[Physiotherapy]"/>
            <x15:cachedUniqueName index="7" name="[Hospital Emergency Room Data].[Department Referral].&amp;[Renal]"/>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fieldsUsage count="1">
        <fieldUsage x="0"/>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666667" createdVersion="5" refreshedVersion="8" minRefreshableVersion="3" recordCount="0" supportSubquery="1" supportAdvancedDrill="1" xr:uid="{A1BA65B9-A91C-413D-9520-1F4FDF65D711}">
  <cacheSource type="external" connectionId="3"/>
  <cacheFields count="4">
    <cacheField name="[Calendar Table].[Date (Month)].[Date (Month)]" caption="Date (Month)" numFmtId="0" hierarchy="1" level="1">
      <sharedItems count="1">
        <s v="Sep"/>
      </sharedItems>
    </cacheField>
    <cacheField name="[Calendar 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 Table].[Date (Quarter)].[Date (Quarter)]" caption="Date (Quarter)" numFmtId="0" hierarchy="4" level="1">
      <sharedItems count="1">
        <s v="Qtr3"/>
      </sharedItems>
    </cacheField>
    <cacheField name="[Calendar Table].[Date (Year)].[Date (Year)]" caption="Date (Year)" numFmtId="0" hierarchy="3" level="1">
      <sharedItems count="1">
        <s v="2024"/>
      </sharedItems>
      <extLst>
        <ext xmlns:x15="http://schemas.microsoft.com/office/spreadsheetml/2010/11/main" uri="{4F2E5C28-24EA-4eb8-9CBF-B6C8F9C3D259}">
          <x15:cachedUniqueNames>
            <x15:cachedUniqueName index="0" name="[Calendar Table].[Date (Year)].&amp;[2024]"/>
          </x15:cachedUniqueNames>
        </ext>
      </extLst>
    </cacheField>
  </cacheFields>
  <cacheHierarchies count="41">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7129632" createdVersion="5" refreshedVersion="8" minRefreshableVersion="3" recordCount="0" supportSubquery="1" supportAdvancedDrill="1" xr:uid="{B227E027-9A53-4332-A7FB-3DC35035D4BE}">
  <cacheSource type="external" connectionId="3"/>
  <cacheFields count="3">
    <cacheField name="[Hospital Emergency Room Data].[Patient Gender].[Patient Gender]" caption="Patient Gender" numFmtId="0" hierarchy="9" level="1">
      <sharedItems count="2">
        <s v="Female"/>
        <s v="Male"/>
      </sharedItems>
      <extLst>
        <ext xmlns:x15="http://schemas.microsoft.com/office/spreadsheetml/2010/11/main" uri="{4F2E5C28-24EA-4eb8-9CBF-B6C8F9C3D259}">
          <x15:cachedUniqueNames>
            <x15:cachedUniqueName index="0" name="[Hospital Emergency Room Data].[Patient Gender].&amp;[Female]"/>
            <x15:cachedUniqueName index="1" name="[Hospital Emergency Room Data].[Patient Gender].&amp;[Male]"/>
          </x15:cachedUniqueNames>
        </ext>
      </extLst>
    </cacheField>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8055556" createdVersion="5" refreshedVersion="8" minRefreshableVersion="3" recordCount="0" supportSubquery="1" supportAdvancedDrill="1" xr:uid="{8CF51CC3-5F18-4C4A-8AB4-382E6FEA5954}">
  <cacheSource type="external" connectionId="3"/>
  <cacheFields count="4">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extLst>
        <ext xmlns:x15="http://schemas.microsoft.com/office/spreadsheetml/2010/11/main" uri="{4F2E5C28-24EA-4eb8-9CBF-B6C8F9C3D259}">
          <x15:cachedUniqueNames>
            <x15:cachedUniqueName index="0" name="[Hospital Emergency Room Data].[Patient Race].&amp;[African American]"/>
            <x15:cachedUniqueName index="1" name="[Hospital Emergency Room Data].[Patient Race].&amp;[Asian]"/>
            <x15:cachedUniqueName index="2" name="[Hospital Emergency Room Data].[Patient Race].&amp;[Declined to Identify]"/>
            <x15:cachedUniqueName index="3" name="[Hospital Emergency Room Data].[Patient Race].&amp;[Native American/Alaska Native]"/>
            <x15:cachedUniqueName index="4" name="[Hospital Emergency Room Data].[Patient Race].&amp;[Pacific Islander]"/>
            <x15:cachedUniqueName index="5" name="[Hospital Emergency Room Data].[Patient Race].&amp;[Two or More Races]"/>
            <x15:cachedUniqueName index="6" name="[Hospital Emergency Room Data].[Patient Race].&amp;[White]"/>
          </x15:cachedUniqueNames>
        </ext>
      </extLst>
    </cacheField>
    <cacheField name="[Measures].[Count of Patient Id]" caption="Count of Patient Id" numFmtId="0" hierarchy="22" level="32767"/>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0"/>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oneField="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1898148" createdVersion="5" refreshedVersion="8" minRefreshableVersion="3" recordCount="0" supportSubquery="1" supportAdvancedDrill="1" xr:uid="{17A51C51-74B3-4193-9E2D-EA6DC82EE160}">
  <cacheSource type="external" connectionId="3"/>
  <cacheFields count="4">
    <cacheField name="[Measures].[Count of Patient Id]" caption="Count of Patient Id" numFmtId="0" hierarchy="22" level="32767"/>
    <cacheField name="[Calendar Table].[Date (Year)].[Date (Year)]" caption="Date (Year)" numFmtId="0" hierarchy="3" level="1">
      <sharedItems containsSemiMixedTypes="0" containsNonDate="0" containsString="0"/>
    </cacheField>
    <cacheField name="[Hospital Emergency Room Data].[HOUR].[HOUR]" caption="HOUR" numFmtId="0" hierarchy="18" level="1">
      <sharedItems count="24">
        <s v="0:00"/>
        <s v="1:00"/>
        <s v="10:00"/>
        <s v="11:00"/>
        <s v="12:00"/>
        <s v="13:00"/>
        <s v="14:00"/>
        <s v="15:00"/>
        <s v="16:00"/>
        <s v="17:00"/>
        <s v="18:00"/>
        <s v="19:00"/>
        <s v="2:00"/>
        <s v="20:00"/>
        <s v="21:00"/>
        <s v="22:00"/>
        <s v="23:00"/>
        <s v="3:00"/>
        <s v="4:00"/>
        <s v="5:00"/>
        <s v="6:00"/>
        <s v="7:00"/>
        <s v="8:00"/>
        <s v="9:00"/>
      </sharedItems>
      <extLst>
        <ext xmlns:x15="http://schemas.microsoft.com/office/spreadsheetml/2010/11/main" uri="{4F2E5C28-24EA-4eb8-9CBF-B6C8F9C3D259}">
          <x15:cachedUniqueNames>
            <x15:cachedUniqueName index="0" name="[Hospital Emergency Room Data].[HOUR].&amp;[0:00]"/>
            <x15:cachedUniqueName index="1" name="[Hospital Emergency Room Data].[HOUR].&amp;[1:00]"/>
            <x15:cachedUniqueName index="2" name="[Hospital Emergency Room Data].[HOUR].&amp;[10:00]"/>
            <x15:cachedUniqueName index="3" name="[Hospital Emergency Room Data].[HOUR].&amp;[11:00]"/>
            <x15:cachedUniqueName index="4" name="[Hospital Emergency Room Data].[HOUR].&amp;[12:00]"/>
            <x15:cachedUniqueName index="5" name="[Hospital Emergency Room Data].[HOUR].&amp;[13:00]"/>
            <x15:cachedUniqueName index="6" name="[Hospital Emergency Room Data].[HOUR].&amp;[14:00]"/>
            <x15:cachedUniqueName index="7" name="[Hospital Emergency Room Data].[HOUR].&amp;[15:00]"/>
            <x15:cachedUniqueName index="8" name="[Hospital Emergency Room Data].[HOUR].&amp;[16:00]"/>
            <x15:cachedUniqueName index="9" name="[Hospital Emergency Room Data].[HOUR].&amp;[17:00]"/>
            <x15:cachedUniqueName index="10" name="[Hospital Emergency Room Data].[HOUR].&amp;[18:00]"/>
            <x15:cachedUniqueName index="11" name="[Hospital Emergency Room Data].[HOUR].&amp;[19:00]"/>
            <x15:cachedUniqueName index="12" name="[Hospital Emergency Room Data].[HOUR].&amp;[2:00]"/>
            <x15:cachedUniqueName index="13" name="[Hospital Emergency Room Data].[HOUR].&amp;[20:00]"/>
            <x15:cachedUniqueName index="14" name="[Hospital Emergency Room Data].[HOUR].&amp;[21:00]"/>
            <x15:cachedUniqueName index="15" name="[Hospital Emergency Room Data].[HOUR].&amp;[22:00]"/>
            <x15:cachedUniqueName index="16" name="[Hospital Emergency Room Data].[HOUR].&amp;[23:00]"/>
            <x15:cachedUniqueName index="17" name="[Hospital Emergency Room Data].[HOUR].&amp;[3:00]"/>
            <x15:cachedUniqueName index="18" name="[Hospital Emergency Room Data].[HOUR].&amp;[4:00]"/>
            <x15:cachedUniqueName index="19" name="[Hospital Emergency Room Data].[HOUR].&amp;[5:00]"/>
            <x15:cachedUniqueName index="20" name="[Hospital Emergency Room Data].[HOUR].&amp;[6:00]"/>
            <x15:cachedUniqueName index="21" name="[Hospital Emergency Room Data].[HOUR].&amp;[7:00]"/>
            <x15:cachedUniqueName index="22" name="[Hospital Emergency Room Data].[HOUR].&amp;[8:00]"/>
            <x15:cachedUniqueName index="23" name="[Hospital Emergency Room Data].[HOUR].&amp;[9:00]"/>
          </x15:cachedUniqueNames>
        </ext>
      </extLst>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3"/>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2" memberValueDatatype="130" unbalanced="0">
      <fieldsUsage count="2">
        <fieldUsage x="-1"/>
        <fieldUsage x="2"/>
      </fieldsUsage>
    </cacheHierarchy>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20138888" createdVersion="5" refreshedVersion="8" minRefreshableVersion="3" recordCount="0" supportSubquery="1" supportAdvancedDrill="1" xr:uid="{8F678506-E3F4-428A-831B-4AA44BB3264C}">
  <cacheSource type="external" connectionId="3"/>
  <cacheFields count="5">
    <cacheField name="[Measures].[Count of Patient Id]" caption="Count of Patient Id" numFmtId="0" hierarchy="22" level="32767"/>
    <cacheField name="[Calendar Table].[Date (Year)].[Date (Year)]" caption="Date (Year)" numFmtId="0" hierarchy="3" level="1">
      <sharedItems containsSemiMixedTypes="0" containsNonDate="0" containsString="0"/>
    </cacheField>
    <cacheField name="[Measures].[Average of Patient Waittime]" caption="Average of Patient Waittime" numFmtId="0" hierarchy="25" level="32767"/>
    <cacheField name="[Hospital Emergency Room Data].[HOUR].[HOUR]" caption="HOUR" numFmtId="0" hierarchy="18" level="1">
      <sharedItems count="24">
        <s v="0:00"/>
        <s v="1:00"/>
        <s v="10:00"/>
        <s v="11:00"/>
        <s v="12:00"/>
        <s v="13:00"/>
        <s v="14:00"/>
        <s v="15:00"/>
        <s v="16:00"/>
        <s v="17:00"/>
        <s v="18:00"/>
        <s v="19:00"/>
        <s v="2:00"/>
        <s v="20:00"/>
        <s v="21:00"/>
        <s v="22:00"/>
        <s v="23:00"/>
        <s v="3:00"/>
        <s v="4:00"/>
        <s v="5:00"/>
        <s v="6:00"/>
        <s v="7:00"/>
        <s v="8:00"/>
        <s v="9:00"/>
      </sharedItems>
      <extLst>
        <ext xmlns:x15="http://schemas.microsoft.com/office/spreadsheetml/2010/11/main" uri="{4F2E5C28-24EA-4eb8-9CBF-B6C8F9C3D259}">
          <x15:cachedUniqueNames>
            <x15:cachedUniqueName index="0" name="[Hospital Emergency Room Data].[HOUR].&amp;[0:00]"/>
            <x15:cachedUniqueName index="1" name="[Hospital Emergency Room Data].[HOUR].&amp;[1:00]"/>
            <x15:cachedUniqueName index="2" name="[Hospital Emergency Room Data].[HOUR].&amp;[10:00]"/>
            <x15:cachedUniqueName index="3" name="[Hospital Emergency Room Data].[HOUR].&amp;[11:00]"/>
            <x15:cachedUniqueName index="4" name="[Hospital Emergency Room Data].[HOUR].&amp;[12:00]"/>
            <x15:cachedUniqueName index="5" name="[Hospital Emergency Room Data].[HOUR].&amp;[13:00]"/>
            <x15:cachedUniqueName index="6" name="[Hospital Emergency Room Data].[HOUR].&amp;[14:00]"/>
            <x15:cachedUniqueName index="7" name="[Hospital Emergency Room Data].[HOUR].&amp;[15:00]"/>
            <x15:cachedUniqueName index="8" name="[Hospital Emergency Room Data].[HOUR].&amp;[16:00]"/>
            <x15:cachedUniqueName index="9" name="[Hospital Emergency Room Data].[HOUR].&amp;[17:00]"/>
            <x15:cachedUniqueName index="10" name="[Hospital Emergency Room Data].[HOUR].&amp;[18:00]"/>
            <x15:cachedUniqueName index="11" name="[Hospital Emergency Room Data].[HOUR].&amp;[19:00]"/>
            <x15:cachedUniqueName index="12" name="[Hospital Emergency Room Data].[HOUR].&amp;[2:00]"/>
            <x15:cachedUniqueName index="13" name="[Hospital Emergency Room Data].[HOUR].&amp;[20:00]"/>
            <x15:cachedUniqueName index="14" name="[Hospital Emergency Room Data].[HOUR].&amp;[21:00]"/>
            <x15:cachedUniqueName index="15" name="[Hospital Emergency Room Data].[HOUR].&amp;[22:00]"/>
            <x15:cachedUniqueName index="16" name="[Hospital Emergency Room Data].[HOUR].&amp;[23:00]"/>
            <x15:cachedUniqueName index="17" name="[Hospital Emergency Room Data].[HOUR].&amp;[3:00]"/>
            <x15:cachedUniqueName index="18" name="[Hospital Emergency Room Data].[HOUR].&amp;[4:00]"/>
            <x15:cachedUniqueName index="19" name="[Hospital Emergency Room Data].[HOUR].&amp;[5:00]"/>
            <x15:cachedUniqueName index="20" name="[Hospital Emergency Room Data].[HOUR].&amp;[6:00]"/>
            <x15:cachedUniqueName index="21" name="[Hospital Emergency Room Data].[HOUR].&amp;[7:00]"/>
            <x15:cachedUniqueName index="22" name="[Hospital Emergency Room Data].[HOUR].&amp;[8:00]"/>
            <x15:cachedUniqueName index="23" name="[Hospital Emergency Room Data].[HOUR].&amp;[9:00]"/>
          </x15:cachedUniqueNames>
        </ext>
      </extLst>
    </cacheField>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4"/>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2" memberValueDatatype="130" unbalanced="0">
      <fieldsUsage count="2">
        <fieldUsage x="-1"/>
        <fieldUsage x="3"/>
      </fieldsUsage>
    </cacheHierarchy>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21296297" createdVersion="5" refreshedVersion="8" minRefreshableVersion="3" recordCount="0" supportSubquery="1" supportAdvancedDrill="1" xr:uid="{70E2396E-092B-445A-8A2F-FA4F36BB00DE}">
  <cacheSource type="external" connectionId="3"/>
  <cacheFields count="5">
    <cacheField name="[Calendar Table].[Date (Year)].[Date (Year)]" caption="Date (Year)" numFmtId="0" hierarchy="3" level="1">
      <sharedItems containsSemiMixedTypes="0" containsNonDate="0" containsString="0"/>
    </cacheField>
    <cacheField name="[Calendar Table].[Date].[Date]" caption="Date" numFmtId="0" level="1">
      <sharedItems containsSemiMixedTypes="0" containsNonDate="0" containsDate="1" containsString="0" minDate="2024-09-01T00:00:00" maxDate="2024-10-01T00:00:00" count="3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extLst>
        <ext xmlns:x15="http://schemas.microsoft.com/office/spreadsheetml/2010/11/main" uri="{4F2E5C28-24EA-4eb8-9CBF-B6C8F9C3D259}">
          <x15:cachedUniqueNames>
            <x15:cachedUniqueName index="0" name="[Calendar Table].[Date].&amp;[2024-09-01T00:00:00]"/>
            <x15:cachedUniqueName index="1" name="[Calendar Table].[Date].&amp;[2024-09-02T00:00:00]"/>
            <x15:cachedUniqueName index="2" name="[Calendar Table].[Date].&amp;[2024-09-03T00:00:00]"/>
            <x15:cachedUniqueName index="3" name="[Calendar Table].[Date].&amp;[2024-09-04T00:00:00]"/>
            <x15:cachedUniqueName index="4" name="[Calendar Table].[Date].&amp;[2024-09-05T00:00:00]"/>
            <x15:cachedUniqueName index="5" name="[Calendar Table].[Date].&amp;[2024-09-06T00:00:00]"/>
            <x15:cachedUniqueName index="6" name="[Calendar Table].[Date].&amp;[2024-09-07T00:00:00]"/>
            <x15:cachedUniqueName index="7" name="[Calendar Table].[Date].&amp;[2024-09-08T00:00:00]"/>
            <x15:cachedUniqueName index="8" name="[Calendar Table].[Date].&amp;[2024-09-09T00:00:00]"/>
            <x15:cachedUniqueName index="9" name="[Calendar Table].[Date].&amp;[2024-09-10T00:00:00]"/>
            <x15:cachedUniqueName index="10" name="[Calendar Table].[Date].&amp;[2024-09-11T00:00:00]"/>
            <x15:cachedUniqueName index="11" name="[Calendar Table].[Date].&amp;[2024-09-12T00:00:00]"/>
            <x15:cachedUniqueName index="12" name="[Calendar Table].[Date].&amp;[2024-09-13T00:00:00]"/>
            <x15:cachedUniqueName index="13" name="[Calendar Table].[Date].&amp;[2024-09-14T00:00:00]"/>
            <x15:cachedUniqueName index="14" name="[Calendar Table].[Date].&amp;[2024-09-15T00:00:00]"/>
            <x15:cachedUniqueName index="15" name="[Calendar Table].[Date].&amp;[2024-09-16T00:00:00]"/>
            <x15:cachedUniqueName index="16" name="[Calendar Table].[Date].&amp;[2024-09-17T00:00:00]"/>
            <x15:cachedUniqueName index="17" name="[Calendar Table].[Date].&amp;[2024-09-18T00:00:00]"/>
            <x15:cachedUniqueName index="18" name="[Calendar Table].[Date].&amp;[2024-09-19T00:00:00]"/>
            <x15:cachedUniqueName index="19" name="[Calendar Table].[Date].&amp;[2024-09-20T00:00:00]"/>
            <x15:cachedUniqueName index="20" name="[Calendar Table].[Date].&amp;[2024-09-21T00:00:00]"/>
            <x15:cachedUniqueName index="21" name="[Calendar Table].[Date].&amp;[2024-09-22T00:00:00]"/>
            <x15:cachedUniqueName index="22" name="[Calendar Table].[Date].&amp;[2024-09-23T00:00:00]"/>
            <x15:cachedUniqueName index="23" name="[Calendar Table].[Date].&amp;[2024-09-24T00:00:00]"/>
            <x15:cachedUniqueName index="24" name="[Calendar Table].[Date].&amp;[2024-09-25T00:00:00]"/>
            <x15:cachedUniqueName index="25" name="[Calendar Table].[Date].&amp;[2024-09-26T00:00:00]"/>
            <x15:cachedUniqueName index="26" name="[Calendar Table].[Date].&amp;[2024-09-27T00:00:00]"/>
            <x15:cachedUniqueName index="27" name="[Calendar Table].[Date].&amp;[2024-09-28T00:00:00]"/>
            <x15:cachedUniqueName index="28" name="[Calendar Table].[Date].&amp;[2024-09-29T00:00:00]"/>
            <x15:cachedUniqueName index="29" name="[Calendar Table].[Date].&amp;[2024-09-30T00:00:00]"/>
          </x15:cachedUniqueNames>
        </ext>
      </extLst>
    </cacheField>
    <cacheField name="[Measures].[Count of Patient Id]" caption="Count of Patient Id" numFmtId="0" hierarchy="22" level="32767"/>
    <cacheField name="[Measures].[Average of Patient Waittime]" caption="Average of Patient Waittime" numFmtId="0" hierarchy="25" level="32767"/>
    <cacheField name="[Calendar Table].[Date (Month)].[Date (Month)]" caption="Date (Month)" numFmtId="0" hierarchy="1" level="1">
      <sharedItems containsSemiMixedTypes="0" containsNonDate="0" containsString="0"/>
    </cacheField>
  </cacheFields>
  <cacheHierarchies count="41">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4"/>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0"/>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oneField="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2164352" createdVersion="5" refreshedVersion="8" minRefreshableVersion="3" recordCount="0" supportSubquery="1" supportAdvancedDrill="1" xr:uid="{A8E6D216-6278-4DB1-9430-79C3F2C30877}">
  <cacheSource type="external" connectionId="3"/>
  <cacheFields count="4">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 name="[Hospital Emergency Room Data].[WAIT TIME CATEGORY].[WAIT TIME CATEGORY]" caption="WAIT TIME CATEGORY" numFmtId="0" hierarchy="19" level="1">
      <sharedItems count="3">
        <s v="CRITICAL"/>
        <s v="SAFE"/>
        <s v="WARNING"/>
      </sharedItems>
      <extLst>
        <ext xmlns:x15="http://schemas.microsoft.com/office/spreadsheetml/2010/11/main" uri="{4F2E5C28-24EA-4eb8-9CBF-B6C8F9C3D259}">
          <x15:cachedUniqueNames>
            <x15:cachedUniqueName index="0" name="[Hospital Emergency Room Data].[WAIT TIME CATEGORY].&amp;[CRITICAL]"/>
            <x15:cachedUniqueName index="1" name="[Hospital Emergency Room Data].[WAIT TIME CATEGORY].&amp;[SAFE]"/>
            <x15:cachedUniqueName index="2" name="[Hospital Emergency Room Data].[WAIT TIME CATEGORY].&amp;[WARNING]"/>
          </x15:cachedUniqueNames>
        </ext>
      </extLst>
    </cacheField>
    <cacheField name="[Measures].[Count of Patient Id]" caption="Count of Patient Id" numFmtId="0" hierarchy="22" level="32767"/>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0"/>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oneField="1">
      <fieldsUsage count="1">
        <fieldUsage x="3"/>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25.980522453705" createdVersion="5" refreshedVersion="8" minRefreshableVersion="3" recordCount="0" supportSubquery="1" supportAdvancedDrill="1" xr:uid="{E1BC792A-8C89-43F6-85B5-180AA2676915}">
  <cacheSource type="external" connectionId="3"/>
  <cacheFields count="4">
    <cacheField name="[Calendar Table].[Date (Year)].[Date (Year)]" caption="Date (Year)" numFmtId="0" hierarchy="3" level="1">
      <sharedItems containsSemiMixedTypes="0" containsNonDate="0" containsString="0"/>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Hospital Emergency Room Data].[Patient Admission Date].[Patient Admission Date]" caption="Patient Admission Date" numFmtId="0" hierarchy="6" level="1">
      <sharedItems containsSemiMixedTypes="0" containsNonDate="0" containsDate="1" containsString="0" minDate="2024-09-01T00:00:00" maxDate="2024-10-01T00:00:00" count="29">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sharedItems>
      <extLst>
        <ext xmlns:x15="http://schemas.microsoft.com/office/spreadsheetml/2010/11/main" uri="{4F2E5C28-24EA-4eb8-9CBF-B6C8F9C3D259}">
          <x15:cachedUniqueNames>
            <x15:cachedUniqueName index="0" name="[Hospital Emergency Room Data].[Patient Admission Date].&amp;[2024-09-01T00:00:00]"/>
            <x15:cachedUniqueName index="1" name="[Hospital Emergency Room Data].[Patient Admission Date].&amp;[2024-09-02T00:00:00]"/>
            <x15:cachedUniqueName index="2" name="[Hospital Emergency Room Data].[Patient Admission Date].&amp;[2024-09-03T00:00:00]"/>
            <x15:cachedUniqueName index="3" name="[Hospital Emergency Room Data].[Patient Admission Date].&amp;[2024-09-04T00:00:00]"/>
            <x15:cachedUniqueName index="4" name="[Hospital Emergency Room Data].[Patient Admission Date].&amp;[2024-09-05T00:00:00]"/>
            <x15:cachedUniqueName index="5" name="[Hospital Emergency Room Data].[Patient Admission Date].&amp;[2024-09-06T00:00:00]"/>
            <x15:cachedUniqueName index="6" name="[Hospital Emergency Room Data].[Patient Admission Date].&amp;[2024-09-07T00:00:00]"/>
            <x15:cachedUniqueName index="7" name="[Hospital Emergency Room Data].[Patient Admission Date].&amp;[2024-09-08T00:00:00]"/>
            <x15:cachedUniqueName index="8" name="[Hospital Emergency Room Data].[Patient Admission Date].&amp;[2024-09-09T00:00:00]"/>
            <x15:cachedUniqueName index="9" name="[Hospital Emergency Room Data].[Patient Admission Date].&amp;[2024-09-10T00:00:00]"/>
            <x15:cachedUniqueName index="10" name="[Hospital Emergency Room Data].[Patient Admission Date].&amp;[2024-09-11T00:00:00]"/>
            <x15:cachedUniqueName index="11" name="[Hospital Emergency Room Data].[Patient Admission Date].&amp;[2024-09-12T00:00:00]"/>
            <x15:cachedUniqueName index="12" name="[Hospital Emergency Room Data].[Patient Admission Date].&amp;[2024-09-13T00:00:00]"/>
            <x15:cachedUniqueName index="13" name="[Hospital Emergency Room Data].[Patient Admission Date].&amp;[2024-09-14T00:00:00]"/>
            <x15:cachedUniqueName index="14" name="[Hospital Emergency Room Data].[Patient Admission Date].&amp;[2024-09-15T00:00:00]"/>
            <x15:cachedUniqueName index="15" name="[Hospital Emergency Room Data].[Patient Admission Date].&amp;[2024-09-16T00:00:00]"/>
            <x15:cachedUniqueName index="16" name="[Hospital Emergency Room Data].[Patient Admission Date].&amp;[2024-09-17T00:00:00]"/>
            <x15:cachedUniqueName index="17" name="[Hospital Emergency Room Data].[Patient Admission Date].&amp;[2024-09-18T00:00:00]"/>
            <x15:cachedUniqueName index="18" name="[Hospital Emergency Room Data].[Patient Admission Date].&amp;[2024-09-19T00:00:00]"/>
            <x15:cachedUniqueName index="19" name="[Hospital Emergency Room Data].[Patient Admission Date].&amp;[2024-09-20T00:00:00]"/>
            <x15:cachedUniqueName index="20" name="[Hospital Emergency Room Data].[Patient Admission Date].&amp;[2024-09-21T00:00:00]"/>
            <x15:cachedUniqueName index="21" name="[Hospital Emergency Room Data].[Patient Admission Date].&amp;[2024-09-23T00:00:00]"/>
            <x15:cachedUniqueName index="22" name="[Hospital Emergency Room Data].[Patient Admission Date].&amp;[2024-09-24T00:00:00]"/>
            <x15:cachedUniqueName index="23" name="[Hospital Emergency Room Data].[Patient Admission Date].&amp;[2024-09-25T00:00:00]"/>
            <x15:cachedUniqueName index="24" name="[Hospital Emergency Room Data].[Patient Admission Date].&amp;[2024-09-26T00:00:00]"/>
            <x15:cachedUniqueName index="25" name="[Hospital Emergency Room Data].[Patient Admission Date].&amp;[2024-09-27T00:00:00]"/>
            <x15:cachedUniqueName index="26" name="[Hospital Emergency Room Data].[Patient Admission Date].&amp;[2024-09-28T00:00:00]"/>
            <x15:cachedUniqueName index="27" name="[Hospital Emergency Room Data].[Patient Admission Date].&amp;[2024-09-29T00:00:00]"/>
            <x15:cachedUniqueName index="28" name="[Hospital Emergency Room Data].[Patient Admission Date].&amp;[2024-09-30T00:00:00]"/>
          </x15:cachedUniqueNames>
        </ext>
      </extLst>
    </cacheField>
  </cacheFields>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0"/>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fieldsUsage count="2">
        <fieldUsage x="-1"/>
        <fieldUsage x="3"/>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al Singh Sankhla" refreshedDate="46117.870104050926" createdVersion="3" refreshedVersion="8" minRefreshableVersion="3" recordCount="0" supportSubquery="1" supportAdvancedDrill="1" xr:uid="{8B9E8F68-281D-4E2B-BFEB-CA01E60343C2}">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HOUR]" caption="HOUR" attribute="1" defaultMemberUniqueName="[Hospital Emergency Room Data].[HOUR].[All]" allUniqueName="[Hospital Emergency Room Data].[HOUR].[All]" dimensionUniqueName="[Hospital Emergency Room Data]" displayFolder="" count="0" memberValueDatatype="130" unbalanced="0"/>
    <cacheHierarchy uniqueName="[Hospital Emergency Room Data].[WAIT TIME CATEGORY]" caption="WAIT TIME CATEGORY" attribute="1" defaultMemberUniqueName="[Hospital Emergency Room Data].[WAIT TIME CATEGORY].[All]" allUniqueName="[Hospital Emergency Room Data].[WAIT TIME CATEGORY].[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extLst>
        <ext xmlns:x15="http://schemas.microsoft.com/office/spreadsheetml/2010/11/main" uri="{B97F6D7D-B522-45F9-BDA1-12C45D357490}">
          <x15:cacheHierarchy aggregatedColumn="16"/>
        </ext>
      </extLst>
    </cacheHierarchy>
    <cacheHierarchy uniqueName="[Measures].[Count of Date]" caption="Count of Date" measure="1" displayFolder="" measureGroup="Calendar Table" count="0">
      <extLst>
        <ext xmlns:x15="http://schemas.microsoft.com/office/spreadsheetml/2010/11/main" uri="{B97F6D7D-B522-45F9-BDA1-12C45D357490}">
          <x15:cacheHierarchy aggregatedColumn="0"/>
        </ext>
      </extLst>
    </cacheHierarchy>
    <cacheHierarchy uniqueName="[Measures].[Count of Patient Race]" caption="Count of Patient Race" measure="1" displayFolder="" measureGroup="Hospital Emergency Room Data" count="0">
      <extLst>
        <ext xmlns:x15="http://schemas.microsoft.com/office/spreadsheetml/2010/11/main" uri="{B97F6D7D-B522-45F9-BDA1-12C45D357490}">
          <x15:cacheHierarchy aggregatedColumn="11"/>
        </ext>
      </extLst>
    </cacheHierarchy>
    <cacheHierarchy uniqueName="[Measures].[Sum of HOUR]" caption="Sum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Max of HOUR]" caption="Max of HOUR" measure="1" displayFolder="" measureGroup="Hospital Emergency Room Data" count="0">
      <extLst>
        <ext xmlns:x15="http://schemas.microsoft.com/office/spreadsheetml/2010/11/main" uri="{B97F6D7D-B522-45F9-BDA1-12C45D357490}">
          <x15:cacheHierarchy aggregatedColumn="18"/>
        </ext>
      </extLst>
    </cacheHierarchy>
    <cacheHierarchy uniqueName="[Measures].[Count of Date (Month)]" caption="Count of Date (Month)" measure="1" displayFolder="" measureGroup="Calendar Table" count="0">
      <extLst>
        <ext xmlns:x15="http://schemas.microsoft.com/office/spreadsheetml/2010/11/main" uri="{B97F6D7D-B522-45F9-BDA1-12C45D357490}">
          <x15:cacheHierarchy aggregatedColumn="1"/>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WAIT TIME CATEGORY]" caption="Count of WAIT TIME CATEGORY" measure="1" displayFolder="" measureGroup="Hospital Emergency Room Data" count="0">
      <extLst>
        <ext xmlns:x15="http://schemas.microsoft.com/office/spreadsheetml/2010/11/main" uri="{B97F6D7D-B522-45F9-BDA1-12C45D357490}">
          <x15:cacheHierarchy aggregatedColumn="19"/>
        </ext>
      </extLst>
    </cacheHierarchy>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09976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46BD4-78F8-4B64-A603-9FB07615FF55}" name="PivotTable9" cacheId="7" applyNumberFormats="0" applyBorderFormats="0" applyFontFormats="0" applyPatternFormats="0" applyAlignmentFormats="0" applyWidthHeightFormats="1" dataCaption="Values" tag="717260b2-756e-4dbc-b7ae-0c8490480d65" updatedVersion="8" minRefreshableVersion="3" subtotalHiddenItems="1" itemPrintTitles="1" createdVersion="5" indent="0" outline="1" outlineData="1" multipleFieldFilters="0" chartFormat="9">
  <location ref="A20:B29"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505A6-A408-4C0A-BC99-4DC201B77279}" name="PivotTable17" cacheId="15" applyNumberFormats="0" applyBorderFormats="0" applyFontFormats="0" applyPatternFormats="0" applyAlignmentFormats="0" applyWidthHeightFormats="1" dataCaption="Values" tag="a7e0815e-bba0-4a96-9188-dc0557f78af2" updatedVersion="8" minRefreshableVersion="3" useAutoFormatting="1" subtotalHiddenItems="1" itemPrintTitles="1" createdVersion="5" indent="0" outline="1" outlineData="1" multipleFieldFilters="0" chartFormat="37">
  <location ref="D69:F94" firstHeaderRow="0" firstDataRow="1" firstDataCol="1"/>
  <pivotFields count="5">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Patient Id" fld="0" subtotal="count" baseField="0" baseItem="0"/>
    <dataField name="Average of Patient Waittime" fld="2" subtotal="average" baseField="0" baseItem="0" numFmtId="2"/>
  </dataFields>
  <formats count="2">
    <format dxfId="2">
      <pivotArea collapsedLevelsAreSubtotals="1" fieldPosition="0">
        <references count="2">
          <reference field="4294967294" count="1" selected="0">
            <x v="1"/>
          </reference>
          <reference field="3" count="1">
            <x v="0"/>
          </reference>
        </references>
      </pivotArea>
    </format>
    <format dxfId="1">
      <pivotArea outline="0" collapsedLevelsAreSubtotals="1" fieldPosition="0">
        <references count="1">
          <reference field="4294967294" count="1" selected="0">
            <x v="1"/>
          </reference>
        </references>
      </pivotArea>
    </format>
  </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caption="Max of HOUR"/>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14064-9C68-488D-86A6-1E5F035E9DF6}" name="PivotTable8" cacheId="6" applyNumberFormats="0" applyBorderFormats="0" applyFontFormats="0" applyPatternFormats="0" applyAlignmentFormats="0" applyWidthHeightFormats="1" dataCaption="Values" tag="7aa484cb-6c99-4b10-8639-7397631d4e80" updatedVersion="8" minRefreshableVersion="3" subtotalHiddenItems="1" itemPrintTitles="1" createdVersion="5" indent="0" outline="1" outlineData="1" multipleFieldFilters="0" chartFormat="5">
  <location ref="D45:F48"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4">
      <pivotArea outline="0" collapsedLevelsAreSubtotals="1" fieldPosition="0"/>
    </format>
    <format dxfId="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2B18FD-859A-4A50-9730-0DADEC999790}" name="PivotTable3" cacheId="3" applyNumberFormats="0" applyBorderFormats="0" applyFontFormats="0" applyPatternFormats="0" applyAlignmentFormats="0" applyWidthHeightFormats="1" dataCaption="Values" tag="501b8b4c-f09f-472d-b703-4b09a83a29ff" updatedVersion="8" minRefreshableVersion="3" subtotalHiddenItems="1" itemPrintTitles="1" createdVersion="5" indent="0" outline="1" outlineData="1" multipleFieldFilters="0">
  <location ref="A16:A17"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Satisfaction Score" fld="2" subtotal="average" baseField="0" baseItem="0"/>
  </dataFields>
  <formats count="1">
    <format dxfId="5">
      <pivotArea outline="0" collapsedLevelsAreSubtotals="1" fieldPosition="0"/>
    </format>
  </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DF683-8856-44E4-9682-092A0B0D5523}" name="PivotTable15" cacheId="13" applyNumberFormats="0" applyBorderFormats="0" applyFontFormats="0" applyPatternFormats="0" applyAlignmentFormats="0" applyWidthHeightFormats="1" dataCaption="Values" tag="e77f01c9-378f-4fbe-9a07-35d4e9398d9e" updatedVersion="8" minRefreshableVersion="3" useAutoFormatting="1" subtotalHiddenItems="1" itemPrintTitles="1" createdVersion="5" indent="0" outline="1" outlineData="1" multipleFieldFilters="0" chartFormat="32">
  <location ref="D58:E66"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Patient Id" fld="1" subtotal="count" baseField="0" baseItem="0"/>
  </dataFields>
  <chartFormats count="1">
    <chartFormat chart="31"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8DFF3-03FE-42C0-9569-24A7B175629A}" name="PivotTable12" cacheId="10" applyNumberFormats="0" applyBorderFormats="0" applyFontFormats="0" applyPatternFormats="0" applyAlignmentFormats="0" applyWidthHeightFormats="1" dataCaption="Values" tag="20ffd144-1608-44f3-8db3-e90a54a859ae" updatedVersion="8" minRefreshableVersion="3" useAutoFormatting="1" subtotalHiddenItems="1" itemPrintTitles="1" createdVersion="5" indent="0" outline="1" outlineData="1" multipleFieldFilters="0" chartFormat="38">
  <location ref="V15:W24"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TTEND STATUS" fld="0" subtotal="count" baseField="0" baseItem="0"/>
  </dataFields>
  <chartFormats count="6">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F9BDD0-213F-4C10-8279-8F10917F1435}" name="PivotTable4" cacheId="0" applyNumberFormats="0" applyBorderFormats="0" applyFontFormats="0" applyPatternFormats="0" applyAlignmentFormats="0" applyWidthHeightFormats="1" dataCaption="Values" tag="07da65a6-eb68-49df-82de-a20b6405d198" updatedVersion="8" minRefreshableVersion="3" subtotalHiddenItems="1" itemPrintTitles="1" createdVersion="5" indent="0" outline="1" outlineData="1" multipleFieldFilters="0" chartFormat="14">
  <location ref="D5:E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40A607-33F4-4D7D-B6C8-98F45EE2A2D8}" name="PivotTable19" cacheId="17" applyNumberFormats="0" applyBorderFormats="0" applyFontFormats="0" applyPatternFormats="0" applyAlignmentFormats="0" applyWidthHeightFormats="1" dataCaption="Values" tag="f205d792-5928-4587-b701-b85dc16d4b68" updatedVersion="8" minRefreshableVersion="3" useAutoFormatting="1" subtotalHiddenItems="1" itemPrintTitles="1" createdVersion="5" indent="0" outline="1" outlineData="1" multipleFieldFilters="0" chartFormat="34">
  <location ref="A698:B70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Count of Patient Id" fld="3" subtotal="count" baseField="0" baseItem="0"/>
  </dataFields>
  <chartFormats count="4">
    <chartFormat chart="33" format="22" series="1">
      <pivotArea type="data" outline="0" fieldPosition="0">
        <references count="1">
          <reference field="4294967294" count="1" selected="0">
            <x v="0"/>
          </reference>
        </references>
      </pivotArea>
    </chartFormat>
    <chartFormat chart="33" format="23">
      <pivotArea type="data" outline="0" fieldPosition="0">
        <references count="2">
          <reference field="4294967294" count="1" selected="0">
            <x v="0"/>
          </reference>
          <reference field="2" count="1" selected="0">
            <x v="0"/>
          </reference>
        </references>
      </pivotArea>
    </chartFormat>
    <chartFormat chart="33" format="24">
      <pivotArea type="data" outline="0" fieldPosition="0">
        <references count="2">
          <reference field="4294967294" count="1" selected="0">
            <x v="0"/>
          </reference>
          <reference field="2" count="1" selected="0">
            <x v="2"/>
          </reference>
        </references>
      </pivotArea>
    </chartFormat>
    <chartFormat chart="33" format="25">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5FFA23-6120-497B-859B-C9EA6C8F4A51}" name="PivotTable13" cacheId="11" applyNumberFormats="0" applyBorderFormats="0" applyFontFormats="0" applyPatternFormats="0" applyAlignmentFormats="0" applyWidthHeightFormats="1" dataCaption="Values" tag="cd0d1d60-258d-4424-b191-fed7b33745a1" updatedVersion="8" minRefreshableVersion="3" subtotalHiddenItems="1" itemPrintTitles="1" createdVersion="5" indent="0" outline="1" outlineData="1" multipleFieldFilters="0" chartFormat="24">
  <location ref="V26:V28"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4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4953AC-5CAC-4B74-97DF-E1AC2EAD96E2}" name="PivotTable16" cacheId="14" applyNumberFormats="0" applyBorderFormats="0" applyFontFormats="0" applyPatternFormats="0" applyAlignmentFormats="0" applyWidthHeightFormats="1" dataCaption="Values" tag="e96416cc-35c2-43a4-afd9-fb8062c6bf35" updatedVersion="8" minRefreshableVersion="3" useAutoFormatting="1" subtotalHiddenItems="1" itemPrintTitles="1" createdVersion="5" indent="0" outline="1" outlineData="1" multipleFieldFilters="0" chartFormat="47">
  <location ref="AA3:AZ5" firstHeaderRow="1" firstDataRow="2" firstDataCol="1"/>
  <pivotFields count="4">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Items count="1">
    <i/>
  </rowItems>
  <colFields count="1">
    <field x="2"/>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Count of Patient Id" fld="0" subtotal="count" baseField="0" baseItem="0"/>
  </dataFields>
  <chartFormats count="49">
    <chartFormat chart="29" format="120" series="1">
      <pivotArea type="data" outline="0" fieldPosition="0">
        <references count="1">
          <reference field="4294967294" count="1" selected="0">
            <x v="0"/>
          </reference>
        </references>
      </pivotArea>
    </chartFormat>
    <chartFormat chart="29" format="121" series="1">
      <pivotArea type="data" outline="0" fieldPosition="0">
        <references count="2">
          <reference field="4294967294" count="1" selected="0">
            <x v="0"/>
          </reference>
          <reference field="2" count="1" selected="0">
            <x v="1"/>
          </reference>
        </references>
      </pivotArea>
    </chartFormat>
    <chartFormat chart="29" format="122" series="1">
      <pivotArea type="data" outline="0" fieldPosition="0">
        <references count="2">
          <reference field="4294967294" count="1" selected="0">
            <x v="0"/>
          </reference>
          <reference field="2" count="1" selected="0">
            <x v="2"/>
          </reference>
        </references>
      </pivotArea>
    </chartFormat>
    <chartFormat chart="29" format="123" series="1">
      <pivotArea type="data" outline="0" fieldPosition="0">
        <references count="2">
          <reference field="4294967294" count="1" selected="0">
            <x v="0"/>
          </reference>
          <reference field="2" count="1" selected="0">
            <x v="3"/>
          </reference>
        </references>
      </pivotArea>
    </chartFormat>
    <chartFormat chart="29" format="124" series="1">
      <pivotArea type="data" outline="0" fieldPosition="0">
        <references count="2">
          <reference field="4294967294" count="1" selected="0">
            <x v="0"/>
          </reference>
          <reference field="2" count="1" selected="0">
            <x v="4"/>
          </reference>
        </references>
      </pivotArea>
    </chartFormat>
    <chartFormat chart="29" format="125" series="1">
      <pivotArea type="data" outline="0" fieldPosition="0">
        <references count="2">
          <reference field="4294967294" count="1" selected="0">
            <x v="0"/>
          </reference>
          <reference field="2" count="1" selected="0">
            <x v="5"/>
          </reference>
        </references>
      </pivotArea>
    </chartFormat>
    <chartFormat chart="29" format="126" series="1">
      <pivotArea type="data" outline="0" fieldPosition="0">
        <references count="2">
          <reference field="4294967294" count="1" selected="0">
            <x v="0"/>
          </reference>
          <reference field="2" count="1" selected="0">
            <x v="6"/>
          </reference>
        </references>
      </pivotArea>
    </chartFormat>
    <chartFormat chart="29" format="127" series="1">
      <pivotArea type="data" outline="0" fieldPosition="0">
        <references count="2">
          <reference field="4294967294" count="1" selected="0">
            <x v="0"/>
          </reference>
          <reference field="2" count="1" selected="0">
            <x v="7"/>
          </reference>
        </references>
      </pivotArea>
    </chartFormat>
    <chartFormat chart="29" format="128" series="1">
      <pivotArea type="data" outline="0" fieldPosition="0">
        <references count="2">
          <reference field="4294967294" count="1" selected="0">
            <x v="0"/>
          </reference>
          <reference field="2" count="1" selected="0">
            <x v="8"/>
          </reference>
        </references>
      </pivotArea>
    </chartFormat>
    <chartFormat chart="29" format="129" series="1">
      <pivotArea type="data" outline="0" fieldPosition="0">
        <references count="2">
          <reference field="4294967294" count="1" selected="0">
            <x v="0"/>
          </reference>
          <reference field="2" count="1" selected="0">
            <x v="9"/>
          </reference>
        </references>
      </pivotArea>
    </chartFormat>
    <chartFormat chart="29" format="130" series="1">
      <pivotArea type="data" outline="0" fieldPosition="0">
        <references count="2">
          <reference field="4294967294" count="1" selected="0">
            <x v="0"/>
          </reference>
          <reference field="2" count="1" selected="0">
            <x v="10"/>
          </reference>
        </references>
      </pivotArea>
    </chartFormat>
    <chartFormat chart="29" format="131" series="1">
      <pivotArea type="data" outline="0" fieldPosition="0">
        <references count="2">
          <reference field="4294967294" count="1" selected="0">
            <x v="0"/>
          </reference>
          <reference field="2" count="1" selected="0">
            <x v="11"/>
          </reference>
        </references>
      </pivotArea>
    </chartFormat>
    <chartFormat chart="29" format="132" series="1">
      <pivotArea type="data" outline="0" fieldPosition="0">
        <references count="2">
          <reference field="4294967294" count="1" selected="0">
            <x v="0"/>
          </reference>
          <reference field="2" count="1" selected="0">
            <x v="12"/>
          </reference>
        </references>
      </pivotArea>
    </chartFormat>
    <chartFormat chart="29" format="133" series="1">
      <pivotArea type="data" outline="0" fieldPosition="0">
        <references count="2">
          <reference field="4294967294" count="1" selected="0">
            <x v="0"/>
          </reference>
          <reference field="2" count="1" selected="0">
            <x v="13"/>
          </reference>
        </references>
      </pivotArea>
    </chartFormat>
    <chartFormat chart="29" format="134" series="1">
      <pivotArea type="data" outline="0" fieldPosition="0">
        <references count="2">
          <reference field="4294967294" count="1" selected="0">
            <x v="0"/>
          </reference>
          <reference field="2" count="1" selected="0">
            <x v="14"/>
          </reference>
        </references>
      </pivotArea>
    </chartFormat>
    <chartFormat chart="29" format="135" series="1">
      <pivotArea type="data" outline="0" fieldPosition="0">
        <references count="2">
          <reference field="4294967294" count="1" selected="0">
            <x v="0"/>
          </reference>
          <reference field="2" count="1" selected="0">
            <x v="15"/>
          </reference>
        </references>
      </pivotArea>
    </chartFormat>
    <chartFormat chart="29" format="136" series="1">
      <pivotArea type="data" outline="0" fieldPosition="0">
        <references count="2">
          <reference field="4294967294" count="1" selected="0">
            <x v="0"/>
          </reference>
          <reference field="2" count="1" selected="0">
            <x v="16"/>
          </reference>
        </references>
      </pivotArea>
    </chartFormat>
    <chartFormat chart="29" format="137" series="1">
      <pivotArea type="data" outline="0" fieldPosition="0">
        <references count="2">
          <reference field="4294967294" count="1" selected="0">
            <x v="0"/>
          </reference>
          <reference field="2" count="1" selected="0">
            <x v="17"/>
          </reference>
        </references>
      </pivotArea>
    </chartFormat>
    <chartFormat chart="29" format="138" series="1">
      <pivotArea type="data" outline="0" fieldPosition="0">
        <references count="2">
          <reference field="4294967294" count="1" selected="0">
            <x v="0"/>
          </reference>
          <reference field="2" count="1" selected="0">
            <x v="18"/>
          </reference>
        </references>
      </pivotArea>
    </chartFormat>
    <chartFormat chart="29" format="139" series="1">
      <pivotArea type="data" outline="0" fieldPosition="0">
        <references count="2">
          <reference field="4294967294" count="1" selected="0">
            <x v="0"/>
          </reference>
          <reference field="2" count="1" selected="0">
            <x v="19"/>
          </reference>
        </references>
      </pivotArea>
    </chartFormat>
    <chartFormat chart="29" format="140" series="1">
      <pivotArea type="data" outline="0" fieldPosition="0">
        <references count="2">
          <reference field="4294967294" count="1" selected="0">
            <x v="0"/>
          </reference>
          <reference field="2" count="1" selected="0">
            <x v="20"/>
          </reference>
        </references>
      </pivotArea>
    </chartFormat>
    <chartFormat chart="29" format="141" series="1">
      <pivotArea type="data" outline="0" fieldPosition="0">
        <references count="2">
          <reference field="4294967294" count="1" selected="0">
            <x v="0"/>
          </reference>
          <reference field="2" count="1" selected="0">
            <x v="21"/>
          </reference>
        </references>
      </pivotArea>
    </chartFormat>
    <chartFormat chart="29" format="142" series="1">
      <pivotArea type="data" outline="0" fieldPosition="0">
        <references count="2">
          <reference field="4294967294" count="1" selected="0">
            <x v="0"/>
          </reference>
          <reference field="2" count="1" selected="0">
            <x v="22"/>
          </reference>
        </references>
      </pivotArea>
    </chartFormat>
    <chartFormat chart="29" format="143" series="1">
      <pivotArea type="data" outline="0" fieldPosition="0">
        <references count="2">
          <reference field="4294967294" count="1" selected="0">
            <x v="0"/>
          </reference>
          <reference field="2" count="1" selected="0">
            <x v="23"/>
          </reference>
        </references>
      </pivotArea>
    </chartFormat>
    <chartFormat chart="45" format="168" series="1">
      <pivotArea type="data" outline="0" fieldPosition="0">
        <references count="2">
          <reference field="4294967294" count="1" selected="0">
            <x v="0"/>
          </reference>
          <reference field="2" count="1" selected="0">
            <x v="0"/>
          </reference>
        </references>
      </pivotArea>
    </chartFormat>
    <chartFormat chart="45" format="169" series="1">
      <pivotArea type="data" outline="0" fieldPosition="0">
        <references count="2">
          <reference field="4294967294" count="1" selected="0">
            <x v="0"/>
          </reference>
          <reference field="2" count="1" selected="0">
            <x v="1"/>
          </reference>
        </references>
      </pivotArea>
    </chartFormat>
    <chartFormat chart="45" format="170" series="1">
      <pivotArea type="data" outline="0" fieldPosition="0">
        <references count="2">
          <reference field="4294967294" count="1" selected="0">
            <x v="0"/>
          </reference>
          <reference field="2" count="1" selected="0">
            <x v="2"/>
          </reference>
        </references>
      </pivotArea>
    </chartFormat>
    <chartFormat chart="45" format="171" series="1">
      <pivotArea type="data" outline="0" fieldPosition="0">
        <references count="2">
          <reference field="4294967294" count="1" selected="0">
            <x v="0"/>
          </reference>
          <reference field="2" count="1" selected="0">
            <x v="3"/>
          </reference>
        </references>
      </pivotArea>
    </chartFormat>
    <chartFormat chart="45" format="172" series="1">
      <pivotArea type="data" outline="0" fieldPosition="0">
        <references count="2">
          <reference field="4294967294" count="1" selected="0">
            <x v="0"/>
          </reference>
          <reference field="2" count="1" selected="0">
            <x v="4"/>
          </reference>
        </references>
      </pivotArea>
    </chartFormat>
    <chartFormat chart="45" format="173" series="1">
      <pivotArea type="data" outline="0" fieldPosition="0">
        <references count="2">
          <reference field="4294967294" count="1" selected="0">
            <x v="0"/>
          </reference>
          <reference field="2" count="1" selected="0">
            <x v="5"/>
          </reference>
        </references>
      </pivotArea>
    </chartFormat>
    <chartFormat chart="45" format="174" series="1">
      <pivotArea type="data" outline="0" fieldPosition="0">
        <references count="2">
          <reference field="4294967294" count="1" selected="0">
            <x v="0"/>
          </reference>
          <reference field="2" count="1" selected="0">
            <x v="6"/>
          </reference>
        </references>
      </pivotArea>
    </chartFormat>
    <chartFormat chart="45" format="175" series="1">
      <pivotArea type="data" outline="0" fieldPosition="0">
        <references count="2">
          <reference field="4294967294" count="1" selected="0">
            <x v="0"/>
          </reference>
          <reference field="2" count="1" selected="0">
            <x v="7"/>
          </reference>
        </references>
      </pivotArea>
    </chartFormat>
    <chartFormat chart="45" format="176" series="1">
      <pivotArea type="data" outline="0" fieldPosition="0">
        <references count="2">
          <reference field="4294967294" count="1" selected="0">
            <x v="0"/>
          </reference>
          <reference field="2" count="1" selected="0">
            <x v="8"/>
          </reference>
        </references>
      </pivotArea>
    </chartFormat>
    <chartFormat chart="45" format="177" series="1">
      <pivotArea type="data" outline="0" fieldPosition="0">
        <references count="2">
          <reference field="4294967294" count="1" selected="0">
            <x v="0"/>
          </reference>
          <reference field="2" count="1" selected="0">
            <x v="9"/>
          </reference>
        </references>
      </pivotArea>
    </chartFormat>
    <chartFormat chart="45" format="178" series="1">
      <pivotArea type="data" outline="0" fieldPosition="0">
        <references count="2">
          <reference field="4294967294" count="1" selected="0">
            <x v="0"/>
          </reference>
          <reference field="2" count="1" selected="0">
            <x v="10"/>
          </reference>
        </references>
      </pivotArea>
    </chartFormat>
    <chartFormat chart="45" format="179" series="1">
      <pivotArea type="data" outline="0" fieldPosition="0">
        <references count="2">
          <reference field="4294967294" count="1" selected="0">
            <x v="0"/>
          </reference>
          <reference field="2" count="1" selected="0">
            <x v="11"/>
          </reference>
        </references>
      </pivotArea>
    </chartFormat>
    <chartFormat chart="45" format="180" series="1">
      <pivotArea type="data" outline="0" fieldPosition="0">
        <references count="2">
          <reference field="4294967294" count="1" selected="0">
            <x v="0"/>
          </reference>
          <reference field="2" count="1" selected="0">
            <x v="12"/>
          </reference>
        </references>
      </pivotArea>
    </chartFormat>
    <chartFormat chart="45" format="181" series="1">
      <pivotArea type="data" outline="0" fieldPosition="0">
        <references count="2">
          <reference field="4294967294" count="1" selected="0">
            <x v="0"/>
          </reference>
          <reference field="2" count="1" selected="0">
            <x v="13"/>
          </reference>
        </references>
      </pivotArea>
    </chartFormat>
    <chartFormat chart="45" format="182" series="1">
      <pivotArea type="data" outline="0" fieldPosition="0">
        <references count="2">
          <reference field="4294967294" count="1" selected="0">
            <x v="0"/>
          </reference>
          <reference field="2" count="1" selected="0">
            <x v="14"/>
          </reference>
        </references>
      </pivotArea>
    </chartFormat>
    <chartFormat chart="45" format="183" series="1">
      <pivotArea type="data" outline="0" fieldPosition="0">
        <references count="2">
          <reference field="4294967294" count="1" selected="0">
            <x v="0"/>
          </reference>
          <reference field="2" count="1" selected="0">
            <x v="15"/>
          </reference>
        </references>
      </pivotArea>
    </chartFormat>
    <chartFormat chart="45" format="184" series="1">
      <pivotArea type="data" outline="0" fieldPosition="0">
        <references count="2">
          <reference field="4294967294" count="1" selected="0">
            <x v="0"/>
          </reference>
          <reference field="2" count="1" selected="0">
            <x v="16"/>
          </reference>
        </references>
      </pivotArea>
    </chartFormat>
    <chartFormat chart="45" format="185" series="1">
      <pivotArea type="data" outline="0" fieldPosition="0">
        <references count="2">
          <reference field="4294967294" count="1" selected="0">
            <x v="0"/>
          </reference>
          <reference field="2" count="1" selected="0">
            <x v="17"/>
          </reference>
        </references>
      </pivotArea>
    </chartFormat>
    <chartFormat chart="45" format="186" series="1">
      <pivotArea type="data" outline="0" fieldPosition="0">
        <references count="2">
          <reference field="4294967294" count="1" selected="0">
            <x v="0"/>
          </reference>
          <reference field="2" count="1" selected="0">
            <x v="18"/>
          </reference>
        </references>
      </pivotArea>
    </chartFormat>
    <chartFormat chart="45" format="187" series="1">
      <pivotArea type="data" outline="0" fieldPosition="0">
        <references count="2">
          <reference field="4294967294" count="1" selected="0">
            <x v="0"/>
          </reference>
          <reference field="2" count="1" selected="0">
            <x v="19"/>
          </reference>
        </references>
      </pivotArea>
    </chartFormat>
    <chartFormat chart="45" format="188" series="1">
      <pivotArea type="data" outline="0" fieldPosition="0">
        <references count="2">
          <reference field="4294967294" count="1" selected="0">
            <x v="0"/>
          </reference>
          <reference field="2" count="1" selected="0">
            <x v="20"/>
          </reference>
        </references>
      </pivotArea>
    </chartFormat>
    <chartFormat chart="45" format="189" series="1">
      <pivotArea type="data" outline="0" fieldPosition="0">
        <references count="2">
          <reference field="4294967294" count="1" selected="0">
            <x v="0"/>
          </reference>
          <reference field="2" count="1" selected="0">
            <x v="21"/>
          </reference>
        </references>
      </pivotArea>
    </chartFormat>
    <chartFormat chart="45" format="190" series="1">
      <pivotArea type="data" outline="0" fieldPosition="0">
        <references count="2">
          <reference field="4294967294" count="1" selected="0">
            <x v="0"/>
          </reference>
          <reference field="2" count="1" selected="0">
            <x v="22"/>
          </reference>
        </references>
      </pivotArea>
    </chartFormat>
    <chartFormat chart="45" format="191" series="1">
      <pivotArea type="data" outline="0" fieldPosition="0">
        <references count="2">
          <reference field="4294967294" count="1" selected="0">
            <x v="0"/>
          </reference>
          <reference field="2" count="1" selected="0">
            <x v="23"/>
          </reference>
        </references>
      </pivotArea>
    </chartFormat>
    <chartFormat chart="29" format="144" series="1">
      <pivotArea type="data" outline="0" fieldPosition="0">
        <references count="2">
          <reference field="4294967294" count="1" selected="0">
            <x v="0"/>
          </reference>
          <reference field="2"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77B1E0-FEBA-4415-9637-90F2E9BC3B01}" name="PivotTable1" cacheId="1" applyNumberFormats="0" applyBorderFormats="0" applyFontFormats="0" applyPatternFormats="0" applyAlignmentFormats="0" applyWidthHeightFormats="1" dataCaption="Values" tag="cc8a794b-6542-4895-a4e4-851bf830cd77"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5EF503-A07C-4CC1-B397-0A5268BCD228}" name="PivotTable10" cacheId="8" applyNumberFormats="0" applyBorderFormats="0" applyFontFormats="0" applyPatternFormats="0" applyAlignmentFormats="0" applyWidthHeightFormats="1" dataCaption="Values" tag="9004a808-bec5-4cd3-8977-df1d7ea4bc7c" updatedVersion="8" minRefreshableVersion="3" useAutoFormatting="1" subtotalHiddenItems="1" itemPrintTitles="1" createdVersion="5" indent="0" outline="1" outlineData="1" multipleFieldFilters="0" chartFormat="20">
  <location ref="V3:W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6">
      <pivotArea collapsedLevelsAreSubtotals="1" fieldPosition="0">
        <references count="1">
          <reference field="0" count="0"/>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EF35D3-2E32-421B-B98F-479E74A290E3}" name="PivotTable14" cacheId="12" applyNumberFormats="0" applyBorderFormats="0" applyFontFormats="0" applyPatternFormats="0" applyAlignmentFormats="0" applyWidthHeightFormats="1" dataCaption="Values" tag="1ee894bd-9616-40af-be0b-910706b11ee3" updatedVersion="8" minRefreshableVersion="3" useAutoFormatting="1" subtotalHiddenItems="1" itemPrintTitles="1" createdVersion="5" indent="0" outline="1" outlineData="1" multipleFieldFilters="0" chartFormat="24">
  <location ref="D52:D55" firstHeaderRow="1" firstDataRow="1" firstDataCol="1"/>
  <pivotFields count="3">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AAF6FF-FFAA-438A-ABBF-4D88FA3CD485}" name="PivotTable6" cacheId="18" applyNumberFormats="0" applyBorderFormats="0" applyFontFormats="0" applyPatternFormats="0" applyAlignmentFormats="0" applyWidthHeightFormats="1" dataCaption="Values" tag="01314b67-8bc3-42b7-a339-81256d818a45" updatedVersion="8" minRefreshableVersion="3" useAutoFormatting="1" subtotalHiddenItems="1" itemPrintTitles="1" createdVersion="5" indent="0" outline="1" outlineData="1" multipleFieldFilters="0" chartFormat="41">
  <location ref="D704:E734"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numFmtId="2"/>
  </dataFields>
  <formats count="1">
    <format dxfId="7">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6A78A96-A913-4505-BADD-759A3C02D408}" name="PivotTable18" cacheId="16" applyNumberFormats="0" applyBorderFormats="0" applyFontFormats="0" applyPatternFormats="0" applyAlignmentFormats="0" applyWidthHeightFormats="1" dataCaption="Values" tag="80321fa1-d76b-4361-990e-588ef5413f9f" updatedVersion="8" minRefreshableVersion="3" subtotalHiddenItems="1" itemPrintTitles="1" createdVersion="5" indent="0" outline="1" outlineData="1" multipleFieldFilters="0" chartFormat="61">
  <location ref="D103:F13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COUNT OF PATIENT" fld="2" subtotal="count" baseField="0" baseItem="0"/>
    <dataField name="AVERAGE WAIT TIME" fld="3" subtotal="average" baseField="1" baseItem="0" numFmtId="2"/>
  </dataFields>
  <formats count="1">
    <format dxfId="8">
      <pivotArea outline="0" collapsedLevelsAreSubtotals="1" fieldPosition="0">
        <references count="1">
          <reference field="4294967294" count="1" selected="0">
            <x v="1"/>
          </reference>
        </references>
      </pivotArea>
    </format>
  </formats>
  <chartFormats count="4">
    <chartFormat chart="39" format="8"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1"/>
          </reference>
        </references>
      </pivotArea>
    </chartFormat>
    <chartFormat chart="41" format="12" series="1">
      <pivotArea type="data" outline="0" fieldPosition="0">
        <references count="1">
          <reference field="4294967294" count="1" selected="0">
            <x v="0"/>
          </reference>
        </references>
      </pivotArea>
    </chartFormat>
    <chartFormat chart="41" format="13"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6B4B64-7663-47E2-99D5-F41CA5DB403D}" name="PivotTable2" cacheId="2" applyNumberFormats="0" applyBorderFormats="0" applyFontFormats="0" applyPatternFormats="0" applyAlignmentFormats="0" applyWidthHeightFormats="1" dataCaption="Values" tag="b5d5653c-b324-409d-9fe7-69bc98ad7bf0"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B3656B-5BC6-4A93-A6FB-6C5909CCEF91}" name="PivotTable11" cacheId="9" applyNumberFormats="0" applyBorderFormats="0" applyFontFormats="0" applyPatternFormats="0" applyAlignmentFormats="0" applyWidthHeightFormats="1" dataCaption="Values" tag="b21be327-5be4-4173-a006-0bc82edef12f" updatedVersion="8" minRefreshableVersion="3" useAutoFormatting="1" subtotalHiddenItems="1" itemPrintTitles="1" createdVersion="5" indent="0" outline="1" outlineData="1" multipleFieldFilters="0" chartFormat="33">
  <location ref="V9:W12"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0" subtotal="count" baseField="0" baseItem="0"/>
  </dataFields>
  <chartFormats count="5">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E72BA4-8FA3-4AEC-86BB-CCCF5CF3F7D0}" name="PivotTable5" cacheId="4" applyNumberFormats="0" applyBorderFormats="0" applyFontFormats="0" applyPatternFormats="0" applyAlignmentFormats="0" applyWidthHeightFormats="1" dataCaption="Values" tag="67f85b26-4dee-4bfc-afa6-838767d9478f" updatedVersion="8" minRefreshableVersion="3" subtotalHiddenItems="1" itemPrintTitles="1" createdVersion="5" indent="0" outline="1" outlineData="1" multipleFieldFilters="0" chartFormat="30">
  <location ref="F5:G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1" subtotal="average" baseField="0" baseItem="1" numFmtId="2"/>
  </dataFields>
  <formats count="1">
    <format dxfId="10">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CBA785-1851-49BF-A71F-EE060E3CC2CF}" name="PivotTable7" cacheId="5" applyNumberFormats="0" applyBorderFormats="0" applyFontFormats="0" applyPatternFormats="0" applyAlignmentFormats="0" applyWidthHeightFormats="1" dataCaption="Values" tag="adaa3ce7-72b6-45cf-b95f-ac6df566429b" updatedVersion="8" minRefreshableVersion="3" subtotalHiddenItems="1" itemPrintTitles="1" createdVersion="5" indent="0" outline="1" outlineData="1" multipleFieldFilters="0" chartFormat="39">
  <location ref="D38:E41"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0" subtotal="count" baseField="0" baseItem="0"/>
  </dataFields>
  <formats count="1">
    <format dxfId="11">
      <pivotArea outline="0" collapsedLevelsAreSubtotals="1" fieldPosition="0"/>
    </format>
  </formats>
  <chartFormats count="3">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ar Table].[Date (Month)].&amp;[Sep]"/>
      </members>
    </pivotHierarchy>
    <pivotHierarchy multipleItemSelectionAllowed="1"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760ED95-E5A5-43CA-91DA-ADD779ACED07}" sourceName="[Calendar Table].[Date (Month)]">
  <pivotTables>
    <pivotTable tabId="1" name="PivotTable4"/>
    <pivotTable tabId="1" name="PivotTable1"/>
    <pivotTable tabId="1" name="PivotTable2"/>
    <pivotTable tabId="1" name="PivotTable3"/>
    <pivotTable tabId="1" name="PivotTable5"/>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6"/>
  </pivotTables>
  <data>
    <olap pivotCacheId="430997695">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6F5A24D-0E9E-498D-AB52-6750AE9C02DE}" sourceName="[Calendar 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8"/>
    <pivotTable tabId="1" name="PivotTable9"/>
    <pivotTable tabId="1" name="PivotTable14"/>
    <pivotTable tabId="1" name="PivotTable15"/>
    <pivotTable tabId="1" name="PivotTable16"/>
    <pivotTable tabId="1" name="PivotTable17"/>
    <pivotTable tabId="1" name="PivotTable18"/>
    <pivotTable tabId="1" name="PivotTable19"/>
    <pivotTable tabId="1" name="PivotTable6"/>
  </pivotTables>
  <data>
    <olap pivotCacheId="430997695">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86E006F-E30F-40B6-9756-E94E91883FA6}" cache="Slicer_Date__Month" showCaption="0" level="1" style="MY STYLE" rowHeight="255600"/>
  <slicer name="Date (Year)" xr10:uid="{9FE95534-9748-46CB-BC6F-047FEA5669B5}"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D278-1F7F-411A-B659-4969BDD1F11F}">
  <sheetPr codeName="Sheet6">
    <pageSetUpPr fitToPage="1"/>
  </sheetPr>
  <dimension ref="A1:BS57"/>
  <sheetViews>
    <sheetView tabSelected="1" zoomScale="60" zoomScaleNormal="60" workbookViewId="0">
      <selection activeCell="AJ28" sqref="AJ28"/>
    </sheetView>
  </sheetViews>
  <sheetFormatPr defaultRowHeight="14.4"/>
  <cols>
    <col min="1" max="9" width="8.88671875" style="3"/>
    <col min="10" max="10" width="8.88671875" style="3" customWidth="1"/>
    <col min="11" max="16384" width="8.88671875" style="3"/>
  </cols>
  <sheetData>
    <row r="1" spans="1:71">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row>
    <row r="2" spans="1:71">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row>
    <row r="3" spans="1:71">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row>
    <row r="4" spans="1:7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row>
    <row r="5" spans="1:7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row>
    <row r="6" spans="1:7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row>
    <row r="7" spans="1:71">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row>
    <row r="8" spans="1:71">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row>
    <row r="9" spans="1:71">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row>
    <row r="10" spans="1:7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row>
    <row r="11" spans="1:7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row>
    <row r="12" spans="1:71">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row>
    <row r="13" spans="1:71">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row>
    <row r="14" spans="1:71">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row>
    <row r="15" spans="1:71">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row>
    <row r="16" spans="1:7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row>
    <row r="17" spans="1:71">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row>
    <row r="18" spans="1:7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row>
    <row r="19" spans="1:71">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row>
    <row r="20" spans="1:71">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row>
    <row r="21" spans="1:7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row>
    <row r="22" spans="1:7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row>
    <row r="23" spans="1:7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row>
    <row r="24" spans="1:7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row>
    <row r="25" spans="1:7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row>
    <row r="26" spans="1:7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row>
    <row r="27" spans="1:7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row>
    <row r="28" spans="1:7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row>
    <row r="29" spans="1:71">
      <c r="A29" s="8"/>
      <c r="B29" s="8"/>
      <c r="C29" s="8"/>
      <c r="D29" s="8"/>
      <c r="E29" s="8"/>
      <c r="F29" s="8"/>
      <c r="G29" s="8"/>
      <c r="H29" s="8"/>
      <c r="I29" s="8"/>
      <c r="J29" s="8"/>
      <c r="K29" s="8"/>
      <c r="L29" s="8"/>
      <c r="M29" s="21"/>
      <c r="N29" s="21"/>
      <c r="O29" s="21"/>
      <c r="P29" s="21"/>
      <c r="Q29" s="21"/>
      <c r="R29" s="21"/>
      <c r="S29" s="21"/>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row>
    <row r="30" spans="1:7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row>
    <row r="31" spans="1:7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row>
    <row r="32" spans="1:7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row>
    <row r="33" spans="1:7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row>
    <row r="34" spans="1:7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row>
    <row r="35" spans="1:7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row>
    <row r="36" spans="1:7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row>
    <row r="37" spans="1:7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row>
    <row r="38" spans="1:7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row>
    <row r="39" spans="1:7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row>
    <row r="40" spans="1:7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row>
    <row r="41" spans="1:7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row>
    <row r="42" spans="1:7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row>
    <row r="43" spans="1:7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row>
    <row r="44" spans="1:7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row>
    <row r="45" spans="1:7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row>
    <row r="46" spans="1:7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row>
    <row r="47" spans="1:7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row>
    <row r="48" spans="1:7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row>
    <row r="49" spans="1:7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row>
    <row r="50" spans="1:7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row>
    <row r="51" spans="1:7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row>
    <row r="52" spans="1:7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row>
    <row r="53" spans="1:7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row>
    <row r="54" spans="1:7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row>
    <row r="55" spans="1:7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row>
    <row r="56" spans="1:7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row>
    <row r="57" spans="1:7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row>
  </sheetData>
  <mergeCells count="1">
    <mergeCell ref="M29:S29"/>
  </mergeCells>
  <pageMargins left="0.7" right="24.75" top="0.75" bottom="24.04" header="0.3" footer="25.85"/>
  <pageSetup paperSize="9" scale="10" fitToWidth="0" orientation="landscape" horizontalDpi="300" verticalDpi="0"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AZ734"/>
  <sheetViews>
    <sheetView topLeftCell="A676" zoomScale="66" zoomScaleNormal="79" workbookViewId="0">
      <selection activeCell="B702" sqref="B702"/>
    </sheetView>
  </sheetViews>
  <sheetFormatPr defaultRowHeight="14.4"/>
  <cols>
    <col min="1" max="1" width="13.88671875" bestFit="1" customWidth="1"/>
    <col min="2" max="2" width="17" bestFit="1" customWidth="1"/>
    <col min="3" max="3" width="22.33203125" bestFit="1" customWidth="1"/>
    <col min="4" max="4" width="13.88671875" bestFit="1" customWidth="1"/>
    <col min="5" max="5" width="32.77734375" bestFit="1" customWidth="1"/>
    <col min="6" max="6" width="25.5546875" bestFit="1" customWidth="1"/>
    <col min="7" max="7" width="12.5546875" bestFit="1" customWidth="1"/>
    <col min="8" max="8" width="17" bestFit="1" customWidth="1"/>
    <col min="9" max="9" width="17.77734375" customWidth="1"/>
    <col min="10" max="10" width="43" customWidth="1"/>
    <col min="11" max="11" width="28.21875" customWidth="1"/>
    <col min="12" max="12" width="23.44140625" customWidth="1"/>
    <col min="13" max="13" width="27.44140625" customWidth="1"/>
    <col min="14" max="14" width="17.44140625" bestFit="1" customWidth="1"/>
    <col min="15" max="15" width="11.109375" customWidth="1"/>
    <col min="16" max="16" width="16.33203125" customWidth="1"/>
    <col min="22" max="22" width="17.109375" bestFit="1" customWidth="1"/>
    <col min="23" max="23" width="30.88671875" bestFit="1" customWidth="1"/>
    <col min="27" max="27" width="17" bestFit="1" customWidth="1"/>
    <col min="28" max="28" width="16.44140625" bestFit="1" customWidth="1"/>
    <col min="29" max="29" width="4.6640625" bestFit="1" customWidth="1"/>
    <col min="30" max="39" width="5.6640625" bestFit="1" customWidth="1"/>
    <col min="40" max="40" width="4.6640625" bestFit="1" customWidth="1"/>
    <col min="41" max="44" width="5.6640625" bestFit="1" customWidth="1"/>
    <col min="45" max="51" width="4.6640625" bestFit="1" customWidth="1"/>
    <col min="52" max="52" width="10.88671875" bestFit="1" customWidth="1"/>
    <col min="53" max="54" width="15.5546875" bestFit="1" customWidth="1"/>
    <col min="55" max="55" width="9.88671875" customWidth="1"/>
    <col min="56" max="56" width="10.88671875" customWidth="1"/>
    <col min="57" max="9242" width="15.5546875" bestFit="1" customWidth="1"/>
    <col min="9243" max="9243" width="10.77734375" bestFit="1" customWidth="1"/>
  </cols>
  <sheetData>
    <row r="3" spans="1:52">
      <c r="N3" s="9" t="s">
        <v>45</v>
      </c>
      <c r="O3" s="9" t="s">
        <v>46</v>
      </c>
      <c r="P3" s="9" t="s">
        <v>282</v>
      </c>
      <c r="Q3" s="23" t="s">
        <v>283</v>
      </c>
      <c r="R3" s="23"/>
      <c r="S3" s="23"/>
      <c r="T3" s="9"/>
      <c r="V3" s="1" t="s">
        <v>5</v>
      </c>
      <c r="W3" t="s">
        <v>40</v>
      </c>
      <c r="AB3" s="1" t="s">
        <v>381</v>
      </c>
    </row>
    <row r="4" spans="1:52">
      <c r="A4" t="s">
        <v>1</v>
      </c>
      <c r="D4" s="22" t="s">
        <v>38</v>
      </c>
      <c r="E4" s="22"/>
      <c r="F4" s="5" t="s">
        <v>39</v>
      </c>
      <c r="G4" s="5"/>
      <c r="N4" s="10" t="str">
        <f>D47</f>
        <v>Not Admitted</v>
      </c>
      <c r="O4" s="10">
        <f>E47</f>
        <v>230</v>
      </c>
      <c r="P4" s="11">
        <f>F47</f>
        <v>0.49356223175965663</v>
      </c>
      <c r="Q4" s="10"/>
      <c r="R4" s="10"/>
      <c r="S4" s="10"/>
      <c r="T4" s="10"/>
      <c r="V4" s="4" t="s">
        <v>56</v>
      </c>
      <c r="W4" s="7">
        <v>278</v>
      </c>
      <c r="AB4" t="s">
        <v>382</v>
      </c>
      <c r="AC4" t="s">
        <v>383</v>
      </c>
      <c r="AD4" t="s">
        <v>384</v>
      </c>
      <c r="AE4" t="s">
        <v>385</v>
      </c>
      <c r="AF4" t="s">
        <v>386</v>
      </c>
      <c r="AG4" t="s">
        <v>387</v>
      </c>
      <c r="AH4" t="s">
        <v>388</v>
      </c>
      <c r="AI4" t="s">
        <v>389</v>
      </c>
      <c r="AJ4" t="s">
        <v>390</v>
      </c>
      <c r="AK4" t="s">
        <v>391</v>
      </c>
      <c r="AL4" t="s">
        <v>392</v>
      </c>
      <c r="AM4" t="s">
        <v>393</v>
      </c>
      <c r="AN4" t="s">
        <v>394</v>
      </c>
      <c r="AO4" t="s">
        <v>395</v>
      </c>
      <c r="AP4" t="s">
        <v>396</v>
      </c>
      <c r="AQ4" t="s">
        <v>397</v>
      </c>
      <c r="AR4" t="s">
        <v>398</v>
      </c>
      <c r="AS4" t="s">
        <v>399</v>
      </c>
      <c r="AT4" t="s">
        <v>400</v>
      </c>
      <c r="AU4" t="s">
        <v>401</v>
      </c>
      <c r="AV4" t="s">
        <v>402</v>
      </c>
      <c r="AW4" t="s">
        <v>403</v>
      </c>
      <c r="AX4" t="s">
        <v>404</v>
      </c>
      <c r="AY4" t="s">
        <v>405</v>
      </c>
      <c r="AZ4" t="s">
        <v>6</v>
      </c>
    </row>
    <row r="5" spans="1:52">
      <c r="A5" t="s">
        <v>0</v>
      </c>
      <c r="D5" s="1" t="s">
        <v>5</v>
      </c>
      <c r="E5" t="s">
        <v>0</v>
      </c>
      <c r="F5" s="1" t="s">
        <v>5</v>
      </c>
      <c r="G5" t="s">
        <v>2</v>
      </c>
      <c r="N5" s="10" t="str">
        <f>D46</f>
        <v>Admitted</v>
      </c>
      <c r="O5" s="10">
        <f>E46</f>
        <v>236</v>
      </c>
      <c r="P5" s="11">
        <f>F46</f>
        <v>0.50643776824034337</v>
      </c>
      <c r="Q5" s="10"/>
      <c r="R5" s="10"/>
      <c r="S5" s="10"/>
      <c r="T5" s="10"/>
      <c r="V5" s="4" t="s">
        <v>57</v>
      </c>
      <c r="W5" s="7">
        <v>188</v>
      </c>
      <c r="AA5" t="s">
        <v>350</v>
      </c>
      <c r="AB5">
        <v>20</v>
      </c>
      <c r="AC5">
        <v>19</v>
      </c>
      <c r="AD5">
        <v>18</v>
      </c>
      <c r="AE5">
        <v>15</v>
      </c>
      <c r="AF5">
        <v>21</v>
      </c>
      <c r="AG5">
        <v>18</v>
      </c>
      <c r="AH5">
        <v>21</v>
      </c>
      <c r="AI5">
        <v>14</v>
      </c>
      <c r="AJ5">
        <v>23</v>
      </c>
      <c r="AK5">
        <v>19</v>
      </c>
      <c r="AL5">
        <v>18</v>
      </c>
      <c r="AM5">
        <v>19</v>
      </c>
      <c r="AN5">
        <v>21</v>
      </c>
      <c r="AO5">
        <v>23</v>
      </c>
      <c r="AP5">
        <v>20</v>
      </c>
      <c r="AQ5">
        <v>19</v>
      </c>
      <c r="AR5">
        <v>25</v>
      </c>
      <c r="AS5">
        <v>18</v>
      </c>
      <c r="AT5">
        <v>19</v>
      </c>
      <c r="AU5">
        <v>21</v>
      </c>
      <c r="AV5">
        <v>18</v>
      </c>
      <c r="AW5">
        <v>19</v>
      </c>
      <c r="AX5">
        <v>13</v>
      </c>
      <c r="AY5">
        <v>25</v>
      </c>
      <c r="AZ5">
        <v>466</v>
      </c>
    </row>
    <row r="6" spans="1:52">
      <c r="A6">
        <v>466</v>
      </c>
      <c r="D6" s="4" t="s">
        <v>222</v>
      </c>
      <c r="E6">
        <v>23</v>
      </c>
      <c r="F6" s="4" t="s">
        <v>222</v>
      </c>
      <c r="G6" s="2">
        <v>39.304347826086953</v>
      </c>
      <c r="N6" s="12"/>
      <c r="O6" s="12"/>
      <c r="P6" s="12"/>
      <c r="Q6" s="12"/>
      <c r="R6" s="12"/>
      <c r="S6" s="12"/>
      <c r="T6" s="12"/>
      <c r="V6" s="4" t="s">
        <v>6</v>
      </c>
      <c r="W6">
        <v>466</v>
      </c>
    </row>
    <row r="7" spans="1:52">
      <c r="D7" s="4" t="s">
        <v>223</v>
      </c>
      <c r="E7">
        <v>17</v>
      </c>
      <c r="F7" s="4" t="s">
        <v>223</v>
      </c>
      <c r="G7" s="2">
        <v>36.941176470588232</v>
      </c>
    </row>
    <row r="8" spans="1:52">
      <c r="D8" s="4" t="s">
        <v>224</v>
      </c>
      <c r="E8">
        <v>20</v>
      </c>
      <c r="F8" s="4" t="s">
        <v>224</v>
      </c>
      <c r="G8" s="2">
        <v>35.549999999999997</v>
      </c>
    </row>
    <row r="9" spans="1:52">
      <c r="D9" s="4" t="s">
        <v>225</v>
      </c>
      <c r="E9">
        <v>16</v>
      </c>
      <c r="F9" s="4" t="s">
        <v>225</v>
      </c>
      <c r="G9" s="2">
        <v>32</v>
      </c>
      <c r="V9" s="1" t="s">
        <v>5</v>
      </c>
      <c r="W9" t="s">
        <v>40</v>
      </c>
    </row>
    <row r="10" spans="1:52">
      <c r="D10" s="4" t="s">
        <v>226</v>
      </c>
      <c r="E10">
        <v>11</v>
      </c>
      <c r="F10" s="4" t="s">
        <v>226</v>
      </c>
      <c r="G10" s="2">
        <v>43.81818181818182</v>
      </c>
      <c r="V10" s="4" t="s">
        <v>58</v>
      </c>
      <c r="W10">
        <v>237</v>
      </c>
    </row>
    <row r="11" spans="1:52">
      <c r="A11" t="s">
        <v>2</v>
      </c>
      <c r="D11" s="4" t="s">
        <v>227</v>
      </c>
      <c r="E11">
        <v>17</v>
      </c>
      <c r="F11" s="4" t="s">
        <v>227</v>
      </c>
      <c r="G11" s="2">
        <v>37.823529411764703</v>
      </c>
      <c r="V11" s="4" t="s">
        <v>59</v>
      </c>
      <c r="W11">
        <v>229</v>
      </c>
    </row>
    <row r="12" spans="1:52">
      <c r="A12" s="2">
        <v>35.06008583690987</v>
      </c>
      <c r="B12" s="2"/>
      <c r="D12" s="4" t="s">
        <v>228</v>
      </c>
      <c r="E12">
        <v>15</v>
      </c>
      <c r="F12" s="4" t="s">
        <v>228</v>
      </c>
      <c r="G12" s="2">
        <v>37.533333333333331</v>
      </c>
      <c r="V12" s="4" t="s">
        <v>6</v>
      </c>
      <c r="W12">
        <v>466</v>
      </c>
    </row>
    <row r="13" spans="1:52">
      <c r="A13" t="s">
        <v>3</v>
      </c>
      <c r="D13" s="4" t="s">
        <v>229</v>
      </c>
      <c r="E13">
        <v>17</v>
      </c>
      <c r="F13" s="4" t="s">
        <v>229</v>
      </c>
      <c r="G13" s="2">
        <v>31.588235294117649</v>
      </c>
    </row>
    <row r="14" spans="1:52">
      <c r="D14" s="4" t="s">
        <v>230</v>
      </c>
      <c r="E14">
        <v>17</v>
      </c>
      <c r="F14" s="4" t="s">
        <v>230</v>
      </c>
      <c r="G14" s="2">
        <v>32.647058823529413</v>
      </c>
    </row>
    <row r="15" spans="1:52">
      <c r="D15" s="4" t="s">
        <v>231</v>
      </c>
      <c r="E15">
        <v>13</v>
      </c>
      <c r="F15" s="4" t="s">
        <v>231</v>
      </c>
      <c r="G15" s="2">
        <v>34.846153846153847</v>
      </c>
      <c r="V15" s="1" t="s">
        <v>5</v>
      </c>
      <c r="W15" t="s">
        <v>40</v>
      </c>
    </row>
    <row r="16" spans="1:52">
      <c r="A16" t="s">
        <v>4</v>
      </c>
      <c r="D16" s="4" t="s">
        <v>232</v>
      </c>
      <c r="E16">
        <v>12</v>
      </c>
      <c r="F16" s="4" t="s">
        <v>232</v>
      </c>
      <c r="G16" s="2">
        <v>36.666666666666664</v>
      </c>
      <c r="V16" s="4" t="s">
        <v>60</v>
      </c>
      <c r="W16">
        <v>9</v>
      </c>
    </row>
    <row r="17" spans="1:23">
      <c r="A17" s="2">
        <v>4.9083333333333332</v>
      </c>
      <c r="B17" s="2"/>
      <c r="D17" s="4" t="s">
        <v>233</v>
      </c>
      <c r="E17">
        <v>19</v>
      </c>
      <c r="F17" s="4" t="s">
        <v>233</v>
      </c>
      <c r="G17" s="2">
        <v>31.94736842105263</v>
      </c>
      <c r="V17" s="4" t="s">
        <v>61</v>
      </c>
      <c r="W17">
        <v>11</v>
      </c>
    </row>
    <row r="18" spans="1:23">
      <c r="D18" s="4" t="s">
        <v>234</v>
      </c>
      <c r="E18">
        <v>12</v>
      </c>
      <c r="F18" s="4" t="s">
        <v>234</v>
      </c>
      <c r="G18" s="2">
        <v>37.416666666666664</v>
      </c>
      <c r="V18" s="4" t="s">
        <v>62</v>
      </c>
      <c r="W18">
        <v>98</v>
      </c>
    </row>
    <row r="19" spans="1:23">
      <c r="D19" s="4" t="s">
        <v>235</v>
      </c>
      <c r="E19">
        <v>15</v>
      </c>
      <c r="F19" s="4" t="s">
        <v>235</v>
      </c>
      <c r="G19" s="2">
        <v>33.4</v>
      </c>
      <c r="V19" s="4" t="s">
        <v>63</v>
      </c>
      <c r="W19">
        <v>10</v>
      </c>
    </row>
    <row r="20" spans="1:23">
      <c r="A20" s="1" t="s">
        <v>5</v>
      </c>
      <c r="B20" t="s">
        <v>55</v>
      </c>
      <c r="D20" s="4" t="s">
        <v>236</v>
      </c>
      <c r="E20">
        <v>18</v>
      </c>
      <c r="F20" s="4" t="s">
        <v>236</v>
      </c>
      <c r="G20" s="2">
        <v>37.944444444444443</v>
      </c>
      <c r="V20" s="4" t="s">
        <v>64</v>
      </c>
      <c r="W20">
        <v>273</v>
      </c>
    </row>
    <row r="21" spans="1:23">
      <c r="A21" s="4" t="s">
        <v>47</v>
      </c>
      <c r="B21" s="7">
        <v>58</v>
      </c>
      <c r="D21" s="4" t="s">
        <v>237</v>
      </c>
      <c r="E21">
        <v>13</v>
      </c>
      <c r="F21" s="4" t="s">
        <v>237</v>
      </c>
      <c r="G21" s="2">
        <v>32.769230769230766</v>
      </c>
      <c r="V21" s="4" t="s">
        <v>65</v>
      </c>
      <c r="W21">
        <v>47</v>
      </c>
    </row>
    <row r="22" spans="1:23">
      <c r="A22" s="4" t="s">
        <v>48</v>
      </c>
      <c r="B22" s="7">
        <v>61</v>
      </c>
      <c r="D22" s="4" t="s">
        <v>238</v>
      </c>
      <c r="E22">
        <v>22</v>
      </c>
      <c r="F22" s="4" t="s">
        <v>238</v>
      </c>
      <c r="G22" s="2">
        <v>31.863636363636363</v>
      </c>
      <c r="V22" s="4" t="s">
        <v>66</v>
      </c>
      <c r="W22">
        <v>12</v>
      </c>
    </row>
    <row r="23" spans="1:23">
      <c r="A23" s="4" t="s">
        <v>49</v>
      </c>
      <c r="B23" s="7">
        <v>64</v>
      </c>
      <c r="D23" s="4" t="s">
        <v>239</v>
      </c>
      <c r="E23">
        <v>16</v>
      </c>
      <c r="F23" s="4" t="s">
        <v>239</v>
      </c>
      <c r="G23" s="2">
        <v>37.8125</v>
      </c>
      <c r="V23" s="4" t="s">
        <v>67</v>
      </c>
      <c r="W23">
        <v>6</v>
      </c>
    </row>
    <row r="24" spans="1:23">
      <c r="A24" s="4" t="s">
        <v>50</v>
      </c>
      <c r="B24" s="7">
        <v>64</v>
      </c>
      <c r="D24" s="4" t="s">
        <v>240</v>
      </c>
      <c r="E24">
        <v>13</v>
      </c>
      <c r="F24" s="4" t="s">
        <v>240</v>
      </c>
      <c r="G24" s="2">
        <v>28.46153846153846</v>
      </c>
      <c r="V24" s="4" t="s">
        <v>6</v>
      </c>
      <c r="W24">
        <v>466</v>
      </c>
    </row>
    <row r="25" spans="1:23">
      <c r="A25" s="4" t="s">
        <v>51</v>
      </c>
      <c r="B25" s="7">
        <v>65</v>
      </c>
      <c r="D25" s="4" t="s">
        <v>241</v>
      </c>
      <c r="E25">
        <v>14</v>
      </c>
      <c r="F25" s="4" t="s">
        <v>241</v>
      </c>
      <c r="G25" s="2">
        <v>33.571428571428569</v>
      </c>
    </row>
    <row r="26" spans="1:23">
      <c r="A26" s="4" t="s">
        <v>52</v>
      </c>
      <c r="B26" s="7">
        <v>52</v>
      </c>
      <c r="D26" s="4" t="s">
        <v>242</v>
      </c>
      <c r="E26">
        <v>21</v>
      </c>
      <c r="F26" s="4" t="s">
        <v>242</v>
      </c>
      <c r="G26" s="2">
        <v>35.666666666666664</v>
      </c>
      <c r="V26" s="1" t="s">
        <v>5</v>
      </c>
    </row>
    <row r="27" spans="1:23">
      <c r="A27" s="4" t="s">
        <v>53</v>
      </c>
      <c r="B27" s="7">
        <v>57</v>
      </c>
      <c r="D27" s="4" t="s">
        <v>243</v>
      </c>
      <c r="E27">
        <v>9</v>
      </c>
      <c r="F27" s="4" t="s">
        <v>243</v>
      </c>
      <c r="G27" s="2">
        <v>27</v>
      </c>
      <c r="V27" s="4" t="s">
        <v>7</v>
      </c>
    </row>
    <row r="28" spans="1:23">
      <c r="A28" s="4" t="s">
        <v>54</v>
      </c>
      <c r="B28" s="7">
        <v>45</v>
      </c>
      <c r="D28" s="4" t="s">
        <v>244</v>
      </c>
      <c r="E28">
        <v>10</v>
      </c>
      <c r="F28" s="4" t="s">
        <v>244</v>
      </c>
      <c r="G28" s="2">
        <v>42.4</v>
      </c>
      <c r="V28" s="4" t="s">
        <v>6</v>
      </c>
    </row>
    <row r="29" spans="1:23">
      <c r="A29" s="4" t="s">
        <v>6</v>
      </c>
      <c r="B29" s="7">
        <v>466</v>
      </c>
      <c r="D29" s="4" t="s">
        <v>245</v>
      </c>
      <c r="E29">
        <v>15</v>
      </c>
      <c r="F29" s="4" t="s">
        <v>245</v>
      </c>
      <c r="G29" s="2">
        <v>37.333333333333336</v>
      </c>
    </row>
    <row r="30" spans="1:23">
      <c r="D30" s="4" t="s">
        <v>246</v>
      </c>
      <c r="E30">
        <v>15</v>
      </c>
      <c r="F30" s="4" t="s">
        <v>246</v>
      </c>
      <c r="G30" s="2">
        <v>34.266666666666666</v>
      </c>
    </row>
    <row r="31" spans="1:23">
      <c r="D31" s="4" t="s">
        <v>247</v>
      </c>
      <c r="E31">
        <v>13</v>
      </c>
      <c r="F31" s="4" t="s">
        <v>247</v>
      </c>
      <c r="G31" s="2">
        <v>34.92307692307692</v>
      </c>
    </row>
    <row r="32" spans="1:23">
      <c r="D32" s="4" t="s">
        <v>248</v>
      </c>
      <c r="E32">
        <v>12</v>
      </c>
      <c r="F32" s="4" t="s">
        <v>248</v>
      </c>
      <c r="G32" s="2">
        <v>33.166666666666664</v>
      </c>
    </row>
    <row r="33" spans="4:10">
      <c r="D33" s="4" t="s">
        <v>249</v>
      </c>
      <c r="E33">
        <v>17</v>
      </c>
      <c r="F33" s="4" t="s">
        <v>249</v>
      </c>
      <c r="G33" s="2">
        <v>32.588235294117645</v>
      </c>
    </row>
    <row r="34" spans="4:10">
      <c r="D34" s="4" t="s">
        <v>250</v>
      </c>
      <c r="E34">
        <v>17</v>
      </c>
      <c r="F34" s="4" t="s">
        <v>250</v>
      </c>
      <c r="G34" s="2">
        <v>33.294117647058826</v>
      </c>
    </row>
    <row r="35" spans="4:10">
      <c r="D35" s="4" t="s">
        <v>251</v>
      </c>
      <c r="E35">
        <v>17</v>
      </c>
      <c r="F35" s="4" t="s">
        <v>251</v>
      </c>
      <c r="G35" s="2">
        <v>37.411764705882355</v>
      </c>
    </row>
    <row r="36" spans="4:10">
      <c r="D36" s="4" t="s">
        <v>6</v>
      </c>
      <c r="E36">
        <v>466</v>
      </c>
      <c r="F36" s="4" t="s">
        <v>6</v>
      </c>
      <c r="G36" s="2">
        <v>35.06008583690987</v>
      </c>
      <c r="I36" s="4" t="s">
        <v>68</v>
      </c>
      <c r="J36" s="2">
        <v>1.4</v>
      </c>
    </row>
    <row r="37" spans="4:10">
      <c r="I37" s="4" t="s">
        <v>315</v>
      </c>
      <c r="J37" s="2">
        <v>4.166666666666667</v>
      </c>
    </row>
    <row r="38" spans="4:10">
      <c r="D38" s="1" t="s">
        <v>5</v>
      </c>
      <c r="E38" t="s">
        <v>41</v>
      </c>
      <c r="I38" s="4" t="s">
        <v>316</v>
      </c>
      <c r="J38" s="2">
        <v>5.75</v>
      </c>
    </row>
    <row r="39" spans="4:10">
      <c r="D39" s="4" t="s">
        <v>42</v>
      </c>
      <c r="E39" s="2">
        <v>236</v>
      </c>
      <c r="I39" s="4" t="s">
        <v>317</v>
      </c>
      <c r="J39" s="2">
        <v>4.75</v>
      </c>
    </row>
    <row r="40" spans="4:10">
      <c r="D40" s="4" t="s">
        <v>43</v>
      </c>
      <c r="E40" s="2">
        <v>230</v>
      </c>
      <c r="I40" s="4" t="s">
        <v>318</v>
      </c>
      <c r="J40" s="2">
        <v>7</v>
      </c>
    </row>
    <row r="41" spans="4:10">
      <c r="D41" s="4" t="s">
        <v>6</v>
      </c>
      <c r="E41" s="2">
        <v>466</v>
      </c>
      <c r="I41" s="4" t="s">
        <v>319</v>
      </c>
      <c r="J41" s="2">
        <v>3.1428571428571428</v>
      </c>
    </row>
    <row r="42" spans="4:10">
      <c r="I42" s="4" t="s">
        <v>320</v>
      </c>
      <c r="J42" s="2">
        <v>8</v>
      </c>
    </row>
    <row r="43" spans="4:10">
      <c r="I43" s="4" t="s">
        <v>321</v>
      </c>
      <c r="J43" s="2">
        <v>5.25</v>
      </c>
    </row>
    <row r="44" spans="4:10">
      <c r="I44" s="4" t="s">
        <v>322</v>
      </c>
      <c r="J44" s="2">
        <v>4.5714285714285712</v>
      </c>
    </row>
    <row r="45" spans="4:10">
      <c r="D45" s="1" t="s">
        <v>5</v>
      </c>
      <c r="E45" t="s">
        <v>41</v>
      </c>
      <c r="F45" t="s">
        <v>44</v>
      </c>
      <c r="I45" s="4" t="s">
        <v>323</v>
      </c>
      <c r="J45" s="2">
        <v>2.75</v>
      </c>
    </row>
    <row r="46" spans="4:10">
      <c r="D46" s="4" t="s">
        <v>42</v>
      </c>
      <c r="E46" s="2">
        <v>236</v>
      </c>
      <c r="F46" s="6">
        <v>0.50643776824034337</v>
      </c>
      <c r="I46" s="4" t="s">
        <v>324</v>
      </c>
      <c r="J46" s="2">
        <v>4.5</v>
      </c>
    </row>
    <row r="47" spans="4:10">
      <c r="D47" s="4" t="s">
        <v>43</v>
      </c>
      <c r="E47" s="2">
        <v>230</v>
      </c>
      <c r="F47" s="6">
        <v>0.49356223175965663</v>
      </c>
      <c r="I47" s="4" t="s">
        <v>325</v>
      </c>
      <c r="J47" s="2">
        <v>5.5</v>
      </c>
    </row>
    <row r="48" spans="4:10">
      <c r="D48" s="4" t="s">
        <v>6</v>
      </c>
      <c r="E48" s="2">
        <v>466</v>
      </c>
      <c r="F48" s="6">
        <v>1</v>
      </c>
      <c r="I48" s="4" t="s">
        <v>326</v>
      </c>
      <c r="J48" s="2">
        <v>5.6</v>
      </c>
    </row>
    <row r="49" spans="4:10">
      <c r="I49" s="4" t="s">
        <v>327</v>
      </c>
      <c r="J49" s="2">
        <v>5.75</v>
      </c>
    </row>
    <row r="50" spans="4:10">
      <c r="I50" s="4" t="s">
        <v>328</v>
      </c>
      <c r="J50" s="2">
        <v>3.4444444444444446</v>
      </c>
    </row>
    <row r="51" spans="4:10">
      <c r="I51" s="4" t="s">
        <v>329</v>
      </c>
      <c r="J51" s="2">
        <v>1.5</v>
      </c>
    </row>
    <row r="52" spans="4:10">
      <c r="D52" s="1" t="s">
        <v>5</v>
      </c>
      <c r="I52" s="4" t="s">
        <v>330</v>
      </c>
      <c r="J52" s="2">
        <v>3.6666666666666665</v>
      </c>
    </row>
    <row r="53" spans="4:10">
      <c r="D53" s="4" t="s">
        <v>58</v>
      </c>
      <c r="I53" s="4" t="s">
        <v>331</v>
      </c>
      <c r="J53" s="2">
        <v>4.4285714285714288</v>
      </c>
    </row>
    <row r="54" spans="4:10">
      <c r="D54" s="4" t="s">
        <v>59</v>
      </c>
      <c r="I54" s="4" t="s">
        <v>332</v>
      </c>
      <c r="J54" s="2">
        <v>6</v>
      </c>
    </row>
    <row r="55" spans="4:10">
      <c r="D55" s="4" t="s">
        <v>6</v>
      </c>
      <c r="I55" s="4" t="s">
        <v>333</v>
      </c>
      <c r="J55" s="2">
        <v>2.6666666666666665</v>
      </c>
    </row>
    <row r="56" spans="4:10">
      <c r="I56" s="4" t="s">
        <v>334</v>
      </c>
      <c r="J56" s="2">
        <v>7.5</v>
      </c>
    </row>
    <row r="57" spans="4:10">
      <c r="I57" s="4" t="s">
        <v>335</v>
      </c>
      <c r="J57" s="2">
        <v>4.5</v>
      </c>
    </row>
    <row r="58" spans="4:10">
      <c r="D58" s="1" t="s">
        <v>5</v>
      </c>
      <c r="E58" t="s">
        <v>350</v>
      </c>
      <c r="I58" s="4" t="s">
        <v>336</v>
      </c>
      <c r="J58" s="2">
        <v>8</v>
      </c>
    </row>
    <row r="59" spans="4:10">
      <c r="D59" s="4" t="s">
        <v>343</v>
      </c>
      <c r="E59">
        <v>103</v>
      </c>
      <c r="I59" s="4" t="s">
        <v>337</v>
      </c>
      <c r="J59" s="2">
        <v>4.3636363636363633</v>
      </c>
    </row>
    <row r="60" spans="4:10">
      <c r="D60" s="4" t="s">
        <v>344</v>
      </c>
      <c r="E60">
        <v>39</v>
      </c>
      <c r="I60" s="4" t="s">
        <v>338</v>
      </c>
      <c r="J60" s="2">
        <v>0</v>
      </c>
    </row>
    <row r="61" spans="4:10">
      <c r="D61" s="4" t="s">
        <v>345</v>
      </c>
      <c r="E61">
        <v>63</v>
      </c>
      <c r="I61" s="4" t="s">
        <v>339</v>
      </c>
      <c r="J61" s="2">
        <v>10</v>
      </c>
    </row>
    <row r="62" spans="4:10">
      <c r="D62" s="4" t="s">
        <v>346</v>
      </c>
      <c r="E62">
        <v>22</v>
      </c>
      <c r="I62" s="4" t="s">
        <v>340</v>
      </c>
      <c r="J62" s="2">
        <v>6.75</v>
      </c>
    </row>
    <row r="63" spans="4:10">
      <c r="D63" s="4" t="s">
        <v>347</v>
      </c>
      <c r="E63">
        <v>26</v>
      </c>
      <c r="I63" s="4" t="s">
        <v>341</v>
      </c>
      <c r="J63" s="2">
        <v>7</v>
      </c>
    </row>
    <row r="64" spans="4:10">
      <c r="D64" s="4" t="s">
        <v>348</v>
      </c>
      <c r="E64">
        <v>87</v>
      </c>
      <c r="I64" s="4" t="s">
        <v>342</v>
      </c>
      <c r="J64" s="2">
        <v>3.3333333333333335</v>
      </c>
    </row>
    <row r="65" spans="1:10">
      <c r="D65" s="4" t="s">
        <v>349</v>
      </c>
      <c r="E65">
        <v>126</v>
      </c>
      <c r="I65" s="4" t="s">
        <v>284</v>
      </c>
      <c r="J65" s="2">
        <v>7.2</v>
      </c>
    </row>
    <row r="66" spans="1:10">
      <c r="D66" s="4" t="s">
        <v>6</v>
      </c>
      <c r="E66">
        <v>466</v>
      </c>
      <c r="I66" s="4" t="s">
        <v>285</v>
      </c>
      <c r="J66" s="2">
        <v>6</v>
      </c>
    </row>
    <row r="67" spans="1:10">
      <c r="I67" s="4" t="s">
        <v>286</v>
      </c>
      <c r="J67" s="2">
        <v>1.5</v>
      </c>
    </row>
    <row r="68" spans="1:10">
      <c r="I68" s="4" t="s">
        <v>287</v>
      </c>
      <c r="J68" s="2">
        <v>2.75</v>
      </c>
    </row>
    <row r="69" spans="1:10">
      <c r="B69" s="13" t="s">
        <v>406</v>
      </c>
      <c r="D69" s="1" t="s">
        <v>5</v>
      </c>
      <c r="E69" t="s">
        <v>350</v>
      </c>
      <c r="F69" t="s">
        <v>2</v>
      </c>
      <c r="I69" s="4" t="s">
        <v>288</v>
      </c>
      <c r="J69" s="2">
        <v>5</v>
      </c>
    </row>
    <row r="70" spans="1:10">
      <c r="B70" s="2">
        <f>(E70*0.6)+(F70*0.4)</f>
        <v>24.46</v>
      </c>
      <c r="D70" s="4" t="s">
        <v>382</v>
      </c>
      <c r="E70">
        <v>20</v>
      </c>
      <c r="F70" s="2">
        <v>31.15</v>
      </c>
      <c r="I70" s="4" t="s">
        <v>289</v>
      </c>
      <c r="J70" s="2">
        <v>5.5</v>
      </c>
    </row>
    <row r="71" spans="1:10">
      <c r="B71" s="2">
        <f t="shared" ref="B71:B93" si="0">(E71*0.6)+(F71*0.4)</f>
        <v>24.031578947368423</v>
      </c>
      <c r="D71" s="4" t="s">
        <v>383</v>
      </c>
      <c r="E71">
        <v>19</v>
      </c>
      <c r="F71" s="2">
        <v>31.578947368421051</v>
      </c>
      <c r="I71" s="4" t="s">
        <v>290</v>
      </c>
      <c r="J71" s="2">
        <v>5.0909090909090908</v>
      </c>
    </row>
    <row r="72" spans="1:10">
      <c r="B72" s="2">
        <f t="shared" si="0"/>
        <v>24.2</v>
      </c>
      <c r="D72" s="4" t="s">
        <v>384</v>
      </c>
      <c r="E72">
        <v>18</v>
      </c>
      <c r="F72" s="2">
        <v>33.5</v>
      </c>
      <c r="I72" s="4" t="s">
        <v>291</v>
      </c>
      <c r="J72" s="2">
        <v>7.666666666666667</v>
      </c>
    </row>
    <row r="73" spans="1:10">
      <c r="B73" s="2">
        <f t="shared" si="0"/>
        <v>24.066666666666666</v>
      </c>
      <c r="D73" s="4" t="s">
        <v>385</v>
      </c>
      <c r="E73">
        <v>15</v>
      </c>
      <c r="F73" s="2">
        <v>37.666666666666664</v>
      </c>
      <c r="I73" s="4" t="s">
        <v>292</v>
      </c>
      <c r="J73" s="2">
        <v>3.5</v>
      </c>
    </row>
    <row r="74" spans="1:10">
      <c r="A74" s="14">
        <f>MAX(B70:B93)</f>
        <v>30.664000000000001</v>
      </c>
      <c r="B74" s="2">
        <f t="shared" si="0"/>
        <v>27.057142857142857</v>
      </c>
      <c r="D74" s="4" t="s">
        <v>386</v>
      </c>
      <c r="E74">
        <v>21</v>
      </c>
      <c r="F74" s="2">
        <v>36.142857142857146</v>
      </c>
      <c r="I74" s="4" t="s">
        <v>293</v>
      </c>
      <c r="J74" s="2">
        <v>3.6666666666666665</v>
      </c>
    </row>
    <row r="75" spans="1:10">
      <c r="A75" s="12"/>
      <c r="B75" s="2">
        <f t="shared" si="0"/>
        <v>23.577777777777776</v>
      </c>
      <c r="D75" s="4" t="s">
        <v>387</v>
      </c>
      <c r="E75">
        <v>18</v>
      </c>
      <c r="F75" s="2">
        <v>31.944444444444443</v>
      </c>
      <c r="I75" s="4" t="s">
        <v>294</v>
      </c>
      <c r="J75" s="2">
        <v>3.8</v>
      </c>
    </row>
    <row r="76" spans="1:10">
      <c r="A76" s="12" t="s">
        <v>407</v>
      </c>
      <c r="B76" s="2">
        <f t="shared" si="0"/>
        <v>26.295238095238098</v>
      </c>
      <c r="D76" s="4" t="s">
        <v>388</v>
      </c>
      <c r="E76">
        <v>21</v>
      </c>
      <c r="F76" s="2">
        <v>34.238095238095241</v>
      </c>
      <c r="I76" s="4" t="s">
        <v>295</v>
      </c>
      <c r="J76" s="2">
        <v>1</v>
      </c>
    </row>
    <row r="77" spans="1:10">
      <c r="B77" s="2">
        <f t="shared" si="0"/>
        <v>22.028571428571428</v>
      </c>
      <c r="D77" s="4" t="s">
        <v>389</v>
      </c>
      <c r="E77">
        <v>14</v>
      </c>
      <c r="F77" s="2">
        <v>34.071428571428569</v>
      </c>
      <c r="I77" s="4" t="s">
        <v>296</v>
      </c>
      <c r="J77" s="2">
        <v>7</v>
      </c>
    </row>
    <row r="78" spans="1:10">
      <c r="B78" s="2">
        <f t="shared" si="0"/>
        <v>24.80869565217391</v>
      </c>
      <c r="D78" s="4" t="s">
        <v>390</v>
      </c>
      <c r="E78">
        <v>23</v>
      </c>
      <c r="F78" s="2">
        <v>27.521739130434781</v>
      </c>
      <c r="I78" s="4" t="s">
        <v>297</v>
      </c>
      <c r="J78" s="2">
        <v>5</v>
      </c>
    </row>
    <row r="79" spans="1:10">
      <c r="B79" s="2">
        <f t="shared" si="0"/>
        <v>24.663157894736841</v>
      </c>
      <c r="D79" s="4" t="s">
        <v>391</v>
      </c>
      <c r="E79">
        <v>19</v>
      </c>
      <c r="F79" s="2">
        <v>33.157894736842103</v>
      </c>
      <c r="I79" s="4" t="s">
        <v>298</v>
      </c>
      <c r="J79" s="2">
        <v>4.25</v>
      </c>
    </row>
    <row r="80" spans="1:10">
      <c r="A80" s="14">
        <f>MIN(B70:B93)</f>
        <v>21.553846153846155</v>
      </c>
      <c r="B80" s="2">
        <f t="shared" si="0"/>
        <v>24.444444444444443</v>
      </c>
      <c r="D80" s="4" t="s">
        <v>392</v>
      </c>
      <c r="E80">
        <v>18</v>
      </c>
      <c r="F80" s="2">
        <v>34.111111111111114</v>
      </c>
      <c r="I80" s="4" t="s">
        <v>299</v>
      </c>
      <c r="J80" s="2">
        <v>4</v>
      </c>
    </row>
    <row r="81" spans="1:10">
      <c r="A81" s="12" t="s">
        <v>408</v>
      </c>
      <c r="B81" s="2">
        <f t="shared" si="0"/>
        <v>23.757894736842104</v>
      </c>
      <c r="D81" s="4" t="s">
        <v>393</v>
      </c>
      <c r="E81">
        <v>19</v>
      </c>
      <c r="F81" s="2">
        <v>30.894736842105264</v>
      </c>
      <c r="I81" s="4" t="s">
        <v>300</v>
      </c>
      <c r="J81" s="2">
        <v>7.333333333333333</v>
      </c>
    </row>
    <row r="82" spans="1:10">
      <c r="B82" s="2">
        <f t="shared" si="0"/>
        <v>25.838095238095239</v>
      </c>
      <c r="D82" s="4" t="s">
        <v>394</v>
      </c>
      <c r="E82">
        <v>21</v>
      </c>
      <c r="F82" s="2">
        <v>33.095238095238095</v>
      </c>
      <c r="I82" s="4" t="s">
        <v>301</v>
      </c>
      <c r="J82" s="2">
        <v>9</v>
      </c>
    </row>
    <row r="83" spans="1:10">
      <c r="B83" s="2">
        <f t="shared" si="0"/>
        <v>28.356521739130436</v>
      </c>
      <c r="D83" s="4" t="s">
        <v>395</v>
      </c>
      <c r="E83">
        <v>23</v>
      </c>
      <c r="F83" s="2">
        <v>36.391304347826086</v>
      </c>
      <c r="I83" s="4" t="s">
        <v>302</v>
      </c>
      <c r="J83" s="2">
        <v>5.25</v>
      </c>
    </row>
    <row r="84" spans="1:10">
      <c r="B84" s="2">
        <f t="shared" si="0"/>
        <v>27.22</v>
      </c>
      <c r="D84" s="4" t="s">
        <v>396</v>
      </c>
      <c r="E84">
        <v>20</v>
      </c>
      <c r="F84" s="2">
        <v>38.049999999999997</v>
      </c>
      <c r="I84" s="4" t="s">
        <v>303</v>
      </c>
      <c r="J84" s="2">
        <v>6.6</v>
      </c>
    </row>
    <row r="85" spans="1:10">
      <c r="B85" s="2">
        <f t="shared" si="0"/>
        <v>25.336842105263159</v>
      </c>
      <c r="D85" s="4" t="s">
        <v>397</v>
      </c>
      <c r="E85">
        <v>19</v>
      </c>
      <c r="F85" s="2">
        <v>34.842105263157897</v>
      </c>
      <c r="I85" s="4" t="s">
        <v>304</v>
      </c>
      <c r="J85" s="2">
        <v>6.25</v>
      </c>
    </row>
    <row r="86" spans="1:10">
      <c r="B86" s="2">
        <f t="shared" si="0"/>
        <v>30.664000000000001</v>
      </c>
      <c r="D86" s="4" t="s">
        <v>398</v>
      </c>
      <c r="E86">
        <v>25</v>
      </c>
      <c r="F86" s="2">
        <v>39.159999999999997</v>
      </c>
      <c r="I86" s="4" t="s">
        <v>305</v>
      </c>
      <c r="J86" s="2">
        <v>6.333333333333333</v>
      </c>
    </row>
    <row r="87" spans="1:10">
      <c r="B87" s="2">
        <f t="shared" si="0"/>
        <v>26.799999999999997</v>
      </c>
      <c r="D87" s="4" t="s">
        <v>399</v>
      </c>
      <c r="E87">
        <v>18</v>
      </c>
      <c r="F87" s="2">
        <v>40</v>
      </c>
      <c r="I87" s="4" t="s">
        <v>306</v>
      </c>
      <c r="J87" s="2">
        <v>7</v>
      </c>
    </row>
    <row r="88" spans="1:10">
      <c r="B88" s="2">
        <f t="shared" si="0"/>
        <v>26.810526315789474</v>
      </c>
      <c r="D88" s="4" t="s">
        <v>400</v>
      </c>
      <c r="E88">
        <v>19</v>
      </c>
      <c r="F88" s="2">
        <v>38.526315789473685</v>
      </c>
      <c r="I88" s="4" t="s">
        <v>307</v>
      </c>
      <c r="J88" s="2">
        <v>5.666666666666667</v>
      </c>
    </row>
    <row r="89" spans="1:10">
      <c r="B89" s="2">
        <f t="shared" si="0"/>
        <v>27.55238095238095</v>
      </c>
      <c r="D89" s="4" t="s">
        <v>401</v>
      </c>
      <c r="E89">
        <v>21</v>
      </c>
      <c r="F89" s="2">
        <v>37.38095238095238</v>
      </c>
      <c r="I89" s="4" t="s">
        <v>308</v>
      </c>
      <c r="J89" s="2">
        <v>3.3333333333333335</v>
      </c>
    </row>
    <row r="90" spans="1:10">
      <c r="B90" s="2">
        <f t="shared" si="0"/>
        <v>25.377777777777776</v>
      </c>
      <c r="D90" s="4" t="s">
        <v>402</v>
      </c>
      <c r="E90">
        <v>18</v>
      </c>
      <c r="F90" s="2">
        <v>36.444444444444443</v>
      </c>
      <c r="I90" s="4" t="s">
        <v>309</v>
      </c>
      <c r="J90" s="2">
        <v>4.75</v>
      </c>
    </row>
    <row r="91" spans="1:10">
      <c r="B91" s="2">
        <f t="shared" si="0"/>
        <v>28.031578947368423</v>
      </c>
      <c r="D91" s="4" t="s">
        <v>403</v>
      </c>
      <c r="E91">
        <v>19</v>
      </c>
      <c r="F91" s="2">
        <v>41.578947368421055</v>
      </c>
      <c r="I91" s="4" t="s">
        <v>310</v>
      </c>
      <c r="J91" s="2">
        <v>2</v>
      </c>
    </row>
    <row r="92" spans="1:10">
      <c r="B92" s="2">
        <f t="shared" si="0"/>
        <v>21.553846153846155</v>
      </c>
      <c r="D92" s="4" t="s">
        <v>404</v>
      </c>
      <c r="E92">
        <v>13</v>
      </c>
      <c r="F92" s="2">
        <v>34.384615384615387</v>
      </c>
      <c r="I92" s="4" t="s">
        <v>311</v>
      </c>
      <c r="J92" s="2">
        <v>9.25</v>
      </c>
    </row>
    <row r="93" spans="1:10">
      <c r="B93" s="2">
        <f t="shared" si="0"/>
        <v>29.224000000000004</v>
      </c>
      <c r="D93" s="4" t="s">
        <v>405</v>
      </c>
      <c r="E93">
        <v>25</v>
      </c>
      <c r="F93" s="2">
        <v>35.56</v>
      </c>
      <c r="I93" s="4" t="s">
        <v>312</v>
      </c>
      <c r="J93" s="2">
        <v>2.6666666666666665</v>
      </c>
    </row>
    <row r="94" spans="1:10">
      <c r="B94" s="2"/>
      <c r="D94" s="4" t="s">
        <v>6</v>
      </c>
      <c r="E94">
        <v>466</v>
      </c>
      <c r="F94" s="2">
        <v>35.06008583690987</v>
      </c>
      <c r="I94" s="4" t="s">
        <v>313</v>
      </c>
      <c r="J94" s="2">
        <v>4</v>
      </c>
    </row>
    <row r="95" spans="1:10">
      <c r="I95" s="4" t="s">
        <v>314</v>
      </c>
      <c r="J95" s="2">
        <v>8.75</v>
      </c>
    </row>
    <row r="96" spans="1:10">
      <c r="G96" s="15"/>
      <c r="I96" s="4" t="s">
        <v>69</v>
      </c>
      <c r="J96" s="2">
        <v>3.8</v>
      </c>
    </row>
    <row r="97" spans="4:10">
      <c r="G97" s="16"/>
      <c r="I97" s="4" t="s">
        <v>70</v>
      </c>
      <c r="J97" s="2">
        <v>6</v>
      </c>
    </row>
    <row r="98" spans="4:10">
      <c r="E98" s="17" t="s">
        <v>410</v>
      </c>
      <c r="F98" s="18" t="str">
        <f>INDEX(D70:D93, MATCH(MAX(B70:B93), B70:B93, 0))</f>
        <v>23:00</v>
      </c>
      <c r="I98" s="4" t="s">
        <v>71</v>
      </c>
      <c r="J98" s="2">
        <v>4.5999999999999996</v>
      </c>
    </row>
    <row r="99" spans="4:10">
      <c r="E99" s="17" t="s">
        <v>409</v>
      </c>
      <c r="F99" s="18" t="str">
        <f>INDEX(D70:D93, MATCH(MIN(B70:B93), B70:B93, 0))</f>
        <v>8:00</v>
      </c>
      <c r="I99" s="4" t="s">
        <v>72</v>
      </c>
      <c r="J99" s="2">
        <v>5.7142857142857144</v>
      </c>
    </row>
    <row r="100" spans="4:10">
      <c r="I100" s="4" t="s">
        <v>73</v>
      </c>
      <c r="J100" s="2">
        <v>4.666666666666667</v>
      </c>
    </row>
    <row r="101" spans="4:10">
      <c r="I101" s="4" t="s">
        <v>74</v>
      </c>
      <c r="J101" s="2">
        <v>3.4</v>
      </c>
    </row>
    <row r="102" spans="4:10">
      <c r="I102" s="4" t="s">
        <v>75</v>
      </c>
      <c r="J102" s="2">
        <v>5</v>
      </c>
    </row>
    <row r="103" spans="4:10">
      <c r="D103" s="1" t="s">
        <v>5</v>
      </c>
      <c r="E103" t="s">
        <v>421</v>
      </c>
      <c r="F103" t="s">
        <v>39</v>
      </c>
      <c r="I103" s="4" t="s">
        <v>76</v>
      </c>
      <c r="J103" s="2">
        <v>5.8571428571428568</v>
      </c>
    </row>
    <row r="104" spans="4:10">
      <c r="D104" s="20">
        <v>45536</v>
      </c>
      <c r="E104">
        <v>23</v>
      </c>
      <c r="F104" s="2">
        <v>39.304347826086953</v>
      </c>
      <c r="I104" s="4" t="s">
        <v>77</v>
      </c>
      <c r="J104" s="2">
        <v>4.8888888888888893</v>
      </c>
    </row>
    <row r="105" spans="4:10">
      <c r="D105" s="20">
        <v>45537</v>
      </c>
      <c r="E105">
        <v>17</v>
      </c>
      <c r="F105" s="2">
        <v>36.941176470588232</v>
      </c>
      <c r="I105" s="4" t="s">
        <v>78</v>
      </c>
      <c r="J105" s="2">
        <v>6</v>
      </c>
    </row>
    <row r="106" spans="4:10">
      <c r="D106" s="20">
        <v>45538</v>
      </c>
      <c r="E106">
        <v>20</v>
      </c>
      <c r="F106" s="2">
        <v>35.549999999999997</v>
      </c>
      <c r="I106" s="4" t="s">
        <v>79</v>
      </c>
      <c r="J106" s="2">
        <v>4.7142857142857144</v>
      </c>
    </row>
    <row r="107" spans="4:10">
      <c r="D107" s="20">
        <v>45539</v>
      </c>
      <c r="E107">
        <v>16</v>
      </c>
      <c r="F107" s="2">
        <v>32</v>
      </c>
      <c r="I107" s="4" t="s">
        <v>80</v>
      </c>
      <c r="J107" s="2">
        <v>7.1428571428571432</v>
      </c>
    </row>
    <row r="108" spans="4:10">
      <c r="D108" s="20">
        <v>45540</v>
      </c>
      <c r="E108">
        <v>11</v>
      </c>
      <c r="F108" s="2">
        <v>43.81818181818182</v>
      </c>
      <c r="I108" s="4" t="s">
        <v>81</v>
      </c>
      <c r="J108" s="2">
        <v>4.333333333333333</v>
      </c>
    </row>
    <row r="109" spans="4:10">
      <c r="D109" s="20">
        <v>45541</v>
      </c>
      <c r="E109">
        <v>17</v>
      </c>
      <c r="F109" s="2">
        <v>37.823529411764703</v>
      </c>
      <c r="I109" s="4" t="s">
        <v>82</v>
      </c>
      <c r="J109" s="2">
        <v>6.7333333333333334</v>
      </c>
    </row>
    <row r="110" spans="4:10">
      <c r="D110" s="20">
        <v>45542</v>
      </c>
      <c r="E110">
        <v>15</v>
      </c>
      <c r="F110" s="2">
        <v>37.533333333333331</v>
      </c>
      <c r="I110" s="4" t="s">
        <v>83</v>
      </c>
      <c r="J110" s="2">
        <v>5.2857142857142856</v>
      </c>
    </row>
    <row r="111" spans="4:10">
      <c r="D111" s="20">
        <v>45543</v>
      </c>
      <c r="E111">
        <v>17</v>
      </c>
      <c r="F111" s="2">
        <v>31.588235294117649</v>
      </c>
      <c r="I111" s="4" t="s">
        <v>84</v>
      </c>
      <c r="J111" s="2">
        <v>4.916666666666667</v>
      </c>
    </row>
    <row r="112" spans="4:10">
      <c r="D112" s="20">
        <v>45544</v>
      </c>
      <c r="E112">
        <v>17</v>
      </c>
      <c r="F112" s="2">
        <v>32.647058823529413</v>
      </c>
      <c r="I112" s="4" t="s">
        <v>85</v>
      </c>
      <c r="J112" s="2">
        <v>4.333333333333333</v>
      </c>
    </row>
    <row r="113" spans="4:10">
      <c r="D113" s="20">
        <v>45545</v>
      </c>
      <c r="E113">
        <v>13</v>
      </c>
      <c r="F113" s="2">
        <v>34.846153846153847</v>
      </c>
      <c r="I113" s="4" t="s">
        <v>86</v>
      </c>
      <c r="J113" s="2">
        <v>5.333333333333333</v>
      </c>
    </row>
    <row r="114" spans="4:10">
      <c r="D114" s="20">
        <v>45546</v>
      </c>
      <c r="E114">
        <v>12</v>
      </c>
      <c r="F114" s="2">
        <v>36.666666666666664</v>
      </c>
      <c r="I114" s="4" t="s">
        <v>87</v>
      </c>
      <c r="J114" s="2">
        <v>4.3636363636363633</v>
      </c>
    </row>
    <row r="115" spans="4:10">
      <c r="D115" s="20">
        <v>45547</v>
      </c>
      <c r="E115">
        <v>19</v>
      </c>
      <c r="F115" s="2">
        <v>31.94736842105263</v>
      </c>
      <c r="I115" s="4" t="s">
        <v>88</v>
      </c>
      <c r="J115" s="2">
        <v>2.9090909090909092</v>
      </c>
    </row>
    <row r="116" spans="4:10">
      <c r="D116" s="20">
        <v>45548</v>
      </c>
      <c r="E116">
        <v>12</v>
      </c>
      <c r="F116" s="2">
        <v>37.416666666666664</v>
      </c>
      <c r="I116" s="4" t="s">
        <v>89</v>
      </c>
      <c r="J116" s="2">
        <v>4.5</v>
      </c>
    </row>
    <row r="117" spans="4:10">
      <c r="D117" s="20">
        <v>45549</v>
      </c>
      <c r="E117">
        <v>15</v>
      </c>
      <c r="F117" s="2">
        <v>33.4</v>
      </c>
      <c r="I117" s="4" t="s">
        <v>90</v>
      </c>
      <c r="J117" s="2">
        <v>6.1</v>
      </c>
    </row>
    <row r="118" spans="4:10">
      <c r="D118" s="20">
        <v>45550</v>
      </c>
      <c r="E118">
        <v>18</v>
      </c>
      <c r="F118" s="2">
        <v>37.944444444444443</v>
      </c>
      <c r="I118" s="4" t="s">
        <v>91</v>
      </c>
      <c r="J118" s="2">
        <v>6.666666666666667</v>
      </c>
    </row>
    <row r="119" spans="4:10">
      <c r="D119" s="20">
        <v>45551</v>
      </c>
      <c r="E119">
        <v>13</v>
      </c>
      <c r="F119" s="2">
        <v>32.769230769230766</v>
      </c>
      <c r="I119" s="4" t="s">
        <v>92</v>
      </c>
      <c r="J119" s="2">
        <v>5</v>
      </c>
    </row>
    <row r="120" spans="4:10">
      <c r="D120" s="20">
        <v>45552</v>
      </c>
      <c r="E120">
        <v>22</v>
      </c>
      <c r="F120" s="2">
        <v>31.863636363636363</v>
      </c>
      <c r="I120" s="4" t="s">
        <v>93</v>
      </c>
      <c r="J120" s="2">
        <v>2.5555555555555554</v>
      </c>
    </row>
    <row r="121" spans="4:10">
      <c r="D121" s="20">
        <v>45553</v>
      </c>
      <c r="E121">
        <v>16</v>
      </c>
      <c r="F121" s="2">
        <v>37.8125</v>
      </c>
      <c r="I121" s="4" t="s">
        <v>94</v>
      </c>
      <c r="J121" s="2">
        <v>5.5714285714285712</v>
      </c>
    </row>
    <row r="122" spans="4:10">
      <c r="D122" s="20">
        <v>45554</v>
      </c>
      <c r="E122">
        <v>13</v>
      </c>
      <c r="F122" s="2">
        <v>28.46153846153846</v>
      </c>
      <c r="I122" s="4" t="s">
        <v>95</v>
      </c>
      <c r="J122" s="2">
        <v>4.8461538461538458</v>
      </c>
    </row>
    <row r="123" spans="4:10">
      <c r="D123" s="20">
        <v>45555</v>
      </c>
      <c r="E123">
        <v>14</v>
      </c>
      <c r="F123" s="2">
        <v>33.571428571428569</v>
      </c>
      <c r="I123" s="4" t="s">
        <v>96</v>
      </c>
      <c r="J123" s="2">
        <v>4.8888888888888893</v>
      </c>
    </row>
    <row r="124" spans="4:10">
      <c r="D124" s="20">
        <v>45556</v>
      </c>
      <c r="E124">
        <v>21</v>
      </c>
      <c r="F124" s="2">
        <v>35.666666666666664</v>
      </c>
      <c r="I124" s="4" t="s">
        <v>97</v>
      </c>
      <c r="J124" s="2">
        <v>4.8</v>
      </c>
    </row>
    <row r="125" spans="4:10">
      <c r="D125" s="20">
        <v>45557</v>
      </c>
      <c r="E125">
        <v>9</v>
      </c>
      <c r="F125" s="2">
        <v>27</v>
      </c>
      <c r="I125" s="4" t="s">
        <v>98</v>
      </c>
      <c r="J125" s="2">
        <v>5.375</v>
      </c>
    </row>
    <row r="126" spans="4:10">
      <c r="D126" s="20">
        <v>45558</v>
      </c>
      <c r="E126">
        <v>10</v>
      </c>
      <c r="F126" s="2">
        <v>42.4</v>
      </c>
      <c r="I126" s="4" t="s">
        <v>191</v>
      </c>
      <c r="J126" s="2">
        <v>6.8571428571428568</v>
      </c>
    </row>
    <row r="127" spans="4:10">
      <c r="D127" s="20">
        <v>45559</v>
      </c>
      <c r="E127">
        <v>15</v>
      </c>
      <c r="F127" s="2">
        <v>37.333333333333336</v>
      </c>
      <c r="I127" s="4" t="s">
        <v>192</v>
      </c>
      <c r="J127" s="2">
        <v>4.3636363636363633</v>
      </c>
    </row>
    <row r="128" spans="4:10">
      <c r="D128" s="20">
        <v>45560</v>
      </c>
      <c r="E128">
        <v>15</v>
      </c>
      <c r="F128" s="2">
        <v>34.266666666666666</v>
      </c>
      <c r="I128" s="4" t="s">
        <v>193</v>
      </c>
      <c r="J128" s="2">
        <v>6.416666666666667</v>
      </c>
    </row>
    <row r="129" spans="4:10">
      <c r="D129" s="20">
        <v>45561</v>
      </c>
      <c r="E129">
        <v>13</v>
      </c>
      <c r="F129" s="2">
        <v>34.92307692307692</v>
      </c>
      <c r="I129" s="4" t="s">
        <v>194</v>
      </c>
      <c r="J129" s="2">
        <v>5.5384615384615383</v>
      </c>
    </row>
    <row r="130" spans="4:10">
      <c r="D130" s="20">
        <v>45562</v>
      </c>
      <c r="E130">
        <v>12</v>
      </c>
      <c r="F130" s="2">
        <v>33.166666666666664</v>
      </c>
      <c r="I130" s="4" t="s">
        <v>195</v>
      </c>
      <c r="J130" s="2">
        <v>5</v>
      </c>
    </row>
    <row r="131" spans="4:10">
      <c r="D131" s="20">
        <v>45563</v>
      </c>
      <c r="E131">
        <v>17</v>
      </c>
      <c r="F131" s="2">
        <v>32.588235294117645</v>
      </c>
      <c r="I131" s="4" t="s">
        <v>196</v>
      </c>
      <c r="J131" s="2">
        <v>4.9090909090909092</v>
      </c>
    </row>
    <row r="132" spans="4:10">
      <c r="D132" s="20">
        <v>45564</v>
      </c>
      <c r="E132">
        <v>17</v>
      </c>
      <c r="F132" s="2">
        <v>33.294117647058826</v>
      </c>
      <c r="I132" s="4" t="s">
        <v>197</v>
      </c>
      <c r="J132" s="2">
        <v>3.3</v>
      </c>
    </row>
    <row r="133" spans="4:10">
      <c r="D133" s="20">
        <v>45565</v>
      </c>
      <c r="E133">
        <v>17</v>
      </c>
      <c r="F133" s="2">
        <v>37.411764705882355</v>
      </c>
      <c r="I133" s="4" t="s">
        <v>198</v>
      </c>
      <c r="J133" s="2">
        <v>4.7</v>
      </c>
    </row>
    <row r="134" spans="4:10">
      <c r="D134" s="4" t="s">
        <v>6</v>
      </c>
      <c r="E134">
        <v>466</v>
      </c>
      <c r="F134" s="2">
        <v>35.06008583690987</v>
      </c>
      <c r="I134" s="4" t="s">
        <v>199</v>
      </c>
      <c r="J134" s="2">
        <v>4.666666666666667</v>
      </c>
    </row>
    <row r="135" spans="4:10">
      <c r="I135" s="4" t="s">
        <v>200</v>
      </c>
      <c r="J135" s="2">
        <v>4.875</v>
      </c>
    </row>
    <row r="136" spans="4:10">
      <c r="I136" s="4" t="s">
        <v>201</v>
      </c>
      <c r="J136" s="2">
        <v>5.333333333333333</v>
      </c>
    </row>
    <row r="137" spans="4:10">
      <c r="D137" s="19">
        <v>45323</v>
      </c>
      <c r="E137">
        <v>13</v>
      </c>
      <c r="I137" s="4" t="s">
        <v>202</v>
      </c>
      <c r="J137" s="2">
        <v>4.125</v>
      </c>
    </row>
    <row r="138" spans="4:10">
      <c r="D138" s="19">
        <v>45324</v>
      </c>
      <c r="E138">
        <v>10</v>
      </c>
      <c r="I138" s="4" t="s">
        <v>203</v>
      </c>
      <c r="J138" s="2">
        <v>6</v>
      </c>
    </row>
    <row r="139" spans="4:10">
      <c r="D139" s="19">
        <v>45325</v>
      </c>
      <c r="E139">
        <v>8</v>
      </c>
      <c r="I139" s="4" t="s">
        <v>204</v>
      </c>
      <c r="J139" s="2">
        <v>4.3</v>
      </c>
    </row>
    <row r="140" spans="4:10">
      <c r="D140" s="19">
        <v>45326</v>
      </c>
      <c r="E140">
        <v>12</v>
      </c>
      <c r="I140" s="4" t="s">
        <v>205</v>
      </c>
      <c r="J140" s="2">
        <v>4.2</v>
      </c>
    </row>
    <row r="141" spans="4:10">
      <c r="D141" s="19">
        <v>45327</v>
      </c>
      <c r="E141">
        <v>19</v>
      </c>
      <c r="I141" s="4" t="s">
        <v>206</v>
      </c>
      <c r="J141" s="2">
        <v>6.8666666666666663</v>
      </c>
    </row>
    <row r="142" spans="4:10">
      <c r="D142" s="19">
        <v>45328</v>
      </c>
      <c r="E142">
        <v>9</v>
      </c>
      <c r="I142" s="4" t="s">
        <v>207</v>
      </c>
      <c r="J142" s="2">
        <v>6.2857142857142856</v>
      </c>
    </row>
    <row r="143" spans="4:10">
      <c r="D143" s="19">
        <v>45329</v>
      </c>
      <c r="E143">
        <v>13</v>
      </c>
      <c r="I143" s="4" t="s">
        <v>208</v>
      </c>
      <c r="J143" s="2">
        <v>4.0909090909090908</v>
      </c>
    </row>
    <row r="144" spans="4:10">
      <c r="D144" s="19">
        <v>45330</v>
      </c>
      <c r="E144">
        <v>19</v>
      </c>
      <c r="I144" s="4" t="s">
        <v>209</v>
      </c>
      <c r="J144" s="2">
        <v>4</v>
      </c>
    </row>
    <row r="145" spans="4:10">
      <c r="D145" s="19">
        <v>45331</v>
      </c>
      <c r="E145">
        <v>10</v>
      </c>
      <c r="I145" s="4" t="s">
        <v>210</v>
      </c>
      <c r="J145" s="2">
        <v>5.4285714285714288</v>
      </c>
    </row>
    <row r="146" spans="4:10">
      <c r="D146" s="19">
        <v>45332</v>
      </c>
      <c r="E146">
        <v>20</v>
      </c>
      <c r="I146" s="4" t="s">
        <v>211</v>
      </c>
      <c r="J146" s="2">
        <v>5.8</v>
      </c>
    </row>
    <row r="147" spans="4:10">
      <c r="D147" s="19">
        <v>45333</v>
      </c>
      <c r="E147">
        <v>15</v>
      </c>
      <c r="I147" s="4" t="s">
        <v>212</v>
      </c>
      <c r="J147" s="2">
        <v>4.5625</v>
      </c>
    </row>
    <row r="148" spans="4:10">
      <c r="D148" s="19">
        <v>45334</v>
      </c>
      <c r="E148">
        <v>13</v>
      </c>
      <c r="I148" s="4" t="s">
        <v>213</v>
      </c>
      <c r="J148" s="2">
        <v>4.5454545454545459</v>
      </c>
    </row>
    <row r="149" spans="4:10">
      <c r="D149" s="19">
        <v>45335</v>
      </c>
      <c r="E149">
        <v>9</v>
      </c>
      <c r="I149" s="4" t="s">
        <v>214</v>
      </c>
      <c r="J149" s="2">
        <v>5.75</v>
      </c>
    </row>
    <row r="150" spans="4:10">
      <c r="D150" s="19">
        <v>45336</v>
      </c>
      <c r="E150">
        <v>19</v>
      </c>
      <c r="I150" s="4" t="s">
        <v>215</v>
      </c>
      <c r="J150" s="2">
        <v>5.2</v>
      </c>
    </row>
    <row r="151" spans="4:10">
      <c r="D151" s="19">
        <v>45337</v>
      </c>
      <c r="E151">
        <v>14</v>
      </c>
      <c r="I151" s="4" t="s">
        <v>216</v>
      </c>
      <c r="J151" s="2">
        <v>7.25</v>
      </c>
    </row>
    <row r="152" spans="4:10">
      <c r="D152" s="19">
        <v>45338</v>
      </c>
      <c r="E152">
        <v>17</v>
      </c>
      <c r="I152" s="4" t="s">
        <v>217</v>
      </c>
      <c r="J152" s="2">
        <v>4.8</v>
      </c>
    </row>
    <row r="153" spans="4:10">
      <c r="D153" s="19">
        <v>45339</v>
      </c>
      <c r="E153">
        <v>17</v>
      </c>
      <c r="I153" s="4" t="s">
        <v>218</v>
      </c>
      <c r="J153" s="2">
        <v>4.5384615384615383</v>
      </c>
    </row>
    <row r="154" spans="4:10">
      <c r="D154" s="19">
        <v>45340</v>
      </c>
      <c r="E154">
        <v>15</v>
      </c>
      <c r="I154" s="4" t="s">
        <v>219</v>
      </c>
      <c r="J154" s="2">
        <v>4.5999999999999996</v>
      </c>
    </row>
    <row r="155" spans="4:10">
      <c r="D155" s="19">
        <v>45341</v>
      </c>
      <c r="E155">
        <v>9</v>
      </c>
      <c r="I155" s="4" t="s">
        <v>220</v>
      </c>
      <c r="J155" s="2">
        <v>5</v>
      </c>
    </row>
    <row r="156" spans="4:10">
      <c r="D156" s="19">
        <v>45342</v>
      </c>
      <c r="E156">
        <v>14</v>
      </c>
      <c r="I156" s="4" t="s">
        <v>221</v>
      </c>
      <c r="J156" s="2">
        <v>7</v>
      </c>
    </row>
    <row r="157" spans="4:10">
      <c r="D157" s="19">
        <v>45343</v>
      </c>
      <c r="E157">
        <v>22</v>
      </c>
      <c r="I157" s="4" t="s">
        <v>8</v>
      </c>
      <c r="J157" s="2">
        <v>4.7777777777777777</v>
      </c>
    </row>
    <row r="158" spans="4:10">
      <c r="D158" s="19">
        <v>45344</v>
      </c>
      <c r="E158">
        <v>16</v>
      </c>
      <c r="I158" s="4" t="s">
        <v>9</v>
      </c>
      <c r="J158" s="2">
        <v>5.2727272727272725</v>
      </c>
    </row>
    <row r="159" spans="4:10">
      <c r="D159" s="19">
        <v>45345</v>
      </c>
      <c r="E159">
        <v>22</v>
      </c>
      <c r="I159" s="4" t="s">
        <v>10</v>
      </c>
      <c r="J159" s="2">
        <v>4.2727272727272725</v>
      </c>
    </row>
    <row r="160" spans="4:10">
      <c r="D160" s="19">
        <v>45346</v>
      </c>
      <c r="E160">
        <v>12</v>
      </c>
      <c r="I160" s="4" t="s">
        <v>11</v>
      </c>
      <c r="J160" s="2">
        <v>5</v>
      </c>
    </row>
    <row r="161" spans="4:10">
      <c r="D161" s="19">
        <v>45347</v>
      </c>
      <c r="E161">
        <v>20</v>
      </c>
      <c r="I161" s="4" t="s">
        <v>12</v>
      </c>
      <c r="J161" s="2">
        <v>4.3571428571428568</v>
      </c>
    </row>
    <row r="162" spans="4:10">
      <c r="D162" s="19">
        <v>45348</v>
      </c>
      <c r="E162">
        <v>18</v>
      </c>
      <c r="I162" s="4" t="s">
        <v>13</v>
      </c>
      <c r="J162" s="2">
        <v>4.8571428571428568</v>
      </c>
    </row>
    <row r="163" spans="4:10">
      <c r="D163" s="19">
        <v>45349</v>
      </c>
      <c r="E163">
        <v>18</v>
      </c>
      <c r="I163" s="4" t="s">
        <v>14</v>
      </c>
      <c r="J163" s="2">
        <v>5.125</v>
      </c>
    </row>
    <row r="164" spans="4:10">
      <c r="D164" s="19">
        <v>45350</v>
      </c>
      <c r="E164">
        <v>13</v>
      </c>
      <c r="I164" s="4" t="s">
        <v>15</v>
      </c>
      <c r="J164" s="2">
        <v>5</v>
      </c>
    </row>
    <row r="165" spans="4:10">
      <c r="D165" s="19">
        <v>45351</v>
      </c>
      <c r="E165">
        <v>15</v>
      </c>
      <c r="I165" s="4" t="s">
        <v>16</v>
      </c>
      <c r="J165" s="2">
        <v>5.2222222222222223</v>
      </c>
    </row>
    <row r="166" spans="4:10">
      <c r="D166" s="4" t="s">
        <v>412</v>
      </c>
      <c r="I166" s="4" t="s">
        <v>17</v>
      </c>
      <c r="J166" s="2">
        <v>4.2222222222222223</v>
      </c>
    </row>
    <row r="167" spans="4:10">
      <c r="D167" s="19">
        <v>45352</v>
      </c>
      <c r="E167">
        <v>19</v>
      </c>
      <c r="I167" s="4" t="s">
        <v>18</v>
      </c>
      <c r="J167" s="2">
        <v>4.8571428571428568</v>
      </c>
    </row>
    <row r="168" spans="4:10">
      <c r="D168" s="19">
        <v>45353</v>
      </c>
      <c r="E168">
        <v>24</v>
      </c>
      <c r="I168" s="4" t="s">
        <v>19</v>
      </c>
      <c r="J168" s="2">
        <v>3.8888888888888888</v>
      </c>
    </row>
    <row r="169" spans="4:10">
      <c r="D169" s="19">
        <v>45354</v>
      </c>
      <c r="E169">
        <v>24</v>
      </c>
      <c r="I169" s="4" t="s">
        <v>20</v>
      </c>
      <c r="J169" s="2">
        <v>4</v>
      </c>
    </row>
    <row r="170" spans="4:10">
      <c r="D170" s="19">
        <v>45355</v>
      </c>
      <c r="E170">
        <v>14</v>
      </c>
      <c r="I170" s="4" t="s">
        <v>21</v>
      </c>
      <c r="J170" s="2">
        <v>5</v>
      </c>
    </row>
    <row r="171" spans="4:10">
      <c r="D171" s="19">
        <v>45356</v>
      </c>
      <c r="E171">
        <v>14</v>
      </c>
      <c r="I171" s="4" t="s">
        <v>22</v>
      </c>
      <c r="J171" s="2">
        <v>5.7777777777777777</v>
      </c>
    </row>
    <row r="172" spans="4:10">
      <c r="D172" s="19">
        <v>45357</v>
      </c>
      <c r="E172">
        <v>16</v>
      </c>
      <c r="I172" s="4" t="s">
        <v>23</v>
      </c>
      <c r="J172" s="2">
        <v>2.6</v>
      </c>
    </row>
    <row r="173" spans="4:10">
      <c r="D173" s="19">
        <v>45358</v>
      </c>
      <c r="E173">
        <v>26</v>
      </c>
      <c r="I173" s="4" t="s">
        <v>24</v>
      </c>
      <c r="J173" s="2">
        <v>6.5</v>
      </c>
    </row>
    <row r="174" spans="4:10">
      <c r="D174" s="19">
        <v>45359</v>
      </c>
      <c r="E174">
        <v>14</v>
      </c>
      <c r="I174" s="4" t="s">
        <v>25</v>
      </c>
      <c r="J174" s="2">
        <v>3.8181818181818183</v>
      </c>
    </row>
    <row r="175" spans="4:10">
      <c r="D175" s="19">
        <v>45360</v>
      </c>
      <c r="E175">
        <v>22</v>
      </c>
      <c r="I175" s="4" t="s">
        <v>26</v>
      </c>
      <c r="J175" s="2">
        <v>4.4000000000000004</v>
      </c>
    </row>
    <row r="176" spans="4:10">
      <c r="D176" s="19">
        <v>45361</v>
      </c>
      <c r="E176">
        <v>18</v>
      </c>
      <c r="I176" s="4" t="s">
        <v>27</v>
      </c>
      <c r="J176" s="2">
        <v>4.5</v>
      </c>
    </row>
    <row r="177" spans="4:10">
      <c r="D177" s="19">
        <v>45362</v>
      </c>
      <c r="E177">
        <v>20</v>
      </c>
      <c r="I177" s="4" t="s">
        <v>28</v>
      </c>
      <c r="J177" s="2">
        <v>4.625</v>
      </c>
    </row>
    <row r="178" spans="4:10">
      <c r="D178" s="19">
        <v>45363</v>
      </c>
      <c r="E178">
        <v>13</v>
      </c>
      <c r="I178" s="4" t="s">
        <v>29</v>
      </c>
      <c r="J178" s="2">
        <v>4.5</v>
      </c>
    </row>
    <row r="179" spans="4:10">
      <c r="D179" s="19">
        <v>45364</v>
      </c>
      <c r="E179">
        <v>13</v>
      </c>
      <c r="I179" s="4" t="s">
        <v>30</v>
      </c>
      <c r="J179" s="2">
        <v>5.833333333333333</v>
      </c>
    </row>
    <row r="180" spans="4:10">
      <c r="D180" s="19">
        <v>45365</v>
      </c>
      <c r="E180">
        <v>14</v>
      </c>
      <c r="I180" s="4" t="s">
        <v>31</v>
      </c>
      <c r="J180" s="2">
        <v>4.666666666666667</v>
      </c>
    </row>
    <row r="181" spans="4:10">
      <c r="D181" s="19">
        <v>45366</v>
      </c>
      <c r="E181">
        <v>13</v>
      </c>
      <c r="I181" s="4" t="s">
        <v>32</v>
      </c>
      <c r="J181" s="2">
        <v>4.666666666666667</v>
      </c>
    </row>
    <row r="182" spans="4:10">
      <c r="D182" s="19">
        <v>45367</v>
      </c>
      <c r="E182">
        <v>18</v>
      </c>
      <c r="I182" s="4" t="s">
        <v>33</v>
      </c>
      <c r="J182" s="2">
        <v>6.75</v>
      </c>
    </row>
    <row r="183" spans="4:10">
      <c r="D183" s="19">
        <v>45368</v>
      </c>
      <c r="E183">
        <v>12</v>
      </c>
      <c r="I183" s="4" t="s">
        <v>34</v>
      </c>
      <c r="J183" s="2">
        <v>5.7</v>
      </c>
    </row>
    <row r="184" spans="4:10">
      <c r="D184" s="19">
        <v>45369</v>
      </c>
      <c r="E184">
        <v>11</v>
      </c>
      <c r="I184" s="4" t="s">
        <v>35</v>
      </c>
      <c r="J184" s="2">
        <v>5.5</v>
      </c>
    </row>
    <row r="185" spans="4:10">
      <c r="D185" s="19">
        <v>45370</v>
      </c>
      <c r="E185">
        <v>14</v>
      </c>
      <c r="I185" s="4" t="s">
        <v>36</v>
      </c>
      <c r="J185" s="2">
        <v>6.2222222222222223</v>
      </c>
    </row>
    <row r="186" spans="4:10">
      <c r="D186" s="19">
        <v>45371</v>
      </c>
      <c r="E186">
        <v>12</v>
      </c>
      <c r="I186" s="4" t="s">
        <v>37</v>
      </c>
      <c r="J186" s="2">
        <v>5.833333333333333</v>
      </c>
    </row>
    <row r="187" spans="4:10">
      <c r="D187" s="19">
        <v>45372</v>
      </c>
      <c r="E187">
        <v>16</v>
      </c>
      <c r="I187" s="4" t="s">
        <v>160</v>
      </c>
      <c r="J187" s="2">
        <v>3.7</v>
      </c>
    </row>
    <row r="188" spans="4:10">
      <c r="D188" s="19">
        <v>45373</v>
      </c>
      <c r="E188">
        <v>16</v>
      </c>
      <c r="I188" s="4" t="s">
        <v>161</v>
      </c>
      <c r="J188" s="2">
        <v>5.8</v>
      </c>
    </row>
    <row r="189" spans="4:10">
      <c r="D189" s="19">
        <v>45374</v>
      </c>
      <c r="E189">
        <v>15</v>
      </c>
      <c r="I189" s="4" t="s">
        <v>162</v>
      </c>
      <c r="J189" s="2">
        <v>4</v>
      </c>
    </row>
    <row r="190" spans="4:10">
      <c r="D190" s="19">
        <v>45375</v>
      </c>
      <c r="E190">
        <v>22</v>
      </c>
      <c r="I190" s="4" t="s">
        <v>163</v>
      </c>
      <c r="J190" s="2">
        <v>2</v>
      </c>
    </row>
    <row r="191" spans="4:10">
      <c r="D191" s="19">
        <v>45376</v>
      </c>
      <c r="E191">
        <v>18</v>
      </c>
      <c r="I191" s="4" t="s">
        <v>164</v>
      </c>
      <c r="J191" s="2">
        <v>6</v>
      </c>
    </row>
    <row r="192" spans="4:10">
      <c r="D192" s="19">
        <v>45377</v>
      </c>
      <c r="E192">
        <v>10</v>
      </c>
      <c r="I192" s="4" t="s">
        <v>165</v>
      </c>
      <c r="J192" s="2">
        <v>5</v>
      </c>
    </row>
    <row r="193" spans="4:10">
      <c r="D193" s="19">
        <v>45378</v>
      </c>
      <c r="E193">
        <v>17</v>
      </c>
      <c r="I193" s="4" t="s">
        <v>166</v>
      </c>
      <c r="J193" s="2">
        <v>5.1111111111111107</v>
      </c>
    </row>
    <row r="194" spans="4:10">
      <c r="D194" s="19">
        <v>45379</v>
      </c>
      <c r="E194">
        <v>17</v>
      </c>
      <c r="I194" s="4" t="s">
        <v>167</v>
      </c>
      <c r="J194" s="2">
        <v>3.8571428571428572</v>
      </c>
    </row>
    <row r="195" spans="4:10">
      <c r="D195" s="19">
        <v>45380</v>
      </c>
      <c r="E195">
        <v>12</v>
      </c>
      <c r="I195" s="4" t="s">
        <v>168</v>
      </c>
      <c r="J195" s="2">
        <v>6.5714285714285712</v>
      </c>
    </row>
    <row r="196" spans="4:10">
      <c r="D196" s="19">
        <v>45381</v>
      </c>
      <c r="E196">
        <v>14</v>
      </c>
      <c r="I196" s="4" t="s">
        <v>169</v>
      </c>
      <c r="J196" s="2">
        <v>5.2857142857142856</v>
      </c>
    </row>
    <row r="197" spans="4:10">
      <c r="D197" s="19">
        <v>45382</v>
      </c>
      <c r="E197">
        <v>18</v>
      </c>
      <c r="I197" s="4" t="s">
        <v>170</v>
      </c>
      <c r="J197" s="2">
        <v>5.5</v>
      </c>
    </row>
    <row r="198" spans="4:10">
      <c r="D198" s="4" t="s">
        <v>413</v>
      </c>
      <c r="I198" s="4" t="s">
        <v>171</v>
      </c>
      <c r="J198" s="2">
        <v>4.8181818181818183</v>
      </c>
    </row>
    <row r="199" spans="4:10">
      <c r="D199" s="19">
        <v>45017</v>
      </c>
      <c r="E199">
        <v>19</v>
      </c>
      <c r="I199" s="4" t="s">
        <v>172</v>
      </c>
      <c r="J199" s="2">
        <v>5</v>
      </c>
    </row>
    <row r="200" spans="4:10">
      <c r="D200" s="19">
        <v>45018</v>
      </c>
      <c r="E200">
        <v>13</v>
      </c>
      <c r="I200" s="4" t="s">
        <v>173</v>
      </c>
      <c r="J200" s="2">
        <v>3.2222222222222223</v>
      </c>
    </row>
    <row r="201" spans="4:10">
      <c r="D201" s="19">
        <v>45019</v>
      </c>
      <c r="E201">
        <v>14</v>
      </c>
      <c r="I201" s="4" t="s">
        <v>174</v>
      </c>
      <c r="J201" s="2">
        <v>6.333333333333333</v>
      </c>
    </row>
    <row r="202" spans="4:10">
      <c r="D202" s="19">
        <v>45020</v>
      </c>
      <c r="E202">
        <v>9</v>
      </c>
      <c r="I202" s="4" t="s">
        <v>175</v>
      </c>
      <c r="J202" s="2">
        <v>3.8</v>
      </c>
    </row>
    <row r="203" spans="4:10">
      <c r="D203" s="19">
        <v>45021</v>
      </c>
      <c r="E203">
        <v>19</v>
      </c>
      <c r="I203" s="4" t="s">
        <v>176</v>
      </c>
      <c r="J203" s="2">
        <v>3.1111111111111112</v>
      </c>
    </row>
    <row r="204" spans="4:10">
      <c r="D204" s="19">
        <v>45022</v>
      </c>
      <c r="E204">
        <v>14</v>
      </c>
      <c r="I204" s="4" t="s">
        <v>177</v>
      </c>
      <c r="J204" s="2">
        <v>2.8333333333333335</v>
      </c>
    </row>
    <row r="205" spans="4:10">
      <c r="D205" s="19">
        <v>45023</v>
      </c>
      <c r="E205">
        <v>11</v>
      </c>
      <c r="I205" s="4" t="s">
        <v>178</v>
      </c>
      <c r="J205" s="2">
        <v>6.625</v>
      </c>
    </row>
    <row r="206" spans="4:10">
      <c r="D206" s="19">
        <v>45024</v>
      </c>
      <c r="E206">
        <v>22</v>
      </c>
      <c r="I206" s="4" t="s">
        <v>179</v>
      </c>
      <c r="J206" s="2">
        <v>3.5</v>
      </c>
    </row>
    <row r="207" spans="4:10">
      <c r="D207" s="19">
        <v>45025</v>
      </c>
      <c r="E207">
        <v>12</v>
      </c>
      <c r="I207" s="4" t="s">
        <v>180</v>
      </c>
      <c r="J207" s="2">
        <v>5.166666666666667</v>
      </c>
    </row>
    <row r="208" spans="4:10">
      <c r="D208" s="19">
        <v>45026</v>
      </c>
      <c r="E208">
        <v>13</v>
      </c>
      <c r="I208" s="4" t="s">
        <v>181</v>
      </c>
      <c r="J208" s="2">
        <v>5.333333333333333</v>
      </c>
    </row>
    <row r="209" spans="4:10">
      <c r="D209" s="19">
        <v>45027</v>
      </c>
      <c r="E209">
        <v>17</v>
      </c>
      <c r="I209" s="4" t="s">
        <v>182</v>
      </c>
      <c r="J209" s="2">
        <v>4.875</v>
      </c>
    </row>
    <row r="210" spans="4:10">
      <c r="D210" s="19">
        <v>45028</v>
      </c>
      <c r="E210">
        <v>30</v>
      </c>
      <c r="I210" s="4" t="s">
        <v>183</v>
      </c>
      <c r="J210" s="2">
        <v>4.5</v>
      </c>
    </row>
    <row r="211" spans="4:10">
      <c r="D211" s="19">
        <v>45029</v>
      </c>
      <c r="E211">
        <v>13</v>
      </c>
      <c r="I211" s="4" t="s">
        <v>184</v>
      </c>
      <c r="J211" s="2">
        <v>4.625</v>
      </c>
    </row>
    <row r="212" spans="4:10">
      <c r="D212" s="19">
        <v>45030</v>
      </c>
      <c r="E212">
        <v>21</v>
      </c>
      <c r="I212" s="4" t="s">
        <v>185</v>
      </c>
      <c r="J212" s="2">
        <v>5</v>
      </c>
    </row>
    <row r="213" spans="4:10">
      <c r="D213" s="19">
        <v>45031</v>
      </c>
      <c r="E213">
        <v>12</v>
      </c>
      <c r="I213" s="4" t="s">
        <v>186</v>
      </c>
      <c r="J213" s="2">
        <v>6.8181818181818183</v>
      </c>
    </row>
    <row r="214" spans="4:10">
      <c r="D214" s="19">
        <v>45032</v>
      </c>
      <c r="E214">
        <v>17</v>
      </c>
      <c r="I214" s="4" t="s">
        <v>187</v>
      </c>
      <c r="J214" s="2">
        <v>6.375</v>
      </c>
    </row>
    <row r="215" spans="4:10">
      <c r="D215" s="19">
        <v>45033</v>
      </c>
      <c r="E215">
        <v>16</v>
      </c>
      <c r="I215" s="4" t="s">
        <v>188</v>
      </c>
      <c r="J215" s="2">
        <v>4.615384615384615</v>
      </c>
    </row>
    <row r="216" spans="4:10">
      <c r="D216" s="19">
        <v>45034</v>
      </c>
      <c r="E216">
        <v>20</v>
      </c>
      <c r="I216" s="4" t="s">
        <v>189</v>
      </c>
      <c r="J216" s="2">
        <v>5.5454545454545459</v>
      </c>
    </row>
    <row r="217" spans="4:10">
      <c r="D217" s="19">
        <v>45035</v>
      </c>
      <c r="E217">
        <v>18</v>
      </c>
      <c r="I217" s="4" t="s">
        <v>190</v>
      </c>
      <c r="J217" s="2">
        <v>6.9090909090909092</v>
      </c>
    </row>
    <row r="218" spans="4:10">
      <c r="D218" s="19">
        <v>45036</v>
      </c>
      <c r="E218">
        <v>16</v>
      </c>
      <c r="I218" s="4" t="s">
        <v>129</v>
      </c>
      <c r="J218" s="2">
        <v>5.2</v>
      </c>
    </row>
    <row r="219" spans="4:10">
      <c r="D219" s="19">
        <v>45037</v>
      </c>
      <c r="E219">
        <v>15</v>
      </c>
      <c r="I219" s="4" t="s">
        <v>130</v>
      </c>
      <c r="J219" s="2">
        <v>4.4444444444444446</v>
      </c>
    </row>
    <row r="220" spans="4:10">
      <c r="D220" s="19">
        <v>45038</v>
      </c>
      <c r="E220">
        <v>18</v>
      </c>
      <c r="I220" s="4" t="s">
        <v>131</v>
      </c>
      <c r="J220" s="2">
        <v>6.2727272727272725</v>
      </c>
    </row>
    <row r="221" spans="4:10">
      <c r="D221" s="19">
        <v>45039</v>
      </c>
      <c r="E221">
        <v>12</v>
      </c>
      <c r="I221" s="4" t="s">
        <v>132</v>
      </c>
      <c r="J221" s="2">
        <v>4.5999999999999996</v>
      </c>
    </row>
    <row r="222" spans="4:10">
      <c r="D222" s="19">
        <v>45040</v>
      </c>
      <c r="E222">
        <v>14</v>
      </c>
      <c r="I222" s="4" t="s">
        <v>133</v>
      </c>
      <c r="J222" s="2">
        <v>5.5</v>
      </c>
    </row>
    <row r="223" spans="4:10">
      <c r="D223" s="19">
        <v>45041</v>
      </c>
      <c r="E223">
        <v>18</v>
      </c>
      <c r="I223" s="4" t="s">
        <v>134</v>
      </c>
      <c r="J223" s="2">
        <v>5.4285714285714288</v>
      </c>
    </row>
    <row r="224" spans="4:10">
      <c r="D224" s="19">
        <v>45042</v>
      </c>
      <c r="E224">
        <v>16</v>
      </c>
      <c r="I224" s="4" t="s">
        <v>135</v>
      </c>
      <c r="J224" s="2">
        <v>9.5</v>
      </c>
    </row>
    <row r="225" spans="4:10">
      <c r="D225" s="19">
        <v>45043</v>
      </c>
      <c r="E225">
        <v>16</v>
      </c>
      <c r="I225" s="4" t="s">
        <v>136</v>
      </c>
      <c r="J225" s="2">
        <v>2.1666666666666665</v>
      </c>
    </row>
    <row r="226" spans="4:10">
      <c r="D226" s="19">
        <v>45044</v>
      </c>
      <c r="E226">
        <v>16</v>
      </c>
      <c r="I226" s="4" t="s">
        <v>137</v>
      </c>
      <c r="J226" s="2">
        <v>5.333333333333333</v>
      </c>
    </row>
    <row r="227" spans="4:10">
      <c r="D227" s="19">
        <v>45045</v>
      </c>
      <c r="E227">
        <v>14</v>
      </c>
      <c r="I227" s="4" t="s">
        <v>138</v>
      </c>
      <c r="J227" s="2">
        <v>4.1428571428571432</v>
      </c>
    </row>
    <row r="228" spans="4:10">
      <c r="D228" s="19">
        <v>45046</v>
      </c>
      <c r="E228">
        <v>14</v>
      </c>
      <c r="I228" s="4" t="s">
        <v>139</v>
      </c>
      <c r="J228" s="2">
        <v>2.75</v>
      </c>
    </row>
    <row r="229" spans="4:10">
      <c r="D229" s="19">
        <v>45383</v>
      </c>
      <c r="E229">
        <v>12</v>
      </c>
      <c r="I229" s="4" t="s">
        <v>140</v>
      </c>
      <c r="J229" s="2">
        <v>4.4000000000000004</v>
      </c>
    </row>
    <row r="230" spans="4:10">
      <c r="D230" s="19">
        <v>45384</v>
      </c>
      <c r="E230">
        <v>19</v>
      </c>
      <c r="I230" s="4" t="s">
        <v>141</v>
      </c>
      <c r="J230" s="2">
        <v>5.5</v>
      </c>
    </row>
    <row r="231" spans="4:10">
      <c r="D231" s="19">
        <v>45385</v>
      </c>
      <c r="E231">
        <v>17</v>
      </c>
      <c r="I231" s="4" t="s">
        <v>142</v>
      </c>
      <c r="J231" s="2">
        <v>6.4</v>
      </c>
    </row>
    <row r="232" spans="4:10">
      <c r="D232" s="19">
        <v>45386</v>
      </c>
      <c r="E232">
        <v>20</v>
      </c>
      <c r="I232" s="4" t="s">
        <v>143</v>
      </c>
      <c r="J232" s="2">
        <v>5.25</v>
      </c>
    </row>
    <row r="233" spans="4:10">
      <c r="D233" s="19">
        <v>45387</v>
      </c>
      <c r="E233">
        <v>15</v>
      </c>
      <c r="I233" s="4" t="s">
        <v>144</v>
      </c>
      <c r="J233" s="2">
        <v>6</v>
      </c>
    </row>
    <row r="234" spans="4:10">
      <c r="D234" s="19">
        <v>45388</v>
      </c>
      <c r="E234">
        <v>17</v>
      </c>
      <c r="I234" s="4" t="s">
        <v>145</v>
      </c>
      <c r="J234" s="2">
        <v>5.1428571428571432</v>
      </c>
    </row>
    <row r="235" spans="4:10">
      <c r="D235" s="19">
        <v>45389</v>
      </c>
      <c r="E235">
        <v>16</v>
      </c>
      <c r="I235" s="4" t="s">
        <v>146</v>
      </c>
      <c r="J235" s="2">
        <v>5.25</v>
      </c>
    </row>
    <row r="236" spans="4:10">
      <c r="D236" s="19">
        <v>45390</v>
      </c>
      <c r="E236">
        <v>10</v>
      </c>
      <c r="I236" s="4" t="s">
        <v>147</v>
      </c>
      <c r="J236" s="2">
        <v>6</v>
      </c>
    </row>
    <row r="237" spans="4:10">
      <c r="D237" s="19">
        <v>45391</v>
      </c>
      <c r="E237">
        <v>15</v>
      </c>
      <c r="I237" s="4" t="s">
        <v>148</v>
      </c>
      <c r="J237" s="2">
        <v>5.4375</v>
      </c>
    </row>
    <row r="238" spans="4:10">
      <c r="D238" s="19">
        <v>45392</v>
      </c>
      <c r="E238">
        <v>14</v>
      </c>
      <c r="I238" s="4" t="s">
        <v>149</v>
      </c>
      <c r="J238" s="2">
        <v>4.5</v>
      </c>
    </row>
    <row r="239" spans="4:10">
      <c r="D239" s="19">
        <v>45393</v>
      </c>
      <c r="E239">
        <v>16</v>
      </c>
      <c r="I239" s="4" t="s">
        <v>150</v>
      </c>
      <c r="J239" s="2">
        <v>4.7142857142857144</v>
      </c>
    </row>
    <row r="240" spans="4:10">
      <c r="D240" s="19">
        <v>45394</v>
      </c>
      <c r="E240">
        <v>12</v>
      </c>
      <c r="I240" s="4" t="s">
        <v>151</v>
      </c>
      <c r="J240" s="2">
        <v>7.375</v>
      </c>
    </row>
    <row r="241" spans="4:10">
      <c r="D241" s="19">
        <v>45395</v>
      </c>
      <c r="E241">
        <v>12</v>
      </c>
      <c r="I241" s="4" t="s">
        <v>152</v>
      </c>
      <c r="J241" s="2">
        <v>4.1428571428571432</v>
      </c>
    </row>
    <row r="242" spans="4:10">
      <c r="D242" s="19">
        <v>45396</v>
      </c>
      <c r="E242">
        <v>13</v>
      </c>
      <c r="I242" s="4" t="s">
        <v>153</v>
      </c>
      <c r="J242" s="2">
        <v>5.2222222222222223</v>
      </c>
    </row>
    <row r="243" spans="4:10">
      <c r="D243" s="19">
        <v>45397</v>
      </c>
      <c r="E243">
        <v>20</v>
      </c>
      <c r="I243" s="4" t="s">
        <v>154</v>
      </c>
      <c r="J243" s="2">
        <v>3.375</v>
      </c>
    </row>
    <row r="244" spans="4:10">
      <c r="D244" s="19">
        <v>45398</v>
      </c>
      <c r="E244">
        <v>17</v>
      </c>
      <c r="I244" s="4" t="s">
        <v>155</v>
      </c>
      <c r="J244" s="2">
        <v>6</v>
      </c>
    </row>
    <row r="245" spans="4:10">
      <c r="D245" s="19">
        <v>45399</v>
      </c>
      <c r="E245">
        <v>10</v>
      </c>
      <c r="I245" s="4" t="s">
        <v>156</v>
      </c>
      <c r="J245" s="2">
        <v>5.6</v>
      </c>
    </row>
    <row r="246" spans="4:10">
      <c r="D246" s="19">
        <v>45400</v>
      </c>
      <c r="E246">
        <v>16</v>
      </c>
      <c r="I246" s="4" t="s">
        <v>157</v>
      </c>
      <c r="J246" s="2">
        <v>3.75</v>
      </c>
    </row>
    <row r="247" spans="4:10">
      <c r="D247" s="19">
        <v>45401</v>
      </c>
      <c r="E247">
        <v>13</v>
      </c>
      <c r="I247" s="4" t="s">
        <v>158</v>
      </c>
      <c r="J247" s="2">
        <v>4.8571428571428568</v>
      </c>
    </row>
    <row r="248" spans="4:10">
      <c r="D248" s="19">
        <v>45402</v>
      </c>
      <c r="E248">
        <v>16</v>
      </c>
      <c r="I248" s="4" t="s">
        <v>159</v>
      </c>
      <c r="J248" s="2">
        <v>5.5</v>
      </c>
    </row>
    <row r="249" spans="4:10">
      <c r="D249" s="19">
        <v>45403</v>
      </c>
      <c r="E249">
        <v>18</v>
      </c>
      <c r="I249" s="4" t="s">
        <v>222</v>
      </c>
      <c r="J249" s="2">
        <v>4</v>
      </c>
    </row>
    <row r="250" spans="4:10">
      <c r="D250" s="19">
        <v>45404</v>
      </c>
      <c r="E250">
        <v>21</v>
      </c>
      <c r="I250" s="4" t="s">
        <v>223</v>
      </c>
      <c r="J250" s="2">
        <v>4.625</v>
      </c>
    </row>
    <row r="251" spans="4:10">
      <c r="D251" s="19">
        <v>45405</v>
      </c>
      <c r="E251">
        <v>15</v>
      </c>
      <c r="I251" s="4" t="s">
        <v>224</v>
      </c>
      <c r="J251" s="2">
        <v>3.75</v>
      </c>
    </row>
    <row r="252" spans="4:10">
      <c r="D252" s="19">
        <v>45406</v>
      </c>
      <c r="E252">
        <v>18</v>
      </c>
      <c r="I252" s="4" t="s">
        <v>225</v>
      </c>
      <c r="J252" s="2">
        <v>6.333333333333333</v>
      </c>
    </row>
    <row r="253" spans="4:10">
      <c r="D253" s="19">
        <v>45407</v>
      </c>
      <c r="E253">
        <v>15</v>
      </c>
      <c r="I253" s="4" t="s">
        <v>226</v>
      </c>
      <c r="J253" s="2">
        <v>6.4</v>
      </c>
    </row>
    <row r="254" spans="4:10">
      <c r="D254" s="19">
        <v>45408</v>
      </c>
      <c r="E254">
        <v>18</v>
      </c>
      <c r="I254" s="4" t="s">
        <v>227</v>
      </c>
      <c r="J254" s="2">
        <v>5.0999999999999996</v>
      </c>
    </row>
    <row r="255" spans="4:10">
      <c r="D255" s="19">
        <v>45409</v>
      </c>
      <c r="E255">
        <v>19</v>
      </c>
      <c r="I255" s="4" t="s">
        <v>228</v>
      </c>
      <c r="J255" s="2">
        <v>4.1428571428571432</v>
      </c>
    </row>
    <row r="256" spans="4:10">
      <c r="D256" s="19">
        <v>45410</v>
      </c>
      <c r="E256">
        <v>16</v>
      </c>
      <c r="I256" s="4" t="s">
        <v>229</v>
      </c>
      <c r="J256" s="2">
        <v>5.8</v>
      </c>
    </row>
    <row r="257" spans="4:10">
      <c r="D257" s="19">
        <v>45411</v>
      </c>
      <c r="E257">
        <v>13</v>
      </c>
      <c r="I257" s="4" t="s">
        <v>230</v>
      </c>
      <c r="J257" s="2">
        <v>3.8333333333333335</v>
      </c>
    </row>
    <row r="258" spans="4:10">
      <c r="D258" s="19">
        <v>45412</v>
      </c>
      <c r="E258">
        <v>16</v>
      </c>
      <c r="I258" s="4" t="s">
        <v>231</v>
      </c>
      <c r="J258" s="2">
        <v>4</v>
      </c>
    </row>
    <row r="259" spans="4:10">
      <c r="D259" s="4" t="s">
        <v>414</v>
      </c>
      <c r="I259" s="4" t="s">
        <v>232</v>
      </c>
      <c r="J259" s="2">
        <v>6.833333333333333</v>
      </c>
    </row>
    <row r="260" spans="4:10">
      <c r="D260" s="19">
        <v>45047</v>
      </c>
      <c r="E260">
        <v>20</v>
      </c>
      <c r="I260" s="4" t="s">
        <v>233</v>
      </c>
      <c r="J260" s="2">
        <v>4.833333333333333</v>
      </c>
    </row>
    <row r="261" spans="4:10">
      <c r="D261" s="19">
        <v>45048</v>
      </c>
      <c r="E261">
        <v>16</v>
      </c>
      <c r="I261" s="4" t="s">
        <v>234</v>
      </c>
      <c r="J261" s="2">
        <v>4</v>
      </c>
    </row>
    <row r="262" spans="4:10">
      <c r="D262" s="19">
        <v>45049</v>
      </c>
      <c r="E262">
        <v>20</v>
      </c>
      <c r="I262" s="4" t="s">
        <v>235</v>
      </c>
      <c r="J262" s="2">
        <v>5.7142857142857144</v>
      </c>
    </row>
    <row r="263" spans="4:10">
      <c r="D263" s="19">
        <v>45050</v>
      </c>
      <c r="E263">
        <v>16</v>
      </c>
      <c r="I263" s="4" t="s">
        <v>236</v>
      </c>
      <c r="J263" s="2">
        <v>4.384615384615385</v>
      </c>
    </row>
    <row r="264" spans="4:10">
      <c r="D264" s="19">
        <v>45051</v>
      </c>
      <c r="E264">
        <v>18</v>
      </c>
      <c r="I264" s="4" t="s">
        <v>237</v>
      </c>
      <c r="J264" s="2">
        <v>5.5</v>
      </c>
    </row>
    <row r="265" spans="4:10">
      <c r="D265" s="19">
        <v>45052</v>
      </c>
      <c r="E265">
        <v>16</v>
      </c>
      <c r="I265" s="4" t="s">
        <v>238</v>
      </c>
      <c r="J265" s="2">
        <v>5.8888888888888893</v>
      </c>
    </row>
    <row r="266" spans="4:10">
      <c r="D266" s="19">
        <v>45053</v>
      </c>
      <c r="E266">
        <v>15</v>
      </c>
      <c r="I266" s="4" t="s">
        <v>239</v>
      </c>
      <c r="J266" s="2">
        <v>6.1818181818181817</v>
      </c>
    </row>
    <row r="267" spans="4:10">
      <c r="D267" s="19">
        <v>45054</v>
      </c>
      <c r="E267">
        <v>20</v>
      </c>
      <c r="I267" s="4" t="s">
        <v>240</v>
      </c>
      <c r="J267" s="2">
        <v>4</v>
      </c>
    </row>
    <row r="268" spans="4:10">
      <c r="D268" s="19">
        <v>45055</v>
      </c>
      <c r="E268">
        <v>20</v>
      </c>
      <c r="I268" s="4" t="s">
        <v>241</v>
      </c>
      <c r="J268" s="2">
        <v>4.333333333333333</v>
      </c>
    </row>
    <row r="269" spans="4:10">
      <c r="D269" s="19">
        <v>45056</v>
      </c>
      <c r="E269">
        <v>13</v>
      </c>
      <c r="I269" s="4" t="s">
        <v>242</v>
      </c>
      <c r="J269" s="2">
        <v>4.8461538461538458</v>
      </c>
    </row>
    <row r="270" spans="4:10">
      <c r="D270" s="19">
        <v>45057</v>
      </c>
      <c r="E270">
        <v>18</v>
      </c>
      <c r="I270" s="4" t="s">
        <v>243</v>
      </c>
      <c r="J270" s="2">
        <v>3</v>
      </c>
    </row>
    <row r="271" spans="4:10">
      <c r="D271" s="19">
        <v>45058</v>
      </c>
      <c r="E271">
        <v>11</v>
      </c>
      <c r="I271" s="4" t="s">
        <v>244</v>
      </c>
      <c r="J271" s="2">
        <v>3.8333333333333335</v>
      </c>
    </row>
    <row r="272" spans="4:10">
      <c r="D272" s="19">
        <v>45059</v>
      </c>
      <c r="E272">
        <v>13</v>
      </c>
      <c r="I272" s="4" t="s">
        <v>245</v>
      </c>
      <c r="J272" s="2">
        <v>6.5</v>
      </c>
    </row>
    <row r="273" spans="4:10">
      <c r="D273" s="19">
        <v>45060</v>
      </c>
      <c r="E273">
        <v>14</v>
      </c>
      <c r="I273" s="4" t="s">
        <v>246</v>
      </c>
      <c r="J273" s="2">
        <v>5.7</v>
      </c>
    </row>
    <row r="274" spans="4:10">
      <c r="D274" s="19">
        <v>45061</v>
      </c>
      <c r="E274">
        <v>7</v>
      </c>
      <c r="I274" s="4" t="s">
        <v>247</v>
      </c>
      <c r="J274" s="2">
        <v>4.5714285714285712</v>
      </c>
    </row>
    <row r="275" spans="4:10">
      <c r="D275" s="19">
        <v>45062</v>
      </c>
      <c r="E275">
        <v>21</v>
      </c>
      <c r="I275" s="4" t="s">
        <v>248</v>
      </c>
      <c r="J275" s="2">
        <v>3.2727272727272729</v>
      </c>
    </row>
    <row r="276" spans="4:10">
      <c r="D276" s="19">
        <v>45063</v>
      </c>
      <c r="E276">
        <v>16</v>
      </c>
      <c r="I276" s="4" t="s">
        <v>249</v>
      </c>
      <c r="J276" s="2">
        <v>3</v>
      </c>
    </row>
    <row r="277" spans="4:10">
      <c r="D277" s="19">
        <v>45064</v>
      </c>
      <c r="E277">
        <v>15</v>
      </c>
      <c r="I277" s="4" t="s">
        <v>250</v>
      </c>
      <c r="J277" s="2">
        <v>7.2857142857142856</v>
      </c>
    </row>
    <row r="278" spans="4:10">
      <c r="D278" s="19">
        <v>45065</v>
      </c>
      <c r="E278">
        <v>15</v>
      </c>
      <c r="I278" s="4" t="s">
        <v>251</v>
      </c>
      <c r="J278" s="2">
        <v>5.7142857142857144</v>
      </c>
    </row>
    <row r="279" spans="4:10">
      <c r="D279" s="19">
        <v>45066</v>
      </c>
      <c r="E279">
        <v>14</v>
      </c>
      <c r="I279" s="4" t="s">
        <v>252</v>
      </c>
      <c r="J279" s="2">
        <v>4.833333333333333</v>
      </c>
    </row>
    <row r="280" spans="4:10">
      <c r="D280" s="19">
        <v>45067</v>
      </c>
      <c r="E280">
        <v>16</v>
      </c>
      <c r="I280" s="4" t="s">
        <v>253</v>
      </c>
      <c r="J280" s="2">
        <v>4.5</v>
      </c>
    </row>
    <row r="281" spans="4:10">
      <c r="D281" s="19">
        <v>45068</v>
      </c>
      <c r="E281">
        <v>21</v>
      </c>
      <c r="I281" s="4" t="s">
        <v>254</v>
      </c>
      <c r="J281" s="2">
        <v>3.6666666666666665</v>
      </c>
    </row>
    <row r="282" spans="4:10">
      <c r="D282" s="19">
        <v>45069</v>
      </c>
      <c r="E282">
        <v>13</v>
      </c>
      <c r="I282" s="4" t="s">
        <v>255</v>
      </c>
      <c r="J282" s="2">
        <v>5.4444444444444446</v>
      </c>
    </row>
    <row r="283" spans="4:10">
      <c r="D283" s="19">
        <v>45070</v>
      </c>
      <c r="E283">
        <v>11</v>
      </c>
      <c r="I283" s="4" t="s">
        <v>256</v>
      </c>
      <c r="J283" s="2">
        <v>4.2857142857142856</v>
      </c>
    </row>
    <row r="284" spans="4:10">
      <c r="D284" s="19">
        <v>45071</v>
      </c>
      <c r="E284">
        <v>16</v>
      </c>
      <c r="I284" s="4" t="s">
        <v>257</v>
      </c>
      <c r="J284" s="2">
        <v>3.3333333333333335</v>
      </c>
    </row>
    <row r="285" spans="4:10">
      <c r="D285" s="19">
        <v>45072</v>
      </c>
      <c r="E285">
        <v>11</v>
      </c>
      <c r="I285" s="4" t="s">
        <v>258</v>
      </c>
      <c r="J285" s="2">
        <v>7.1428571428571432</v>
      </c>
    </row>
    <row r="286" spans="4:10">
      <c r="D286" s="19">
        <v>45073</v>
      </c>
      <c r="E286">
        <v>14</v>
      </c>
      <c r="I286" s="4" t="s">
        <v>259</v>
      </c>
      <c r="J286" s="2">
        <v>4</v>
      </c>
    </row>
    <row r="287" spans="4:10">
      <c r="D287" s="19">
        <v>45074</v>
      </c>
      <c r="E287">
        <v>10</v>
      </c>
      <c r="I287" s="4" t="s">
        <v>260</v>
      </c>
      <c r="J287" s="2">
        <v>5</v>
      </c>
    </row>
    <row r="288" spans="4:10">
      <c r="D288" s="19">
        <v>45075</v>
      </c>
      <c r="E288">
        <v>15</v>
      </c>
      <c r="I288" s="4" t="s">
        <v>261</v>
      </c>
      <c r="J288" s="2">
        <v>8.5</v>
      </c>
    </row>
    <row r="289" spans="4:10">
      <c r="D289" s="19">
        <v>45076</v>
      </c>
      <c r="E289">
        <v>24</v>
      </c>
      <c r="I289" s="4" t="s">
        <v>262</v>
      </c>
      <c r="J289" s="2">
        <v>5.3636363636363633</v>
      </c>
    </row>
    <row r="290" spans="4:10">
      <c r="D290" s="19">
        <v>45077</v>
      </c>
      <c r="E290">
        <v>11</v>
      </c>
      <c r="I290" s="4" t="s">
        <v>263</v>
      </c>
      <c r="J290" s="2">
        <v>3.2222222222222223</v>
      </c>
    </row>
    <row r="291" spans="4:10">
      <c r="D291" s="19">
        <v>45413</v>
      </c>
      <c r="E291">
        <v>14</v>
      </c>
      <c r="I291" s="4" t="s">
        <v>264</v>
      </c>
      <c r="J291" s="2">
        <v>3.8888888888888888</v>
      </c>
    </row>
    <row r="292" spans="4:10">
      <c r="D292" s="19">
        <v>45414</v>
      </c>
      <c r="E292">
        <v>21</v>
      </c>
      <c r="I292" s="4" t="s">
        <v>265</v>
      </c>
      <c r="J292" s="2">
        <v>5.4615384615384617</v>
      </c>
    </row>
    <row r="293" spans="4:10">
      <c r="D293" s="19">
        <v>45415</v>
      </c>
      <c r="E293">
        <v>21</v>
      </c>
      <c r="I293" s="4" t="s">
        <v>266</v>
      </c>
      <c r="J293" s="2">
        <v>5.9090909090909092</v>
      </c>
    </row>
    <row r="294" spans="4:10">
      <c r="D294" s="19">
        <v>45416</v>
      </c>
      <c r="E294">
        <v>15</v>
      </c>
      <c r="I294" s="4" t="s">
        <v>267</v>
      </c>
      <c r="J294" s="2">
        <v>6.625</v>
      </c>
    </row>
    <row r="295" spans="4:10">
      <c r="D295" s="19">
        <v>45417</v>
      </c>
      <c r="E295">
        <v>11</v>
      </c>
      <c r="I295" s="4" t="s">
        <v>268</v>
      </c>
      <c r="J295" s="2">
        <v>6.4545454545454541</v>
      </c>
    </row>
    <row r="296" spans="4:10">
      <c r="D296" s="19">
        <v>45418</v>
      </c>
      <c r="E296">
        <v>17</v>
      </c>
      <c r="I296" s="4" t="s">
        <v>269</v>
      </c>
      <c r="J296" s="2">
        <v>5.166666666666667</v>
      </c>
    </row>
    <row r="297" spans="4:10">
      <c r="D297" s="19">
        <v>45419</v>
      </c>
      <c r="E297">
        <v>15</v>
      </c>
      <c r="I297" s="4" t="s">
        <v>270</v>
      </c>
      <c r="J297" s="2">
        <v>6.7</v>
      </c>
    </row>
    <row r="298" spans="4:10">
      <c r="D298" s="19">
        <v>45420</v>
      </c>
      <c r="E298">
        <v>17</v>
      </c>
      <c r="I298" s="4" t="s">
        <v>271</v>
      </c>
      <c r="J298" s="2">
        <v>3.75</v>
      </c>
    </row>
    <row r="299" spans="4:10">
      <c r="D299" s="19">
        <v>45421</v>
      </c>
      <c r="E299">
        <v>13</v>
      </c>
      <c r="I299" s="4" t="s">
        <v>272</v>
      </c>
      <c r="J299" s="2">
        <v>4.8461538461538458</v>
      </c>
    </row>
    <row r="300" spans="4:10">
      <c r="D300" s="19">
        <v>45422</v>
      </c>
      <c r="E300">
        <v>24</v>
      </c>
      <c r="I300" s="4" t="s">
        <v>273</v>
      </c>
      <c r="J300" s="2">
        <v>4.6363636363636367</v>
      </c>
    </row>
    <row r="301" spans="4:10">
      <c r="D301" s="19">
        <v>45423</v>
      </c>
      <c r="E301">
        <v>13</v>
      </c>
      <c r="I301" s="4" t="s">
        <v>274</v>
      </c>
      <c r="J301" s="2">
        <v>5.1111111111111107</v>
      </c>
    </row>
    <row r="302" spans="4:10">
      <c r="D302" s="19">
        <v>45424</v>
      </c>
      <c r="E302">
        <v>14</v>
      </c>
      <c r="I302" s="4" t="s">
        <v>275</v>
      </c>
      <c r="J302" s="2">
        <v>7.375</v>
      </c>
    </row>
    <row r="303" spans="4:10">
      <c r="D303" s="19">
        <v>45425</v>
      </c>
      <c r="E303">
        <v>12</v>
      </c>
      <c r="I303" s="4" t="s">
        <v>276</v>
      </c>
      <c r="J303" s="2">
        <v>4.4444444444444446</v>
      </c>
    </row>
    <row r="304" spans="4:10">
      <c r="D304" s="19">
        <v>45426</v>
      </c>
      <c r="E304">
        <v>11</v>
      </c>
      <c r="I304" s="4" t="s">
        <v>277</v>
      </c>
      <c r="J304" s="2">
        <v>3.8888888888888888</v>
      </c>
    </row>
    <row r="305" spans="4:10">
      <c r="D305" s="19">
        <v>45427</v>
      </c>
      <c r="E305">
        <v>16</v>
      </c>
      <c r="I305" s="4" t="s">
        <v>278</v>
      </c>
      <c r="J305" s="2">
        <v>5.8888888888888893</v>
      </c>
    </row>
    <row r="306" spans="4:10">
      <c r="D306" s="19">
        <v>45428</v>
      </c>
      <c r="E306">
        <v>20</v>
      </c>
      <c r="I306" s="4" t="s">
        <v>279</v>
      </c>
      <c r="J306" s="2">
        <v>4</v>
      </c>
    </row>
    <row r="307" spans="4:10">
      <c r="D307" s="19">
        <v>45429</v>
      </c>
      <c r="E307">
        <v>15</v>
      </c>
      <c r="I307" s="4" t="s">
        <v>280</v>
      </c>
      <c r="J307" s="2">
        <v>3.75</v>
      </c>
    </row>
    <row r="308" spans="4:10">
      <c r="D308" s="19">
        <v>45430</v>
      </c>
      <c r="E308">
        <v>19</v>
      </c>
      <c r="I308" s="4" t="s">
        <v>281</v>
      </c>
      <c r="J308" s="2">
        <v>4.625</v>
      </c>
    </row>
    <row r="309" spans="4:10">
      <c r="D309" s="19">
        <v>45431</v>
      </c>
      <c r="E309">
        <v>16</v>
      </c>
      <c r="I309" s="4" t="s">
        <v>351</v>
      </c>
      <c r="J309" s="2">
        <v>5</v>
      </c>
    </row>
    <row r="310" spans="4:10">
      <c r="D310" s="19">
        <v>45432</v>
      </c>
      <c r="E310">
        <v>17</v>
      </c>
      <c r="I310" s="4" t="s">
        <v>99</v>
      </c>
      <c r="J310" s="2">
        <v>4.666666666666667</v>
      </c>
    </row>
    <row r="311" spans="4:10">
      <c r="D311" s="19">
        <v>45433</v>
      </c>
      <c r="E311">
        <v>28</v>
      </c>
      <c r="I311" s="4" t="s">
        <v>100</v>
      </c>
      <c r="J311" s="2">
        <v>4.666666666666667</v>
      </c>
    </row>
    <row r="312" spans="4:10">
      <c r="D312" s="19">
        <v>45434</v>
      </c>
      <c r="E312">
        <v>22</v>
      </c>
      <c r="I312" s="4" t="s">
        <v>101</v>
      </c>
      <c r="J312" s="2">
        <v>5.4</v>
      </c>
    </row>
    <row r="313" spans="4:10">
      <c r="D313" s="19">
        <v>45435</v>
      </c>
      <c r="E313">
        <v>20</v>
      </c>
      <c r="I313" s="4" t="s">
        <v>102</v>
      </c>
      <c r="J313" s="2">
        <v>5.2</v>
      </c>
    </row>
    <row r="314" spans="4:10">
      <c r="D314" s="19">
        <v>45436</v>
      </c>
      <c r="E314">
        <v>17</v>
      </c>
      <c r="I314" s="4" t="s">
        <v>103</v>
      </c>
      <c r="J314" s="2">
        <v>2.4285714285714284</v>
      </c>
    </row>
    <row r="315" spans="4:10">
      <c r="D315" s="19">
        <v>45437</v>
      </c>
      <c r="E315">
        <v>18</v>
      </c>
      <c r="I315" s="4" t="s">
        <v>104</v>
      </c>
      <c r="J315" s="2">
        <v>4.8</v>
      </c>
    </row>
    <row r="316" spans="4:10">
      <c r="D316" s="19">
        <v>45438</v>
      </c>
      <c r="E316">
        <v>13</v>
      </c>
      <c r="I316" s="4" t="s">
        <v>105</v>
      </c>
      <c r="J316" s="2">
        <v>6.5714285714285712</v>
      </c>
    </row>
    <row r="317" spans="4:10">
      <c r="D317" s="19">
        <v>45439</v>
      </c>
      <c r="E317">
        <v>13</v>
      </c>
      <c r="I317" s="4" t="s">
        <v>106</v>
      </c>
      <c r="J317" s="2">
        <v>3</v>
      </c>
    </row>
    <row r="318" spans="4:10">
      <c r="D318" s="19">
        <v>45440</v>
      </c>
      <c r="E318">
        <v>13</v>
      </c>
      <c r="I318" s="4" t="s">
        <v>107</v>
      </c>
      <c r="J318" s="2">
        <v>4.5999999999999996</v>
      </c>
    </row>
    <row r="319" spans="4:10">
      <c r="D319" s="19">
        <v>45441</v>
      </c>
      <c r="E319">
        <v>20</v>
      </c>
      <c r="I319" s="4" t="s">
        <v>108</v>
      </c>
      <c r="J319" s="2">
        <v>3.875</v>
      </c>
    </row>
    <row r="320" spans="4:10">
      <c r="D320" s="19">
        <v>45442</v>
      </c>
      <c r="E320">
        <v>15</v>
      </c>
      <c r="I320" s="4" t="s">
        <v>109</v>
      </c>
      <c r="J320" s="2">
        <v>7.25</v>
      </c>
    </row>
    <row r="321" spans="4:10">
      <c r="D321" s="19">
        <v>45443</v>
      </c>
      <c r="E321">
        <v>19</v>
      </c>
      <c r="I321" s="4" t="s">
        <v>110</v>
      </c>
      <c r="J321" s="2">
        <v>3</v>
      </c>
    </row>
    <row r="322" spans="4:10">
      <c r="D322" s="4" t="s">
        <v>415</v>
      </c>
      <c r="I322" s="4" t="s">
        <v>111</v>
      </c>
      <c r="J322" s="2">
        <v>8</v>
      </c>
    </row>
    <row r="323" spans="4:10">
      <c r="D323" s="19">
        <v>45078</v>
      </c>
      <c r="E323">
        <v>26</v>
      </c>
      <c r="I323" s="4" t="s">
        <v>112</v>
      </c>
      <c r="J323" s="2">
        <v>6</v>
      </c>
    </row>
    <row r="324" spans="4:10">
      <c r="D324" s="19">
        <v>45079</v>
      </c>
      <c r="E324">
        <v>17</v>
      </c>
      <c r="I324" s="4" t="s">
        <v>113</v>
      </c>
      <c r="J324" s="2">
        <v>3.6666666666666665</v>
      </c>
    </row>
    <row r="325" spans="4:10">
      <c r="D325" s="19">
        <v>45080</v>
      </c>
      <c r="E325">
        <v>19</v>
      </c>
      <c r="I325" s="4" t="s">
        <v>114</v>
      </c>
      <c r="J325" s="2">
        <v>5.333333333333333</v>
      </c>
    </row>
    <row r="326" spans="4:10">
      <c r="D326" s="19">
        <v>45081</v>
      </c>
      <c r="E326">
        <v>17</v>
      </c>
      <c r="I326" s="4" t="s">
        <v>115</v>
      </c>
      <c r="J326" s="2">
        <v>6.1111111111111107</v>
      </c>
    </row>
    <row r="327" spans="4:10">
      <c r="D327" s="19">
        <v>45082</v>
      </c>
      <c r="E327">
        <v>18</v>
      </c>
      <c r="I327" s="4" t="s">
        <v>116</v>
      </c>
      <c r="J327" s="2">
        <v>6.5</v>
      </c>
    </row>
    <row r="328" spans="4:10">
      <c r="D328" s="19">
        <v>45083</v>
      </c>
      <c r="E328">
        <v>17</v>
      </c>
      <c r="I328" s="4" t="s">
        <v>117</v>
      </c>
      <c r="J328" s="2">
        <v>5</v>
      </c>
    </row>
    <row r="329" spans="4:10">
      <c r="D329" s="19">
        <v>45084</v>
      </c>
      <c r="E329">
        <v>17</v>
      </c>
      <c r="I329" s="4" t="s">
        <v>118</v>
      </c>
      <c r="J329" s="2">
        <v>5.8</v>
      </c>
    </row>
    <row r="330" spans="4:10">
      <c r="D330" s="19">
        <v>45085</v>
      </c>
      <c r="E330">
        <v>19</v>
      </c>
      <c r="I330" s="4" t="s">
        <v>119</v>
      </c>
      <c r="J330" s="2">
        <v>6</v>
      </c>
    </row>
    <row r="331" spans="4:10">
      <c r="D331" s="19">
        <v>45086</v>
      </c>
      <c r="E331">
        <v>19</v>
      </c>
      <c r="I331" s="4" t="s">
        <v>120</v>
      </c>
      <c r="J331" s="2">
        <v>8</v>
      </c>
    </row>
    <row r="332" spans="4:10">
      <c r="D332" s="19">
        <v>45087</v>
      </c>
      <c r="E332">
        <v>14</v>
      </c>
      <c r="I332" s="4" t="s">
        <v>121</v>
      </c>
      <c r="J332" s="2">
        <v>7</v>
      </c>
    </row>
    <row r="333" spans="4:10">
      <c r="D333" s="19">
        <v>45088</v>
      </c>
      <c r="E333">
        <v>17</v>
      </c>
      <c r="I333" s="4" t="s">
        <v>122</v>
      </c>
      <c r="J333" s="2">
        <v>3.75</v>
      </c>
    </row>
    <row r="334" spans="4:10">
      <c r="D334" s="19">
        <v>45089</v>
      </c>
      <c r="E334">
        <v>20</v>
      </c>
      <c r="I334" s="4" t="s">
        <v>123</v>
      </c>
      <c r="J334" s="2">
        <v>1</v>
      </c>
    </row>
    <row r="335" spans="4:10">
      <c r="D335" s="19">
        <v>45090</v>
      </c>
      <c r="E335">
        <v>13</v>
      </c>
      <c r="I335" s="4" t="s">
        <v>124</v>
      </c>
      <c r="J335" s="2">
        <v>9</v>
      </c>
    </row>
    <row r="336" spans="4:10">
      <c r="D336" s="19">
        <v>45091</v>
      </c>
      <c r="E336">
        <v>14</v>
      </c>
      <c r="I336" s="4" t="s">
        <v>125</v>
      </c>
      <c r="J336" s="2">
        <v>5.8</v>
      </c>
    </row>
    <row r="337" spans="4:10">
      <c r="D337" s="19">
        <v>45092</v>
      </c>
      <c r="E337">
        <v>15</v>
      </c>
      <c r="I337" s="4" t="s">
        <v>126</v>
      </c>
      <c r="J337" s="2">
        <v>4</v>
      </c>
    </row>
    <row r="338" spans="4:10">
      <c r="D338" s="19">
        <v>45093</v>
      </c>
      <c r="E338">
        <v>13</v>
      </c>
      <c r="I338" s="4" t="s">
        <v>127</v>
      </c>
      <c r="J338" s="2">
        <v>6.4</v>
      </c>
    </row>
    <row r="339" spans="4:10">
      <c r="D339" s="19">
        <v>45094</v>
      </c>
      <c r="E339">
        <v>15</v>
      </c>
      <c r="I339" s="4" t="s">
        <v>128</v>
      </c>
      <c r="J339" s="2">
        <v>5</v>
      </c>
    </row>
    <row r="340" spans="4:10">
      <c r="D340" s="19">
        <v>45095</v>
      </c>
      <c r="E340">
        <v>17</v>
      </c>
      <c r="I340" s="4" t="s">
        <v>352</v>
      </c>
      <c r="J340" s="2">
        <v>9</v>
      </c>
    </row>
    <row r="341" spans="4:10">
      <c r="D341" s="19">
        <v>45096</v>
      </c>
      <c r="E341">
        <v>10</v>
      </c>
      <c r="I341" s="4" t="s">
        <v>353</v>
      </c>
      <c r="J341" s="2">
        <v>4.4000000000000004</v>
      </c>
    </row>
    <row r="342" spans="4:10">
      <c r="D342" s="19">
        <v>45097</v>
      </c>
      <c r="E342">
        <v>13</v>
      </c>
      <c r="I342" s="4" t="s">
        <v>354</v>
      </c>
      <c r="J342" s="2">
        <v>4</v>
      </c>
    </row>
    <row r="343" spans="4:10">
      <c r="D343" s="19">
        <v>45098</v>
      </c>
      <c r="E343">
        <v>17</v>
      </c>
      <c r="I343" s="4" t="s">
        <v>355</v>
      </c>
      <c r="J343" s="2">
        <v>0</v>
      </c>
    </row>
    <row r="344" spans="4:10">
      <c r="D344" s="19">
        <v>45099</v>
      </c>
      <c r="E344">
        <v>26</v>
      </c>
      <c r="I344" s="4" t="s">
        <v>356</v>
      </c>
      <c r="J344" s="2">
        <v>2.875</v>
      </c>
    </row>
    <row r="345" spans="4:10">
      <c r="D345" s="19">
        <v>45100</v>
      </c>
      <c r="E345">
        <v>8</v>
      </c>
      <c r="I345" s="4" t="s">
        <v>357</v>
      </c>
      <c r="J345" s="2">
        <v>5.25</v>
      </c>
    </row>
    <row r="346" spans="4:10">
      <c r="D346" s="19">
        <v>45101</v>
      </c>
      <c r="E346">
        <v>17</v>
      </c>
      <c r="I346" s="4" t="s">
        <v>358</v>
      </c>
      <c r="J346" s="2">
        <v>6</v>
      </c>
    </row>
    <row r="347" spans="4:10">
      <c r="D347" s="19">
        <v>45102</v>
      </c>
      <c r="E347">
        <v>18</v>
      </c>
      <c r="I347" s="4" t="s">
        <v>359</v>
      </c>
      <c r="J347" s="2">
        <v>6.5</v>
      </c>
    </row>
    <row r="348" spans="4:10">
      <c r="D348" s="19">
        <v>45103</v>
      </c>
      <c r="E348">
        <v>19</v>
      </c>
      <c r="I348" s="4" t="s">
        <v>360</v>
      </c>
      <c r="J348" s="2">
        <v>5.5</v>
      </c>
    </row>
    <row r="349" spans="4:10">
      <c r="D349" s="19">
        <v>45104</v>
      </c>
      <c r="E349">
        <v>20</v>
      </c>
      <c r="I349" s="4" t="s">
        <v>361</v>
      </c>
      <c r="J349" s="2">
        <v>5.666666666666667</v>
      </c>
    </row>
    <row r="350" spans="4:10">
      <c r="D350" s="19">
        <v>45105</v>
      </c>
      <c r="E350">
        <v>23</v>
      </c>
      <c r="I350" s="4" t="s">
        <v>362</v>
      </c>
      <c r="J350" s="2">
        <v>5.25</v>
      </c>
    </row>
    <row r="351" spans="4:10">
      <c r="D351" s="19">
        <v>45106</v>
      </c>
      <c r="E351">
        <v>16</v>
      </c>
      <c r="I351" s="4" t="s">
        <v>363</v>
      </c>
      <c r="J351" s="2">
        <v>7.25</v>
      </c>
    </row>
    <row r="352" spans="4:10">
      <c r="D352" s="19">
        <v>45107</v>
      </c>
      <c r="E352">
        <v>12</v>
      </c>
      <c r="I352" s="4" t="s">
        <v>364</v>
      </c>
      <c r="J352" s="2">
        <v>6</v>
      </c>
    </row>
    <row r="353" spans="4:10">
      <c r="D353" s="19">
        <v>45444</v>
      </c>
      <c r="E353">
        <v>17</v>
      </c>
      <c r="I353" s="4" t="s">
        <v>365</v>
      </c>
      <c r="J353" s="2">
        <v>4.5999999999999996</v>
      </c>
    </row>
    <row r="354" spans="4:10">
      <c r="D354" s="19">
        <v>45445</v>
      </c>
      <c r="E354">
        <v>10</v>
      </c>
      <c r="I354" s="4" t="s">
        <v>366</v>
      </c>
      <c r="J354" s="2">
        <v>8</v>
      </c>
    </row>
    <row r="355" spans="4:10">
      <c r="D355" s="19">
        <v>45446</v>
      </c>
      <c r="E355">
        <v>23</v>
      </c>
      <c r="I355" s="4" t="s">
        <v>367</v>
      </c>
      <c r="J355" s="2">
        <v>3.6666666666666665</v>
      </c>
    </row>
    <row r="356" spans="4:10">
      <c r="D356" s="19">
        <v>45447</v>
      </c>
      <c r="E356">
        <v>15</v>
      </c>
      <c r="I356" s="4" t="s">
        <v>368</v>
      </c>
      <c r="J356" s="2">
        <v>2.4285714285714284</v>
      </c>
    </row>
    <row r="357" spans="4:10">
      <c r="D357" s="19">
        <v>45448</v>
      </c>
      <c r="E357">
        <v>14</v>
      </c>
      <c r="I357" s="4" t="s">
        <v>369</v>
      </c>
      <c r="J357" s="2">
        <v>9</v>
      </c>
    </row>
    <row r="358" spans="4:10">
      <c r="D358" s="19">
        <v>45449</v>
      </c>
      <c r="E358">
        <v>11</v>
      </c>
      <c r="I358" s="4" t="s">
        <v>370</v>
      </c>
      <c r="J358" s="2">
        <v>6</v>
      </c>
    </row>
    <row r="359" spans="4:10">
      <c r="D359" s="19">
        <v>45450</v>
      </c>
      <c r="E359">
        <v>15</v>
      </c>
      <c r="I359" s="4" t="s">
        <v>371</v>
      </c>
      <c r="J359" s="2">
        <v>4</v>
      </c>
    </row>
    <row r="360" spans="4:10">
      <c r="D360" s="19">
        <v>45451</v>
      </c>
      <c r="E360">
        <v>20</v>
      </c>
      <c r="I360" s="4" t="s">
        <v>372</v>
      </c>
      <c r="J360" s="2">
        <v>4.833333333333333</v>
      </c>
    </row>
    <row r="361" spans="4:10">
      <c r="D361" s="19">
        <v>45452</v>
      </c>
      <c r="E361">
        <v>21</v>
      </c>
      <c r="I361" s="4" t="s">
        <v>373</v>
      </c>
      <c r="J361" s="2">
        <v>3.6</v>
      </c>
    </row>
    <row r="362" spans="4:10">
      <c r="D362" s="19">
        <v>45453</v>
      </c>
      <c r="E362">
        <v>17</v>
      </c>
      <c r="I362" s="4" t="s">
        <v>374</v>
      </c>
      <c r="J362" s="2">
        <v>5</v>
      </c>
    </row>
    <row r="363" spans="4:10">
      <c r="D363" s="19">
        <v>45454</v>
      </c>
      <c r="E363">
        <v>17</v>
      </c>
      <c r="I363" s="4" t="s">
        <v>375</v>
      </c>
      <c r="J363" s="2">
        <v>5.25</v>
      </c>
    </row>
    <row r="364" spans="4:10">
      <c r="D364" s="19">
        <v>45455</v>
      </c>
      <c r="E364">
        <v>17</v>
      </c>
      <c r="I364" s="4" t="s">
        <v>376</v>
      </c>
      <c r="J364" s="2">
        <v>3.2</v>
      </c>
    </row>
    <row r="365" spans="4:10">
      <c r="D365" s="19">
        <v>45456</v>
      </c>
      <c r="E365">
        <v>17</v>
      </c>
      <c r="I365" s="4" t="s">
        <v>377</v>
      </c>
      <c r="J365" s="2">
        <v>5.5</v>
      </c>
    </row>
    <row r="366" spans="4:10">
      <c r="D366" s="19">
        <v>45457</v>
      </c>
      <c r="E366">
        <v>11</v>
      </c>
      <c r="I366" s="4" t="s">
        <v>378</v>
      </c>
      <c r="J366" s="2">
        <v>3</v>
      </c>
    </row>
    <row r="367" spans="4:10">
      <c r="D367" s="19">
        <v>45458</v>
      </c>
      <c r="E367">
        <v>23</v>
      </c>
      <c r="I367" s="4" t="s">
        <v>379</v>
      </c>
      <c r="J367" s="2">
        <v>3.9090909090909092</v>
      </c>
    </row>
    <row r="368" spans="4:10">
      <c r="D368" s="19">
        <v>45459</v>
      </c>
      <c r="E368">
        <v>14</v>
      </c>
      <c r="I368" s="4" t="s">
        <v>380</v>
      </c>
      <c r="J368" s="2">
        <v>2.6666666666666665</v>
      </c>
    </row>
    <row r="369" spans="4:10">
      <c r="D369" s="19">
        <v>45460</v>
      </c>
      <c r="E369">
        <v>22</v>
      </c>
      <c r="I369" s="4" t="s">
        <v>6</v>
      </c>
      <c r="J369" s="2">
        <v>4.9920540325784666</v>
      </c>
    </row>
    <row r="370" spans="4:10">
      <c r="D370" s="19">
        <v>45461</v>
      </c>
      <c r="E370">
        <v>16</v>
      </c>
    </row>
    <row r="371" spans="4:10">
      <c r="D371" s="19">
        <v>45462</v>
      </c>
      <c r="E371">
        <v>13</v>
      </c>
    </row>
    <row r="372" spans="4:10">
      <c r="D372" s="19">
        <v>45463</v>
      </c>
      <c r="E372">
        <v>14</v>
      </c>
    </row>
    <row r="373" spans="4:10">
      <c r="D373" s="19">
        <v>45464</v>
      </c>
      <c r="E373">
        <v>12</v>
      </c>
    </row>
    <row r="374" spans="4:10">
      <c r="D374" s="19">
        <v>45465</v>
      </c>
      <c r="E374">
        <v>12</v>
      </c>
    </row>
    <row r="375" spans="4:10">
      <c r="D375" s="19">
        <v>45466</v>
      </c>
      <c r="E375">
        <v>20</v>
      </c>
    </row>
    <row r="376" spans="4:10">
      <c r="D376" s="19">
        <v>45467</v>
      </c>
      <c r="E376">
        <v>19</v>
      </c>
    </row>
    <row r="377" spans="4:10">
      <c r="D377" s="19">
        <v>45468</v>
      </c>
      <c r="E377">
        <v>13</v>
      </c>
    </row>
    <row r="378" spans="4:10">
      <c r="D378" s="19">
        <v>45469</v>
      </c>
      <c r="E378">
        <v>15</v>
      </c>
    </row>
    <row r="379" spans="4:10">
      <c r="D379" s="19">
        <v>45470</v>
      </c>
      <c r="E379">
        <v>19</v>
      </c>
    </row>
    <row r="380" spans="4:10">
      <c r="D380" s="19">
        <v>45471</v>
      </c>
      <c r="E380">
        <v>17</v>
      </c>
    </row>
    <row r="381" spans="4:10">
      <c r="D381" s="19">
        <v>45472</v>
      </c>
      <c r="E381">
        <v>15</v>
      </c>
    </row>
    <row r="382" spans="4:10">
      <c r="D382" s="19">
        <v>45473</v>
      </c>
      <c r="E382">
        <v>16</v>
      </c>
    </row>
    <row r="383" spans="4:10">
      <c r="D383" s="4" t="s">
        <v>416</v>
      </c>
    </row>
    <row r="384" spans="4:10">
      <c r="D384" s="19">
        <v>45108</v>
      </c>
      <c r="E384">
        <v>15</v>
      </c>
    </row>
    <row r="385" spans="4:5">
      <c r="D385" s="19">
        <v>45109</v>
      </c>
      <c r="E385">
        <v>9</v>
      </c>
    </row>
    <row r="386" spans="4:5">
      <c r="D386" s="19">
        <v>45110</v>
      </c>
      <c r="E386">
        <v>16</v>
      </c>
    </row>
    <row r="387" spans="4:5">
      <c r="D387" s="19">
        <v>45111</v>
      </c>
      <c r="E387">
        <v>16</v>
      </c>
    </row>
    <row r="388" spans="4:5">
      <c r="D388" s="19">
        <v>45112</v>
      </c>
      <c r="E388">
        <v>8</v>
      </c>
    </row>
    <row r="389" spans="4:5">
      <c r="D389" s="19">
        <v>45113</v>
      </c>
      <c r="E389">
        <v>12</v>
      </c>
    </row>
    <row r="390" spans="4:5">
      <c r="D390" s="19">
        <v>45114</v>
      </c>
      <c r="E390">
        <v>15</v>
      </c>
    </row>
    <row r="391" spans="4:5">
      <c r="D391" s="19">
        <v>45115</v>
      </c>
      <c r="E391">
        <v>12</v>
      </c>
    </row>
    <row r="392" spans="4:5">
      <c r="D392" s="19">
        <v>45116</v>
      </c>
      <c r="E392">
        <v>16</v>
      </c>
    </row>
    <row r="393" spans="4:5">
      <c r="D393" s="19">
        <v>45117</v>
      </c>
      <c r="E393">
        <v>17</v>
      </c>
    </row>
    <row r="394" spans="4:5">
      <c r="D394" s="19">
        <v>45118</v>
      </c>
      <c r="E394">
        <v>17</v>
      </c>
    </row>
    <row r="395" spans="4:5">
      <c r="D395" s="19">
        <v>45119</v>
      </c>
      <c r="E395">
        <v>14</v>
      </c>
    </row>
    <row r="396" spans="4:5">
      <c r="D396" s="19">
        <v>45120</v>
      </c>
      <c r="E396">
        <v>20</v>
      </c>
    </row>
    <row r="397" spans="4:5">
      <c r="D397" s="19">
        <v>45121</v>
      </c>
      <c r="E397">
        <v>15</v>
      </c>
    </row>
    <row r="398" spans="4:5">
      <c r="D398" s="19">
        <v>45122</v>
      </c>
      <c r="E398">
        <v>15</v>
      </c>
    </row>
    <row r="399" spans="4:5">
      <c r="D399" s="19">
        <v>45123</v>
      </c>
      <c r="E399">
        <v>14</v>
      </c>
    </row>
    <row r="400" spans="4:5">
      <c r="D400" s="19">
        <v>45124</v>
      </c>
      <c r="E400">
        <v>16</v>
      </c>
    </row>
    <row r="401" spans="4:5">
      <c r="D401" s="19">
        <v>45125</v>
      </c>
      <c r="E401">
        <v>14</v>
      </c>
    </row>
    <row r="402" spans="4:5">
      <c r="D402" s="19">
        <v>45126</v>
      </c>
      <c r="E402">
        <v>16</v>
      </c>
    </row>
    <row r="403" spans="4:5">
      <c r="D403" s="19">
        <v>45127</v>
      </c>
      <c r="E403">
        <v>14</v>
      </c>
    </row>
    <row r="404" spans="4:5">
      <c r="D404" s="19">
        <v>45128</v>
      </c>
      <c r="E404">
        <v>13</v>
      </c>
    </row>
    <row r="405" spans="4:5">
      <c r="D405" s="19">
        <v>45129</v>
      </c>
      <c r="E405">
        <v>19</v>
      </c>
    </row>
    <row r="406" spans="4:5">
      <c r="D406" s="19">
        <v>45130</v>
      </c>
      <c r="E406">
        <v>15</v>
      </c>
    </row>
    <row r="407" spans="4:5">
      <c r="D407" s="19">
        <v>45131</v>
      </c>
      <c r="E407">
        <v>18</v>
      </c>
    </row>
    <row r="408" spans="4:5">
      <c r="D408" s="19">
        <v>45132</v>
      </c>
      <c r="E408">
        <v>14</v>
      </c>
    </row>
    <row r="409" spans="4:5">
      <c r="D409" s="19">
        <v>45133</v>
      </c>
      <c r="E409">
        <v>16</v>
      </c>
    </row>
    <row r="410" spans="4:5">
      <c r="D410" s="19">
        <v>45134</v>
      </c>
      <c r="E410">
        <v>13</v>
      </c>
    </row>
    <row r="411" spans="4:5">
      <c r="D411" s="19">
        <v>45135</v>
      </c>
      <c r="E411">
        <v>12</v>
      </c>
    </row>
    <row r="412" spans="4:5">
      <c r="D412" s="19">
        <v>45136</v>
      </c>
      <c r="E412">
        <v>19</v>
      </c>
    </row>
    <row r="413" spans="4:5">
      <c r="D413" s="19">
        <v>45137</v>
      </c>
      <c r="E413">
        <v>19</v>
      </c>
    </row>
    <row r="414" spans="4:5">
      <c r="D414" s="19">
        <v>45138</v>
      </c>
      <c r="E414">
        <v>15</v>
      </c>
    </row>
    <row r="415" spans="4:5">
      <c r="D415" s="19">
        <v>45474</v>
      </c>
      <c r="E415">
        <v>17</v>
      </c>
    </row>
    <row r="416" spans="4:5">
      <c r="D416" s="19">
        <v>45475</v>
      </c>
      <c r="E416">
        <v>19</v>
      </c>
    </row>
    <row r="417" spans="4:5">
      <c r="D417" s="19">
        <v>45476</v>
      </c>
      <c r="E417">
        <v>12</v>
      </c>
    </row>
    <row r="418" spans="4:5">
      <c r="D418" s="19">
        <v>45477</v>
      </c>
      <c r="E418">
        <v>9</v>
      </c>
    </row>
    <row r="419" spans="4:5">
      <c r="D419" s="19">
        <v>45478</v>
      </c>
      <c r="E419">
        <v>15</v>
      </c>
    </row>
    <row r="420" spans="4:5">
      <c r="D420" s="19">
        <v>45479</v>
      </c>
      <c r="E420">
        <v>10</v>
      </c>
    </row>
    <row r="421" spans="4:5">
      <c r="D421" s="19">
        <v>45480</v>
      </c>
      <c r="E421">
        <v>18</v>
      </c>
    </row>
    <row r="422" spans="4:5">
      <c r="D422" s="19">
        <v>45481</v>
      </c>
      <c r="E422">
        <v>19</v>
      </c>
    </row>
    <row r="423" spans="4:5">
      <c r="D423" s="19">
        <v>45482</v>
      </c>
      <c r="E423">
        <v>19</v>
      </c>
    </row>
    <row r="424" spans="4:5">
      <c r="D424" s="19">
        <v>45483</v>
      </c>
      <c r="E424">
        <v>13</v>
      </c>
    </row>
    <row r="425" spans="4:5">
      <c r="D425" s="19">
        <v>45484</v>
      </c>
      <c r="E425">
        <v>15</v>
      </c>
    </row>
    <row r="426" spans="4:5">
      <c r="D426" s="19">
        <v>45485</v>
      </c>
      <c r="E426">
        <v>25</v>
      </c>
    </row>
    <row r="427" spans="4:5">
      <c r="D427" s="19">
        <v>45486</v>
      </c>
      <c r="E427">
        <v>19</v>
      </c>
    </row>
    <row r="428" spans="4:5">
      <c r="D428" s="19">
        <v>45487</v>
      </c>
      <c r="E428">
        <v>15</v>
      </c>
    </row>
    <row r="429" spans="4:5">
      <c r="D429" s="19">
        <v>45488</v>
      </c>
      <c r="E429">
        <v>14</v>
      </c>
    </row>
    <row r="430" spans="4:5">
      <c r="D430" s="19">
        <v>45489</v>
      </c>
      <c r="E430">
        <v>20</v>
      </c>
    </row>
    <row r="431" spans="4:5">
      <c r="D431" s="19">
        <v>45490</v>
      </c>
      <c r="E431">
        <v>14</v>
      </c>
    </row>
    <row r="432" spans="4:5">
      <c r="D432" s="19">
        <v>45491</v>
      </c>
      <c r="E432">
        <v>14</v>
      </c>
    </row>
    <row r="433" spans="4:5">
      <c r="D433" s="19">
        <v>45492</v>
      </c>
      <c r="E433">
        <v>17</v>
      </c>
    </row>
    <row r="434" spans="4:5">
      <c r="D434" s="19">
        <v>45493</v>
      </c>
      <c r="E434">
        <v>16</v>
      </c>
    </row>
    <row r="435" spans="4:5">
      <c r="D435" s="19">
        <v>45494</v>
      </c>
      <c r="E435">
        <v>18</v>
      </c>
    </row>
    <row r="436" spans="4:5">
      <c r="D436" s="19">
        <v>45495</v>
      </c>
      <c r="E436">
        <v>8</v>
      </c>
    </row>
    <row r="437" spans="4:5">
      <c r="D437" s="19">
        <v>45496</v>
      </c>
      <c r="E437">
        <v>17</v>
      </c>
    </row>
    <row r="438" spans="4:5">
      <c r="D438" s="19">
        <v>45497</v>
      </c>
      <c r="E438">
        <v>11</v>
      </c>
    </row>
    <row r="439" spans="4:5">
      <c r="D439" s="19">
        <v>45498</v>
      </c>
      <c r="E439">
        <v>15</v>
      </c>
    </row>
    <row r="440" spans="4:5">
      <c r="D440" s="19">
        <v>45499</v>
      </c>
      <c r="E440">
        <v>13</v>
      </c>
    </row>
    <row r="441" spans="4:5">
      <c r="D441" s="19">
        <v>45500</v>
      </c>
      <c r="E441">
        <v>17</v>
      </c>
    </row>
    <row r="442" spans="4:5">
      <c r="D442" s="19">
        <v>45501</v>
      </c>
      <c r="E442">
        <v>20</v>
      </c>
    </row>
    <row r="443" spans="4:5">
      <c r="D443" s="19">
        <v>45502</v>
      </c>
      <c r="E443">
        <v>20</v>
      </c>
    </row>
    <row r="444" spans="4:5">
      <c r="D444" s="19">
        <v>45503</v>
      </c>
      <c r="E444">
        <v>13</v>
      </c>
    </row>
    <row r="445" spans="4:5">
      <c r="D445" s="19">
        <v>45504</v>
      </c>
      <c r="E445">
        <v>16</v>
      </c>
    </row>
    <row r="446" spans="4:5">
      <c r="D446" s="4" t="s">
        <v>417</v>
      </c>
    </row>
    <row r="447" spans="4:5">
      <c r="D447" s="19">
        <v>45139</v>
      </c>
      <c r="E447">
        <v>14</v>
      </c>
    </row>
    <row r="448" spans="4:5">
      <c r="D448" s="19">
        <v>45140</v>
      </c>
      <c r="E448">
        <v>15</v>
      </c>
    </row>
    <row r="449" spans="4:5">
      <c r="D449" s="19">
        <v>45141</v>
      </c>
      <c r="E449">
        <v>17</v>
      </c>
    </row>
    <row r="450" spans="4:5">
      <c r="D450" s="19">
        <v>45142</v>
      </c>
      <c r="E450">
        <v>12</v>
      </c>
    </row>
    <row r="451" spans="4:5">
      <c r="D451" s="19">
        <v>45143</v>
      </c>
      <c r="E451">
        <v>23</v>
      </c>
    </row>
    <row r="452" spans="4:5">
      <c r="D452" s="19">
        <v>45144</v>
      </c>
      <c r="E452">
        <v>10</v>
      </c>
    </row>
    <row r="453" spans="4:5">
      <c r="D453" s="19">
        <v>45145</v>
      </c>
      <c r="E453">
        <v>18</v>
      </c>
    </row>
    <row r="454" spans="4:5">
      <c r="D454" s="19">
        <v>45146</v>
      </c>
      <c r="E454">
        <v>11</v>
      </c>
    </row>
    <row r="455" spans="4:5">
      <c r="D455" s="19">
        <v>45147</v>
      </c>
      <c r="E455">
        <v>12</v>
      </c>
    </row>
    <row r="456" spans="4:5">
      <c r="D456" s="19">
        <v>45148</v>
      </c>
      <c r="E456">
        <v>24</v>
      </c>
    </row>
    <row r="457" spans="4:5">
      <c r="D457" s="19">
        <v>45149</v>
      </c>
      <c r="E457">
        <v>16</v>
      </c>
    </row>
    <row r="458" spans="4:5">
      <c r="D458" s="19">
        <v>45150</v>
      </c>
      <c r="E458">
        <v>21</v>
      </c>
    </row>
    <row r="459" spans="4:5">
      <c r="D459" s="19">
        <v>45151</v>
      </c>
      <c r="E459">
        <v>16</v>
      </c>
    </row>
    <row r="460" spans="4:5">
      <c r="D460" s="19">
        <v>45152</v>
      </c>
      <c r="E460">
        <v>15</v>
      </c>
    </row>
    <row r="461" spans="4:5">
      <c r="D461" s="19">
        <v>45153</v>
      </c>
      <c r="E461">
        <v>14</v>
      </c>
    </row>
    <row r="462" spans="4:5">
      <c r="D462" s="19">
        <v>45154</v>
      </c>
      <c r="E462">
        <v>18</v>
      </c>
    </row>
    <row r="463" spans="4:5">
      <c r="D463" s="19">
        <v>45155</v>
      </c>
      <c r="E463">
        <v>12</v>
      </c>
    </row>
    <row r="464" spans="4:5">
      <c r="D464" s="19">
        <v>45156</v>
      </c>
      <c r="E464">
        <v>18</v>
      </c>
    </row>
    <row r="465" spans="4:5">
      <c r="D465" s="19">
        <v>45157</v>
      </c>
      <c r="E465">
        <v>16</v>
      </c>
    </row>
    <row r="466" spans="4:5">
      <c r="D466" s="19">
        <v>45158</v>
      </c>
      <c r="E466">
        <v>22</v>
      </c>
    </row>
    <row r="467" spans="4:5">
      <c r="D467" s="19">
        <v>45159</v>
      </c>
      <c r="E467">
        <v>16</v>
      </c>
    </row>
    <row r="468" spans="4:5">
      <c r="D468" s="19">
        <v>45160</v>
      </c>
      <c r="E468">
        <v>10</v>
      </c>
    </row>
    <row r="469" spans="4:5">
      <c r="D469" s="19">
        <v>45161</v>
      </c>
      <c r="E469">
        <v>18</v>
      </c>
    </row>
    <row r="470" spans="4:5">
      <c r="D470" s="19">
        <v>45162</v>
      </c>
      <c r="E470">
        <v>13</v>
      </c>
    </row>
    <row r="471" spans="4:5">
      <c r="D471" s="19">
        <v>45163</v>
      </c>
      <c r="E471">
        <v>20</v>
      </c>
    </row>
    <row r="472" spans="4:5">
      <c r="D472" s="19">
        <v>45164</v>
      </c>
      <c r="E472">
        <v>17</v>
      </c>
    </row>
    <row r="473" spans="4:5">
      <c r="D473" s="19">
        <v>45165</v>
      </c>
      <c r="E473">
        <v>19</v>
      </c>
    </row>
    <row r="474" spans="4:5">
      <c r="D474" s="19">
        <v>45166</v>
      </c>
      <c r="E474">
        <v>17</v>
      </c>
    </row>
    <row r="475" spans="4:5">
      <c r="D475" s="19">
        <v>45167</v>
      </c>
      <c r="E475">
        <v>22</v>
      </c>
    </row>
    <row r="476" spans="4:5">
      <c r="D476" s="19">
        <v>45168</v>
      </c>
      <c r="E476">
        <v>9</v>
      </c>
    </row>
    <row r="477" spans="4:5">
      <c r="D477" s="19">
        <v>45169</v>
      </c>
      <c r="E477">
        <v>9</v>
      </c>
    </row>
    <row r="478" spans="4:5">
      <c r="D478" s="19">
        <v>45505</v>
      </c>
      <c r="E478">
        <v>28</v>
      </c>
    </row>
    <row r="479" spans="4:5">
      <c r="D479" s="19">
        <v>45506</v>
      </c>
      <c r="E479">
        <v>19</v>
      </c>
    </row>
    <row r="480" spans="4:5">
      <c r="D480" s="19">
        <v>45507</v>
      </c>
      <c r="E480">
        <v>14</v>
      </c>
    </row>
    <row r="481" spans="4:5">
      <c r="D481" s="19">
        <v>45508</v>
      </c>
      <c r="E481">
        <v>17</v>
      </c>
    </row>
    <row r="482" spans="4:5">
      <c r="D482" s="19">
        <v>45509</v>
      </c>
      <c r="E482">
        <v>19</v>
      </c>
    </row>
    <row r="483" spans="4:5">
      <c r="D483" s="19">
        <v>45510</v>
      </c>
      <c r="E483">
        <v>12</v>
      </c>
    </row>
    <row r="484" spans="4:5">
      <c r="D484" s="19">
        <v>45511</v>
      </c>
      <c r="E484">
        <v>10</v>
      </c>
    </row>
    <row r="485" spans="4:5">
      <c r="D485" s="19">
        <v>45512</v>
      </c>
      <c r="E485">
        <v>20</v>
      </c>
    </row>
    <row r="486" spans="4:5">
      <c r="D486" s="19">
        <v>45513</v>
      </c>
      <c r="E486">
        <v>12</v>
      </c>
    </row>
    <row r="487" spans="4:5">
      <c r="D487" s="19">
        <v>45514</v>
      </c>
      <c r="E487">
        <v>24</v>
      </c>
    </row>
    <row r="488" spans="4:5">
      <c r="D488" s="19">
        <v>45515</v>
      </c>
      <c r="E488">
        <v>16</v>
      </c>
    </row>
    <row r="489" spans="4:5">
      <c r="D489" s="19">
        <v>45516</v>
      </c>
      <c r="E489">
        <v>16</v>
      </c>
    </row>
    <row r="490" spans="4:5">
      <c r="D490" s="19">
        <v>45517</v>
      </c>
      <c r="E490">
        <v>14</v>
      </c>
    </row>
    <row r="491" spans="4:5">
      <c r="D491" s="19">
        <v>45518</v>
      </c>
      <c r="E491">
        <v>12</v>
      </c>
    </row>
    <row r="492" spans="4:5">
      <c r="D492" s="19">
        <v>45519</v>
      </c>
      <c r="E492">
        <v>18</v>
      </c>
    </row>
    <row r="493" spans="4:5">
      <c r="D493" s="19">
        <v>45520</v>
      </c>
      <c r="E493">
        <v>15</v>
      </c>
    </row>
    <row r="494" spans="4:5">
      <c r="D494" s="19">
        <v>45521</v>
      </c>
      <c r="E494">
        <v>25</v>
      </c>
    </row>
    <row r="495" spans="4:5">
      <c r="D495" s="19">
        <v>45522</v>
      </c>
      <c r="E495">
        <v>15</v>
      </c>
    </row>
    <row r="496" spans="4:5">
      <c r="D496" s="19">
        <v>45523</v>
      </c>
      <c r="E496">
        <v>19</v>
      </c>
    </row>
    <row r="497" spans="4:5">
      <c r="D497" s="19">
        <v>45524</v>
      </c>
      <c r="E497">
        <v>23</v>
      </c>
    </row>
    <row r="498" spans="4:5">
      <c r="D498" s="19">
        <v>45525</v>
      </c>
      <c r="E498">
        <v>10</v>
      </c>
    </row>
    <row r="499" spans="4:5">
      <c r="D499" s="19">
        <v>45526</v>
      </c>
      <c r="E499">
        <v>14</v>
      </c>
    </row>
    <row r="500" spans="4:5">
      <c r="D500" s="19">
        <v>45527</v>
      </c>
      <c r="E500">
        <v>16</v>
      </c>
    </row>
    <row r="501" spans="4:5">
      <c r="D501" s="19">
        <v>45528</v>
      </c>
      <c r="E501">
        <v>18</v>
      </c>
    </row>
    <row r="502" spans="4:5">
      <c r="D502" s="19">
        <v>45529</v>
      </c>
      <c r="E502">
        <v>22</v>
      </c>
    </row>
    <row r="503" spans="4:5">
      <c r="D503" s="19">
        <v>45530</v>
      </c>
      <c r="E503">
        <v>14</v>
      </c>
    </row>
    <row r="504" spans="4:5">
      <c r="D504" s="19">
        <v>45531</v>
      </c>
      <c r="E504">
        <v>15</v>
      </c>
    </row>
    <row r="505" spans="4:5">
      <c r="D505" s="19">
        <v>45532</v>
      </c>
      <c r="E505">
        <v>21</v>
      </c>
    </row>
    <row r="506" spans="4:5">
      <c r="D506" s="19">
        <v>45533</v>
      </c>
      <c r="E506">
        <v>17</v>
      </c>
    </row>
    <row r="507" spans="4:5">
      <c r="D507" s="19">
        <v>45534</v>
      </c>
      <c r="E507">
        <v>16</v>
      </c>
    </row>
    <row r="508" spans="4:5">
      <c r="D508" s="19">
        <v>45535</v>
      </c>
      <c r="E508">
        <v>19</v>
      </c>
    </row>
    <row r="509" spans="4:5">
      <c r="D509" s="4" t="s">
        <v>418</v>
      </c>
    </row>
    <row r="510" spans="4:5">
      <c r="D510" s="19">
        <v>45170</v>
      </c>
      <c r="E510">
        <v>12</v>
      </c>
    </row>
    <row r="511" spans="4:5">
      <c r="D511" s="19">
        <v>45171</v>
      </c>
      <c r="E511">
        <v>18</v>
      </c>
    </row>
    <row r="512" spans="4:5">
      <c r="D512" s="19">
        <v>45172</v>
      </c>
      <c r="E512">
        <v>17</v>
      </c>
    </row>
    <row r="513" spans="4:5">
      <c r="D513" s="19">
        <v>45173</v>
      </c>
      <c r="E513">
        <v>15</v>
      </c>
    </row>
    <row r="514" spans="4:5">
      <c r="D514" s="19">
        <v>45174</v>
      </c>
      <c r="E514">
        <v>13</v>
      </c>
    </row>
    <row r="515" spans="4:5">
      <c r="D515" s="19">
        <v>45175</v>
      </c>
      <c r="E515">
        <v>11</v>
      </c>
    </row>
    <row r="516" spans="4:5">
      <c r="D516" s="19">
        <v>45176</v>
      </c>
      <c r="E516">
        <v>14</v>
      </c>
    </row>
    <row r="517" spans="4:5">
      <c r="D517" s="19">
        <v>45177</v>
      </c>
      <c r="E517">
        <v>17</v>
      </c>
    </row>
    <row r="518" spans="4:5">
      <c r="D518" s="19">
        <v>45178</v>
      </c>
      <c r="E518">
        <v>15</v>
      </c>
    </row>
    <row r="519" spans="4:5">
      <c r="D519" s="19">
        <v>45179</v>
      </c>
      <c r="E519">
        <v>16</v>
      </c>
    </row>
    <row r="520" spans="4:5">
      <c r="D520" s="19">
        <v>45180</v>
      </c>
      <c r="E520">
        <v>9</v>
      </c>
    </row>
    <row r="521" spans="4:5">
      <c r="D521" s="19">
        <v>45181</v>
      </c>
      <c r="E521">
        <v>10</v>
      </c>
    </row>
    <row r="522" spans="4:5">
      <c r="D522" s="19">
        <v>45182</v>
      </c>
      <c r="E522">
        <v>12</v>
      </c>
    </row>
    <row r="523" spans="4:5">
      <c r="D523" s="19">
        <v>45183</v>
      </c>
      <c r="E523">
        <v>13</v>
      </c>
    </row>
    <row r="524" spans="4:5">
      <c r="D524" s="19">
        <v>45184</v>
      </c>
      <c r="E524">
        <v>26</v>
      </c>
    </row>
    <row r="525" spans="4:5">
      <c r="D525" s="19">
        <v>45185</v>
      </c>
      <c r="E525">
        <v>22</v>
      </c>
    </row>
    <row r="526" spans="4:5">
      <c r="D526" s="19">
        <v>45186</v>
      </c>
      <c r="E526">
        <v>16</v>
      </c>
    </row>
    <row r="527" spans="4:5">
      <c r="D527" s="19">
        <v>45187</v>
      </c>
      <c r="E527">
        <v>12</v>
      </c>
    </row>
    <row r="528" spans="4:5">
      <c r="D528" s="19">
        <v>45188</v>
      </c>
      <c r="E528">
        <v>21</v>
      </c>
    </row>
    <row r="529" spans="4:5">
      <c r="D529" s="19">
        <v>45189</v>
      </c>
      <c r="E529">
        <v>12</v>
      </c>
    </row>
    <row r="530" spans="4:5">
      <c r="D530" s="19">
        <v>45190</v>
      </c>
      <c r="E530">
        <v>15</v>
      </c>
    </row>
    <row r="531" spans="4:5">
      <c r="D531" s="19">
        <v>45191</v>
      </c>
      <c r="E531">
        <v>23</v>
      </c>
    </row>
    <row r="532" spans="4:5">
      <c r="D532" s="19">
        <v>45192</v>
      </c>
      <c r="E532">
        <v>15</v>
      </c>
    </row>
    <row r="533" spans="4:5">
      <c r="D533" s="19">
        <v>45193</v>
      </c>
      <c r="E533">
        <v>15</v>
      </c>
    </row>
    <row r="534" spans="4:5">
      <c r="D534" s="19">
        <v>45194</v>
      </c>
      <c r="E534">
        <v>14</v>
      </c>
    </row>
    <row r="535" spans="4:5">
      <c r="D535" s="19">
        <v>45195</v>
      </c>
      <c r="E535">
        <v>19</v>
      </c>
    </row>
    <row r="536" spans="4:5">
      <c r="D536" s="19">
        <v>45196</v>
      </c>
      <c r="E536">
        <v>17</v>
      </c>
    </row>
    <row r="537" spans="4:5">
      <c r="D537" s="19">
        <v>45197</v>
      </c>
      <c r="E537">
        <v>16</v>
      </c>
    </row>
    <row r="538" spans="4:5">
      <c r="D538" s="19">
        <v>45198</v>
      </c>
      <c r="E538">
        <v>15</v>
      </c>
    </row>
    <row r="539" spans="4:5">
      <c r="D539" s="19">
        <v>45199</v>
      </c>
      <c r="E539">
        <v>19</v>
      </c>
    </row>
    <row r="540" spans="4:5">
      <c r="D540" s="19">
        <v>45536</v>
      </c>
      <c r="E540">
        <v>23</v>
      </c>
    </row>
    <row r="541" spans="4:5">
      <c r="D541" s="19">
        <v>45537</v>
      </c>
      <c r="E541">
        <v>17</v>
      </c>
    </row>
    <row r="542" spans="4:5">
      <c r="D542" s="19">
        <v>45538</v>
      </c>
      <c r="E542">
        <v>20</v>
      </c>
    </row>
    <row r="543" spans="4:5">
      <c r="D543" s="19">
        <v>45539</v>
      </c>
      <c r="E543">
        <v>16</v>
      </c>
    </row>
    <row r="544" spans="4:5">
      <c r="D544" s="19">
        <v>45540</v>
      </c>
      <c r="E544">
        <v>11</v>
      </c>
    </row>
    <row r="545" spans="4:5">
      <c r="D545" s="19">
        <v>45541</v>
      </c>
      <c r="E545">
        <v>17</v>
      </c>
    </row>
    <row r="546" spans="4:5">
      <c r="D546" s="19">
        <v>45542</v>
      </c>
      <c r="E546">
        <v>15</v>
      </c>
    </row>
    <row r="547" spans="4:5">
      <c r="D547" s="19">
        <v>45543</v>
      </c>
      <c r="E547">
        <v>17</v>
      </c>
    </row>
    <row r="548" spans="4:5">
      <c r="D548" s="19">
        <v>45544</v>
      </c>
      <c r="E548">
        <v>17</v>
      </c>
    </row>
    <row r="549" spans="4:5">
      <c r="D549" s="19">
        <v>45545</v>
      </c>
      <c r="E549">
        <v>13</v>
      </c>
    </row>
    <row r="550" spans="4:5">
      <c r="D550" s="19">
        <v>45546</v>
      </c>
      <c r="E550">
        <v>12</v>
      </c>
    </row>
    <row r="551" spans="4:5">
      <c r="D551" s="19">
        <v>45547</v>
      </c>
      <c r="E551">
        <v>19</v>
      </c>
    </row>
    <row r="552" spans="4:5">
      <c r="D552" s="19">
        <v>45548</v>
      </c>
      <c r="E552">
        <v>12</v>
      </c>
    </row>
    <row r="553" spans="4:5">
      <c r="D553" s="19">
        <v>45549</v>
      </c>
      <c r="E553">
        <v>15</v>
      </c>
    </row>
    <row r="554" spans="4:5">
      <c r="D554" s="19">
        <v>45550</v>
      </c>
      <c r="E554">
        <v>18</v>
      </c>
    </row>
    <row r="555" spans="4:5">
      <c r="D555" s="19">
        <v>45551</v>
      </c>
      <c r="E555">
        <v>13</v>
      </c>
    </row>
    <row r="556" spans="4:5">
      <c r="D556" s="19">
        <v>45552</v>
      </c>
      <c r="E556">
        <v>22</v>
      </c>
    </row>
    <row r="557" spans="4:5">
      <c r="D557" s="19">
        <v>45553</v>
      </c>
      <c r="E557">
        <v>16</v>
      </c>
    </row>
    <row r="558" spans="4:5">
      <c r="D558" s="19">
        <v>45554</v>
      </c>
      <c r="E558">
        <v>13</v>
      </c>
    </row>
    <row r="559" spans="4:5">
      <c r="D559" s="19">
        <v>45555</v>
      </c>
      <c r="E559">
        <v>14</v>
      </c>
    </row>
    <row r="560" spans="4:5">
      <c r="D560" s="19">
        <v>45556</v>
      </c>
      <c r="E560">
        <v>21</v>
      </c>
    </row>
    <row r="561" spans="4:5">
      <c r="D561" s="19">
        <v>45557</v>
      </c>
      <c r="E561">
        <v>9</v>
      </c>
    </row>
    <row r="562" spans="4:5">
      <c r="D562" s="19">
        <v>45558</v>
      </c>
      <c r="E562">
        <v>10</v>
      </c>
    </row>
    <row r="563" spans="4:5">
      <c r="D563" s="19">
        <v>45559</v>
      </c>
      <c r="E563">
        <v>15</v>
      </c>
    </row>
    <row r="564" spans="4:5">
      <c r="D564" s="19">
        <v>45560</v>
      </c>
      <c r="E564">
        <v>15</v>
      </c>
    </row>
    <row r="565" spans="4:5">
      <c r="D565" s="19">
        <v>45561</v>
      </c>
      <c r="E565">
        <v>13</v>
      </c>
    </row>
    <row r="566" spans="4:5">
      <c r="D566" s="19">
        <v>45562</v>
      </c>
      <c r="E566">
        <v>12</v>
      </c>
    </row>
    <row r="567" spans="4:5">
      <c r="D567" s="19">
        <v>45563</v>
      </c>
      <c r="E567">
        <v>17</v>
      </c>
    </row>
    <row r="568" spans="4:5">
      <c r="D568" s="19">
        <v>45564</v>
      </c>
      <c r="E568">
        <v>17</v>
      </c>
    </row>
    <row r="569" spans="4:5">
      <c r="D569" s="19">
        <v>45565</v>
      </c>
      <c r="E569">
        <v>17</v>
      </c>
    </row>
    <row r="570" spans="4:5">
      <c r="D570" s="4" t="s">
        <v>419</v>
      </c>
    </row>
    <row r="571" spans="4:5">
      <c r="D571" s="19">
        <v>45200</v>
      </c>
      <c r="E571">
        <v>15</v>
      </c>
    </row>
    <row r="572" spans="4:5">
      <c r="D572" s="19">
        <v>45201</v>
      </c>
      <c r="E572">
        <v>14</v>
      </c>
    </row>
    <row r="573" spans="4:5">
      <c r="D573" s="19">
        <v>45202</v>
      </c>
      <c r="E573">
        <v>15</v>
      </c>
    </row>
    <row r="574" spans="4:5">
      <c r="D574" s="19">
        <v>45203</v>
      </c>
      <c r="E574">
        <v>18</v>
      </c>
    </row>
    <row r="575" spans="4:5">
      <c r="D575" s="19">
        <v>45204</v>
      </c>
      <c r="E575">
        <v>19</v>
      </c>
    </row>
    <row r="576" spans="4:5">
      <c r="D576" s="19">
        <v>45205</v>
      </c>
      <c r="E576">
        <v>15</v>
      </c>
    </row>
    <row r="577" spans="4:5">
      <c r="D577" s="19">
        <v>45206</v>
      </c>
      <c r="E577">
        <v>15</v>
      </c>
    </row>
    <row r="578" spans="4:5">
      <c r="D578" s="19">
        <v>45207</v>
      </c>
      <c r="E578">
        <v>10</v>
      </c>
    </row>
    <row r="579" spans="4:5">
      <c r="D579" s="19">
        <v>45208</v>
      </c>
      <c r="E579">
        <v>19</v>
      </c>
    </row>
    <row r="580" spans="4:5">
      <c r="D580" s="19">
        <v>45209</v>
      </c>
      <c r="E580">
        <v>12</v>
      </c>
    </row>
    <row r="581" spans="4:5">
      <c r="D581" s="19">
        <v>45210</v>
      </c>
      <c r="E581">
        <v>20</v>
      </c>
    </row>
    <row r="582" spans="4:5">
      <c r="D582" s="19">
        <v>45211</v>
      </c>
      <c r="E582">
        <v>18</v>
      </c>
    </row>
    <row r="583" spans="4:5">
      <c r="D583" s="19">
        <v>45212</v>
      </c>
      <c r="E583">
        <v>20</v>
      </c>
    </row>
    <row r="584" spans="4:5">
      <c r="D584" s="19">
        <v>45213</v>
      </c>
      <c r="E584">
        <v>11</v>
      </c>
    </row>
    <row r="585" spans="4:5">
      <c r="D585" s="19">
        <v>45214</v>
      </c>
      <c r="E585">
        <v>10</v>
      </c>
    </row>
    <row r="586" spans="4:5">
      <c r="D586" s="19">
        <v>45215</v>
      </c>
      <c r="E586">
        <v>14</v>
      </c>
    </row>
    <row r="587" spans="4:5">
      <c r="D587" s="19">
        <v>45216</v>
      </c>
      <c r="E587">
        <v>11</v>
      </c>
    </row>
    <row r="588" spans="4:5">
      <c r="D588" s="19">
        <v>45217</v>
      </c>
      <c r="E588">
        <v>25</v>
      </c>
    </row>
    <row r="589" spans="4:5">
      <c r="D589" s="19">
        <v>45218</v>
      </c>
      <c r="E589">
        <v>17</v>
      </c>
    </row>
    <row r="590" spans="4:5">
      <c r="D590" s="19">
        <v>45219</v>
      </c>
      <c r="E590">
        <v>22</v>
      </c>
    </row>
    <row r="591" spans="4:5">
      <c r="D591" s="19">
        <v>45220</v>
      </c>
      <c r="E591">
        <v>18</v>
      </c>
    </row>
    <row r="592" spans="4:5">
      <c r="D592" s="19">
        <v>45221</v>
      </c>
      <c r="E592">
        <v>16</v>
      </c>
    </row>
    <row r="593" spans="4:5">
      <c r="D593" s="19">
        <v>45222</v>
      </c>
      <c r="E593">
        <v>14</v>
      </c>
    </row>
    <row r="594" spans="4:5">
      <c r="D594" s="19">
        <v>45223</v>
      </c>
      <c r="E594">
        <v>13</v>
      </c>
    </row>
    <row r="595" spans="4:5">
      <c r="D595" s="19">
        <v>45224</v>
      </c>
      <c r="E595">
        <v>15</v>
      </c>
    </row>
    <row r="596" spans="4:5">
      <c r="D596" s="19">
        <v>45225</v>
      </c>
      <c r="E596">
        <v>18</v>
      </c>
    </row>
    <row r="597" spans="4:5">
      <c r="D597" s="19">
        <v>45226</v>
      </c>
      <c r="E597">
        <v>10</v>
      </c>
    </row>
    <row r="598" spans="4:5">
      <c r="D598" s="19">
        <v>45227</v>
      </c>
      <c r="E598">
        <v>15</v>
      </c>
    </row>
    <row r="599" spans="4:5">
      <c r="D599" s="19">
        <v>45228</v>
      </c>
      <c r="E599">
        <v>18</v>
      </c>
    </row>
    <row r="600" spans="4:5">
      <c r="D600" s="19">
        <v>45229</v>
      </c>
      <c r="E600">
        <v>16</v>
      </c>
    </row>
    <row r="601" spans="4:5">
      <c r="D601" s="19">
        <v>45230</v>
      </c>
      <c r="E601">
        <v>20</v>
      </c>
    </row>
    <row r="602" spans="4:5">
      <c r="D602" s="19">
        <v>45566</v>
      </c>
      <c r="E602">
        <v>20</v>
      </c>
    </row>
    <row r="603" spans="4:5">
      <c r="D603" s="19">
        <v>45567</v>
      </c>
      <c r="E603">
        <v>11</v>
      </c>
    </row>
    <row r="604" spans="4:5">
      <c r="D604" s="19">
        <v>45568</v>
      </c>
      <c r="E604">
        <v>18</v>
      </c>
    </row>
    <row r="605" spans="4:5">
      <c r="D605" s="19">
        <v>45569</v>
      </c>
      <c r="E605">
        <v>16</v>
      </c>
    </row>
    <row r="606" spans="4:5">
      <c r="D606" s="19">
        <v>45570</v>
      </c>
      <c r="E606">
        <v>11</v>
      </c>
    </row>
    <row r="607" spans="4:5">
      <c r="D607" s="19">
        <v>45571</v>
      </c>
      <c r="E607">
        <v>11</v>
      </c>
    </row>
    <row r="608" spans="4:5">
      <c r="D608" s="19">
        <v>45572</v>
      </c>
      <c r="E608">
        <v>14</v>
      </c>
    </row>
    <row r="609" spans="4:5">
      <c r="D609" s="19">
        <v>45573</v>
      </c>
      <c r="E609">
        <v>16</v>
      </c>
    </row>
    <row r="610" spans="4:5">
      <c r="D610" s="19">
        <v>45574</v>
      </c>
      <c r="E610">
        <v>18</v>
      </c>
    </row>
    <row r="611" spans="4:5">
      <c r="D611" s="19">
        <v>45575</v>
      </c>
      <c r="E611">
        <v>10</v>
      </c>
    </row>
    <row r="612" spans="4:5">
      <c r="D612" s="19">
        <v>45576</v>
      </c>
      <c r="E612">
        <v>23</v>
      </c>
    </row>
    <row r="613" spans="4:5">
      <c r="D613" s="19">
        <v>45577</v>
      </c>
      <c r="E613">
        <v>19</v>
      </c>
    </row>
    <row r="614" spans="4:5">
      <c r="D614" s="19">
        <v>45578</v>
      </c>
      <c r="E614">
        <v>14</v>
      </c>
    </row>
    <row r="615" spans="4:5">
      <c r="D615" s="19">
        <v>45579</v>
      </c>
      <c r="E615">
        <v>20</v>
      </c>
    </row>
    <row r="616" spans="4:5">
      <c r="D616" s="19">
        <v>45580</v>
      </c>
      <c r="E616">
        <v>15</v>
      </c>
    </row>
    <row r="617" spans="4:5">
      <c r="D617" s="19">
        <v>45581</v>
      </c>
      <c r="E617">
        <v>12</v>
      </c>
    </row>
    <row r="618" spans="4:5">
      <c r="D618" s="19">
        <v>45582</v>
      </c>
      <c r="E618">
        <v>17</v>
      </c>
    </row>
    <row r="619" spans="4:5">
      <c r="D619" s="19">
        <v>45583</v>
      </c>
      <c r="E619">
        <v>18</v>
      </c>
    </row>
    <row r="620" spans="4:5">
      <c r="D620" s="19">
        <v>45584</v>
      </c>
      <c r="E620">
        <v>16</v>
      </c>
    </row>
    <row r="621" spans="4:5">
      <c r="D621" s="19">
        <v>45585</v>
      </c>
      <c r="E621">
        <v>20</v>
      </c>
    </row>
    <row r="622" spans="4:5">
      <c r="D622" s="19">
        <v>45586</v>
      </c>
      <c r="E622">
        <v>17</v>
      </c>
    </row>
    <row r="623" spans="4:5">
      <c r="D623" s="19">
        <v>45587</v>
      </c>
      <c r="E623">
        <v>19</v>
      </c>
    </row>
    <row r="624" spans="4:5">
      <c r="D624" s="19">
        <v>45588</v>
      </c>
      <c r="E624">
        <v>17</v>
      </c>
    </row>
    <row r="625" spans="4:5">
      <c r="D625" s="19">
        <v>45589</v>
      </c>
      <c r="E625">
        <v>18</v>
      </c>
    </row>
    <row r="626" spans="4:5">
      <c r="D626" s="19">
        <v>45590</v>
      </c>
      <c r="E626">
        <v>18</v>
      </c>
    </row>
    <row r="627" spans="4:5">
      <c r="D627" s="19">
        <v>45591</v>
      </c>
      <c r="E627">
        <v>15</v>
      </c>
    </row>
    <row r="628" spans="4:5">
      <c r="D628" s="19">
        <v>45592</v>
      </c>
      <c r="E628">
        <v>10</v>
      </c>
    </row>
    <row r="629" spans="4:5">
      <c r="D629" s="19">
        <v>45593</v>
      </c>
      <c r="E629">
        <v>14</v>
      </c>
    </row>
    <row r="630" spans="4:5">
      <c r="D630" s="19">
        <v>45594</v>
      </c>
      <c r="E630">
        <v>9</v>
      </c>
    </row>
    <row r="631" spans="4:5">
      <c r="D631" s="19">
        <v>45595</v>
      </c>
      <c r="E631">
        <v>15</v>
      </c>
    </row>
    <row r="632" spans="4:5">
      <c r="D632" s="4" t="s">
        <v>420</v>
      </c>
    </row>
    <row r="633" spans="4:5">
      <c r="D633" s="19">
        <v>45231</v>
      </c>
      <c r="E633">
        <v>17</v>
      </c>
    </row>
    <row r="634" spans="4:5">
      <c r="D634" s="19">
        <v>45232</v>
      </c>
      <c r="E634">
        <v>12</v>
      </c>
    </row>
    <row r="635" spans="4:5">
      <c r="D635" s="19">
        <v>45233</v>
      </c>
      <c r="E635">
        <v>14</v>
      </c>
    </row>
    <row r="636" spans="4:5">
      <c r="D636" s="19">
        <v>45234</v>
      </c>
      <c r="E636">
        <v>17</v>
      </c>
    </row>
    <row r="637" spans="4:5">
      <c r="D637" s="19">
        <v>45235</v>
      </c>
      <c r="E637">
        <v>17</v>
      </c>
    </row>
    <row r="638" spans="4:5">
      <c r="D638" s="19">
        <v>45236</v>
      </c>
      <c r="E638">
        <v>16</v>
      </c>
    </row>
    <row r="639" spans="4:5">
      <c r="D639" s="19">
        <v>45237</v>
      </c>
      <c r="E639">
        <v>19</v>
      </c>
    </row>
    <row r="640" spans="4:5">
      <c r="D640" s="19">
        <v>45238</v>
      </c>
      <c r="E640">
        <v>14</v>
      </c>
    </row>
    <row r="641" spans="4:5">
      <c r="D641" s="19">
        <v>45239</v>
      </c>
      <c r="E641">
        <v>17</v>
      </c>
    </row>
    <row r="642" spans="4:5">
      <c r="D642" s="19">
        <v>45240</v>
      </c>
      <c r="E642">
        <v>13</v>
      </c>
    </row>
    <row r="643" spans="4:5">
      <c r="D643" s="19">
        <v>45241</v>
      </c>
      <c r="E643">
        <v>12</v>
      </c>
    </row>
    <row r="644" spans="4:5">
      <c r="D644" s="19">
        <v>45242</v>
      </c>
      <c r="E644">
        <v>16</v>
      </c>
    </row>
    <row r="645" spans="4:5">
      <c r="D645" s="19">
        <v>45243</v>
      </c>
      <c r="E645">
        <v>9</v>
      </c>
    </row>
    <row r="646" spans="4:5">
      <c r="D646" s="19">
        <v>45244</v>
      </c>
      <c r="E646">
        <v>17</v>
      </c>
    </row>
    <row r="647" spans="4:5">
      <c r="D647" s="19">
        <v>45245</v>
      </c>
      <c r="E647">
        <v>16</v>
      </c>
    </row>
    <row r="648" spans="4:5">
      <c r="D648" s="19">
        <v>45246</v>
      </c>
      <c r="E648">
        <v>17</v>
      </c>
    </row>
    <row r="649" spans="4:5">
      <c r="D649" s="19">
        <v>45247</v>
      </c>
      <c r="E649">
        <v>21</v>
      </c>
    </row>
    <row r="650" spans="4:5">
      <c r="D650" s="19">
        <v>45248</v>
      </c>
      <c r="E650">
        <v>15</v>
      </c>
    </row>
    <row r="651" spans="4:5">
      <c r="D651" s="19">
        <v>45249</v>
      </c>
      <c r="E651">
        <v>22</v>
      </c>
    </row>
    <row r="652" spans="4:5">
      <c r="D652" s="19">
        <v>45250</v>
      </c>
      <c r="E652">
        <v>14</v>
      </c>
    </row>
    <row r="653" spans="4:5">
      <c r="D653" s="19">
        <v>45251</v>
      </c>
      <c r="E653">
        <v>13</v>
      </c>
    </row>
    <row r="654" spans="4:5">
      <c r="D654" s="19">
        <v>45252</v>
      </c>
      <c r="E654">
        <v>10</v>
      </c>
    </row>
    <row r="655" spans="4:5">
      <c r="D655" s="19">
        <v>45253</v>
      </c>
      <c r="E655">
        <v>17</v>
      </c>
    </row>
    <row r="656" spans="4:5">
      <c r="D656" s="19">
        <v>45254</v>
      </c>
      <c r="E656">
        <v>17</v>
      </c>
    </row>
    <row r="657" spans="4:5">
      <c r="D657" s="19">
        <v>45255</v>
      </c>
      <c r="E657">
        <v>13</v>
      </c>
    </row>
    <row r="658" spans="4:5">
      <c r="D658" s="19">
        <v>45256</v>
      </c>
      <c r="E658">
        <v>11</v>
      </c>
    </row>
    <row r="659" spans="4:5">
      <c r="D659" s="19">
        <v>45257</v>
      </c>
      <c r="E659">
        <v>19</v>
      </c>
    </row>
    <row r="660" spans="4:5">
      <c r="D660" s="19">
        <v>45258</v>
      </c>
      <c r="E660">
        <v>16</v>
      </c>
    </row>
    <row r="661" spans="4:5">
      <c r="D661" s="19">
        <v>45259</v>
      </c>
      <c r="E661">
        <v>15</v>
      </c>
    </row>
    <row r="662" spans="4:5">
      <c r="D662" s="19">
        <v>45260</v>
      </c>
      <c r="E662">
        <v>18</v>
      </c>
    </row>
    <row r="663" spans="4:5">
      <c r="D663" s="4" t="s">
        <v>411</v>
      </c>
    </row>
    <row r="664" spans="4:5">
      <c r="D664" s="19">
        <v>45261</v>
      </c>
      <c r="E664">
        <v>16</v>
      </c>
    </row>
    <row r="665" spans="4:5">
      <c r="D665" s="19">
        <v>45262</v>
      </c>
      <c r="E665">
        <v>15</v>
      </c>
    </row>
    <row r="666" spans="4:5">
      <c r="D666" s="19">
        <v>45263</v>
      </c>
      <c r="E666">
        <v>14</v>
      </c>
    </row>
    <row r="667" spans="4:5">
      <c r="D667" s="19">
        <v>45264</v>
      </c>
      <c r="E667">
        <v>12</v>
      </c>
    </row>
    <row r="668" spans="4:5">
      <c r="D668" s="19">
        <v>45265</v>
      </c>
      <c r="E668">
        <v>16</v>
      </c>
    </row>
    <row r="669" spans="4:5">
      <c r="D669" s="19">
        <v>45266</v>
      </c>
      <c r="E669">
        <v>11</v>
      </c>
    </row>
    <row r="670" spans="4:5">
      <c r="D670" s="19">
        <v>45267</v>
      </c>
      <c r="E670">
        <v>7</v>
      </c>
    </row>
    <row r="671" spans="4:5">
      <c r="D671" s="19">
        <v>45268</v>
      </c>
      <c r="E671">
        <v>16</v>
      </c>
    </row>
    <row r="672" spans="4:5">
      <c r="D672" s="19">
        <v>45269</v>
      </c>
      <c r="E672">
        <v>7</v>
      </c>
    </row>
    <row r="673" spans="4:5">
      <c r="D673" s="19">
        <v>45270</v>
      </c>
      <c r="E673">
        <v>16</v>
      </c>
    </row>
    <row r="674" spans="4:5">
      <c r="D674" s="19">
        <v>45271</v>
      </c>
      <c r="E674">
        <v>16</v>
      </c>
    </row>
    <row r="675" spans="4:5">
      <c r="D675" s="19">
        <v>45272</v>
      </c>
      <c r="E675">
        <v>19</v>
      </c>
    </row>
    <row r="676" spans="4:5">
      <c r="D676" s="19">
        <v>45273</v>
      </c>
      <c r="E676">
        <v>10</v>
      </c>
    </row>
    <row r="677" spans="4:5">
      <c r="D677" s="19">
        <v>45274</v>
      </c>
      <c r="E677">
        <v>13</v>
      </c>
    </row>
    <row r="678" spans="4:5">
      <c r="D678" s="19">
        <v>45275</v>
      </c>
      <c r="E678">
        <v>27</v>
      </c>
    </row>
    <row r="679" spans="4:5">
      <c r="D679" s="19">
        <v>45276</v>
      </c>
      <c r="E679">
        <v>19</v>
      </c>
    </row>
    <row r="680" spans="4:5">
      <c r="D680" s="19">
        <v>45277</v>
      </c>
      <c r="E680">
        <v>18</v>
      </c>
    </row>
    <row r="681" spans="4:5">
      <c r="D681" s="19">
        <v>45278</v>
      </c>
      <c r="E681">
        <v>12</v>
      </c>
    </row>
    <row r="682" spans="4:5">
      <c r="D682" s="19">
        <v>45279</v>
      </c>
      <c r="E682">
        <v>20</v>
      </c>
    </row>
    <row r="683" spans="4:5">
      <c r="D683" s="19">
        <v>45280</v>
      </c>
      <c r="E683">
        <v>12</v>
      </c>
    </row>
    <row r="684" spans="4:5">
      <c r="D684" s="19">
        <v>45281</v>
      </c>
      <c r="E684">
        <v>19</v>
      </c>
    </row>
    <row r="685" spans="4:5">
      <c r="D685" s="19">
        <v>45282</v>
      </c>
      <c r="E685">
        <v>18</v>
      </c>
    </row>
    <row r="686" spans="4:5">
      <c r="D686" s="19">
        <v>45283</v>
      </c>
      <c r="E686">
        <v>21</v>
      </c>
    </row>
    <row r="687" spans="4:5">
      <c r="D687" s="19">
        <v>45284</v>
      </c>
      <c r="E687">
        <v>18</v>
      </c>
    </row>
    <row r="688" spans="4:5">
      <c r="D688" s="19">
        <v>45285</v>
      </c>
      <c r="E688">
        <v>16</v>
      </c>
    </row>
    <row r="689" spans="1:5">
      <c r="D689" s="19">
        <v>45286</v>
      </c>
      <c r="E689">
        <v>14</v>
      </c>
    </row>
    <row r="690" spans="1:5">
      <c r="D690" s="19">
        <v>45287</v>
      </c>
      <c r="E690">
        <v>14</v>
      </c>
    </row>
    <row r="691" spans="1:5">
      <c r="D691" s="19">
        <v>45288</v>
      </c>
      <c r="E691">
        <v>16</v>
      </c>
    </row>
    <row r="692" spans="1:5">
      <c r="D692" s="19">
        <v>45289</v>
      </c>
      <c r="E692">
        <v>21</v>
      </c>
    </row>
    <row r="693" spans="1:5">
      <c r="D693" s="19">
        <v>45290</v>
      </c>
      <c r="E693">
        <v>21</v>
      </c>
    </row>
    <row r="694" spans="1:5">
      <c r="D694" s="19">
        <v>45291</v>
      </c>
      <c r="E694">
        <v>15</v>
      </c>
    </row>
    <row r="695" spans="1:5">
      <c r="D695" s="4" t="s">
        <v>6</v>
      </c>
      <c r="E695">
        <v>9216</v>
      </c>
    </row>
    <row r="698" spans="1:5">
      <c r="A698" s="1" t="s">
        <v>5</v>
      </c>
      <c r="B698" t="s">
        <v>350</v>
      </c>
    </row>
    <row r="699" spans="1:5">
      <c r="A699" s="4" t="s">
        <v>422</v>
      </c>
      <c r="B699">
        <v>189</v>
      </c>
    </row>
    <row r="700" spans="1:5">
      <c r="A700" s="4" t="s">
        <v>423</v>
      </c>
      <c r="B700">
        <v>95</v>
      </c>
    </row>
    <row r="701" spans="1:5">
      <c r="A701" s="4" t="s">
        <v>424</v>
      </c>
      <c r="B701">
        <v>182</v>
      </c>
    </row>
    <row r="702" spans="1:5">
      <c r="A702" s="4" t="s">
        <v>6</v>
      </c>
      <c r="B702">
        <v>466</v>
      </c>
    </row>
    <row r="704" spans="1:5">
      <c r="D704" s="1" t="s">
        <v>5</v>
      </c>
      <c r="E704" t="s">
        <v>4</v>
      </c>
    </row>
    <row r="705" spans="4:5">
      <c r="D705" s="20">
        <v>45536</v>
      </c>
      <c r="E705" s="2">
        <v>4.2857142857142856</v>
      </c>
    </row>
    <row r="706" spans="4:5">
      <c r="D706" s="20">
        <v>45537</v>
      </c>
      <c r="E706" s="2">
        <v>2.6666666666666665</v>
      </c>
    </row>
    <row r="707" spans="4:5">
      <c r="D707" s="20">
        <v>45538</v>
      </c>
      <c r="E707" s="2">
        <v>3.8571428571428572</v>
      </c>
    </row>
    <row r="708" spans="4:5">
      <c r="D708" s="20">
        <v>45539</v>
      </c>
      <c r="E708" s="2">
        <v>5.6</v>
      </c>
    </row>
    <row r="709" spans="4:5">
      <c r="D709" s="20">
        <v>45540</v>
      </c>
      <c r="E709" s="2">
        <v>7</v>
      </c>
    </row>
    <row r="710" spans="4:5">
      <c r="D710" s="20">
        <v>45541</v>
      </c>
      <c r="E710" s="2">
        <v>4</v>
      </c>
    </row>
    <row r="711" spans="4:5">
      <c r="D711" s="20">
        <v>45542</v>
      </c>
      <c r="E711" s="2">
        <v>3.2</v>
      </c>
    </row>
    <row r="712" spans="4:5">
      <c r="D712" s="20">
        <v>45543</v>
      </c>
      <c r="E712" s="2">
        <v>5.5</v>
      </c>
    </row>
    <row r="713" spans="4:5">
      <c r="D713" s="20">
        <v>45544</v>
      </c>
      <c r="E713" s="2">
        <v>5</v>
      </c>
    </row>
    <row r="714" spans="4:5">
      <c r="D714" s="20">
        <v>45545</v>
      </c>
      <c r="E714" s="2">
        <v>7</v>
      </c>
    </row>
    <row r="715" spans="4:5">
      <c r="D715" s="20">
        <v>45546</v>
      </c>
      <c r="E715" s="2">
        <v>6</v>
      </c>
    </row>
    <row r="716" spans="4:5">
      <c r="D716" s="20">
        <v>45547</v>
      </c>
      <c r="E716" s="2">
        <v>6.5</v>
      </c>
    </row>
    <row r="717" spans="4:5">
      <c r="D717" s="20">
        <v>45548</v>
      </c>
      <c r="E717" s="2">
        <v>3.5</v>
      </c>
    </row>
    <row r="718" spans="4:5">
      <c r="D718" s="20">
        <v>45549</v>
      </c>
      <c r="E718" s="2">
        <v>5.4</v>
      </c>
    </row>
    <row r="719" spans="4:5">
      <c r="D719" s="20">
        <v>45550</v>
      </c>
      <c r="E719" s="2">
        <v>5</v>
      </c>
    </row>
    <row r="720" spans="4:5">
      <c r="D720" s="20">
        <v>45551</v>
      </c>
      <c r="E720" s="2">
        <v>4.4000000000000004</v>
      </c>
    </row>
    <row r="721" spans="4:5">
      <c r="D721" s="20">
        <v>45552</v>
      </c>
      <c r="E721" s="2">
        <v>6.75</v>
      </c>
    </row>
    <row r="722" spans="4:5">
      <c r="D722" s="20">
        <v>45553</v>
      </c>
      <c r="E722" s="2">
        <v>7</v>
      </c>
    </row>
    <row r="723" spans="4:5">
      <c r="D723" s="20">
        <v>45554</v>
      </c>
      <c r="E723" s="2">
        <v>4.666666666666667</v>
      </c>
    </row>
    <row r="724" spans="4:5">
      <c r="D724" s="20">
        <v>45555</v>
      </c>
      <c r="E724" s="2">
        <v>3</v>
      </c>
    </row>
    <row r="725" spans="4:5">
      <c r="D725" s="20">
        <v>45556</v>
      </c>
      <c r="E725" s="2">
        <v>3.4285714285714284</v>
      </c>
    </row>
    <row r="726" spans="4:5">
      <c r="D726" s="20">
        <v>45558</v>
      </c>
      <c r="E726" s="2">
        <v>2.3333333333333335</v>
      </c>
    </row>
    <row r="727" spans="4:5">
      <c r="D727" s="20">
        <v>45559</v>
      </c>
      <c r="E727" s="2">
        <v>6</v>
      </c>
    </row>
    <row r="728" spans="4:5">
      <c r="D728" s="20">
        <v>45560</v>
      </c>
      <c r="E728" s="2">
        <v>5.8</v>
      </c>
    </row>
    <row r="729" spans="4:5">
      <c r="D729" s="20">
        <v>45561</v>
      </c>
      <c r="E729" s="2">
        <v>5</v>
      </c>
    </row>
    <row r="730" spans="4:5">
      <c r="D730" s="20">
        <v>45562</v>
      </c>
      <c r="E730" s="2">
        <v>2</v>
      </c>
    </row>
    <row r="731" spans="4:5">
      <c r="D731" s="20">
        <v>45563</v>
      </c>
      <c r="E731" s="2">
        <v>3</v>
      </c>
    </row>
    <row r="732" spans="4:5">
      <c r="D732" s="20">
        <v>45564</v>
      </c>
      <c r="E732" s="2">
        <v>8.5</v>
      </c>
    </row>
    <row r="733" spans="4:5">
      <c r="D733" s="20">
        <v>45565</v>
      </c>
      <c r="E733" s="2">
        <v>5.5714285714285712</v>
      </c>
    </row>
    <row r="734" spans="4:5">
      <c r="D734" s="4" t="s">
        <v>6</v>
      </c>
      <c r="E734" s="2">
        <v>4.9083333333333332</v>
      </c>
    </row>
  </sheetData>
  <mergeCells count="2">
    <mergeCell ref="D4:E4"/>
    <mergeCell ref="Q3:S3"/>
  </mergeCells>
  <phoneticPr fontId="5" type="noConversion"/>
  <pageMargins left="0.7" right="0.7" top="0.75" bottom="0.75" header="0.3" footer="0.3"/>
  <pageSetup paperSize="9" orientation="portrait" horizontalDpi="300" verticalDpi="0" copies="0"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933DF-FC35-484B-B47A-813295C3DF76}">
  <sheetPr codeName="Sheet3"/>
  <dimension ref="A1"/>
  <sheetViews>
    <sheetView workbookViewId="0"/>
  </sheetViews>
  <sheetFormatPr defaultRowHeight="14.4"/>
  <cols>
    <col min="1" max="16384" width="8.88671875" style="3"/>
  </cols>
  <sheetData/>
  <pageMargins left="0.7" right="0.7" top="0.75" bottom="0.75" header="0.3" footer="0.3"/>
  <pageSetup paperSize="9" orientation="portrait" horizontalDpi="300" verticalDpi="0" copies="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1476-44DA-448F-BE63-F61D07329DBE}">
  <sheetPr codeName="Sheet4"/>
  <dimension ref="A1"/>
  <sheetViews>
    <sheetView zoomScale="56" zoomScaleNormal="56" workbookViewId="0"/>
  </sheetViews>
  <sheetFormatPr defaultRowHeight="14.4"/>
  <cols>
    <col min="1" max="16384" width="8.88671875" style="3"/>
  </cols>
  <sheetData/>
  <pageMargins left="0.7" right="0.7" top="0.75" bottom="0.75" header="0.3" footer="0.3"/>
  <pageSetup paperSize="9" orientation="portrait" horizontalDpi="300" verticalDpi="0" copies="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E460-82B5-4336-83CD-07CC7FC0B789}">
  <sheetPr codeName="Sheet5"/>
  <dimension ref="A1"/>
  <sheetViews>
    <sheetView zoomScaleNormal="100" workbookViewId="0"/>
  </sheetViews>
  <sheetFormatPr defaultRowHeight="14.4"/>
  <cols>
    <col min="1" max="16384" width="8.88671875" style="3"/>
  </cols>
  <sheetData/>
  <pageMargins left="0.7" right="0.7" top="0.75" bottom="0.75" header="0.3" footer="0.3"/>
  <pageSetup paperSize="9" orientation="portrait" horizontalDpi="300" verticalDpi="0" copies="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D3A7-8159-4C58-B7EB-FE19084864AF}">
  <sheetPr codeName="Sheet2"/>
  <dimension ref="A1"/>
  <sheetViews>
    <sheetView zoomScale="86" workbookViewId="0"/>
  </sheetViews>
  <sheetFormatPr defaultRowHeight="14.4"/>
  <cols>
    <col min="1" max="16384" width="8.88671875" style="8"/>
  </cols>
  <sheetData/>
  <pageMargins left="0.7" right="0.7" top="0.75" bottom="0.75" header="0.3" footer="0.3"/>
  <pageSetup paperSize="9" orientation="portrait" horizontalDpi="300" verticalDpi="0" copies="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36CF-7EE7-4ABD-B3EB-B387A2F6A865}">
  <sheetPr codeName="Sheet7"/>
  <dimension ref="A1"/>
  <sheetViews>
    <sheetView zoomScale="121" zoomScaleNormal="35" workbookViewId="0"/>
  </sheetViews>
  <sheetFormatPr defaultRowHeight="14.4"/>
  <cols>
    <col min="1" max="16384" width="8.88671875" style="8"/>
  </cols>
  <sheetData/>
  <pageMargins left="0.7" right="0.7" top="0.75" bottom="0.75" header="0.3" footer="0.3"/>
  <pageSetup paperSize="9" orientation="portrait" horizontalDpi="300" verticalDpi="0" copies="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7290520-F655-4539-86CE-C454A6FCBF41}">
  <ds:schemaRefs>
    <ds:schemaRef ds:uri="http://schemas.microsoft.com/DataMashup"/>
  </ds:schemaRefs>
</ds:datastoreItem>
</file>

<file path=customXml/itemProps2.xml><?xml version="1.0" encoding="utf-8"?>
<ds:datastoreItem xmlns:ds="http://schemas.openxmlformats.org/officeDocument/2006/customXml" ds:itemID="{4E38EE46-9610-436C-ABC0-6710040DFA81}">
  <ds:schemaRefs/>
</ds:datastoreItem>
</file>

<file path=customXml/itemProps3.xml><?xml version="1.0" encoding="utf-8"?>
<ds:datastoreItem xmlns:ds="http://schemas.openxmlformats.org/officeDocument/2006/customXml" ds:itemID="{B747516D-55B1-404C-9344-F088AE49DE22}">
  <ds:schemaRefs/>
</ds:datastoreItem>
</file>

<file path=customXml/itemProps4.xml><?xml version="1.0" encoding="utf-8"?>
<ds:datastoreItem xmlns:ds="http://schemas.openxmlformats.org/officeDocument/2006/customXml" ds:itemID="{ABA33A05-55CA-424A-9B62-55EB990D9FF3}">
  <ds:schemaRefs/>
</ds:datastoreItem>
</file>

<file path=customXml/itemProps5.xml><?xml version="1.0" encoding="utf-8"?>
<ds:datastoreItem xmlns:ds="http://schemas.openxmlformats.org/officeDocument/2006/customXml" ds:itemID="{304ACC60-42C8-4F8A-AD48-5DF565E66EB8}">
  <ds:schemaRefs/>
</ds:datastoreItem>
</file>

<file path=customXml/itemProps6.xml><?xml version="1.0" encoding="utf-8"?>
<ds:datastoreItem xmlns:ds="http://schemas.openxmlformats.org/officeDocument/2006/customXml" ds:itemID="{555CBC34-A42B-4D71-A61E-D586E1D13C2A}">
  <ds:schemaRefs/>
</ds:datastoreItem>
</file>

<file path=customXml/itemProps7.xml><?xml version="1.0" encoding="utf-8"?>
<ds:datastoreItem xmlns:ds="http://schemas.openxmlformats.org/officeDocument/2006/customXml" ds:itemID="{6ECD749A-BAC4-438B-BDEE-328FD64DE128}">
  <ds:schemaRefs/>
</ds:datastoreItem>
</file>

<file path=customXml/itemProps8.xml><?xml version="1.0" encoding="utf-8"?>
<ds:datastoreItem xmlns:ds="http://schemas.openxmlformats.org/officeDocument/2006/customXml" ds:itemID="{0760F232-8A88-49B3-AF52-F16DF1055107}">
  <ds:schemaRefs/>
</ds:datastoreItem>
</file>

<file path=customXml/itemProps9.xml><?xml version="1.0" encoding="utf-8"?>
<ds:datastoreItem xmlns:ds="http://schemas.openxmlformats.org/officeDocument/2006/customXml" ds:itemID="{61A8A9D1-2E9A-4D92-BE22-B1C014ED2F03}">
  <ds:schemaRefs/>
</ds:datastoreItem>
</file>

<file path=customXml/itemProps10.xml><?xml version="1.0" encoding="utf-8"?>
<ds:datastoreItem xmlns:ds="http://schemas.openxmlformats.org/officeDocument/2006/customXml" ds:itemID="{0BDEADD1-327B-4CF2-8CA3-5EA586488C6E}">
  <ds:schemaRefs/>
</ds:datastoreItem>
</file>

<file path=customXml/itemProps11.xml><?xml version="1.0" encoding="utf-8"?>
<ds:datastoreItem xmlns:ds="http://schemas.openxmlformats.org/officeDocument/2006/customXml" ds:itemID="{687761A7-F101-4F82-B4C2-DCA66DDE62EF}">
  <ds:schemaRefs/>
</ds:datastoreItem>
</file>

<file path=customXml/itemProps12.xml><?xml version="1.0" encoding="utf-8"?>
<ds:datastoreItem xmlns:ds="http://schemas.openxmlformats.org/officeDocument/2006/customXml" ds:itemID="{2CBB4F3C-9D2F-4018-A41B-B83AD115F053}">
  <ds:schemaRefs/>
</ds:datastoreItem>
</file>

<file path=customXml/itemProps13.xml><?xml version="1.0" encoding="utf-8"?>
<ds:datastoreItem xmlns:ds="http://schemas.openxmlformats.org/officeDocument/2006/customXml" ds:itemID="{8F54C68B-F8B3-4DD8-8DBB-64C45FF1B78C}">
  <ds:schemaRefs/>
</ds:datastoreItem>
</file>

<file path=customXml/itemProps14.xml><?xml version="1.0" encoding="utf-8"?>
<ds:datastoreItem xmlns:ds="http://schemas.openxmlformats.org/officeDocument/2006/customXml" ds:itemID="{EB20DB18-71E5-4174-9487-18ADE2AB2AF0}">
  <ds:schemaRefs/>
</ds:datastoreItem>
</file>

<file path=customXml/itemProps15.xml><?xml version="1.0" encoding="utf-8"?>
<ds:datastoreItem xmlns:ds="http://schemas.openxmlformats.org/officeDocument/2006/customXml" ds:itemID="{1B5EB7CF-9500-46FF-B1C2-B6DB8A28CD8F}">
  <ds:schemaRefs/>
</ds:datastoreItem>
</file>

<file path=customXml/itemProps16.xml><?xml version="1.0" encoding="utf-8"?>
<ds:datastoreItem xmlns:ds="http://schemas.openxmlformats.org/officeDocument/2006/customXml" ds:itemID="{0C17131F-EF78-4AD9-9902-B0418211E2DF}">
  <ds:schemaRefs/>
</ds:datastoreItem>
</file>

<file path=customXml/itemProps17.xml><?xml version="1.0" encoding="utf-8"?>
<ds:datastoreItem xmlns:ds="http://schemas.openxmlformats.org/officeDocument/2006/customXml" ds:itemID="{39D700AC-371D-422D-B574-61A8E0A19512}">
  <ds:schemaRefs/>
</ds:datastoreItem>
</file>

<file path=customXml/itemProps18.xml><?xml version="1.0" encoding="utf-8"?>
<ds:datastoreItem xmlns:ds="http://schemas.openxmlformats.org/officeDocument/2006/customXml" ds:itemID="{C8F84EE2-A8AC-4E98-8BFE-ED8BC2454E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report</vt:lpstr>
      <vt:lpstr>DAILY ER NO OF PATIENT</vt:lpstr>
      <vt:lpstr>AVERAGE WAIT TIME</vt:lpstr>
      <vt:lpstr>AVERAGE SATISFACTION </vt:lpstr>
      <vt:lpstr>Load vs Wait Time Analysis</vt:lpstr>
      <vt:lpstr>PATIENT VOLUME BY HOUR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Khushal Singh Sankhla</dc:creator>
  <cp:lastModifiedBy>Khushal Singh Sankhla</cp:lastModifiedBy>
  <cp:lastPrinted>2026-04-05T10:27:33Z</cp:lastPrinted>
  <dcterms:created xsi:type="dcterms:W3CDTF">2015-06-05T18:17:20Z</dcterms:created>
  <dcterms:modified xsi:type="dcterms:W3CDTF">2026-04-27T07:44:08Z</dcterms:modified>
</cp:coreProperties>
</file>