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upyter Notebook\"/>
    </mc:Choice>
  </mc:AlternateContent>
  <xr:revisionPtr revIDLastSave="0" documentId="8_{D50B6FE7-1AB1-4297-862A-E653E2B06843}" xr6:coauthVersionLast="47" xr6:coauthVersionMax="47" xr10:uidLastSave="{00000000-0000-0000-0000-000000000000}"/>
  <bookViews>
    <workbookView xWindow="-110" yWindow="-110" windowWidth="19420" windowHeight="10300" firstSheet="4" activeTab="8" xr2:uid="{2ABBA87F-D22F-44F0-A742-1520E731BFAC}"/>
  </bookViews>
  <sheets>
    <sheet name="LOOKUP Function" sheetId="4" r:id="rId1"/>
    <sheet name="LookUp Data" sheetId="10" r:id="rId2"/>
    <sheet name="LookUp1" sheetId="11" r:id="rId3"/>
    <sheet name="Lookup" sheetId="15" r:id="rId4"/>
    <sheet name="LookUp2" sheetId="12" r:id="rId5"/>
    <sheet name="Xlookup" sheetId="13" r:id="rId6"/>
    <sheet name="Text to Column" sheetId="7" r:id="rId7"/>
    <sheet name="Data Validation" sheetId="8" r:id="rId8"/>
    <sheet name="Conditional Formating" sheetId="14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4" l="1" a="1"/>
  <c r="D14" i="4" s="1"/>
  <c r="L21" i="13"/>
  <c r="L16" i="13"/>
  <c r="L15" i="13"/>
  <c r="L9" i="13"/>
  <c r="C6" i="11"/>
  <c r="C5" i="11"/>
  <c r="C4" i="11"/>
  <c r="C3" i="11"/>
  <c r="C2" i="11"/>
  <c r="B3" i="10"/>
  <c r="B4" i="10"/>
  <c r="B5" i="10"/>
  <c r="B6" i="10"/>
  <c r="B2" i="10"/>
  <c r="L10" i="13"/>
  <c r="F28" i="14"/>
  <c r="F29" i="14"/>
  <c r="F30" i="14"/>
  <c r="F31" i="14"/>
  <c r="F32" i="14"/>
  <c r="F33" i="14"/>
  <c r="F34" i="14"/>
  <c r="F35" i="14"/>
  <c r="F27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<sst xmlns="http://schemas.openxmlformats.org/spreadsheetml/2006/main" count="451" uniqueCount="181">
  <si>
    <t>Lookup and Reference Functions</t>
  </si>
  <si>
    <t>VLOOKUP</t>
  </si>
  <si>
    <t>HLOOKUP</t>
  </si>
  <si>
    <t>XLOOKUP</t>
  </si>
  <si>
    <t>TRANSPOSE</t>
  </si>
  <si>
    <t>UNIQUE</t>
  </si>
  <si>
    <t>Shahmir</t>
  </si>
  <si>
    <t>Ali</t>
  </si>
  <si>
    <t>Hamza</t>
  </si>
  <si>
    <t>Akber</t>
  </si>
  <si>
    <t>Karachi</t>
  </si>
  <si>
    <t>Lahore</t>
  </si>
  <si>
    <t>Islamabad</t>
  </si>
  <si>
    <t>Quetta</t>
  </si>
  <si>
    <t>Units Sold</t>
  </si>
  <si>
    <t>Multan</t>
  </si>
  <si>
    <t>Name Age City</t>
  </si>
  <si>
    <t>Shahmir 11 Karachi</t>
  </si>
  <si>
    <t>Khan 21 USA</t>
  </si>
  <si>
    <t>Karim 43 China</t>
  </si>
  <si>
    <t>Rick Hansen</t>
  </si>
  <si>
    <t>Justin Ritter</t>
  </si>
  <si>
    <t>Craig Reiter</t>
  </si>
  <si>
    <t>Katherine Murray</t>
  </si>
  <si>
    <t>Jim Mitchum</t>
  </si>
  <si>
    <t>Name</t>
  </si>
  <si>
    <t>City</t>
  </si>
  <si>
    <t>Name//Age//City</t>
  </si>
  <si>
    <t>Ali//44//Lahore</t>
  </si>
  <si>
    <t>Khan//21/USA</t>
  </si>
  <si>
    <t>Shahmir/11//Karachi</t>
  </si>
  <si>
    <t>Karim/43//China</t>
  </si>
  <si>
    <t>Address</t>
  </si>
  <si>
    <t>Country</t>
  </si>
  <si>
    <t>First Name</t>
  </si>
  <si>
    <t>Last Name</t>
  </si>
  <si>
    <t>Order ID</t>
  </si>
  <si>
    <t>CA-2012-124891</t>
  </si>
  <si>
    <t>IN-2013-77878</t>
  </si>
  <si>
    <t>IN-2013-71249</t>
  </si>
  <si>
    <t>ES-2013-1579342</t>
  </si>
  <si>
    <t>SG-2013-4320</t>
  </si>
  <si>
    <t>IN-2013-42360</t>
  </si>
  <si>
    <t>DATES</t>
  </si>
  <si>
    <t>Year</t>
  </si>
  <si>
    <t>Month</t>
  </si>
  <si>
    <t>Day</t>
  </si>
  <si>
    <t>Convert Number to Date</t>
  </si>
  <si>
    <t>Student Name</t>
  </si>
  <si>
    <t>Maths</t>
  </si>
  <si>
    <t>English</t>
  </si>
  <si>
    <t>Science</t>
  </si>
  <si>
    <t>Chemsitry</t>
  </si>
  <si>
    <t>Total</t>
  </si>
  <si>
    <t>Percetage</t>
  </si>
  <si>
    <t>Eugene Barchas</t>
  </si>
  <si>
    <t>Karen Ferguson</t>
  </si>
  <si>
    <t>Benjamin Patterson</t>
  </si>
  <si>
    <t>Rick Reed</t>
  </si>
  <si>
    <t>Bill Shonely</t>
  </si>
  <si>
    <t>Joel Eaton</t>
  </si>
  <si>
    <t>S#</t>
  </si>
  <si>
    <t>Mobile#</t>
  </si>
  <si>
    <t>Order Date</t>
  </si>
  <si>
    <t>Ship Date</t>
  </si>
  <si>
    <t>Ship Mode</t>
  </si>
  <si>
    <t>Customer ID</t>
  </si>
  <si>
    <t>Customer Name</t>
  </si>
  <si>
    <t>Segment</t>
  </si>
  <si>
    <t>State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</si>
  <si>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</si>
  <si>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</si>
  <si>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</si>
  <si>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</si>
  <si>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</si>
  <si>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</si>
  <si>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</si>
  <si>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</si>
  <si>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</si>
  <si>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</si>
  <si>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</si>
  <si>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</si>
  <si>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</si>
  <si>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31-07-2012</t>
  </si>
  <si>
    <t>Same Day</t>
  </si>
  <si>
    <t>RH-19495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</si>
  <si>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</si>
  <si>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</si>
  <si>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</si>
  <si>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</si>
  <si>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</si>
  <si>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</si>
  <si>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</si>
  <si>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</si>
  <si>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</si>
  <si>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</si>
  <si>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</si>
  <si>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07-02-2013</t>
  </si>
  <si>
    <t>Second Class</t>
  </si>
  <si>
    <t>JR-16210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</si>
  <si>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</si>
  <si>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</si>
  <si>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</si>
  <si>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</si>
  <si>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</si>
  <si>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</si>
  <si>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</si>
  <si>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</si>
  <si>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</si>
  <si>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</si>
  <si>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18-10-2013</t>
  </si>
  <si>
    <t>First Class</t>
  </si>
  <si>
    <t>CR-12730</t>
  </si>
  <si>
    <t>Brisbane</t>
  </si>
  <si>
    <t>Queensland</t>
  </si>
  <si>
    <t>TEC-PH-10004664</t>
  </si>
  <si>
    <t>Phones</t>
  </si>
  <si>
    <t>Nokia Smart Phone, with Caller ID</t>
  </si>
  <si>
    <t>Medium</t>
  </si>
  <si>
    <t>30-01-2013</t>
  </si>
  <si>
    <t>KM-16375</t>
  </si>
  <si>
    <t>Home Office</t>
  </si>
  <si>
    <t>Berlin</t>
  </si>
  <si>
    <t>Germany</t>
  </si>
  <si>
    <t>EU</t>
  </si>
  <si>
    <t>Central</t>
  </si>
  <si>
    <t>TEC-PH-10004583</t>
  </si>
  <si>
    <t>Motorola Smart Phone, Cordless</t>
  </si>
  <si>
    <t>06-11-2013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</si>
  <si>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</si>
  <si>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</si>
  <si>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</si>
  <si>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</si>
  <si>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</si>
  <si>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</si>
  <si>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</si>
  <si>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Tables</t>
  </si>
  <si>
    <t>Binders</t>
  </si>
  <si>
    <t>Supplies</t>
  </si>
  <si>
    <t>Return</t>
  </si>
  <si>
    <t>VERTICAL</t>
  </si>
  <si>
    <t>HORIZONTAL</t>
  </si>
  <si>
    <t>LEFT</t>
  </si>
  <si>
    <t xml:space="preserve">Row </t>
  </si>
  <si>
    <t>Age</t>
  </si>
  <si>
    <t>USA</t>
  </si>
  <si>
    <t>Pakistan</t>
  </si>
  <si>
    <t>1.  Danish Ali</t>
  </si>
  <si>
    <t>2.  Hamza Abbas</t>
  </si>
  <si>
    <t>3.  Junaid Ahmed</t>
  </si>
  <si>
    <t>4.  Saba Khan</t>
  </si>
  <si>
    <t>Product</t>
  </si>
  <si>
    <t>Price</t>
  </si>
  <si>
    <t>UK</t>
  </si>
  <si>
    <t>Item</t>
  </si>
  <si>
    <t>AS,SADSA,ASDAS,1212</t>
  </si>
  <si>
    <t>Khan</t>
  </si>
  <si>
    <t>Karim</t>
  </si>
  <si>
    <t>China</t>
  </si>
  <si>
    <t>Rick Khan Hansen</t>
  </si>
  <si>
    <t>Craig Ali Reiter</t>
  </si>
  <si>
    <t>Rick Pasha Hansen</t>
  </si>
  <si>
    <t>SHAHMIR 44 Lahore</t>
  </si>
  <si>
    <t>Shahmir Khan 
282 Malir 
Karahi 
Pakistan</t>
  </si>
  <si>
    <t>Karim Khan 
2222 Gulshan 
Lahore 
Germany</t>
  </si>
  <si>
    <t>Ali Ahmed 
2822 Tower 
New York 
USA</t>
  </si>
  <si>
    <t xml:space="preserve">Shahmir Khan </t>
  </si>
  <si>
    <t xml:space="preserve">282 Malir </t>
  </si>
  <si>
    <t xml:space="preserve">Karahi </t>
  </si>
  <si>
    <t xml:space="preserve">Karim Khan </t>
  </si>
  <si>
    <t xml:space="preserve">2222 Gulshan </t>
  </si>
  <si>
    <t xml:space="preserve">Lahore </t>
  </si>
  <si>
    <t xml:space="preserve">Ali Ahmed </t>
  </si>
  <si>
    <t xml:space="preserve">2822 Tower </t>
  </si>
  <si>
    <t xml:space="preserve">New York </t>
  </si>
  <si>
    <t>Danish</t>
  </si>
  <si>
    <t>Abbas</t>
  </si>
  <si>
    <t>Junaid</t>
  </si>
  <si>
    <t>Ahmed</t>
  </si>
  <si>
    <t>Saba</t>
  </si>
  <si>
    <t>01236251432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</si>
</sst>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CA-2012-124891</v>
          </cell>
          <cell r="B2" t="str">
            <v>31-07-2012</v>
          </cell>
          <cell r="C2" t="str">
            <v>31-07-2012</v>
          </cell>
        </row>
        <row r="3">
          <cell r="A3" t="str">
            <v>IN-2013-77878</v>
          </cell>
          <cell r="B3" t="str">
            <v>05-02-2013</v>
          </cell>
          <cell r="C3" t="str">
            <v>07-02-2013</v>
          </cell>
        </row>
        <row r="4">
          <cell r="A4" t="str">
            <v>IN-2013-71249</v>
          </cell>
          <cell r="B4" t="str">
            <v>17-10-2013</v>
          </cell>
          <cell r="C4" t="str">
            <v>18-10-2013</v>
          </cell>
        </row>
        <row r="5">
          <cell r="A5" t="str">
            <v>ES-2013-1579342</v>
          </cell>
          <cell r="B5" t="str">
            <v>28-01-2013</v>
          </cell>
          <cell r="C5" t="str">
            <v>30-01-2013</v>
          </cell>
        </row>
        <row r="6">
          <cell r="A6" t="str">
            <v>SG-2013-4320</v>
          </cell>
          <cell r="B6" t="str">
            <v>05-11-2013</v>
          </cell>
          <cell r="C6" t="str">
            <v>06-11-2013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F4C-285F-47D3-8AD5-A9D1A9A9730C}">
  <sheetPr codeName="Sheet1"/>
  <dimension ref="A1:K39"/>
  <sheetViews>
    <sheetView topLeftCell="A10" zoomScale="130" zoomScaleNormal="130" workbookViewId="0">
      <selection activeCell="F4" sqref="F3:F7"/>
    </sheetView>
  </sheetViews>
  <sheetFormatPr defaultRowHeight="14.5" x14ac:dyDescent="0.35"/>
  <cols>
    <col min="1" max="1" width="34.54296875" bestFit="1" customWidth="1"/>
    <col min="2" max="2" width="6.54296875" bestFit="1" customWidth="1"/>
    <col min="3" max="3" width="9.453125" bestFit="1" customWidth="1"/>
    <col min="4" max="4" width="6.90625" bestFit="1" customWidth="1"/>
    <col min="5" max="5" width="6.6328125" bestFit="1" customWidth="1"/>
    <col min="6" max="6" width="9.453125" bestFit="1" customWidth="1"/>
    <col min="7" max="8" width="9.08984375" bestFit="1" customWidth="1"/>
    <col min="9" max="9" width="6.90625" bestFit="1" customWidth="1"/>
    <col min="10" max="11" width="6.54296875" bestFit="1" customWidth="1"/>
  </cols>
  <sheetData>
    <row r="1" spans="1:10" ht="17.5" x14ac:dyDescent="0.35">
      <c r="A1" s="1" t="s">
        <v>0</v>
      </c>
      <c r="G1" s="4" t="s">
        <v>14</v>
      </c>
      <c r="H1" s="4"/>
      <c r="I1" s="4"/>
      <c r="J1" s="4"/>
    </row>
    <row r="2" spans="1:10" x14ac:dyDescent="0.35">
      <c r="A2" t="s">
        <v>1</v>
      </c>
      <c r="G2" t="s">
        <v>9</v>
      </c>
      <c r="H2" t="s">
        <v>6</v>
      </c>
      <c r="I2" t="s">
        <v>7</v>
      </c>
      <c r="J2" t="s">
        <v>8</v>
      </c>
    </row>
    <row r="3" spans="1:10" x14ac:dyDescent="0.35">
      <c r="A3" t="s">
        <v>3</v>
      </c>
      <c r="F3" t="s">
        <v>10</v>
      </c>
      <c r="G3">
        <v>1</v>
      </c>
      <c r="H3">
        <v>5</v>
      </c>
      <c r="I3">
        <v>2</v>
      </c>
      <c r="J3">
        <v>2</v>
      </c>
    </row>
    <row r="4" spans="1:10" x14ac:dyDescent="0.35">
      <c r="A4" t="s">
        <v>2</v>
      </c>
      <c r="F4" t="s">
        <v>11</v>
      </c>
      <c r="G4">
        <v>2</v>
      </c>
      <c r="H4">
        <v>4</v>
      </c>
      <c r="I4">
        <v>5</v>
      </c>
      <c r="J4">
        <v>3</v>
      </c>
    </row>
    <row r="5" spans="1:10" x14ac:dyDescent="0.35">
      <c r="A5" t="s">
        <v>4</v>
      </c>
      <c r="F5" t="s">
        <v>12</v>
      </c>
      <c r="G5">
        <v>2</v>
      </c>
      <c r="H5">
        <v>7</v>
      </c>
      <c r="I5">
        <v>3</v>
      </c>
      <c r="J5">
        <v>7</v>
      </c>
    </row>
    <row r="6" spans="1:10" ht="15.5" customHeight="1" x14ac:dyDescent="0.35">
      <c r="A6" t="s">
        <v>5</v>
      </c>
      <c r="F6" t="s">
        <v>15</v>
      </c>
      <c r="G6">
        <v>0</v>
      </c>
      <c r="H6">
        <v>8</v>
      </c>
      <c r="I6">
        <v>3</v>
      </c>
      <c r="J6">
        <v>7</v>
      </c>
    </row>
    <row r="7" spans="1:10" x14ac:dyDescent="0.35">
      <c r="F7" t="s">
        <v>13</v>
      </c>
      <c r="G7">
        <v>5</v>
      </c>
      <c r="H7">
        <v>0</v>
      </c>
      <c r="I7">
        <v>6</v>
      </c>
      <c r="J7">
        <v>8</v>
      </c>
    </row>
    <row r="9" spans="1:10" x14ac:dyDescent="0.35">
      <c r="G9" s="2" t="s">
        <v>2</v>
      </c>
      <c r="H9" t="s">
        <v>14</v>
      </c>
    </row>
    <row r="10" spans="1:10" x14ac:dyDescent="0.35">
      <c r="G10" t="s">
        <v>8</v>
      </c>
    </row>
    <row r="11" spans="1:10" x14ac:dyDescent="0.35">
      <c r="A11" t="s">
        <v>5</v>
      </c>
    </row>
    <row r="12" spans="1:10" x14ac:dyDescent="0.35">
      <c r="A12" t="s">
        <v>10</v>
      </c>
    </row>
    <row r="13" spans="1:10" x14ac:dyDescent="0.35">
      <c r="A13" t="s">
        <v>11</v>
      </c>
    </row>
    <row r="14" spans="1:10" x14ac:dyDescent="0.35">
      <c r="A14" t="s">
        <v>12</v>
      </c>
      <c r="D14" t="str" cm="1">
        <f t="array" ref="D14:H14">TRANSPOSE(F3:F7)</f>
        <v>Karachi</v>
      </c>
      <c r="E14" t="str">
        <v>Lahore</v>
      </c>
      <c r="F14" t="str">
        <v>Islamabad</v>
      </c>
      <c r="G14" t="str">
        <v>Multan</v>
      </c>
      <c r="H14" t="str">
        <v>Quetta</v>
      </c>
    </row>
    <row r="15" spans="1:10" x14ac:dyDescent="0.35">
      <c r="A15" t="s">
        <v>15</v>
      </c>
    </row>
    <row r="16" spans="1:10" x14ac:dyDescent="0.35">
      <c r="A16" t="s">
        <v>13</v>
      </c>
    </row>
    <row r="17" spans="1:11" x14ac:dyDescent="0.35">
      <c r="A17" t="s">
        <v>12</v>
      </c>
    </row>
    <row r="18" spans="1:11" x14ac:dyDescent="0.35">
      <c r="A18" t="s">
        <v>10</v>
      </c>
    </row>
    <row r="19" spans="1:11" x14ac:dyDescent="0.35">
      <c r="A19" t="s">
        <v>10</v>
      </c>
    </row>
    <row r="20" spans="1:11" x14ac:dyDescent="0.35">
      <c r="A20" t="s">
        <v>10</v>
      </c>
    </row>
    <row r="21" spans="1:11" x14ac:dyDescent="0.35">
      <c r="A21" t="s">
        <v>13</v>
      </c>
    </row>
    <row r="22" spans="1:11" x14ac:dyDescent="0.35">
      <c r="A22" t="s">
        <v>13</v>
      </c>
    </row>
    <row r="24" spans="1:11" x14ac:dyDescent="0.35">
      <c r="A24" t="s">
        <v>143</v>
      </c>
    </row>
    <row r="25" spans="1:11" x14ac:dyDescent="0.35">
      <c r="A25" t="s">
        <v>10</v>
      </c>
      <c r="B25" t="s">
        <v>11</v>
      </c>
      <c r="C25" t="s">
        <v>12</v>
      </c>
      <c r="D25" t="s">
        <v>15</v>
      </c>
      <c r="E25" t="s">
        <v>13</v>
      </c>
      <c r="F25" t="s">
        <v>12</v>
      </c>
      <c r="G25" t="s">
        <v>10</v>
      </c>
      <c r="H25" t="s">
        <v>10</v>
      </c>
      <c r="I25" t="s">
        <v>10</v>
      </c>
      <c r="J25" t="s">
        <v>13</v>
      </c>
      <c r="K25" t="s">
        <v>13</v>
      </c>
    </row>
    <row r="28" spans="1:11" x14ac:dyDescent="0.35">
      <c r="A28" t="s">
        <v>5</v>
      </c>
    </row>
    <row r="29" spans="1:11" x14ac:dyDescent="0.35">
      <c r="A29" t="s">
        <v>10</v>
      </c>
    </row>
    <row r="30" spans="1:11" x14ac:dyDescent="0.35">
      <c r="A30" t="s">
        <v>11</v>
      </c>
    </row>
    <row r="31" spans="1:11" x14ac:dyDescent="0.35">
      <c r="A31" t="s">
        <v>12</v>
      </c>
    </row>
    <row r="32" spans="1:11" x14ac:dyDescent="0.35">
      <c r="A32" t="s">
        <v>15</v>
      </c>
    </row>
    <row r="33" spans="1:1" x14ac:dyDescent="0.35">
      <c r="A33" t="s">
        <v>13</v>
      </c>
    </row>
    <row r="34" spans="1:1" x14ac:dyDescent="0.35">
      <c r="A34" t="s">
        <v>12</v>
      </c>
    </row>
    <row r="35" spans="1:1" x14ac:dyDescent="0.35">
      <c r="A35" t="s">
        <v>10</v>
      </c>
    </row>
    <row r="36" spans="1:1" x14ac:dyDescent="0.35">
      <c r="A36" t="s">
        <v>10</v>
      </c>
    </row>
    <row r="37" spans="1:1" x14ac:dyDescent="0.35">
      <c r="A37" t="s">
        <v>10</v>
      </c>
    </row>
    <row r="38" spans="1:1" x14ac:dyDescent="0.35">
      <c r="A38" t="s">
        <v>13</v>
      </c>
    </row>
    <row r="39" spans="1:1" x14ac:dyDescent="0.35">
      <c r="A3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DA15-6139-463C-88C2-D9626FFBF549}">
  <sheetPr codeName="Sheet2"/>
  <dimension ref="A1:U9"/>
  <sheetViews>
    <sheetView topLeftCell="M1" workbookViewId="0">
      <selection activeCell="O15" sqref="O15"/>
    </sheetView>
  </sheetViews>
  <sheetFormatPr defaultRowHeight="14.5" x14ac:dyDescent="0.35"/>
  <cols>
    <col min="1" max="1" width="15.08984375" bestFit="1" customWidth="1"/>
    <col min="2" max="2" width="11.1796875" bestFit="1" customWidth="1"/>
    <col min="3" max="3" width="10.08984375" bestFit="1" customWidth="1"/>
    <col min="4" max="4" width="15.08984375" bestFit="1" customWidth="1"/>
    <col min="5" max="5" width="15.54296875" bestFit="1" customWidth="1"/>
    <col min="6" max="6" width="11.1796875" bestFit="1" customWidth="1"/>
    <col min="7" max="7" width="12.26953125" bestFit="1" customWidth="1"/>
    <col min="8" max="8" width="15.453125" bestFit="1" customWidth="1"/>
    <col min="9" max="9" width="11.81640625" bestFit="1" customWidth="1"/>
    <col min="10" max="10" width="10.54296875" bestFit="1" customWidth="1"/>
    <col min="11" max="11" width="6.81640625" bestFit="1" customWidth="1"/>
    <col min="12" max="12" width="7.54296875" bestFit="1" customWidth="1"/>
    <col min="13" max="13" width="10.26953125" bestFit="1" customWidth="1"/>
    <col min="14" max="14" width="11.90625" bestFit="1" customWidth="1"/>
    <col min="15" max="15" width="60.1796875" bestFit="1" customWidth="1"/>
    <col min="16" max="16" width="8.81640625" bestFit="1" customWidth="1"/>
    <col min="17" max="17" width="8" bestFit="1" customWidth="1"/>
    <col min="18" max="18" width="8.08984375" bestFit="1" customWidth="1"/>
    <col min="19" max="19" width="8.81640625" bestFit="1" customWidth="1"/>
    <col min="20" max="20" width="12" bestFit="1" customWidth="1"/>
    <col min="21" max="21" width="12.1796875" bestFit="1" customWidth="1"/>
  </cols>
  <sheetData>
    <row r="1" spans="1:21" x14ac:dyDescent="0.35">
      <c r="A1" t="s">
        <v>36</v>
      </c>
      <c r="B1" t="s">
        <v>63</v>
      </c>
      <c r="C1" t="s">
        <v>64</v>
      </c>
      <c r="D1" t="s">
        <v>65</v>
      </c>
      <c r="E1" t="s">
        <v>67</v>
      </c>
      <c r="F1" t="s">
        <v>68</v>
      </c>
      <c r="G1" t="s">
        <v>26</v>
      </c>
      <c r="H1" t="s">
        <v>69</v>
      </c>
      <c r="I1" t="s">
        <v>33</v>
      </c>
      <c r="J1" t="s">
        <v>70</v>
      </c>
      <c r="K1" t="s">
        <v>71</v>
      </c>
      <c r="L1" t="s">
        <v>72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</row>
    <row r="2" spans="1:21" x14ac:dyDescent="0.35">
      <c r="A2" t="s">
        <v>37</v>
      </c>
      <c r="B2" t="str">
        <f>VLOOKUP(A2,[1]Sheet1!$A$2:$C$6,2,0)</f>
        <v>31-07-2012</v>
      </c>
      <c r="C2" t="s">
        <v>83</v>
      </c>
      <c r="D2" t="s">
        <v>84</v>
      </c>
      <c r="E2" t="s">
        <v>20</v>
      </c>
      <c r="F2" t="s">
        <v>86</v>
      </c>
      <c r="G2" t="s">
        <v>87</v>
      </c>
      <c r="H2" t="s">
        <v>88</v>
      </c>
      <c r="I2" t="s">
        <v>89</v>
      </c>
      <c r="J2">
        <v>10024</v>
      </c>
      <c r="K2" t="s">
        <v>90</v>
      </c>
      <c r="L2" t="s">
        <v>91</v>
      </c>
      <c r="M2" t="s">
        <v>93</v>
      </c>
      <c r="N2" t="s">
        <v>94</v>
      </c>
      <c r="O2" t="s">
        <v>95</v>
      </c>
      <c r="P2">
        <v>2309.65</v>
      </c>
      <c r="Q2">
        <v>7</v>
      </c>
      <c r="R2">
        <v>0</v>
      </c>
      <c r="S2">
        <v>762.18449999999996</v>
      </c>
      <c r="T2">
        <v>933.57</v>
      </c>
      <c r="U2" t="s">
        <v>96</v>
      </c>
    </row>
    <row r="3" spans="1:21" x14ac:dyDescent="0.35">
      <c r="A3" t="s">
        <v>38</v>
      </c>
      <c r="B3" t="str">
        <f>VLOOKUP(A3,[1]Sheet1!$A$2:$C$6,2,0)</f>
        <v>05-02-2013</v>
      </c>
      <c r="C3" t="s">
        <v>97</v>
      </c>
      <c r="D3" t="s">
        <v>98</v>
      </c>
      <c r="E3" t="s">
        <v>21</v>
      </c>
      <c r="F3" t="s">
        <v>100</v>
      </c>
      <c r="G3" t="s">
        <v>101</v>
      </c>
      <c r="H3" t="s">
        <v>102</v>
      </c>
      <c r="I3" t="s">
        <v>103</v>
      </c>
      <c r="K3" t="s">
        <v>104</v>
      </c>
      <c r="L3" t="s">
        <v>105</v>
      </c>
      <c r="M3" t="s">
        <v>107</v>
      </c>
      <c r="N3" t="s">
        <v>108</v>
      </c>
      <c r="O3" t="s">
        <v>109</v>
      </c>
      <c r="P3">
        <v>3709.395</v>
      </c>
      <c r="Q3">
        <v>9</v>
      </c>
      <c r="R3">
        <v>0.1</v>
      </c>
      <c r="S3">
        <v>-288.76499999999999</v>
      </c>
      <c r="T3">
        <v>923.63</v>
      </c>
      <c r="U3" t="s">
        <v>96</v>
      </c>
    </row>
    <row r="4" spans="1:21" x14ac:dyDescent="0.35">
      <c r="A4" t="s">
        <v>39</v>
      </c>
      <c r="B4" t="str">
        <f>VLOOKUP(A4,[1]Sheet1!$A$2:$C$6,2,0)</f>
        <v>17-10-2013</v>
      </c>
      <c r="C4" t="s">
        <v>110</v>
      </c>
      <c r="D4" t="s">
        <v>111</v>
      </c>
      <c r="E4" t="s">
        <v>22</v>
      </c>
      <c r="F4" t="s">
        <v>86</v>
      </c>
      <c r="G4" t="s">
        <v>113</v>
      </c>
      <c r="H4" t="s">
        <v>114</v>
      </c>
      <c r="I4" t="s">
        <v>103</v>
      </c>
      <c r="K4" t="s">
        <v>104</v>
      </c>
      <c r="L4" t="s">
        <v>105</v>
      </c>
      <c r="M4" t="s">
        <v>93</v>
      </c>
      <c r="N4" t="s">
        <v>116</v>
      </c>
      <c r="O4" t="s">
        <v>117</v>
      </c>
      <c r="P4">
        <v>5175.1709999999994</v>
      </c>
      <c r="Q4">
        <v>9</v>
      </c>
      <c r="R4">
        <v>0.1</v>
      </c>
      <c r="S4">
        <v>919.971</v>
      </c>
      <c r="T4">
        <v>915.49</v>
      </c>
      <c r="U4" t="s">
        <v>118</v>
      </c>
    </row>
    <row r="5" spans="1:21" x14ac:dyDescent="0.35">
      <c r="A5" t="s">
        <v>40</v>
      </c>
      <c r="B5" t="str">
        <f>VLOOKUP(A5,[1]Sheet1!$A$2:$C$6,2,0)</f>
        <v>28-01-2013</v>
      </c>
      <c r="C5" t="s">
        <v>119</v>
      </c>
      <c r="D5" t="s">
        <v>111</v>
      </c>
      <c r="E5" t="s">
        <v>23</v>
      </c>
      <c r="F5" t="s">
        <v>121</v>
      </c>
      <c r="G5" t="s">
        <v>122</v>
      </c>
      <c r="H5" t="s">
        <v>122</v>
      </c>
      <c r="I5" t="s">
        <v>123</v>
      </c>
      <c r="K5" t="s">
        <v>124</v>
      </c>
      <c r="L5" t="s">
        <v>125</v>
      </c>
      <c r="M5" t="s">
        <v>93</v>
      </c>
      <c r="N5" t="s">
        <v>116</v>
      </c>
      <c r="O5" t="s">
        <v>127</v>
      </c>
      <c r="P5">
        <v>2892.51</v>
      </c>
      <c r="Q5">
        <v>5</v>
      </c>
      <c r="R5">
        <v>0.1</v>
      </c>
      <c r="S5">
        <v>-96.54</v>
      </c>
      <c r="T5">
        <v>910.16</v>
      </c>
      <c r="U5" t="s">
        <v>118</v>
      </c>
    </row>
    <row r="6" spans="1:21" ht="15" customHeight="1" x14ac:dyDescent="0.35">
      <c r="A6" t="s">
        <v>41</v>
      </c>
      <c r="B6" t="str">
        <f>VLOOKUP(A6,[1]Sheet1!$A$2:$C$6,2,0)</f>
        <v>05-11-2013</v>
      </c>
      <c r="C6" t="s">
        <v>128</v>
      </c>
      <c r="D6" t="s">
        <v>84</v>
      </c>
      <c r="E6" t="s">
        <v>20</v>
      </c>
      <c r="F6" t="s">
        <v>86</v>
      </c>
      <c r="G6" t="s">
        <v>130</v>
      </c>
      <c r="H6" t="s">
        <v>130</v>
      </c>
      <c r="I6" t="s">
        <v>131</v>
      </c>
      <c r="K6" t="s">
        <v>132</v>
      </c>
      <c r="L6" t="s">
        <v>132</v>
      </c>
      <c r="M6" t="s">
        <v>93</v>
      </c>
      <c r="N6" t="s">
        <v>134</v>
      </c>
      <c r="O6" t="s">
        <v>135</v>
      </c>
      <c r="P6">
        <v>2832.96</v>
      </c>
      <c r="Q6">
        <v>8</v>
      </c>
      <c r="R6">
        <v>0</v>
      </c>
      <c r="S6">
        <v>311.52</v>
      </c>
      <c r="T6">
        <v>903.04</v>
      </c>
      <c r="U6" t="s">
        <v>96</v>
      </c>
    </row>
    <row r="9" spans="1:21" x14ac:dyDescent="0.35">
      <c r="O9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31CF-C90A-490A-BAD5-EEB96EE01CB3}">
  <sheetPr codeName="Sheet3"/>
  <dimension ref="A1:G6"/>
  <sheetViews>
    <sheetView zoomScale="130" zoomScaleNormal="130" workbookViewId="0">
      <selection sqref="A1:G6"/>
    </sheetView>
  </sheetViews>
  <sheetFormatPr defaultRowHeight="14.5" x14ac:dyDescent="0.35"/>
  <cols>
    <col min="1" max="1" width="15.08984375" bestFit="1" customWidth="1"/>
    <col min="2" max="2" width="11.1796875" bestFit="1" customWidth="1"/>
    <col min="3" max="3" width="16.90625" bestFit="1" customWidth="1"/>
    <col min="5" max="5" width="11.453125" bestFit="1" customWidth="1"/>
    <col min="6" max="6" width="15.54296875" bestFit="1" customWidth="1"/>
    <col min="7" max="7" width="11.1796875" bestFit="1" customWidth="1"/>
  </cols>
  <sheetData>
    <row r="1" spans="1:7" x14ac:dyDescent="0.35">
      <c r="A1" t="s">
        <v>36</v>
      </c>
      <c r="B1" t="s">
        <v>66</v>
      </c>
      <c r="C1" t="s">
        <v>63</v>
      </c>
      <c r="D1" t="s">
        <v>64</v>
      </c>
      <c r="E1" t="s">
        <v>65</v>
      </c>
      <c r="F1" t="s">
        <v>67</v>
      </c>
      <c r="G1" t="s">
        <v>68</v>
      </c>
    </row>
    <row r="2" spans="1:7" x14ac:dyDescent="0.35">
      <c r="A2" t="s">
        <v>37</v>
      </c>
      <c r="B2" t="s">
        <v>85</v>
      </c>
      <c r="C2" t="str">
        <f>VLOOKUP(A2,[1]Sheet1!$A$2:$C$6,2,0)</f>
        <v>31-07-2012</v>
      </c>
      <c r="D2" t="s">
        <v>83</v>
      </c>
      <c r="E2" t="s">
        <v>84</v>
      </c>
      <c r="F2" t="s">
        <v>20</v>
      </c>
      <c r="G2" t="s">
        <v>86</v>
      </c>
    </row>
    <row r="3" spans="1:7" x14ac:dyDescent="0.35">
      <c r="A3" t="s">
        <v>38</v>
      </c>
      <c r="B3" t="s">
        <v>99</v>
      </c>
      <c r="C3" t="str">
        <f>VLOOKUP(A3,[1]Sheet1!$A$2:$C$6,2,0)</f>
        <v>05-02-2013</v>
      </c>
      <c r="D3" t="s">
        <v>97</v>
      </c>
      <c r="E3" t="s">
        <v>98</v>
      </c>
      <c r="F3" t="s">
        <v>21</v>
      </c>
      <c r="G3" t="s">
        <v>100</v>
      </c>
    </row>
    <row r="4" spans="1:7" x14ac:dyDescent="0.35">
      <c r="A4" t="s">
        <v>39</v>
      </c>
      <c r="B4" t="s">
        <v>112</v>
      </c>
      <c r="C4" t="str">
        <f>VLOOKUP(A4,[1]Sheet1!$A$2:$C$6,2,0)</f>
        <v>17-10-2013</v>
      </c>
      <c r="D4" t="s">
        <v>110</v>
      </c>
      <c r="E4" t="s">
        <v>111</v>
      </c>
      <c r="F4" t="s">
        <v>22</v>
      </c>
      <c r="G4" t="s">
        <v>86</v>
      </c>
    </row>
    <row r="5" spans="1:7" x14ac:dyDescent="0.35">
      <c r="A5" t="s">
        <v>40</v>
      </c>
      <c r="B5" t="s">
        <v>120</v>
      </c>
      <c r="C5" t="str">
        <f>VLOOKUP(A5,[1]Sheet1!$A$2:$C$6,2,0)</f>
        <v>28-01-2013</v>
      </c>
      <c r="D5" t="s">
        <v>119</v>
      </c>
      <c r="E5" t="s">
        <v>111</v>
      </c>
      <c r="F5" t="s">
        <v>23</v>
      </c>
      <c r="G5" t="s">
        <v>121</v>
      </c>
    </row>
    <row r="6" spans="1:7" x14ac:dyDescent="0.35">
      <c r="A6" t="s">
        <v>41</v>
      </c>
      <c r="B6" t="s">
        <v>129</v>
      </c>
      <c r="C6" t="str">
        <f>VLOOKUP(A6,[1]Sheet1!$A$2:$C$6,2,0)</f>
        <v>05-11-2013</v>
      </c>
      <c r="D6" t="s">
        <v>128</v>
      </c>
      <c r="E6" t="s">
        <v>84</v>
      </c>
      <c r="F6" t="s">
        <v>20</v>
      </c>
      <c r="G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57C5-FDAE-4365-A4F8-559CDD9418F9}">
  <dimension ref="A1:B6"/>
  <sheetViews>
    <sheetView workbookViewId="0">
      <selection activeCell="F5" sqref="F5"/>
    </sheetView>
  </sheetViews>
  <sheetFormatPr defaultRowHeight="14.5" x14ac:dyDescent="0.35"/>
  <cols>
    <col min="1" max="1" width="11.1796875" bestFit="1" customWidth="1"/>
    <col min="2" max="2" width="16.6328125" bestFit="1" customWidth="1"/>
  </cols>
  <sheetData>
    <row r="1" spans="1:2" x14ac:dyDescent="0.35">
      <c r="A1" t="s">
        <v>66</v>
      </c>
      <c r="B1" t="s">
        <v>73</v>
      </c>
    </row>
    <row r="2" spans="1:2" x14ac:dyDescent="0.35">
      <c r="A2" t="s">
        <v>85</v>
      </c>
      <c r="B2" t="s">
        <v>92</v>
      </c>
    </row>
    <row r="3" spans="1:2" x14ac:dyDescent="0.35">
      <c r="A3" t="s">
        <v>99</v>
      </c>
      <c r="B3" t="s">
        <v>106</v>
      </c>
    </row>
    <row r="4" spans="1:2" x14ac:dyDescent="0.35">
      <c r="A4" t="s">
        <v>112</v>
      </c>
      <c r="B4" t="s">
        <v>115</v>
      </c>
    </row>
    <row r="5" spans="1:2" x14ac:dyDescent="0.35">
      <c r="A5" t="s">
        <v>120</v>
      </c>
      <c r="B5" t="s">
        <v>126</v>
      </c>
    </row>
    <row r="6" spans="1:2" x14ac:dyDescent="0.35">
      <c r="A6" t="s">
        <v>129</v>
      </c>
      <c r="B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7F85-559F-48F3-984B-B58358B772F3}">
  <sheetPr codeName="Sheet4"/>
  <dimension ref="A1:J6"/>
  <sheetViews>
    <sheetView workbookViewId="0">
      <selection activeCell="D1" sqref="D1:D6"/>
    </sheetView>
  </sheetViews>
  <sheetFormatPr defaultRowHeight="14.5" x14ac:dyDescent="0.35"/>
  <cols>
    <col min="1" max="1" width="17.26953125" bestFit="1" customWidth="1"/>
    <col min="2" max="2" width="17.453125" bestFit="1" customWidth="1"/>
    <col min="3" max="3" width="15.08984375" bestFit="1" customWidth="1"/>
    <col min="4" max="4" width="15.54296875" bestFit="1" customWidth="1"/>
    <col min="5" max="5" width="17.453125" bestFit="1" customWidth="1"/>
    <col min="6" max="6" width="8.81640625" bestFit="1" customWidth="1"/>
    <col min="7" max="7" width="8" bestFit="1" customWidth="1"/>
    <col min="8" max="8" width="8.08984375" bestFit="1" customWidth="1"/>
    <col min="9" max="9" width="10.453125" bestFit="1" customWidth="1"/>
    <col min="10" max="10" width="12" bestFit="1" customWidth="1"/>
  </cols>
  <sheetData>
    <row r="1" spans="1:10" x14ac:dyDescent="0.35">
      <c r="A1" t="s">
        <v>67</v>
      </c>
      <c r="B1" t="s">
        <v>73</v>
      </c>
      <c r="C1" t="s">
        <v>36</v>
      </c>
      <c r="D1" t="s">
        <v>67</v>
      </c>
      <c r="E1" t="s">
        <v>73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</row>
    <row r="2" spans="1:10" x14ac:dyDescent="0.35">
      <c r="A2" t="s">
        <v>20</v>
      </c>
      <c r="B2" t="s">
        <v>92</v>
      </c>
      <c r="C2" t="s">
        <v>37</v>
      </c>
      <c r="D2" t="s">
        <v>20</v>
      </c>
      <c r="E2" t="s">
        <v>92</v>
      </c>
      <c r="F2">
        <v>2309.65</v>
      </c>
      <c r="G2">
        <v>7</v>
      </c>
      <c r="H2">
        <v>0</v>
      </c>
      <c r="I2">
        <v>762.18449999999996</v>
      </c>
      <c r="J2">
        <v>933.57</v>
      </c>
    </row>
    <row r="3" spans="1:10" x14ac:dyDescent="0.35">
      <c r="A3" t="s">
        <v>21</v>
      </c>
      <c r="B3" t="s">
        <v>106</v>
      </c>
      <c r="C3" t="s">
        <v>38</v>
      </c>
      <c r="D3" t="s">
        <v>21</v>
      </c>
      <c r="E3" t="s">
        <v>106</v>
      </c>
      <c r="F3">
        <v>3709.395</v>
      </c>
      <c r="G3">
        <v>9</v>
      </c>
      <c r="H3">
        <v>0.1</v>
      </c>
      <c r="I3">
        <v>-288.76499999999999</v>
      </c>
      <c r="J3">
        <v>923.63</v>
      </c>
    </row>
    <row r="4" spans="1:10" x14ac:dyDescent="0.35">
      <c r="A4" t="s">
        <v>22</v>
      </c>
      <c r="B4" t="s">
        <v>115</v>
      </c>
      <c r="C4" t="s">
        <v>39</v>
      </c>
      <c r="D4" t="s">
        <v>22</v>
      </c>
      <c r="E4" t="s">
        <v>115</v>
      </c>
      <c r="F4">
        <v>5175.1709999999994</v>
      </c>
      <c r="G4">
        <v>9</v>
      </c>
      <c r="H4">
        <v>0.1</v>
      </c>
      <c r="I4">
        <v>919.971</v>
      </c>
      <c r="J4">
        <v>915.49</v>
      </c>
    </row>
    <row r="5" spans="1:10" x14ac:dyDescent="0.35">
      <c r="A5" t="s">
        <v>23</v>
      </c>
      <c r="B5" t="s">
        <v>126</v>
      </c>
      <c r="C5" t="s">
        <v>40</v>
      </c>
      <c r="D5" t="s">
        <v>23</v>
      </c>
      <c r="E5" t="s">
        <v>126</v>
      </c>
      <c r="F5">
        <v>2892.51</v>
      </c>
      <c r="G5">
        <v>5</v>
      </c>
      <c r="H5">
        <v>0.1</v>
      </c>
      <c r="I5">
        <v>-96.54</v>
      </c>
      <c r="J5">
        <v>910.16</v>
      </c>
    </row>
    <row r="6" spans="1:10" x14ac:dyDescent="0.35">
      <c r="A6" t="s">
        <v>20</v>
      </c>
      <c r="B6" t="s">
        <v>133</v>
      </c>
      <c r="C6" t="s">
        <v>41</v>
      </c>
      <c r="D6" t="s">
        <v>20</v>
      </c>
      <c r="E6" t="s">
        <v>133</v>
      </c>
      <c r="F6">
        <v>2832.96</v>
      </c>
      <c r="G6">
        <v>8</v>
      </c>
      <c r="H6">
        <v>0</v>
      </c>
      <c r="I6">
        <v>311.52</v>
      </c>
      <c r="J6">
        <v>903.04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0BF9-4879-42BD-BBE4-D0F05A35F229}">
  <sheetPr codeName="Sheet5"/>
  <dimension ref="A1:L21"/>
  <sheetViews>
    <sheetView workbookViewId="0">
      <selection activeCell="G6" sqref="G6"/>
    </sheetView>
  </sheetViews>
  <sheetFormatPr defaultRowHeight="14.5" x14ac:dyDescent="0.35"/>
  <cols>
    <col min="1" max="1" width="15.08984375" bestFit="1" customWidth="1"/>
    <col min="2" max="2" width="15.54296875" bestFit="1" customWidth="1"/>
    <col min="3" max="4" width="15.81640625" bestFit="1" customWidth="1"/>
    <col min="5" max="5" width="15.54296875" bestFit="1" customWidth="1"/>
    <col min="6" max="6" width="8" bestFit="1" customWidth="1"/>
    <col min="7" max="7" width="8.08984375" bestFit="1" customWidth="1"/>
    <col min="8" max="8" width="8.81640625" bestFit="1" customWidth="1"/>
    <col min="9" max="9" width="12" bestFit="1" customWidth="1"/>
    <col min="11" max="12" width="15.81640625" bestFit="1" customWidth="1"/>
    <col min="13" max="13" width="10.54296875" bestFit="1" customWidth="1"/>
    <col min="14" max="14" width="15.81640625" bestFit="1" customWidth="1"/>
  </cols>
  <sheetData>
    <row r="1" spans="1:12" x14ac:dyDescent="0.35">
      <c r="A1" t="s">
        <v>36</v>
      </c>
      <c r="B1" t="s">
        <v>66</v>
      </c>
      <c r="C1" t="s">
        <v>67</v>
      </c>
      <c r="D1" t="s">
        <v>73</v>
      </c>
      <c r="E1" t="s">
        <v>77</v>
      </c>
    </row>
    <row r="2" spans="1:12" x14ac:dyDescent="0.35">
      <c r="A2" t="s">
        <v>37</v>
      </c>
      <c r="B2" t="s">
        <v>85</v>
      </c>
      <c r="C2" t="s">
        <v>20</v>
      </c>
      <c r="D2" t="s">
        <v>92</v>
      </c>
      <c r="E2">
        <v>2309.65</v>
      </c>
    </row>
    <row r="3" spans="1:12" x14ac:dyDescent="0.35">
      <c r="A3" t="s">
        <v>38</v>
      </c>
      <c r="B3" t="s">
        <v>99</v>
      </c>
      <c r="C3" t="s">
        <v>21</v>
      </c>
      <c r="D3" t="s">
        <v>106</v>
      </c>
      <c r="E3">
        <v>3709.395</v>
      </c>
    </row>
    <row r="4" spans="1:12" x14ac:dyDescent="0.35">
      <c r="A4" t="s">
        <v>39</v>
      </c>
      <c r="B4" t="s">
        <v>112</v>
      </c>
      <c r="C4" t="s">
        <v>22</v>
      </c>
      <c r="D4" t="s">
        <v>115</v>
      </c>
      <c r="E4">
        <v>5175.1709999999994</v>
      </c>
    </row>
    <row r="5" spans="1:12" x14ac:dyDescent="0.35">
      <c r="A5" t="s">
        <v>40</v>
      </c>
      <c r="B5" t="s">
        <v>120</v>
      </c>
      <c r="C5" t="s">
        <v>23</v>
      </c>
      <c r="D5" t="s">
        <v>126</v>
      </c>
      <c r="E5">
        <v>2892.51</v>
      </c>
    </row>
    <row r="7" spans="1:12" x14ac:dyDescent="0.35">
      <c r="K7" t="s">
        <v>140</v>
      </c>
    </row>
    <row r="8" spans="1:12" x14ac:dyDescent="0.35">
      <c r="K8" t="s">
        <v>36</v>
      </c>
      <c r="L8" t="s">
        <v>139</v>
      </c>
    </row>
    <row r="9" spans="1:12" x14ac:dyDescent="0.35">
      <c r="K9" t="s">
        <v>38</v>
      </c>
      <c r="L9" t="str">
        <f>_xlfn.XLOOKUP(K9,A2:A5,D2:D5)</f>
        <v>FUR-CH-10003950</v>
      </c>
    </row>
    <row r="10" spans="1:12" x14ac:dyDescent="0.35">
      <c r="K10" t="s">
        <v>40</v>
      </c>
      <c r="L10" t="str">
        <f>_xlfn.XLOOKUP(K10,A3:A6,C3:C6)</f>
        <v>Katherine Murray</v>
      </c>
    </row>
    <row r="13" spans="1:12" x14ac:dyDescent="0.35">
      <c r="K13" t="s">
        <v>141</v>
      </c>
    </row>
    <row r="14" spans="1:12" x14ac:dyDescent="0.35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K14" t="s">
        <v>36</v>
      </c>
      <c r="L14" t="s">
        <v>139</v>
      </c>
    </row>
    <row r="15" spans="1:12" x14ac:dyDescent="0.35">
      <c r="A15" t="s">
        <v>66</v>
      </c>
      <c r="B15" t="s">
        <v>85</v>
      </c>
      <c r="C15" t="s">
        <v>99</v>
      </c>
      <c r="D15" t="s">
        <v>112</v>
      </c>
      <c r="E15" t="s">
        <v>120</v>
      </c>
      <c r="K15" t="s">
        <v>40</v>
      </c>
      <c r="L15" t="str">
        <f>_xlfn.XLOOKUP(K15,B14:E14,$B$16:$E$16)</f>
        <v>Katherine Murray</v>
      </c>
    </row>
    <row r="16" spans="1:12" x14ac:dyDescent="0.35">
      <c r="A16" t="s">
        <v>67</v>
      </c>
      <c r="B16" t="s">
        <v>20</v>
      </c>
      <c r="C16" t="s">
        <v>21</v>
      </c>
      <c r="D16" t="s">
        <v>22</v>
      </c>
      <c r="E16" t="s">
        <v>23</v>
      </c>
      <c r="K16" t="s">
        <v>39</v>
      </c>
      <c r="L16" t="e">
        <f>_xlfn.XLOOKUP(K16,B15:E15,B17:E17)</f>
        <v>#N/A</v>
      </c>
    </row>
    <row r="17" spans="1:12" x14ac:dyDescent="0.35">
      <c r="A17" t="s">
        <v>73</v>
      </c>
      <c r="B17" t="s">
        <v>92</v>
      </c>
      <c r="C17" t="s">
        <v>106</v>
      </c>
      <c r="D17" t="s">
        <v>115</v>
      </c>
      <c r="E17" t="s">
        <v>126</v>
      </c>
    </row>
    <row r="18" spans="1:12" x14ac:dyDescent="0.35">
      <c r="A18" t="s">
        <v>77</v>
      </c>
      <c r="B18">
        <v>2309.65</v>
      </c>
      <c r="C18">
        <v>3709.395</v>
      </c>
      <c r="D18">
        <v>5175.1709999999994</v>
      </c>
      <c r="E18">
        <v>2892.51</v>
      </c>
    </row>
    <row r="19" spans="1:12" x14ac:dyDescent="0.35">
      <c r="K19" t="s">
        <v>142</v>
      </c>
    </row>
    <row r="20" spans="1:12" x14ac:dyDescent="0.35">
      <c r="K20" t="s">
        <v>73</v>
      </c>
      <c r="L20" t="s">
        <v>139</v>
      </c>
    </row>
    <row r="21" spans="1:12" x14ac:dyDescent="0.35">
      <c r="K21" t="s">
        <v>106</v>
      </c>
      <c r="L21" t="str">
        <f>_xlfn.XLOOKUP(K21,D2:D5,A2:A5)</f>
        <v>IN-2013-77878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53E6-32E1-4E1E-98C9-3CCEF4555C6C}">
  <sheetPr codeName="Sheet6"/>
  <dimension ref="A1:G60"/>
  <sheetViews>
    <sheetView topLeftCell="A28" zoomScale="156" zoomScaleNormal="156" workbookViewId="0">
      <selection activeCell="B31" sqref="B31"/>
    </sheetView>
  </sheetViews>
  <sheetFormatPr defaultRowHeight="14.5" x14ac:dyDescent="0.35"/>
  <cols>
    <col min="1" max="1" width="21.453125" bestFit="1" customWidth="1"/>
    <col min="2" max="2" width="21.81640625" customWidth="1"/>
    <col min="3" max="3" width="12.08984375" bestFit="1" customWidth="1"/>
    <col min="5" max="5" width="8.453125" bestFit="1" customWidth="1"/>
    <col min="7" max="7" width="19" bestFit="1" customWidth="1"/>
    <col min="11" max="11" width="16.81640625" bestFit="1" customWidth="1"/>
  </cols>
  <sheetData>
    <row r="1" spans="1:4" x14ac:dyDescent="0.35">
      <c r="A1" t="s">
        <v>16</v>
      </c>
      <c r="B1" t="s">
        <v>25</v>
      </c>
      <c r="C1" t="s">
        <v>144</v>
      </c>
      <c r="D1" t="s">
        <v>26</v>
      </c>
    </row>
    <row r="2" spans="1:4" x14ac:dyDescent="0.35">
      <c r="A2" t="s">
        <v>17</v>
      </c>
      <c r="B2" t="s">
        <v>6</v>
      </c>
      <c r="C2">
        <v>11</v>
      </c>
      <c r="D2" t="s">
        <v>10</v>
      </c>
    </row>
    <row r="3" spans="1:4" x14ac:dyDescent="0.35">
      <c r="A3" t="s">
        <v>162</v>
      </c>
      <c r="B3" t="s">
        <v>7</v>
      </c>
      <c r="C3">
        <v>44</v>
      </c>
      <c r="D3" t="s">
        <v>11</v>
      </c>
    </row>
    <row r="4" spans="1:4" x14ac:dyDescent="0.35">
      <c r="A4" t="s">
        <v>18</v>
      </c>
      <c r="B4" t="s">
        <v>156</v>
      </c>
      <c r="C4">
        <v>21</v>
      </c>
      <c r="D4" t="s">
        <v>145</v>
      </c>
    </row>
    <row r="5" spans="1:4" x14ac:dyDescent="0.35">
      <c r="A5" t="s">
        <v>19</v>
      </c>
      <c r="B5" t="s">
        <v>157</v>
      </c>
      <c r="C5">
        <v>43</v>
      </c>
      <c r="D5" t="s">
        <v>158</v>
      </c>
    </row>
    <row r="10" spans="1:4" x14ac:dyDescent="0.35">
      <c r="A10" t="s">
        <v>25</v>
      </c>
    </row>
    <row r="11" spans="1:4" x14ac:dyDescent="0.35">
      <c r="A11" t="s">
        <v>159</v>
      </c>
    </row>
    <row r="12" spans="1:4" x14ac:dyDescent="0.35">
      <c r="A12" t="s">
        <v>21</v>
      </c>
    </row>
    <row r="13" spans="1:4" x14ac:dyDescent="0.35">
      <c r="A13" t="s">
        <v>160</v>
      </c>
    </row>
    <row r="14" spans="1:4" x14ac:dyDescent="0.35">
      <c r="A14" t="s">
        <v>23</v>
      </c>
    </row>
    <row r="15" spans="1:4" x14ac:dyDescent="0.35">
      <c r="A15" t="s">
        <v>161</v>
      </c>
    </row>
    <row r="16" spans="1:4" x14ac:dyDescent="0.35">
      <c r="A16" t="s">
        <v>24</v>
      </c>
    </row>
    <row r="19" spans="1:7" x14ac:dyDescent="0.35">
      <c r="A19" t="s">
        <v>27</v>
      </c>
      <c r="B19" t="s">
        <v>25</v>
      </c>
      <c r="C19" t="s">
        <v>144</v>
      </c>
      <c r="D19" t="s">
        <v>26</v>
      </c>
      <c r="G19" s="5"/>
    </row>
    <row r="20" spans="1:7" x14ac:dyDescent="0.35">
      <c r="A20" t="s">
        <v>30</v>
      </c>
      <c r="B20" t="s">
        <v>6</v>
      </c>
      <c r="C20">
        <v>11</v>
      </c>
      <c r="D20" t="s">
        <v>10</v>
      </c>
    </row>
    <row r="21" spans="1:7" x14ac:dyDescent="0.35">
      <c r="A21" t="s">
        <v>28</v>
      </c>
      <c r="B21" t="s">
        <v>7</v>
      </c>
      <c r="C21">
        <v>44</v>
      </c>
      <c r="D21" t="s">
        <v>11</v>
      </c>
    </row>
    <row r="22" spans="1:7" x14ac:dyDescent="0.35">
      <c r="A22" t="s">
        <v>29</v>
      </c>
      <c r="B22" t="s">
        <v>156</v>
      </c>
      <c r="C22">
        <v>21</v>
      </c>
      <c r="D22" t="s">
        <v>145</v>
      </c>
    </row>
    <row r="23" spans="1:7" x14ac:dyDescent="0.35">
      <c r="A23" t="s">
        <v>31</v>
      </c>
      <c r="B23" t="s">
        <v>157</v>
      </c>
      <c r="C23">
        <v>43</v>
      </c>
      <c r="D23" t="s">
        <v>158</v>
      </c>
    </row>
    <row r="26" spans="1:7" x14ac:dyDescent="0.35">
      <c r="B26" t="s">
        <v>25</v>
      </c>
      <c r="C26" t="s">
        <v>32</v>
      </c>
      <c r="D26" t="s">
        <v>26</v>
      </c>
      <c r="E26" t="s">
        <v>33</v>
      </c>
    </row>
    <row r="27" spans="1:7" ht="58" x14ac:dyDescent="0.35">
      <c r="A27" s="5" t="s">
        <v>163</v>
      </c>
      <c r="B27" t="s">
        <v>166</v>
      </c>
      <c r="C27" t="s">
        <v>167</v>
      </c>
      <c r="D27" t="s">
        <v>168</v>
      </c>
      <c r="E27" t="s">
        <v>146</v>
      </c>
    </row>
    <row r="28" spans="1:7" ht="58" x14ac:dyDescent="0.35">
      <c r="A28" s="5" t="s">
        <v>164</v>
      </c>
      <c r="B28" t="s">
        <v>169</v>
      </c>
      <c r="C28" t="s">
        <v>170</v>
      </c>
      <c r="D28" t="s">
        <v>171</v>
      </c>
      <c r="E28" t="s">
        <v>123</v>
      </c>
    </row>
    <row r="29" spans="1:7" ht="58" x14ac:dyDescent="0.35">
      <c r="A29" s="5" t="s">
        <v>165</v>
      </c>
      <c r="B29" t="s">
        <v>172</v>
      </c>
      <c r="C29" t="s">
        <v>173</v>
      </c>
      <c r="D29" t="s">
        <v>174</v>
      </c>
      <c r="E29" t="s">
        <v>145</v>
      </c>
    </row>
    <row r="30" spans="1:7" x14ac:dyDescent="0.35">
      <c r="A30" s="5"/>
    </row>
    <row r="31" spans="1:7" x14ac:dyDescent="0.35">
      <c r="B31" t="s">
        <v>34</v>
      </c>
      <c r="C31" t="s">
        <v>35</v>
      </c>
    </row>
    <row r="32" spans="1:7" x14ac:dyDescent="0.35">
      <c r="A32" s="5" t="s">
        <v>147</v>
      </c>
      <c r="B32" t="s">
        <v>175</v>
      </c>
      <c r="C32" t="s">
        <v>7</v>
      </c>
    </row>
    <row r="33" spans="1:4" x14ac:dyDescent="0.35">
      <c r="A33" s="5" t="s">
        <v>148</v>
      </c>
      <c r="B33" t="s">
        <v>8</v>
      </c>
      <c r="C33" t="s">
        <v>176</v>
      </c>
    </row>
    <row r="34" spans="1:4" x14ac:dyDescent="0.35">
      <c r="A34" s="5" t="s">
        <v>149</v>
      </c>
      <c r="B34" t="s">
        <v>177</v>
      </c>
      <c r="C34" t="s">
        <v>178</v>
      </c>
    </row>
    <row r="35" spans="1:4" x14ac:dyDescent="0.35">
      <c r="A35" s="5" t="s">
        <v>150</v>
      </c>
      <c r="B35" t="s">
        <v>179</v>
      </c>
      <c r="C35" t="s">
        <v>156</v>
      </c>
    </row>
    <row r="38" spans="1:4" x14ac:dyDescent="0.35">
      <c r="A38" t="s">
        <v>36</v>
      </c>
    </row>
    <row r="39" spans="1:4" x14ac:dyDescent="0.35">
      <c r="A39" t="s">
        <v>37</v>
      </c>
    </row>
    <row r="40" spans="1:4" x14ac:dyDescent="0.35">
      <c r="A40" t="s">
        <v>38</v>
      </c>
    </row>
    <row r="41" spans="1:4" x14ac:dyDescent="0.35">
      <c r="A41" t="s">
        <v>39</v>
      </c>
    </row>
    <row r="42" spans="1:4" x14ac:dyDescent="0.35">
      <c r="A42" t="s">
        <v>40</v>
      </c>
    </row>
    <row r="43" spans="1:4" x14ac:dyDescent="0.35">
      <c r="A43" t="s">
        <v>41</v>
      </c>
    </row>
    <row r="44" spans="1:4" x14ac:dyDescent="0.35">
      <c r="A44" t="s">
        <v>42</v>
      </c>
    </row>
    <row r="46" spans="1:4" x14ac:dyDescent="0.35">
      <c r="A46" t="s">
        <v>43</v>
      </c>
      <c r="B46" t="s">
        <v>44</v>
      </c>
      <c r="C46" t="s">
        <v>45</v>
      </c>
      <c r="D46" t="s">
        <v>46</v>
      </c>
    </row>
    <row r="47" spans="1:4" x14ac:dyDescent="0.35">
      <c r="A47">
        <v>20120211</v>
      </c>
      <c r="B47" s="6">
        <v>2012</v>
      </c>
      <c r="C47">
        <v>2</v>
      </c>
      <c r="D47">
        <v>11</v>
      </c>
    </row>
    <row r="48" spans="1:4" x14ac:dyDescent="0.35">
      <c r="A48">
        <v>20110912</v>
      </c>
      <c r="B48" s="6">
        <v>2011</v>
      </c>
      <c r="C48">
        <v>9</v>
      </c>
      <c r="D48">
        <v>12</v>
      </c>
    </row>
    <row r="49" spans="1:4" x14ac:dyDescent="0.35">
      <c r="A49">
        <v>20110913</v>
      </c>
      <c r="B49" s="6">
        <v>2011</v>
      </c>
      <c r="C49">
        <v>9</v>
      </c>
      <c r="D49">
        <v>13</v>
      </c>
    </row>
    <row r="50" spans="1:4" x14ac:dyDescent="0.35">
      <c r="A50">
        <v>20110914</v>
      </c>
      <c r="B50" s="6">
        <v>2011</v>
      </c>
      <c r="C50">
        <v>9</v>
      </c>
      <c r="D50">
        <v>14</v>
      </c>
    </row>
    <row r="51" spans="1:4" x14ac:dyDescent="0.35">
      <c r="A51">
        <v>20110915</v>
      </c>
      <c r="B51" s="6">
        <v>2011</v>
      </c>
      <c r="C51">
        <v>9</v>
      </c>
      <c r="D51">
        <v>15</v>
      </c>
    </row>
    <row r="52" spans="1:4" x14ac:dyDescent="0.35">
      <c r="A52">
        <v>20110916</v>
      </c>
      <c r="B52" s="6">
        <v>2011</v>
      </c>
      <c r="C52">
        <v>9</v>
      </c>
      <c r="D52">
        <v>16</v>
      </c>
    </row>
    <row r="54" spans="1:4" x14ac:dyDescent="0.35">
      <c r="A54" t="s">
        <v>47</v>
      </c>
    </row>
    <row r="55" spans="1:4" x14ac:dyDescent="0.35">
      <c r="A55">
        <v>20120211</v>
      </c>
      <c r="B55" s="3">
        <v>40950</v>
      </c>
    </row>
    <row r="56" spans="1:4" x14ac:dyDescent="0.35">
      <c r="A56">
        <v>20110912</v>
      </c>
      <c r="B56" s="3">
        <v>40798</v>
      </c>
    </row>
    <row r="57" spans="1:4" x14ac:dyDescent="0.35">
      <c r="A57">
        <v>20110913</v>
      </c>
      <c r="B57" s="3">
        <v>40799</v>
      </c>
    </row>
    <row r="58" spans="1:4" x14ac:dyDescent="0.35">
      <c r="A58">
        <v>20110914</v>
      </c>
      <c r="B58" s="3">
        <v>40800</v>
      </c>
    </row>
    <row r="59" spans="1:4" x14ac:dyDescent="0.35">
      <c r="A59">
        <v>20110915</v>
      </c>
      <c r="B59" s="3">
        <v>40801</v>
      </c>
    </row>
    <row r="60" spans="1:4" x14ac:dyDescent="0.35">
      <c r="A60">
        <v>20110916</v>
      </c>
      <c r="B60" s="3">
        <v>40802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2B70-B36D-423E-A1B4-21BF95542D7E}">
  <sheetPr codeName="Sheet7"/>
  <dimension ref="A1:G22"/>
  <sheetViews>
    <sheetView workbookViewId="0">
      <selection activeCell="H4" sqref="H4"/>
    </sheetView>
  </sheetViews>
  <sheetFormatPr defaultRowHeight="14.5" x14ac:dyDescent="0.35"/>
  <cols>
    <col min="1" max="1" width="17.26953125" bestFit="1" customWidth="1"/>
    <col min="2" max="2" width="11.81640625" bestFit="1" customWidth="1"/>
    <col min="3" max="3" width="10.90625" bestFit="1" customWidth="1"/>
  </cols>
  <sheetData>
    <row r="1" spans="1:7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35">
      <c r="A2" t="s">
        <v>55</v>
      </c>
      <c r="B2">
        <v>66</v>
      </c>
    </row>
    <row r="3" spans="1:7" x14ac:dyDescent="0.35">
      <c r="A3" t="s">
        <v>56</v>
      </c>
      <c r="B3">
        <v>999</v>
      </c>
    </row>
    <row r="4" spans="1:7" x14ac:dyDescent="0.35">
      <c r="A4" t="s">
        <v>57</v>
      </c>
      <c r="E4">
        <v>555</v>
      </c>
    </row>
    <row r="5" spans="1:7" x14ac:dyDescent="0.35">
      <c r="A5" t="s">
        <v>58</v>
      </c>
    </row>
    <row r="6" spans="1:7" x14ac:dyDescent="0.35">
      <c r="A6" t="s">
        <v>59</v>
      </c>
    </row>
    <row r="7" spans="1:7" x14ac:dyDescent="0.35">
      <c r="A7" t="s">
        <v>60</v>
      </c>
    </row>
    <row r="9" spans="1:7" x14ac:dyDescent="0.35">
      <c r="A9" t="s">
        <v>61</v>
      </c>
      <c r="B9" t="s">
        <v>62</v>
      </c>
    </row>
    <row r="10" spans="1:7" x14ac:dyDescent="0.35">
      <c r="A10">
        <v>1</v>
      </c>
      <c r="B10" s="7" t="s">
        <v>180</v>
      </c>
    </row>
    <row r="11" spans="1:7" x14ac:dyDescent="0.35">
      <c r="A11">
        <v>2</v>
      </c>
    </row>
    <row r="12" spans="1:7" x14ac:dyDescent="0.35">
      <c r="A12">
        <v>3</v>
      </c>
    </row>
    <row r="13" spans="1:7" x14ac:dyDescent="0.35">
      <c r="A13">
        <v>4</v>
      </c>
    </row>
    <row r="14" spans="1:7" x14ac:dyDescent="0.35">
      <c r="A14">
        <v>5</v>
      </c>
    </row>
    <row r="16" spans="1:7" x14ac:dyDescent="0.35">
      <c r="A16" t="s">
        <v>48</v>
      </c>
      <c r="B16" t="s">
        <v>144</v>
      </c>
    </row>
    <row r="17" spans="1:1" x14ac:dyDescent="0.35">
      <c r="A17" t="s">
        <v>55</v>
      </c>
    </row>
    <row r="18" spans="1:1" x14ac:dyDescent="0.35">
      <c r="A18" t="s">
        <v>56</v>
      </c>
    </row>
    <row r="19" spans="1:1" x14ac:dyDescent="0.35">
      <c r="A19" t="s">
        <v>57</v>
      </c>
    </row>
    <row r="20" spans="1:1" x14ac:dyDescent="0.35">
      <c r="A20" t="s">
        <v>58</v>
      </c>
    </row>
    <row r="21" spans="1:1" x14ac:dyDescent="0.35">
      <c r="A21" t="s">
        <v>59</v>
      </c>
    </row>
    <row r="22" spans="1:1" x14ac:dyDescent="0.35">
      <c r="A22" t="s">
        <v>60</v>
      </c>
    </row>
  </sheetData>
  <dataValidations count="2">
    <dataValidation type="whole" allowBlank="1" showInputMessage="1" showErrorMessage="1" promptTitle="Instructions" prompt="Enter 0 to 100 " sqref="B23:E23" xr:uid="{E211A05A-D34A-49F2-8275-F2B18C1BE97A}">
      <formula1>0</formula1>
      <formula2>100</formula2>
    </dataValidation>
    <dataValidation type="textLength" operator="equal" allowBlank="1" showInputMessage="1" showErrorMessage="1" promptTitle="Alert" prompt="Must be 11 digits" sqref="B11:B14 B10" xr:uid="{4F660868-ABAE-44FE-97F2-0312D0F2B8E3}">
      <formula1>11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4AB7-9BDC-452E-8790-9A33939E8F75}">
  <sheetPr codeName="Sheet8"/>
  <dimension ref="A1:H35"/>
  <sheetViews>
    <sheetView tabSelected="1" topLeftCell="A12" zoomScale="130" zoomScaleNormal="130" workbookViewId="0">
      <selection activeCell="E16" sqref="E16"/>
    </sheetView>
  </sheetViews>
  <sheetFormatPr defaultRowHeight="14.5" x14ac:dyDescent="0.35"/>
  <cols>
    <col min="4" max="4" width="3.08984375" bestFit="1" customWidth="1"/>
    <col min="5" max="5" width="11.08984375" customWidth="1"/>
  </cols>
  <sheetData>
    <row r="1" spans="1:7" x14ac:dyDescent="0.35">
      <c r="A1" t="s">
        <v>151</v>
      </c>
      <c r="B1" t="s">
        <v>78</v>
      </c>
      <c r="C1" t="s">
        <v>152</v>
      </c>
      <c r="E1" t="s">
        <v>154</v>
      </c>
    </row>
    <row r="2" spans="1:7" x14ac:dyDescent="0.35">
      <c r="A2" t="s">
        <v>108</v>
      </c>
      <c r="B2">
        <v>22</v>
      </c>
      <c r="C2">
        <v>2309.65</v>
      </c>
      <c r="E2" t="s">
        <v>137</v>
      </c>
    </row>
    <row r="3" spans="1:7" x14ac:dyDescent="0.35">
      <c r="A3" t="s">
        <v>116</v>
      </c>
      <c r="B3">
        <v>11</v>
      </c>
      <c r="C3">
        <v>3709.395</v>
      </c>
    </row>
    <row r="4" spans="1:7" x14ac:dyDescent="0.35">
      <c r="A4" t="s">
        <v>134</v>
      </c>
      <c r="B4">
        <v>44</v>
      </c>
      <c r="C4">
        <v>5175.1709999999994</v>
      </c>
    </row>
    <row r="5" spans="1:7" x14ac:dyDescent="0.35">
      <c r="A5" t="s">
        <v>137</v>
      </c>
      <c r="B5">
        <v>55</v>
      </c>
      <c r="C5">
        <v>2892.51</v>
      </c>
    </row>
    <row r="6" spans="1:7" x14ac:dyDescent="0.35">
      <c r="A6" t="s">
        <v>136</v>
      </c>
      <c r="B6">
        <v>66</v>
      </c>
      <c r="C6">
        <v>2832.96</v>
      </c>
    </row>
    <row r="7" spans="1:7" x14ac:dyDescent="0.35">
      <c r="A7" t="s">
        <v>138</v>
      </c>
      <c r="B7">
        <v>11</v>
      </c>
      <c r="C7">
        <v>2222</v>
      </c>
    </row>
    <row r="8" spans="1:7" x14ac:dyDescent="0.35">
      <c r="A8" t="s">
        <v>116</v>
      </c>
      <c r="B8">
        <v>12</v>
      </c>
      <c r="C8">
        <v>5175.1709999999994</v>
      </c>
    </row>
    <row r="9" spans="1:7" x14ac:dyDescent="0.35">
      <c r="A9" t="s">
        <v>136</v>
      </c>
      <c r="B9">
        <v>13</v>
      </c>
      <c r="C9">
        <v>5176.1710000000003</v>
      </c>
    </row>
    <row r="10" spans="1:7" x14ac:dyDescent="0.35">
      <c r="A10" t="s">
        <v>116</v>
      </c>
      <c r="B10">
        <v>14</v>
      </c>
      <c r="C10">
        <v>5177.1710000000003</v>
      </c>
    </row>
    <row r="11" spans="1:7" x14ac:dyDescent="0.35">
      <c r="G11" t="s">
        <v>108</v>
      </c>
    </row>
    <row r="12" spans="1:7" x14ac:dyDescent="0.35">
      <c r="G12" t="s">
        <v>116</v>
      </c>
    </row>
    <row r="13" spans="1:7" x14ac:dyDescent="0.35">
      <c r="G13" t="s">
        <v>134</v>
      </c>
    </row>
    <row r="14" spans="1:7" x14ac:dyDescent="0.35">
      <c r="A14" t="s">
        <v>151</v>
      </c>
      <c r="B14" t="s">
        <v>78</v>
      </c>
      <c r="C14" t="s">
        <v>152</v>
      </c>
      <c r="E14" t="s">
        <v>154</v>
      </c>
      <c r="G14" t="s">
        <v>137</v>
      </c>
    </row>
    <row r="15" spans="1:7" x14ac:dyDescent="0.35">
      <c r="A15" t="s">
        <v>108</v>
      </c>
      <c r="B15">
        <v>22</v>
      </c>
      <c r="C15">
        <v>2309.65</v>
      </c>
      <c r="E15" t="s">
        <v>134</v>
      </c>
      <c r="G15" t="s">
        <v>136</v>
      </c>
    </row>
    <row r="16" spans="1:7" x14ac:dyDescent="0.35">
      <c r="A16" t="s">
        <v>116</v>
      </c>
      <c r="B16">
        <v>11</v>
      </c>
      <c r="C16">
        <v>3709.395</v>
      </c>
      <c r="E16" t="s">
        <v>152</v>
      </c>
      <c r="G16" t="s">
        <v>138</v>
      </c>
    </row>
    <row r="17" spans="1:8" x14ac:dyDescent="0.35">
      <c r="A17" t="s">
        <v>134</v>
      </c>
      <c r="B17">
        <v>44</v>
      </c>
      <c r="C17">
        <v>5175.1709999999994</v>
      </c>
    </row>
    <row r="18" spans="1:8" x14ac:dyDescent="0.35">
      <c r="A18" t="s">
        <v>137</v>
      </c>
      <c r="B18">
        <v>55</v>
      </c>
      <c r="C18">
        <v>2892.51</v>
      </c>
      <c r="G18" t="s">
        <v>151</v>
      </c>
    </row>
    <row r="19" spans="1:8" x14ac:dyDescent="0.35">
      <c r="A19" t="s">
        <v>136</v>
      </c>
      <c r="B19">
        <v>66</v>
      </c>
      <c r="C19">
        <v>2832.96</v>
      </c>
      <c r="G19" t="s">
        <v>78</v>
      </c>
    </row>
    <row r="20" spans="1:8" x14ac:dyDescent="0.35">
      <c r="A20" t="s">
        <v>138</v>
      </c>
      <c r="B20">
        <v>11</v>
      </c>
      <c r="C20">
        <v>2222</v>
      </c>
      <c r="G20" t="s">
        <v>152</v>
      </c>
    </row>
    <row r="21" spans="1:8" x14ac:dyDescent="0.35">
      <c r="A21" t="s">
        <v>116</v>
      </c>
      <c r="B21">
        <v>12</v>
      </c>
      <c r="C21">
        <v>5175.1709999999994</v>
      </c>
    </row>
    <row r="22" spans="1:8" x14ac:dyDescent="0.35">
      <c r="A22" t="s">
        <v>136</v>
      </c>
      <c r="B22">
        <v>13</v>
      </c>
      <c r="C22">
        <v>5176.1710000000003</v>
      </c>
    </row>
    <row r="23" spans="1:8" x14ac:dyDescent="0.35">
      <c r="A23" t="s">
        <v>116</v>
      </c>
      <c r="B23">
        <v>14</v>
      </c>
      <c r="C23">
        <v>5177.1710000000003</v>
      </c>
    </row>
    <row r="26" spans="1:8" x14ac:dyDescent="0.35">
      <c r="A26" t="s">
        <v>151</v>
      </c>
      <c r="B26" t="s">
        <v>146</v>
      </c>
      <c r="C26" t="s">
        <v>145</v>
      </c>
      <c r="D26" t="s">
        <v>153</v>
      </c>
      <c r="E26" t="s">
        <v>123</v>
      </c>
      <c r="F26" t="s">
        <v>53</v>
      </c>
      <c r="H26" t="s">
        <v>154</v>
      </c>
    </row>
    <row r="27" spans="1:8" x14ac:dyDescent="0.35">
      <c r="A27" t="s">
        <v>108</v>
      </c>
      <c r="B27">
        <v>22</v>
      </c>
      <c r="C27">
        <v>22</v>
      </c>
      <c r="D27">
        <v>22</v>
      </c>
      <c r="E27">
        <v>3</v>
      </c>
      <c r="F27">
        <f>SUM(B27:E27)</f>
        <v>69</v>
      </c>
      <c r="H27" t="s">
        <v>116</v>
      </c>
    </row>
    <row r="28" spans="1:8" x14ac:dyDescent="0.35">
      <c r="A28" t="s">
        <v>116</v>
      </c>
      <c r="B28">
        <v>11</v>
      </c>
      <c r="C28">
        <v>543</v>
      </c>
      <c r="D28">
        <v>11</v>
      </c>
      <c r="E28">
        <v>233</v>
      </c>
      <c r="F28">
        <f t="shared" ref="F28:F35" si="0">SUM(B28:E28)</f>
        <v>798</v>
      </c>
      <c r="H28" t="s">
        <v>145</v>
      </c>
    </row>
    <row r="29" spans="1:8" x14ac:dyDescent="0.35">
      <c r="A29" t="s">
        <v>134</v>
      </c>
      <c r="B29">
        <v>44</v>
      </c>
      <c r="C29">
        <v>44</v>
      </c>
      <c r="D29">
        <v>55</v>
      </c>
      <c r="E29">
        <v>5235</v>
      </c>
      <c r="F29">
        <f t="shared" si="0"/>
        <v>5378</v>
      </c>
      <c r="H29">
        <v>1000</v>
      </c>
    </row>
    <row r="30" spans="1:8" x14ac:dyDescent="0.35">
      <c r="A30" t="s">
        <v>137</v>
      </c>
      <c r="B30">
        <v>55</v>
      </c>
      <c r="C30">
        <v>7457</v>
      </c>
      <c r="D30">
        <v>77</v>
      </c>
      <c r="E30">
        <v>32</v>
      </c>
      <c r="F30">
        <f t="shared" si="0"/>
        <v>7621</v>
      </c>
    </row>
    <row r="31" spans="1:8" x14ac:dyDescent="0.35">
      <c r="A31" t="s">
        <v>136</v>
      </c>
      <c r="B31">
        <v>66</v>
      </c>
      <c r="C31">
        <v>2</v>
      </c>
      <c r="D31">
        <v>22</v>
      </c>
      <c r="E31">
        <v>25</v>
      </c>
      <c r="F31">
        <f t="shared" si="0"/>
        <v>115</v>
      </c>
    </row>
    <row r="32" spans="1:8" x14ac:dyDescent="0.35">
      <c r="A32" t="s">
        <v>138</v>
      </c>
      <c r="B32">
        <v>11</v>
      </c>
      <c r="C32">
        <v>2</v>
      </c>
      <c r="D32">
        <v>4</v>
      </c>
      <c r="E32">
        <v>2</v>
      </c>
      <c r="F32">
        <f t="shared" si="0"/>
        <v>19</v>
      </c>
    </row>
    <row r="33" spans="1:6" x14ac:dyDescent="0.35">
      <c r="A33" t="s">
        <v>116</v>
      </c>
      <c r="B33">
        <v>12</v>
      </c>
      <c r="C33">
        <v>12</v>
      </c>
      <c r="D33">
        <v>43</v>
      </c>
      <c r="E33">
        <v>123</v>
      </c>
      <c r="F33">
        <f t="shared" si="0"/>
        <v>190</v>
      </c>
    </row>
    <row r="34" spans="1:6" x14ac:dyDescent="0.35">
      <c r="A34" t="s">
        <v>136</v>
      </c>
      <c r="B34">
        <v>13</v>
      </c>
      <c r="C34">
        <v>1</v>
      </c>
      <c r="D34">
        <v>13</v>
      </c>
      <c r="E34">
        <v>3</v>
      </c>
      <c r="F34">
        <f t="shared" si="0"/>
        <v>30</v>
      </c>
    </row>
    <row r="35" spans="1:6" x14ac:dyDescent="0.35">
      <c r="A35" t="s">
        <v>116</v>
      </c>
      <c r="B35">
        <v>14</v>
      </c>
      <c r="C35">
        <v>14</v>
      </c>
      <c r="D35">
        <v>7</v>
      </c>
      <c r="E35">
        <v>8</v>
      </c>
      <c r="F35">
        <f t="shared" si="0"/>
        <v>43</v>
      </c>
    </row>
  </sheetData>
  <conditionalFormatting sqref="A1:C1">
    <cfRule type="expression" dxfId="3" priority="4">
      <formula>$A2=$E$2</formula>
    </cfRule>
  </conditionalFormatting>
  <conditionalFormatting sqref="A2:C10">
    <cfRule type="expression" dxfId="2" priority="3">
      <formula>$A2=$E$2</formula>
    </cfRule>
  </conditionalFormatting>
  <conditionalFormatting sqref="A15:C23">
    <cfRule type="expression" dxfId="1" priority="2">
      <formula>$A15=$E$15</formula>
    </cfRule>
  </conditionalFormatting>
  <conditionalFormatting sqref="B14:C23">
    <cfRule type="expression" dxfId="0" priority="1">
      <formula>B$14=$E$16</formula>
    </cfRule>
  </conditionalFormatting>
  <dataValidations count="2">
    <dataValidation type="list" allowBlank="1" showInputMessage="1" showErrorMessage="1" sqref="E15" xr:uid="{02FB9E52-CD92-4295-A76C-3E32A82ABA74}">
      <formula1>$G$11:$G$16</formula1>
    </dataValidation>
    <dataValidation type="list" allowBlank="1" showInputMessage="1" showErrorMessage="1" sqref="E16" xr:uid="{9B459E7D-A830-4D5C-A084-590183FD213F}">
      <formula1>$G$18:$G$20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LOOKUP Function</vt:lpstr>
      <vt:lpstr>LookUp Data</vt:lpstr>
      <vt:lpstr>LookUp1</vt:lpstr>
      <vt:lpstr>Lookup</vt:lpstr>
      <vt:lpstr>LookUp2</vt:lpstr>
      <vt:lpstr>Xlookup</vt:lpstr>
      <vt:lpstr>Text to Column</vt:lpstr>
      <vt:lpstr>Data Validation</vt:lpstr>
      <vt:lpstr>Conditional Formating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shahmir</dc:creator>
  <cp:lastModifiedBy>shahmir</cp:lastModifiedBy>
  <dcterms:created xsi:type="dcterms:W3CDTF">2025-04-02T18:21:14Z</dcterms:created>
  <dcterms:modified xsi:type="dcterms:W3CDTF">2025-04-13T08:59:52Z</dcterms:modified>
</cp:coreProperties>
</file>