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30e47dee34147ae/KHUSHI DA/"/>
    </mc:Choice>
  </mc:AlternateContent>
  <xr:revisionPtr revIDLastSave="0" documentId="8_{DF675841-9E76-47D6-875F-8D8B1B90ECA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ovies" sheetId="1" r:id="rId1"/>
    <sheet name="financials" sheetId="2" r:id="rId2"/>
    <sheet name="languages" sheetId="5" r:id="rId3"/>
    <sheet name="actors" sheetId="3" r:id="rId4"/>
    <sheet name="movie_actor" sheetId="4" r:id="rId5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" i="1" s="1"/>
  <c r="M3" i="1"/>
  <c r="M4" i="1"/>
  <c r="O4" i="1" s="1"/>
  <c r="M5" i="1"/>
  <c r="M6" i="1"/>
  <c r="M7" i="1"/>
  <c r="O7" i="1" s="1"/>
  <c r="M8" i="1"/>
  <c r="M9" i="1"/>
  <c r="N9" i="1"/>
  <c r="M10" i="1"/>
  <c r="M11" i="1"/>
  <c r="M12" i="1"/>
  <c r="O12" i="1" s="1"/>
  <c r="M13" i="1"/>
  <c r="O13" i="1" s="1"/>
  <c r="M14" i="1"/>
  <c r="M15" i="1"/>
  <c r="O15" i="1" s="1"/>
  <c r="M16" i="1"/>
  <c r="M17" i="1"/>
  <c r="M18" i="1"/>
  <c r="M19" i="1"/>
  <c r="M20" i="1"/>
  <c r="O20" i="1" s="1"/>
  <c r="M21" i="1"/>
  <c r="M22" i="1"/>
  <c r="M23" i="1"/>
  <c r="O23" i="1" s="1"/>
  <c r="M24" i="1"/>
  <c r="O24" i="1" s="1"/>
  <c r="M25" i="1"/>
  <c r="O25" i="1" s="1"/>
  <c r="M26" i="1"/>
  <c r="M27" i="1"/>
  <c r="O27" i="1" s="1"/>
  <c r="M28" i="1"/>
  <c r="O28" i="1" s="1"/>
  <c r="M29" i="1"/>
  <c r="M30" i="1"/>
  <c r="M31" i="1"/>
  <c r="O31" i="1" s="1"/>
  <c r="M32" i="1"/>
  <c r="M33" i="1"/>
  <c r="M34" i="1"/>
  <c r="O34" i="1" s="1"/>
  <c r="M35" i="1"/>
  <c r="O35" i="1" s="1"/>
  <c r="M36" i="1"/>
  <c r="O36" i="1" s="1"/>
  <c r="M37" i="1"/>
  <c r="M38" i="1"/>
  <c r="O38" i="1" s="1"/>
  <c r="M39" i="1"/>
  <c r="O39" i="1" s="1"/>
  <c r="M40" i="1"/>
  <c r="O26" i="1"/>
  <c r="O29" i="1"/>
  <c r="O30" i="1"/>
  <c r="O32" i="1"/>
  <c r="O33" i="1"/>
  <c r="O37" i="1"/>
  <c r="O3" i="1"/>
  <c r="O5" i="1"/>
  <c r="O6" i="1"/>
  <c r="O8" i="1"/>
  <c r="O9" i="1"/>
  <c r="O10" i="1"/>
  <c r="O11" i="1"/>
  <c r="O14" i="1"/>
  <c r="O16" i="1"/>
  <c r="O17" i="1"/>
  <c r="O18" i="1"/>
  <c r="O19" i="1"/>
  <c r="O21" i="1"/>
  <c r="O22" i="1"/>
  <c r="O40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44" i="1"/>
  <c r="K43" i="1"/>
  <c r="N42" i="1" l="1"/>
  <c r="K45" i="1"/>
  <c r="K46" i="1" s="1"/>
  <c r="O42" i="1"/>
</calcChain>
</file>

<file path=xl/sharedStrings.xml><?xml version="1.0" encoding="utf-8"?>
<sst xmlns="http://schemas.openxmlformats.org/spreadsheetml/2006/main" count="390" uniqueCount="174">
  <si>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</si>
  <si>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</si>
  <si>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</si>
  <si>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</si>
  <si>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</si>
  <si>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</si>
  <si>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</si>
  <si>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</si>
  <si>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</si>
  <si>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</si>
  <si>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</si>
  <si>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</si>
  <si>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</si>
  <si>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</si>
  <si>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</si>
  <si>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</si>
  <si>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</si>
  <si>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</si>
  <si>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</si>
  <si>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</si>
  <si>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</si>
  <si>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</si>
  <si>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</si>
  <si>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</si>
  <si>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</si>
  <si>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</si>
  <si>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</si>
  <si>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</si>
  <si>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</si>
  <si>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</si>
  <si>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</si>
  <si>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</si>
  <si>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</si>
  <si>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</si>
  <si>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</si>
  <si>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</si>
  <si>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</si>
  <si>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</si>
  <si>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</si>
  <si>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</si>
  <si>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</si>
  <si>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</si>
  <si>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</si>
  <si>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</si>
  <si>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</si>
  <si>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</si>
  <si>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</si>
  <si>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</si>
  <si>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</si>
  <si>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</si>
  <si>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</si>
  <si>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</si>
  <si>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</si>
  <si>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</si>
  <si>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</si>
  <si>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</si>
  <si>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</si>
  <si>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</si>
  <si>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</si>
  <si>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</si>
  <si>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</si>
  <si>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</si>
  <si>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</si>
  <si>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</si>
  <si>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</si>
  <si>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</si>
  <si>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</si>
  <si>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</si>
  <si>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</si>
  <si>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</si>
  <si>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</si>
  <si>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</si>
  <si>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</si>
  <si>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</si>
  <si>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</si>
  <si>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</si>
  <si>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</si>
  <si>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</si>
  <si>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</si>
  <si>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</si>
  <si>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</si>
  <si>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</si>
  <si>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</si>
  <si>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</si>
  <si>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</si>
  <si>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</si>
  <si>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</si>
  <si>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</si>
  <si>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</si>
  <si>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</si>
  <si>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</si>
  <si>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</si>
  <si>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</si>
  <si>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</si>
  <si>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</si>
  <si>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</si>
  <si>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</si>
  <si>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</si>
  <si>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</si>
  <si>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</si>
  <si>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</si>
  <si>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</si>
  <si>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</si>
  <si>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</si>
  <si>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</si>
  <si>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</si>
  <si>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</si>
  <si>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</si>
  <si>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</si>
  <si>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</si>
  <si>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</si>
  <si>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</si>
  <si>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</si>
  <si>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</si>
  <si>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</si>
  <si>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</si>
  <si>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</si>
  <si>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</si>
  <si>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</si>
  <si>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</si>
  <si>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</si>
  <si>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</si>
  <si>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</si>
  <si>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</si>
  <si>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</si>
  <si>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</si>
  <si>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</si>
  <si>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</si>
  <si>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</si>
  <si>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</si>
  <si>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</si>
  <si>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</si>
  <si>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</si>
  <si>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</si>
  <si>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</si>
  <si>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</si>
  <si>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</si>
  <si>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</si>
  <si>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</si>
  <si>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</si>
  <si>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</si>
  <si>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</si>
  <si>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</si>
  <si>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</si>
  <si>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</si>
  <si>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</si>
  <si>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</si>
  <si>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</si>
  <si>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</si>
  <si>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</si>
  <si>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</si>
  <si>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</si>
  <si>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</si>
  <si>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</si>
  <si>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</si>
  <si>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</si>
  <si>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</si>
  <si>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</si>
  <si>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>REVENUE</t>
  </si>
  <si>
    <t>UNIT</t>
  </si>
  <si>
    <t>CURRENCY</t>
  </si>
  <si>
    <t>BUDGET(MLN)</t>
  </si>
  <si>
    <t>REVENUE  (INR)</t>
  </si>
  <si>
    <t>BUDGET(INR)</t>
  </si>
  <si>
    <t>BUDGET INR</t>
  </si>
  <si>
    <t>REVENUE INR</t>
  </si>
  <si>
    <t>TOTAL MOVIE</t>
  </si>
  <si>
    <t>TOTAL  BOLLYWOOD MOVIES</t>
  </si>
  <si>
    <t>TOTAL  BOLLYWOOD MOVIES  REVENUE INR</t>
  </si>
  <si>
    <t xml:space="preserve"> </t>
  </si>
  <si>
    <t>REVENUE (MLN)</t>
  </si>
  <si>
    <t>Ḥ</t>
  </si>
  <si>
    <t>AVG BOLLYOOD REVENUE INR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</si>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</sst>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6" fontId="0" fillId="0" borderId="0" xfId="0" applyNumberFormat="1"/>
    <xf numFmtId="0" fontId="0" fillId="5" borderId="0" xfId="0" applyFill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0" borderId="0" xfId="0" applyNumberFormat="1"/>
    <xf numFmtId="0" fontId="3" fillId="5" borderId="0" xfId="0" applyNumberFormat="1" applyFont="1" applyFill="1" applyAlignment="1">
      <alignment wrapText="1"/>
    </xf>
    <xf numFmtId="0" fontId="3" fillId="5" borderId="0" xfId="0" applyNumberFormat="1" applyFont="1" applyFill="1"/>
    <xf numFmtId="164" fontId="3" fillId="4" borderId="0" xfId="0" applyNumberFormat="1" applyFont="1" applyFill="1" applyAlignment="1">
      <alignment wrapText="1"/>
    </xf>
    <xf numFmtId="164" fontId="3" fillId="6" borderId="0" xfId="0" applyNumberFormat="1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O46" totalsRowShown="0" headerRowDxfId="14">
  <autoFilter ref="A1:O46" xr:uid="{6A7FE39D-5614-4A7F-89B7-C167ABC0A251}"/>
  <sortState xmlns:xlrd2="http://schemas.microsoft.com/office/spreadsheetml/2017/richdata2" ref="A2:G41">
    <sortCondition ref="A1:A42"/>
  </sortState>
  <tableColumns count="15">
    <tableColumn id="1" xr3:uid="{5E453F0D-B27C-433C-BF11-BA3FE1A6822E}" name="Ḥ"/>
    <tableColumn id="9" xr3:uid="{205905A9-BF90-4509-BA17-92BE69BFC00E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1E16DF1E-8736-400A-8C5C-E95CC3478587}" name="BUDGET" dataDxfId="13"/>
    <tableColumn id="8" xr3:uid="{C824BF39-D3FE-4A5F-86E6-1C6ECBC1D870}" name="REVENUE" dataDxfId="12"/>
    <tableColumn id="10" xr3:uid="{0D874074-AFDC-4EBA-B2C0-A9552867C638}" name="UNIT" dataDxfId="11"/>
    <tableColumn id="11" xr3:uid="{3F9757D8-DF5E-4B39-847E-B6AFC4707B58}" name="CURRENCY" dataDxfId="10"/>
    <tableColumn id="12" xr3:uid="{15BB06DE-40D9-4DBC-A4C1-4E795306D4F2}" name="BUDGET(MLN)" dataDxfId="9">
      <calculatedColumnFormula>IF(Movies[[#This Row],[UNIT]]="Billions",Movies[[#This Row],[BUDGET]]*1000,Movies[[#This Row],[BUDGET]])</calculatedColumnFormula>
    </tableColumn>
    <tableColumn id="13" xr3:uid="{ADE1ADAF-2B82-4FEC-8727-DE269358A0CB}" name="REVENUE (MLN)" dataDxfId="3">
      <calculatedColumnFormula>IF(Movies[[#This Row],[UNIT]]="Billions",Movies[[#This Row],[REVENUE]]*1000,Movies[[#This Row],[REVENUE]])</calculatedColumnFormula>
    </tableColumn>
    <tableColumn id="15" xr3:uid="{DAE53A3B-F690-4DEE-AA05-723F8634B171}" name="BUDGET(INR)" dataDxfId="2"/>
    <tableColumn id="16" xr3:uid="{94BB64F8-7A3E-47EF-B39E-DFD6BCB430F7}" name="REVENUE  (INR)" dataDxfId="8">
      <calculatedColumnFormula>IF(Movies[[#This Row],[REVENUE (MLN)]]="USD",Movies[[#This Row],[REVENUE (MLN)]]*80,Movies[[#This Row],[REVENUE 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B16" zoomScale="60" zoomScaleNormal="60" workbookViewId="0">
      <selection activeCell="R8" sqref="R8"/>
    </sheetView>
  </sheetViews>
  <sheetFormatPr defaultRowHeight="15" x14ac:dyDescent="0.25"/>
  <cols>
    <col min="1" max="1" width="10" customWidth="1"/>
    <col min="2" max="2" width="39.85546875" customWidth="1"/>
    <col min="3" max="3" width="10.5703125" bestFit="1" customWidth="1"/>
    <col min="4" max="4" width="14.7109375" customWidth="1"/>
    <col min="5" max="5" width="12.42578125" customWidth="1"/>
    <col min="6" max="6" width="26.42578125" bestFit="1" customWidth="1"/>
    <col min="8" max="8" width="16.28515625" customWidth="1"/>
    <col min="9" max="9" width="17.42578125" customWidth="1"/>
    <col min="10" max="10" width="18" customWidth="1"/>
    <col min="11" max="11" width="22.140625" customWidth="1"/>
    <col min="12" max="12" width="14" customWidth="1"/>
    <col min="13" max="13" width="16.28515625" customWidth="1"/>
    <col min="14" max="14" width="26.140625" customWidth="1"/>
    <col min="15" max="15" width="33.5703125" customWidth="1"/>
    <col min="17" max="17" width="5.5703125" customWidth="1"/>
  </cols>
  <sheetData>
    <row r="1" spans="1:18" x14ac:dyDescent="0.25">
      <c r="A1" s="1" t="s">
        <v>171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170</v>
      </c>
      <c r="N1" s="1" t="s">
        <v>163</v>
      </c>
      <c r="O1" s="1" t="s">
        <v>162</v>
      </c>
      <c r="Q1" t="s">
        <v>169</v>
      </c>
    </row>
    <row r="2" spans="1:18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v>1</v>
      </c>
      <c r="I2">
        <v>12.5</v>
      </c>
      <c r="J2" t="s">
        <v>31</v>
      </c>
      <c r="K2" t="s">
        <v>32</v>
      </c>
      <c r="L2">
        <f>IF(Movies[[#This Row],[UNIT]]="Billions",Movies[[#This Row],[BUDGET]]*1000,Movies[[#This Row],[BUDGET]])</f>
        <v>1000</v>
      </c>
      <c r="M2">
        <f>IF(Movies[[#This Row],[UNIT]]="Billions",Movies[[#This Row],[REVENUE]]*1000,Movies[[#This Row],[REVENUE]])</f>
        <v>12500</v>
      </c>
      <c r="N2">
        <f>IF(Movies[[#This Row],[CURRENCY]]="USD",Movies[[#This Row],[BUDGET(MLN)]]*80,Movies[[#This Row],[BUDGET(MLN)]])</f>
        <v>1000</v>
      </c>
      <c r="O2" s="5">
        <f>IF(Movies[[#This Row],[CURRENCY]]="USD",Movies[[#This Row],[REVENUE (MLN)]]*80,Movies[[#This Row],[REVENUE (MLN)]])</f>
        <v>12500</v>
      </c>
    </row>
    <row r="3" spans="1:18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v>200</v>
      </c>
      <c r="I3">
        <v>954.8</v>
      </c>
      <c r="J3" t="s">
        <v>33</v>
      </c>
      <c r="K3" t="s">
        <v>34</v>
      </c>
      <c r="L3">
        <f>IF(Movies[[#This Row],[UNIT]]="Billions",Movies[[#This Row],[BUDGET]]*1000,Movies[[#This Row],[BUDGET]])</f>
        <v>200</v>
      </c>
      <c r="M3">
        <f>IF(Movies[[#This Row],[UNIT]]="Billions",Movies[[#This Row],[REVENUE]]*1000,Movies[[#This Row],[REVENUE]])</f>
        <v>954.8</v>
      </c>
      <c r="N3">
        <f>IF(Movies[[#This Row],[CURRENCY]]="USD",Movies[[#This Row],[BUDGET(MLN)]]*80,Movies[[#This Row],[BUDGET(MLN)]])</f>
        <v>16000</v>
      </c>
      <c r="O3" s="5">
        <f>IF(Movies[[#This Row],[CURRENCY]]="USD",Movies[[#This Row],[REVENUE (MLN)]]*80,Movies[[#This Row],[REVENUE (MLN)]])</f>
        <v>76384</v>
      </c>
    </row>
    <row r="4" spans="1:18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v>165</v>
      </c>
      <c r="I4">
        <v>644.79999999999995</v>
      </c>
      <c r="J4" t="s">
        <v>33</v>
      </c>
      <c r="K4" t="s">
        <v>34</v>
      </c>
      <c r="L4">
        <f>IF(Movies[[#This Row],[UNIT]]="Billions",Movies[[#This Row],[BUDGET]]*1000,Movies[[#This Row],[BUDGET]])</f>
        <v>165</v>
      </c>
      <c r="M4">
        <f>IF(Movies[[#This Row],[UNIT]]="Billions",Movies[[#This Row],[REVENUE]]*1000,Movies[[#This Row],[REVENUE]])</f>
        <v>644.79999999999995</v>
      </c>
      <c r="N4">
        <f>IF(Movies[[#This Row],[CURRENCY]]="USD",Movies[[#This Row],[BUDGET(MLN)]]*80,Movies[[#This Row],[BUDGET(MLN)]])</f>
        <v>13200</v>
      </c>
      <c r="O4" s="5">
        <f>IF(Movies[[#This Row],[CURRENCY]]="USD",Movies[[#This Row],[REVENUE (MLN)]]*80,Movies[[#This Row],[REVENUE (MLN)]])</f>
        <v>51584</v>
      </c>
    </row>
    <row r="5" spans="1:18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v>180</v>
      </c>
      <c r="I5">
        <v>854</v>
      </c>
      <c r="J5" t="s">
        <v>33</v>
      </c>
      <c r="K5" t="s">
        <v>34</v>
      </c>
      <c r="L5">
        <f>IF(Movies[[#This Row],[UNIT]]="Billions",Movies[[#This Row],[BUDGET]]*1000,Movies[[#This Row],[BUDGET]])</f>
        <v>180</v>
      </c>
      <c r="M5">
        <f>IF(Movies[[#This Row],[UNIT]]="Billions",Movies[[#This Row],[REVENUE]]*1000,Movies[[#This Row],[REVENUE]])</f>
        <v>854</v>
      </c>
      <c r="N5">
        <f>IF(Movies[[#This Row],[CURRENCY]]="USD",Movies[[#This Row],[BUDGET(MLN)]]*80,Movies[[#This Row],[BUDGET(MLN)]])</f>
        <v>14400</v>
      </c>
      <c r="O5" s="5">
        <f>IF(Movies[[#This Row],[CURRENCY]]="USD",Movies[[#This Row],[REVENUE (MLN)]]*80,Movies[[#This Row],[REVENUE (MLN)]])</f>
        <v>68320</v>
      </c>
    </row>
    <row r="6" spans="1:18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v>250</v>
      </c>
      <c r="I6">
        <v>670</v>
      </c>
      <c r="J6" t="s">
        <v>33</v>
      </c>
      <c r="K6" t="s">
        <v>34</v>
      </c>
      <c r="L6">
        <f>IF(Movies[[#This Row],[UNIT]]="Billions",Movies[[#This Row],[BUDGET]]*1000,Movies[[#This Row],[BUDGET]])</f>
        <v>250</v>
      </c>
      <c r="M6">
        <f>IF(Movies[[#This Row],[UNIT]]="Billions",Movies[[#This Row],[REVENUE]]*1000,Movies[[#This Row],[REVENUE]])</f>
        <v>670</v>
      </c>
      <c r="N6">
        <f>IF(Movies[[#This Row],[CURRENCY]]="USD",Movies[[#This Row],[BUDGET(MLN)]]*80,Movies[[#This Row],[BUDGET(MLN)]])</f>
        <v>20000</v>
      </c>
      <c r="O6" s="5">
        <f>IF(Movies[[#This Row],[CURRENCY]]="USD",Movies[[#This Row],[REVENUE (MLN)]]*80,Movies[[#This Row],[REVENUE (MLN)]])</f>
        <v>53600</v>
      </c>
    </row>
    <row r="7" spans="1:18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">
        <v>114</v>
      </c>
      <c r="I7" t="s">
        <v>114</v>
      </c>
      <c r="J7" t="s">
        <v>114</v>
      </c>
      <c r="K7" t="s">
        <v>114</v>
      </c>
      <c r="L7" t="str">
        <f>IF(Movies[[#This Row],[UNIT]]="Billions",Movies[[#This Row],[BUDGET]]*1000,Movies[[#This Row],[BUDGET]])</f>
        <v>NOT AVAILABLE</v>
      </c>
      <c r="M7" t="str">
        <f>IF(Movies[[#This Row],[UNIT]]="Billions",Movies[[#This Row],[REVENUE]]*1000,Movies[[#This Row],[REVENUE]])</f>
        <v>NOT AVAILABLE</v>
      </c>
      <c r="N7" t="str">
        <f>IF(Movies[[#This Row],[CURRENCY]]="USD",Movies[[#This Row],[BUDGET(MLN)]]*80,Movies[[#This Row],[BUDGET(MLN)]])</f>
        <v>NOT AVAILABLE</v>
      </c>
      <c r="O7" s="5" t="str">
        <f>IF(Movies[[#This Row],[CURRENCY]]="USD",Movies[[#This Row],[REVENUE (MLN)]]*80,Movies[[#This Row],[REVENUE (MLN)]])</f>
        <v>NOT AVAILABLE</v>
      </c>
      <c r="R7" t="s">
        <v>173</v>
      </c>
    </row>
    <row r="8" spans="1:18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v>400</v>
      </c>
      <c r="I8">
        <v>2000</v>
      </c>
      <c r="J8" t="s">
        <v>33</v>
      </c>
      <c r="K8" t="s">
        <v>32</v>
      </c>
      <c r="L8">
        <f>IF(Movies[[#This Row],[UNIT]]="Billions",Movies[[#This Row],[BUDGET]]*1000,Movies[[#This Row],[BUDGET]])</f>
        <v>400</v>
      </c>
      <c r="M8">
        <f>IF(Movies[[#This Row],[UNIT]]="Billions",Movies[[#This Row],[REVENUE]]*1000,Movies[[#This Row],[REVENUE]])</f>
        <v>2000</v>
      </c>
      <c r="N8">
        <f>IF(Movies[[#This Row],[CURRENCY]]="USD",Movies[[#This Row],[BUDGET(MLN)]]*80,Movies[[#This Row],[BUDGET(MLN)]])</f>
        <v>400</v>
      </c>
      <c r="O8" s="5">
        <f>IF(Movies[[#This Row],[CURRENCY]]="USD",Movies[[#This Row],[REVENUE (MLN)]]*80,Movies[[#This Row],[REVENUE (MLN)]])</f>
        <v>2000</v>
      </c>
    </row>
    <row r="9" spans="1:18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v>550</v>
      </c>
      <c r="I9">
        <v>4000</v>
      </c>
      <c r="J9" t="s">
        <v>33</v>
      </c>
      <c r="K9" t="s">
        <v>32</v>
      </c>
      <c r="L9">
        <f>IF(Movies[[#This Row],[UNIT]]="Billions",Movies[[#This Row],[BUDGET]]*1000,Movies[[#This Row],[BUDGET]])</f>
        <v>550</v>
      </c>
      <c r="M9">
        <f>IF(Movies[[#This Row],[UNIT]]="Billions",Movies[[#This Row],[REVENUE]]*1000,Movies[[#This Row],[REVENUE]])</f>
        <v>4000</v>
      </c>
      <c r="N9">
        <f>IF(Movies[[#This Row],[CURRENCY]]="USD",Movies[[#This Row],[BUDGET(MLN)]]*80,Movies[[#This Row],[BUDGET(MLN)]])</f>
        <v>550</v>
      </c>
      <c r="O9" s="5">
        <f>IF(Movies[[#This Row],[CURRENCY]]="USD",Movies[[#This Row],[REVENUE (MLN)]]*80,Movies[[#This Row],[REVENUE (MLN)]])</f>
        <v>4000</v>
      </c>
    </row>
    <row r="10" spans="1:18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v>390</v>
      </c>
      <c r="I10">
        <v>1360</v>
      </c>
      <c r="J10" t="s">
        <v>33</v>
      </c>
      <c r="K10" t="s">
        <v>32</v>
      </c>
      <c r="L10">
        <f>IF(Movies[[#This Row],[UNIT]]="Billions",Movies[[#This Row],[BUDGET]]*1000,Movies[[#This Row],[BUDGET]])</f>
        <v>390</v>
      </c>
      <c r="M10">
        <f>IF(Movies[[#This Row],[UNIT]]="Billions",Movies[[#This Row],[REVENUE]]*1000,Movies[[#This Row],[REVENUE]])</f>
        <v>1360</v>
      </c>
      <c r="N10">
        <f>IF(Movies[[#This Row],[CURRENCY]]="USD",Movies[[#This Row],[BUDGET(MLN)]]*80,Movies[[#This Row],[BUDGET(MLN)]])</f>
        <v>390</v>
      </c>
      <c r="O10" s="5">
        <f>IF(Movies[[#This Row],[CURRENCY]]="USD",Movies[[#This Row],[REVENUE (MLN)]]*80,Movies[[#This Row],[REVENUE (MLN)]])</f>
        <v>1360</v>
      </c>
    </row>
    <row r="11" spans="1:18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v>1.4</v>
      </c>
      <c r="I11">
        <v>3.5</v>
      </c>
      <c r="J11" t="s">
        <v>31</v>
      </c>
      <c r="K11" t="s">
        <v>32</v>
      </c>
      <c r="L11">
        <f>IF(Movies[[#This Row],[UNIT]]="Billions",Movies[[#This Row],[BUDGET]]*1000,Movies[[#This Row],[BUDGET]])</f>
        <v>1400</v>
      </c>
      <c r="M11">
        <f>IF(Movies[[#This Row],[UNIT]]="Billions",Movies[[#This Row],[REVENUE]]*1000,Movies[[#This Row],[REVENUE]])</f>
        <v>3500</v>
      </c>
      <c r="N11">
        <f>IF(Movies[[#This Row],[CURRENCY]]="USD",Movies[[#This Row],[BUDGET(MLN)]]*80,Movies[[#This Row],[BUDGET(MLN)]])</f>
        <v>1400</v>
      </c>
      <c r="O11" s="5">
        <f>IF(Movies[[#This Row],[CURRENCY]]="USD",Movies[[#This Row],[REVENUE (MLN)]]*80,Movies[[#This Row],[REVENUE (MLN)]])</f>
        <v>3500</v>
      </c>
    </row>
    <row r="12" spans="1:18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v>25</v>
      </c>
      <c r="I12">
        <v>73.3</v>
      </c>
      <c r="J12" t="s">
        <v>33</v>
      </c>
      <c r="K12" t="s">
        <v>34</v>
      </c>
      <c r="L12">
        <f>IF(Movies[[#This Row],[UNIT]]="Billions",Movies[[#This Row],[BUDGET]]*1000,Movies[[#This Row],[BUDGET]])</f>
        <v>25</v>
      </c>
      <c r="M12">
        <f>IF(Movies[[#This Row],[UNIT]]="Billions",Movies[[#This Row],[REVENUE]]*1000,Movies[[#This Row],[REVENUE]])</f>
        <v>73.3</v>
      </c>
      <c r="N12">
        <f>IF(Movies[[#This Row],[CURRENCY]]="USD",Movies[[#This Row],[BUDGET(MLN)]]*80,Movies[[#This Row],[BUDGET(MLN)]])</f>
        <v>2000</v>
      </c>
      <c r="O12" s="5">
        <f>IF(Movies[[#This Row],[CURRENCY]]="USD",Movies[[#This Row],[REVENUE (MLN)]]*80,Movies[[#This Row],[REVENUE (MLN)]])</f>
        <v>5864</v>
      </c>
    </row>
    <row r="13" spans="1:18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">
        <v>114</v>
      </c>
      <c r="I13" t="s">
        <v>114</v>
      </c>
      <c r="J13" t="s">
        <v>114</v>
      </c>
      <c r="K13" t="s">
        <v>114</v>
      </c>
      <c r="L13" t="str">
        <f>IF(Movies[[#This Row],[UNIT]]="Billions",Movies[[#This Row],[BUDGET]]*1000,Movies[[#This Row],[BUDGET]])</f>
        <v>NOT AVAILABLE</v>
      </c>
      <c r="M13" t="str">
        <f>IF(Movies[[#This Row],[UNIT]]="Billions",Movies[[#This Row],[REVENUE]]*1000,Movies[[#This Row],[REVENUE]])</f>
        <v>NOT AVAILABLE</v>
      </c>
      <c r="N13" t="str">
        <f>IF(Movies[[#This Row],[CURRENCY]]="USD",Movies[[#This Row],[BUDGET(MLN)]]*80,Movies[[#This Row],[BUDGET(MLN)]])</f>
        <v>NOT AVAILABLE</v>
      </c>
      <c r="O13" s="5" t="str">
        <f>IF(Movies[[#This Row],[CURRENCY]]="USD",Movies[[#This Row],[REVENUE (MLN)]]*80,Movies[[#This Row],[REVENUE (MLN)]])</f>
        <v>NOT AVAILABLE</v>
      </c>
    </row>
    <row r="14" spans="1:18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v>165</v>
      </c>
      <c r="I14">
        <v>701.8</v>
      </c>
      <c r="J14" t="s">
        <v>33</v>
      </c>
      <c r="K14" t="s">
        <v>34</v>
      </c>
      <c r="L14">
        <f>IF(Movies[[#This Row],[UNIT]]="Billions",Movies[[#This Row],[BUDGET]]*1000,Movies[[#This Row],[BUDGET]])</f>
        <v>165</v>
      </c>
      <c r="M14">
        <f>IF(Movies[[#This Row],[UNIT]]="Billions",Movies[[#This Row],[REVENUE]]*1000,Movies[[#This Row],[REVENUE]])</f>
        <v>701.8</v>
      </c>
      <c r="N14">
        <f>IF(Movies[[#This Row],[CURRENCY]]="USD",Movies[[#This Row],[BUDGET(MLN)]]*80,Movies[[#This Row],[BUDGET(MLN)]])</f>
        <v>13200</v>
      </c>
      <c r="O14" s="5">
        <f>IF(Movies[[#This Row],[CURRENCY]]="USD",Movies[[#This Row],[REVENUE (MLN)]]*80,Movies[[#This Row],[REVENUE (MLN)]])</f>
        <v>56144</v>
      </c>
    </row>
    <row r="15" spans="1:18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v>55</v>
      </c>
      <c r="I15">
        <v>307.10000000000002</v>
      </c>
      <c r="J15" t="s">
        <v>33</v>
      </c>
      <c r="K15" t="s">
        <v>34</v>
      </c>
      <c r="L15">
        <f>IF(Movies[[#This Row],[UNIT]]="Billions",Movies[[#This Row],[BUDGET]]*1000,Movies[[#This Row],[BUDGET]])</f>
        <v>55</v>
      </c>
      <c r="M15">
        <f>IF(Movies[[#This Row],[UNIT]]="Billions",Movies[[#This Row],[REVENUE]]*1000,Movies[[#This Row],[REVENUE]])</f>
        <v>307.10000000000002</v>
      </c>
      <c r="N15">
        <f>IF(Movies[[#This Row],[CURRENCY]]="USD",Movies[[#This Row],[BUDGET(MLN)]]*80,Movies[[#This Row],[BUDGET(MLN)]])</f>
        <v>4400</v>
      </c>
      <c r="O15" s="5">
        <f>IF(Movies[[#This Row],[CURRENCY]]="USD",Movies[[#This Row],[REVENUE (MLN)]]*80,Movies[[#This Row],[REVENUE (MLN)]])</f>
        <v>24568</v>
      </c>
    </row>
    <row r="16" spans="1:18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v>103</v>
      </c>
      <c r="I16">
        <v>460.5</v>
      </c>
      <c r="J16" t="s">
        <v>33</v>
      </c>
      <c r="K16" t="s">
        <v>34</v>
      </c>
      <c r="L16">
        <f>IF(Movies[[#This Row],[UNIT]]="Billions",Movies[[#This Row],[BUDGET]]*1000,Movies[[#This Row],[BUDGET]])</f>
        <v>103</v>
      </c>
      <c r="M16">
        <f>IF(Movies[[#This Row],[UNIT]]="Billions",Movies[[#This Row],[REVENUE]]*1000,Movies[[#This Row],[REVENUE]])</f>
        <v>460.5</v>
      </c>
      <c r="N16">
        <f>IF(Movies[[#This Row],[CURRENCY]]="USD",Movies[[#This Row],[BUDGET(MLN)]]*80,Movies[[#This Row],[BUDGET(MLN)]])</f>
        <v>8240</v>
      </c>
      <c r="O16" s="5">
        <f>IF(Movies[[#This Row],[CURRENCY]]="USD",Movies[[#This Row],[REVENUE (MLN)]]*80,Movies[[#This Row],[REVENUE (MLN)]])</f>
        <v>36840</v>
      </c>
    </row>
    <row r="17" spans="1:15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v>200</v>
      </c>
      <c r="I17">
        <v>2202</v>
      </c>
      <c r="J17" t="s">
        <v>33</v>
      </c>
      <c r="K17" t="s">
        <v>34</v>
      </c>
      <c r="L17">
        <f>IF(Movies[[#This Row],[UNIT]]="Billions",Movies[[#This Row],[BUDGET]]*1000,Movies[[#This Row],[BUDGET]])</f>
        <v>200</v>
      </c>
      <c r="M17">
        <f>IF(Movies[[#This Row],[UNIT]]="Billions",Movies[[#This Row],[REVENUE]]*1000,Movies[[#This Row],[REVENUE]])</f>
        <v>2202</v>
      </c>
      <c r="N17">
        <f>IF(Movies[[#This Row],[CURRENCY]]="USD",Movies[[#This Row],[BUDGET(MLN)]]*80,Movies[[#This Row],[BUDGET(MLN)]])</f>
        <v>16000</v>
      </c>
      <c r="O17" s="5">
        <f>IF(Movies[[#This Row],[CURRENCY]]="USD",Movies[[#This Row],[REVENUE (MLN)]]*80,Movies[[#This Row],[REVENUE (MLN)]])</f>
        <v>176160</v>
      </c>
    </row>
    <row r="18" spans="1:15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v>3.18</v>
      </c>
      <c r="I18">
        <v>3.3</v>
      </c>
      <c r="J18" t="s">
        <v>33</v>
      </c>
      <c r="K18" t="s">
        <v>34</v>
      </c>
      <c r="L18">
        <f>IF(Movies[[#This Row],[UNIT]]="Billions",Movies[[#This Row],[BUDGET]]*1000,Movies[[#This Row],[BUDGET]])</f>
        <v>3.18</v>
      </c>
      <c r="M18">
        <f>IF(Movies[[#This Row],[UNIT]]="Billions",Movies[[#This Row],[REVENUE]]*1000,Movies[[#This Row],[REVENUE]])</f>
        <v>3.3</v>
      </c>
      <c r="N18">
        <f>IF(Movies[[#This Row],[CURRENCY]]="USD",Movies[[#This Row],[BUDGET(MLN)]]*80,Movies[[#This Row],[BUDGET(MLN)]])</f>
        <v>254.4</v>
      </c>
      <c r="O18" s="5">
        <f>IF(Movies[[#This Row],[CURRENCY]]="USD",Movies[[#This Row],[REVENUE (MLN)]]*80,Movies[[#This Row],[REVENUE (MLN)]])</f>
        <v>264</v>
      </c>
    </row>
    <row r="19" spans="1:15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v>237</v>
      </c>
      <c r="I19">
        <v>2847</v>
      </c>
      <c r="J19" t="s">
        <v>33</v>
      </c>
      <c r="K19" t="s">
        <v>34</v>
      </c>
      <c r="L19">
        <f>IF(Movies[[#This Row],[UNIT]]="Billions",Movies[[#This Row],[BUDGET]]*1000,Movies[[#This Row],[BUDGET]])</f>
        <v>237</v>
      </c>
      <c r="M19">
        <f>IF(Movies[[#This Row],[UNIT]]="Billions",Movies[[#This Row],[REVENUE]]*1000,Movies[[#This Row],[REVENUE]])</f>
        <v>2847</v>
      </c>
      <c r="N19">
        <f>IF(Movies[[#This Row],[CURRENCY]]="USD",Movies[[#This Row],[BUDGET(MLN)]]*80,Movies[[#This Row],[BUDGET(MLN)]])</f>
        <v>18960</v>
      </c>
      <c r="O19" s="5">
        <f>IF(Movies[[#This Row],[CURRENCY]]="USD",Movies[[#This Row],[REVENUE (MLN)]]*80,Movies[[#This Row],[REVENUE (MLN)]])</f>
        <v>227760</v>
      </c>
    </row>
    <row r="20" spans="1:15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v>7.2</v>
      </c>
      <c r="I20">
        <v>291</v>
      </c>
      <c r="J20" t="s">
        <v>33</v>
      </c>
      <c r="K20" t="s">
        <v>34</v>
      </c>
      <c r="L20">
        <f>IF(Movies[[#This Row],[UNIT]]="Billions",Movies[[#This Row],[BUDGET]]*1000,Movies[[#This Row],[BUDGET]])</f>
        <v>7.2</v>
      </c>
      <c r="M20">
        <f>IF(Movies[[#This Row],[UNIT]]="Billions",Movies[[#This Row],[REVENUE]]*1000,Movies[[#This Row],[REVENUE]])</f>
        <v>291</v>
      </c>
      <c r="N20">
        <f>IF(Movies[[#This Row],[CURRENCY]]="USD",Movies[[#This Row],[BUDGET(MLN)]]*80,Movies[[#This Row],[BUDGET(MLN)]])</f>
        <v>576</v>
      </c>
      <c r="O20" s="5">
        <f>IF(Movies[[#This Row],[CURRENCY]]="USD",Movies[[#This Row],[REVENUE (MLN)]]*80,Movies[[#This Row],[REVENUE (MLN)]])</f>
        <v>23280</v>
      </c>
    </row>
    <row r="21" spans="1:15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v>185</v>
      </c>
      <c r="I21">
        <v>1006</v>
      </c>
      <c r="J21" t="s">
        <v>33</v>
      </c>
      <c r="K21" t="s">
        <v>34</v>
      </c>
      <c r="L21">
        <f>IF(Movies[[#This Row],[UNIT]]="Billions",Movies[[#This Row],[BUDGET]]*1000,Movies[[#This Row],[BUDGET]])</f>
        <v>185</v>
      </c>
      <c r="M21">
        <f>IF(Movies[[#This Row],[UNIT]]="Billions",Movies[[#This Row],[REVENUE]]*1000,Movies[[#This Row],[REVENUE]])</f>
        <v>1006</v>
      </c>
      <c r="N21">
        <f>IF(Movies[[#This Row],[CURRENCY]]="USD",Movies[[#This Row],[BUDGET(MLN)]]*80,Movies[[#This Row],[BUDGET(MLN)]])</f>
        <v>14800</v>
      </c>
      <c r="O21" s="5">
        <f>IF(Movies[[#This Row],[CURRENCY]]="USD",Movies[[#This Row],[REVENUE (MLN)]]*80,Movies[[#This Row],[REVENUE (MLN)]])</f>
        <v>80480</v>
      </c>
    </row>
    <row r="22" spans="1:15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v>22</v>
      </c>
      <c r="I22">
        <v>322.2</v>
      </c>
      <c r="J22" t="s">
        <v>33</v>
      </c>
      <c r="K22" t="s">
        <v>34</v>
      </c>
      <c r="L22">
        <f>IF(Movies[[#This Row],[UNIT]]="Billions",Movies[[#This Row],[BUDGET]]*1000,Movies[[#This Row],[BUDGET]])</f>
        <v>22</v>
      </c>
      <c r="M22">
        <f>IF(Movies[[#This Row],[UNIT]]="Billions",Movies[[#This Row],[REVENUE]]*1000,Movies[[#This Row],[REVENUE]])</f>
        <v>322.2</v>
      </c>
      <c r="N22">
        <f>IF(Movies[[#This Row],[CURRENCY]]="USD",Movies[[#This Row],[BUDGET(MLN)]]*80,Movies[[#This Row],[BUDGET(MLN)]])</f>
        <v>1760</v>
      </c>
      <c r="O22" s="5">
        <f>IF(Movies[[#This Row],[CURRENCY]]="USD",Movies[[#This Row],[REVENUE (MLN)]]*80,Movies[[#This Row],[REVENUE (MLN)]])</f>
        <v>25776</v>
      </c>
    </row>
    <row r="23" spans="1:15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v>63</v>
      </c>
      <c r="I23">
        <v>1046</v>
      </c>
      <c r="J23" t="s">
        <v>33</v>
      </c>
      <c r="K23" t="s">
        <v>34</v>
      </c>
      <c r="L23">
        <f>IF(Movies[[#This Row],[UNIT]]="Billions",Movies[[#This Row],[BUDGET]]*1000,Movies[[#This Row],[BUDGET]])</f>
        <v>63</v>
      </c>
      <c r="M23">
        <f>IF(Movies[[#This Row],[UNIT]]="Billions",Movies[[#This Row],[REVENUE]]*1000,Movies[[#This Row],[REVENUE]])</f>
        <v>1046</v>
      </c>
      <c r="N23">
        <f>IF(Movies[[#This Row],[CURRENCY]]="USD",Movies[[#This Row],[BUDGET(MLN)]]*80,Movies[[#This Row],[BUDGET(MLN)]])</f>
        <v>5040</v>
      </c>
      <c r="O23" s="5">
        <f>IF(Movies[[#This Row],[CURRENCY]]="USD",Movies[[#This Row],[REVENUE (MLN)]]*80,Movies[[#This Row],[REVENUE (MLN)]])</f>
        <v>83680</v>
      </c>
    </row>
    <row r="24" spans="1:15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v>15.5</v>
      </c>
      <c r="I24">
        <v>263.10000000000002</v>
      </c>
      <c r="J24" t="s">
        <v>33</v>
      </c>
      <c r="K24" t="s">
        <v>34</v>
      </c>
      <c r="L24">
        <f>IF(Movies[[#This Row],[UNIT]]="Billions",Movies[[#This Row],[BUDGET]]*1000,Movies[[#This Row],[BUDGET]])</f>
        <v>15.5</v>
      </c>
      <c r="M24">
        <f>IF(Movies[[#This Row],[UNIT]]="Billions",Movies[[#This Row],[REVENUE]]*1000,Movies[[#This Row],[REVENUE]])</f>
        <v>263.10000000000002</v>
      </c>
      <c r="N24">
        <f>IF(Movies[[#This Row],[CURRENCY]]="USD",Movies[[#This Row],[BUDGET(MLN)]]*80,Movies[[#This Row],[BUDGET(MLN)]])</f>
        <v>1240</v>
      </c>
      <c r="O24" s="5">
        <f>IF(Movies[[#This Row],[CURRENCY]]="USD",Movies[[#This Row],[REVENUE (MLN)]]*80,Movies[[#This Row],[REVENUE (MLN)]])</f>
        <v>21048</v>
      </c>
    </row>
    <row r="25" spans="1:15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v>400</v>
      </c>
      <c r="I25">
        <v>2798</v>
      </c>
      <c r="J25" t="s">
        <v>33</v>
      </c>
      <c r="K25" t="s">
        <v>34</v>
      </c>
      <c r="L25">
        <f>IF(Movies[[#This Row],[UNIT]]="Billions",Movies[[#This Row],[BUDGET]]*1000,Movies[[#This Row],[BUDGET]])</f>
        <v>400</v>
      </c>
      <c r="M25">
        <f>IF(Movies[[#This Row],[UNIT]]="Billions",Movies[[#This Row],[REVENUE]]*1000,Movies[[#This Row],[REVENUE]])</f>
        <v>2798</v>
      </c>
      <c r="N25">
        <f>IF(Movies[[#This Row],[CURRENCY]]="USD",Movies[[#This Row],[BUDGET(MLN)]]*80,Movies[[#This Row],[BUDGET(MLN)]])</f>
        <v>32000</v>
      </c>
      <c r="O25" s="5">
        <f>IF(Movies[[#This Row],[CURRENCY]]="USD",Movies[[#This Row],[REVENUE (MLN)]]*80,Movies[[#This Row],[REVENUE (MLN)]])</f>
        <v>223840</v>
      </c>
    </row>
    <row r="26" spans="1:15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v>400</v>
      </c>
      <c r="I26">
        <v>2048</v>
      </c>
      <c r="J26" t="s">
        <v>33</v>
      </c>
      <c r="K26" t="s">
        <v>34</v>
      </c>
      <c r="L26">
        <f>IF(Movies[[#This Row],[UNIT]]="Billions",Movies[[#This Row],[BUDGET]]*1000,Movies[[#This Row],[BUDGET]])</f>
        <v>400</v>
      </c>
      <c r="M26">
        <f>IF(Movies[[#This Row],[UNIT]]="Billions",Movies[[#This Row],[REVENUE]]*1000,Movies[[#This Row],[REVENUE]])</f>
        <v>2048</v>
      </c>
      <c r="N26">
        <f>IF(Movies[[#This Row],[CURRENCY]]="USD",Movies[[#This Row],[BUDGET(MLN)]]*80,Movies[[#This Row],[BUDGET(MLN)]])</f>
        <v>32000</v>
      </c>
      <c r="O26" s="5">
        <f>IF(Movies[[#This Row],[CURRENCY]]="USD",Movies[[#This Row],[REVENUE (MLN)]]*80,Movies[[#This Row],[REVENUE (MLN)]])</f>
        <v>163840</v>
      </c>
    </row>
    <row r="27" spans="1:15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v>70</v>
      </c>
      <c r="I27">
        <v>100</v>
      </c>
      <c r="J27" t="s">
        <v>33</v>
      </c>
      <c r="K27" t="s">
        <v>32</v>
      </c>
      <c r="L27">
        <f>IF(Movies[[#This Row],[UNIT]]="Billions",Movies[[#This Row],[BUDGET]]*1000,Movies[[#This Row],[BUDGET]])</f>
        <v>70</v>
      </c>
      <c r="M27">
        <f>IF(Movies[[#This Row],[UNIT]]="Billions",Movies[[#This Row],[REVENUE]]*1000,Movies[[#This Row],[REVENUE]])</f>
        <v>100</v>
      </c>
      <c r="N27">
        <f>IF(Movies[[#This Row],[CURRENCY]]="USD",Movies[[#This Row],[BUDGET(MLN)]]*80,Movies[[#This Row],[BUDGET(MLN)]])</f>
        <v>70</v>
      </c>
      <c r="O27" s="5">
        <f>IF(Movies[[#This Row],[CURRENCY]]="USD",Movies[[#This Row],[REVENUE (MLN)]]*80,Movies[[#This Row],[REVENUE (MLN)]])</f>
        <v>100</v>
      </c>
    </row>
    <row r="28" spans="1:15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v>120</v>
      </c>
      <c r="I28">
        <v>1350</v>
      </c>
      <c r="J28" t="s">
        <v>33</v>
      </c>
      <c r="K28" t="s">
        <v>32</v>
      </c>
      <c r="L28">
        <f>IF(Movies[[#This Row],[UNIT]]="Billions",Movies[[#This Row],[BUDGET]]*1000,Movies[[#This Row],[BUDGET]])</f>
        <v>120</v>
      </c>
      <c r="M28">
        <f>IF(Movies[[#This Row],[UNIT]]="Billions",Movies[[#This Row],[REVENUE]]*1000,Movies[[#This Row],[REVENUE]])</f>
        <v>1350</v>
      </c>
      <c r="N28">
        <f>IF(Movies[[#This Row],[CURRENCY]]="USD",Movies[[#This Row],[BUDGET(MLN)]]*80,Movies[[#This Row],[BUDGET(MLN)]])</f>
        <v>120</v>
      </c>
      <c r="O28" s="5">
        <f>IF(Movies[[#This Row],[CURRENCY]]="USD",Movies[[#This Row],[REVENUE (MLN)]]*80,Movies[[#This Row],[REVENUE (MLN)]])</f>
        <v>1350</v>
      </c>
    </row>
    <row r="29" spans="1:15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v>100</v>
      </c>
      <c r="I29">
        <v>410</v>
      </c>
      <c r="J29" t="s">
        <v>33</v>
      </c>
      <c r="K29" t="s">
        <v>32</v>
      </c>
      <c r="L29">
        <f>IF(Movies[[#This Row],[UNIT]]="Billions",Movies[[#This Row],[BUDGET]]*1000,Movies[[#This Row],[BUDGET]])</f>
        <v>100</v>
      </c>
      <c r="M29">
        <f>IF(Movies[[#This Row],[UNIT]]="Billions",Movies[[#This Row],[REVENUE]]*1000,Movies[[#This Row],[REVENUE]])</f>
        <v>410</v>
      </c>
      <c r="N29">
        <f>IF(Movies[[#This Row],[CURRENCY]]="USD",Movies[[#This Row],[BUDGET(MLN)]]*80,Movies[[#This Row],[BUDGET(MLN)]])</f>
        <v>100</v>
      </c>
      <c r="O29" s="5">
        <f>IF(Movies[[#This Row],[CURRENCY]]="USD",Movies[[#This Row],[REVENUE (MLN)]]*80,Movies[[#This Row],[REVENUE (MLN)]])</f>
        <v>410</v>
      </c>
    </row>
    <row r="30" spans="1:15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v>850</v>
      </c>
      <c r="I30">
        <v>8540</v>
      </c>
      <c r="J30" t="s">
        <v>33</v>
      </c>
      <c r="K30" t="s">
        <v>32</v>
      </c>
      <c r="L30">
        <f>IF(Movies[[#This Row],[UNIT]]="Billions",Movies[[#This Row],[BUDGET]]*1000,Movies[[#This Row],[BUDGET]])</f>
        <v>850</v>
      </c>
      <c r="M30">
        <f>IF(Movies[[#This Row],[UNIT]]="Billions",Movies[[#This Row],[REVENUE]]*1000,Movies[[#This Row],[REVENUE]])</f>
        <v>8540</v>
      </c>
      <c r="N30">
        <f>IF(Movies[[#This Row],[CURRENCY]]="USD",Movies[[#This Row],[BUDGET(MLN)]]*80,Movies[[#This Row],[BUDGET(MLN)]])</f>
        <v>850</v>
      </c>
      <c r="O30" s="5">
        <f>IF(Movies[[#This Row],[CURRENCY]]="USD",Movies[[#This Row],[REVENUE (MLN)]]*80,Movies[[#This Row],[REVENUE (MLN)]])</f>
        <v>8540</v>
      </c>
    </row>
    <row r="31" spans="1:15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v>1</v>
      </c>
      <c r="I31">
        <v>5.9</v>
      </c>
      <c r="J31" t="s">
        <v>31</v>
      </c>
      <c r="K31" t="s">
        <v>32</v>
      </c>
      <c r="L31">
        <f>IF(Movies[[#This Row],[UNIT]]="Billions",Movies[[#This Row],[BUDGET]]*1000,Movies[[#This Row],[BUDGET]])</f>
        <v>1000</v>
      </c>
      <c r="M31">
        <f>IF(Movies[[#This Row],[UNIT]]="Billions",Movies[[#This Row],[REVENUE]]*1000,Movies[[#This Row],[REVENUE]])</f>
        <v>5900</v>
      </c>
      <c r="N31">
        <f>IF(Movies[[#This Row],[CURRENCY]]="USD",Movies[[#This Row],[BUDGET(MLN)]]*80,Movies[[#This Row],[BUDGET(MLN)]])</f>
        <v>1000</v>
      </c>
      <c r="O31" s="5">
        <f>IF(Movies[[#This Row],[CURRENCY]]="USD",Movies[[#This Row],[REVENUE (MLN)]]*80,Movies[[#This Row],[REVENUE (MLN)]])</f>
        <v>5900</v>
      </c>
    </row>
    <row r="32" spans="1:15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v>2</v>
      </c>
      <c r="I32">
        <v>3.6</v>
      </c>
      <c r="J32" t="s">
        <v>31</v>
      </c>
      <c r="K32" t="s">
        <v>32</v>
      </c>
      <c r="L32">
        <f>IF(Movies[[#This Row],[UNIT]]="Billions",Movies[[#This Row],[BUDGET]]*1000,Movies[[#This Row],[BUDGET]])</f>
        <v>2000</v>
      </c>
      <c r="M32">
        <f>IF(Movies[[#This Row],[UNIT]]="Billions",Movies[[#This Row],[REVENUE]]*1000,Movies[[#This Row],[REVENUE]])</f>
        <v>3600</v>
      </c>
      <c r="N32">
        <f>IF(Movies[[#This Row],[CURRENCY]]="USD",Movies[[#This Row],[BUDGET(MLN)]]*80,Movies[[#This Row],[BUDGET(MLN)]])</f>
        <v>2000</v>
      </c>
      <c r="O32" s="5">
        <f>IF(Movies[[#This Row],[CURRENCY]]="USD",Movies[[#This Row],[REVENUE (MLN)]]*80,Movies[[#This Row],[REVENUE (MLN)]])</f>
        <v>3600</v>
      </c>
    </row>
    <row r="33" spans="1:19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v>5.5</v>
      </c>
      <c r="I33">
        <v>12</v>
      </c>
      <c r="J33" t="s">
        <v>31</v>
      </c>
      <c r="K33" t="s">
        <v>32</v>
      </c>
      <c r="L33">
        <f>IF(Movies[[#This Row],[UNIT]]="Billions",Movies[[#This Row],[BUDGET]]*1000,Movies[[#This Row],[BUDGET]])</f>
        <v>5500</v>
      </c>
      <c r="M33">
        <f>IF(Movies[[#This Row],[UNIT]]="Billions",Movies[[#This Row],[REVENUE]]*1000,Movies[[#This Row],[REVENUE]])</f>
        <v>12000</v>
      </c>
      <c r="N33">
        <f>IF(Movies[[#This Row],[CURRENCY]]="USD",Movies[[#This Row],[BUDGET(MLN)]]*80,Movies[[#This Row],[BUDGET(MLN)]])</f>
        <v>5500</v>
      </c>
      <c r="O33" s="5">
        <f>IF(Movies[[#This Row],[CURRENCY]]="USD",Movies[[#This Row],[REVENUE (MLN)]]*80,Movies[[#This Row],[REVENUE (MLN)]])</f>
        <v>12000</v>
      </c>
    </row>
    <row r="34" spans="1:19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v>1.8</v>
      </c>
      <c r="I34">
        <v>6.5</v>
      </c>
      <c r="J34" t="s">
        <v>31</v>
      </c>
      <c r="K34" t="s">
        <v>32</v>
      </c>
      <c r="L34">
        <f>IF(Movies[[#This Row],[UNIT]]="Billions",Movies[[#This Row],[BUDGET]]*1000,Movies[[#This Row],[BUDGET]])</f>
        <v>1800</v>
      </c>
      <c r="M34">
        <f>IF(Movies[[#This Row],[UNIT]]="Billions",Movies[[#This Row],[REVENUE]]*1000,Movies[[#This Row],[REVENUE]])</f>
        <v>6500</v>
      </c>
      <c r="N34">
        <f>IF(Movies[[#This Row],[CURRENCY]]="USD",Movies[[#This Row],[BUDGET(MLN)]]*80,Movies[[#This Row],[BUDGET(MLN)]])</f>
        <v>1800</v>
      </c>
      <c r="O34" s="5">
        <f>IF(Movies[[#This Row],[CURRENCY]]="USD",Movies[[#This Row],[REVENUE (MLN)]]*80,Movies[[#This Row],[REVENUE (MLN)]])</f>
        <v>6500</v>
      </c>
    </row>
    <row r="35" spans="1:19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v>250</v>
      </c>
      <c r="I35">
        <v>3409</v>
      </c>
      <c r="J35" t="s">
        <v>33</v>
      </c>
      <c r="K35" t="s">
        <v>32</v>
      </c>
      <c r="L35">
        <f>IF(Movies[[#This Row],[UNIT]]="Billions",Movies[[#This Row],[BUDGET]]*1000,Movies[[#This Row],[BUDGET]])</f>
        <v>250</v>
      </c>
      <c r="M35">
        <f>IF(Movies[[#This Row],[UNIT]]="Billions",Movies[[#This Row],[REVENUE]]*1000,Movies[[#This Row],[REVENUE]])</f>
        <v>3409</v>
      </c>
      <c r="N35">
        <f>IF(Movies[[#This Row],[CURRENCY]]="USD",Movies[[#This Row],[BUDGET(MLN)]]*80,Movies[[#This Row],[BUDGET(MLN)]])</f>
        <v>250</v>
      </c>
      <c r="O35" s="5">
        <f>IF(Movies[[#This Row],[CURRENCY]]="USD",Movies[[#This Row],[REVENUE (MLN)]]*80,Movies[[#This Row],[REVENUE (MLN)]])</f>
        <v>3409</v>
      </c>
    </row>
    <row r="36" spans="1:19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v>900</v>
      </c>
      <c r="I36">
        <v>11690</v>
      </c>
      <c r="J36" t="s">
        <v>33</v>
      </c>
      <c r="K36" t="s">
        <v>32</v>
      </c>
      <c r="L36">
        <f>IF(Movies[[#This Row],[UNIT]]="Billions",Movies[[#This Row],[BUDGET]]*1000,Movies[[#This Row],[BUDGET]])</f>
        <v>900</v>
      </c>
      <c r="M36">
        <f>IF(Movies[[#This Row],[UNIT]]="Billions",Movies[[#This Row],[REVENUE]]*1000,Movies[[#This Row],[REVENUE]])</f>
        <v>11690</v>
      </c>
      <c r="N36">
        <f>IF(Movies[[#This Row],[CURRENCY]]="USD",Movies[[#This Row],[BUDGET(MLN)]]*80,Movies[[#This Row],[BUDGET(MLN)]])</f>
        <v>900</v>
      </c>
      <c r="O36" s="5">
        <f>IF(Movies[[#This Row],[CURRENCY]]="USD",Movies[[#This Row],[REVENUE (MLN)]]*80,Movies[[#This Row],[REVENUE (MLN)]])</f>
        <v>11690</v>
      </c>
      <c r="S36" s="6"/>
    </row>
    <row r="37" spans="1:19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v>216.7</v>
      </c>
      <c r="I37">
        <v>370.6</v>
      </c>
      <c r="J37" t="s">
        <v>33</v>
      </c>
      <c r="K37" t="s">
        <v>34</v>
      </c>
      <c r="L37">
        <f>IF(Movies[[#This Row],[UNIT]]="Billions",Movies[[#This Row],[BUDGET]]*1000,Movies[[#This Row],[BUDGET]])</f>
        <v>216.7</v>
      </c>
      <c r="M37">
        <f>IF(Movies[[#This Row],[UNIT]]="Billions",Movies[[#This Row],[REVENUE]]*1000,Movies[[#This Row],[REVENUE]])</f>
        <v>370.6</v>
      </c>
      <c r="N37">
        <f>IF(Movies[[#This Row],[CURRENCY]]="USD",Movies[[#This Row],[BUDGET(MLN)]]*80,Movies[[#This Row],[BUDGET(MLN)]])</f>
        <v>17336</v>
      </c>
      <c r="O37" s="5">
        <f>IF(Movies[[#This Row],[CURRENCY]]="USD",Movies[[#This Row],[REVENUE (MLN)]]*80,Movies[[#This Row],[REVENUE (MLN)]])</f>
        <v>29648</v>
      </c>
    </row>
    <row r="38" spans="1:19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v>177</v>
      </c>
      <c r="I38">
        <v>714.4</v>
      </c>
      <c r="J38" t="s">
        <v>33</v>
      </c>
      <c r="K38" t="s">
        <v>34</v>
      </c>
      <c r="L38">
        <f>IF(Movies[[#This Row],[UNIT]]="Billions",Movies[[#This Row],[BUDGET]]*1000,Movies[[#This Row],[BUDGET]])</f>
        <v>177</v>
      </c>
      <c r="M38">
        <f>IF(Movies[[#This Row],[UNIT]]="Billions",Movies[[#This Row],[REVENUE]]*1000,Movies[[#This Row],[REVENUE]])</f>
        <v>714.4</v>
      </c>
      <c r="N38">
        <f>IF(Movies[[#This Row],[CURRENCY]]="USD",Movies[[#This Row],[BUDGET(MLN)]]*80,Movies[[#This Row],[BUDGET(MLN)]])</f>
        <v>14160</v>
      </c>
      <c r="O38" s="5">
        <f>IF(Movies[[#This Row],[CURRENCY]]="USD",Movies[[#This Row],[REVENUE (MLN)]]*80,Movies[[#This Row],[REVENUE (MLN)]])</f>
        <v>57152</v>
      </c>
    </row>
    <row r="39" spans="1:19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v>1.8</v>
      </c>
      <c r="I39">
        <v>3.1</v>
      </c>
      <c r="J39" t="s">
        <v>31</v>
      </c>
      <c r="K39" t="s">
        <v>32</v>
      </c>
      <c r="L39">
        <f>IF(Movies[[#This Row],[UNIT]]="Billions",Movies[[#This Row],[BUDGET]]*1000,Movies[[#This Row],[BUDGET]])</f>
        <v>1800</v>
      </c>
      <c r="M39">
        <f>IF(Movies[[#This Row],[UNIT]]="Billions",Movies[[#This Row],[REVENUE]]*1000,Movies[[#This Row],[REVENUE]])</f>
        <v>3100</v>
      </c>
      <c r="N39">
        <f>IF(Movies[[#This Row],[CURRENCY]]="USD",Movies[[#This Row],[BUDGET(MLN)]]*80,Movies[[#This Row],[BUDGET(MLN)]])</f>
        <v>1800</v>
      </c>
      <c r="O39" s="5">
        <f>IF(Movies[[#This Row],[CURRENCY]]="USD",Movies[[#This Row],[REVENUE (MLN)]]*80,Movies[[#This Row],[REVENUE (MLN)]])</f>
        <v>3100</v>
      </c>
    </row>
    <row r="40" spans="1:19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v>500</v>
      </c>
      <c r="I40">
        <v>950</v>
      </c>
      <c r="J40" t="s">
        <v>33</v>
      </c>
      <c r="K40" t="s">
        <v>32</v>
      </c>
      <c r="L40">
        <f>IF(Movies[[#This Row],[UNIT]]="Billions",Movies[[#This Row],[BUDGET]]*1000,Movies[[#This Row],[BUDGET]])</f>
        <v>500</v>
      </c>
      <c r="M40">
        <f>IF(Movies[[#This Row],[UNIT]]="Billions",Movies[[#This Row],[REVENUE]]*1000,Movies[[#This Row],[REVENUE]])</f>
        <v>950</v>
      </c>
      <c r="N40">
        <f>IF(Movies[[#This Row],[CURRENCY]]="USD",Movies[[#This Row],[BUDGET(MLN)]]*80,Movies[[#This Row],[BUDGET(MLN)]])</f>
        <v>500</v>
      </c>
      <c r="O40" s="5">
        <f>IF(Movies[[#This Row],[CURRENCY]]="USD",Movies[[#This Row],[REVENUE (MLN)]]*80,Movies[[#This Row],[REVENUE (MLN)]])</f>
        <v>950</v>
      </c>
    </row>
    <row r="41" spans="1:19" x14ac:dyDescent="0.25">
      <c r="N41" s="3" t="s">
        <v>164</v>
      </c>
      <c r="O41" s="3" t="s">
        <v>165</v>
      </c>
    </row>
    <row r="42" spans="1:19" x14ac:dyDescent="0.25">
      <c r="N42" s="4">
        <f>SUM(N2:N41)</f>
        <v>264196.40000000002</v>
      </c>
      <c r="O42" s="4">
        <f>SUM(O2:O41)</f>
        <v>1567141</v>
      </c>
    </row>
    <row r="43" spans="1:19" x14ac:dyDescent="0.25">
      <c r="I43" s="7"/>
      <c r="J43" s="7" t="s">
        <v>166</v>
      </c>
      <c r="K43" s="8">
        <f>COUNT(Movies[Ḥ])</f>
        <v>39</v>
      </c>
    </row>
    <row r="44" spans="1:19" ht="45" x14ac:dyDescent="0.25">
      <c r="I44" s="7" t="s">
        <v>167</v>
      </c>
      <c r="J44" s="7"/>
      <c r="K44" s="8">
        <f>COUNTIF(C2:C40,"Bollywood")</f>
        <v>18</v>
      </c>
    </row>
    <row r="45" spans="1:19" ht="60" x14ac:dyDescent="0.25">
      <c r="I45" s="7" t="s">
        <v>168</v>
      </c>
      <c r="J45" s="7"/>
      <c r="K45" s="12">
        <f ca="1">SUMIF(C2:C42,"Bollywood",O2:O41)</f>
        <v>80909</v>
      </c>
    </row>
    <row r="46" spans="1:19" ht="30" x14ac:dyDescent="0.25">
      <c r="H46" s="9"/>
      <c r="I46" s="10" t="s">
        <v>172</v>
      </c>
      <c r="J46" s="11"/>
      <c r="K46" s="13">
        <f ca="1">K45/K44</f>
        <v>4494.9444444444443</v>
      </c>
    </row>
  </sheetData>
  <phoneticPr fontId="2" type="noConversion"/>
  <conditionalFormatting sqref="A1:B46">
    <cfRule type="duplicateValues" dxfId="1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E1" sqref="E1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languages</vt:lpstr>
      <vt:lpstr>actors</vt:lpstr>
      <vt:lpstr>movie_actor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Khushi Malik</cp:lastModifiedBy>
  <dcterms:created xsi:type="dcterms:W3CDTF">2015-06-05T18:17:20Z</dcterms:created>
  <dcterms:modified xsi:type="dcterms:W3CDTF">2024-06-26T06:51:39Z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