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Summary Databases" sheetId="2" r:id="rId5"/>
    <sheet state="visible" name="Chart" sheetId="3" r:id="rId6"/>
    <sheet state="visible" name="OCR" sheetId="4" r:id="rId7"/>
    <sheet state="visible" name="Reminder- Delete later" sheetId="5" r:id="rId8"/>
  </sheets>
  <definedNames/>
  <calcPr/>
</workbook>
</file>

<file path=xl/sharedStrings.xml><?xml version="1.0" encoding="utf-8"?>
<sst xmlns="http://schemas.openxmlformats.org/spreadsheetml/2006/main" count="8493" uniqueCount="1286">
  <si>
    <t>MeterID</t>
  </si>
  <si>
    <t>TransformerID</t>
  </si>
  <si>
    <t>CircuitID</t>
  </si>
  <si>
    <t>Date Time</t>
  </si>
  <si>
    <t>Date</t>
  </si>
  <si>
    <t>Time</t>
  </si>
  <si>
    <t>Inspection by</t>
  </si>
  <si>
    <t>Inspector Image</t>
  </si>
  <si>
    <t>Inspector Email</t>
  </si>
  <si>
    <t>Geolocation</t>
  </si>
  <si>
    <t>Voltage (V)</t>
  </si>
  <si>
    <t>Power (W)</t>
  </si>
  <si>
    <t>Status</t>
  </si>
  <si>
    <t>Inspection Type</t>
  </si>
  <si>
    <t>Observations</t>
  </si>
  <si>
    <t>Photo A</t>
  </si>
  <si>
    <t>Photo B</t>
  </si>
  <si>
    <t>Followup Required Y/N</t>
  </si>
  <si>
    <t>Followup Action</t>
  </si>
  <si>
    <t>Signature</t>
  </si>
  <si>
    <t>Electrician 1</t>
  </si>
  <si>
    <t>https://m.media-amazon.com/images/I/41aptGA0dTL._SY445_SX342_QL70_FMwebp_.jpg</t>
  </si>
  <si>
    <t>justin@samples.com</t>
  </si>
  <si>
    <t>46.1429638,-118.9090416</t>
  </si>
  <si>
    <t>220 V</t>
  </si>
  <si>
    <t>0.0 W</t>
  </si>
  <si>
    <t>Green</t>
  </si>
  <si>
    <t>N/A</t>
  </si>
  <si>
    <t>https://inspectapedia.com/electric/LaHuerta_MX_0516_DJFs.jpg</t>
  </si>
  <si>
    <t>Field Inspections_Images/TAfdcOKR.Signature.124017.png</t>
  </si>
  <si>
    <t>Electrician 2</t>
  </si>
  <si>
    <t>OCR_Images/PV1.Image.045213.jpg</t>
  </si>
  <si>
    <t>46.1320441,-118.9107316</t>
  </si>
  <si>
    <t>236 V</t>
  </si>
  <si>
    <t>Red</t>
  </si>
  <si>
    <t>https://signaturely.com/wp-content/uploads/2020/04/unreadable-letters-signaturely.svg</t>
  </si>
  <si>
    <t>Electrician 3</t>
  </si>
  <si>
    <t>OCR_Images/PV2.Image.045433.jpg</t>
  </si>
  <si>
    <t>46.1294685,-118.9224503</t>
  </si>
  <si>
    <t>224 V</t>
  </si>
  <si>
    <t>Yellow</t>
  </si>
  <si>
    <t>Electrician 4</t>
  </si>
  <si>
    <t>OCR_Images/PV12.Image.154509.png</t>
  </si>
  <si>
    <t>46.0992942,-118.88039</t>
  </si>
  <si>
    <t>222 V</t>
  </si>
  <si>
    <t>Electrician 5</t>
  </si>
  <si>
    <t>OCR_Images/PV10.Image.062228.jpg</t>
  </si>
  <si>
    <t>46.12289,-118.8469456</t>
  </si>
  <si>
    <t>22.91 V</t>
  </si>
  <si>
    <t>104.4 W</t>
  </si>
  <si>
    <t>Electrician 6</t>
  </si>
  <si>
    <t>OCR_Images/PV11.Image.070406.jpg</t>
  </si>
  <si>
    <t>46.147563,-118.8365285</t>
  </si>
  <si>
    <t>13.79 V</t>
  </si>
  <si>
    <t>0.1 W</t>
  </si>
  <si>
    <t>Electrician 7</t>
  </si>
  <si>
    <t>OCR_Images/PV14.Image.154959.jpg</t>
  </si>
  <si>
    <t>46.1744184,-118.8310108</t>
  </si>
  <si>
    <t>17.48 V</t>
  </si>
  <si>
    <t>13.9 W</t>
  </si>
  <si>
    <t>Electrician 8</t>
  </si>
  <si>
    <t>OCR_Images/PV7.Image.053414.jpg</t>
  </si>
  <si>
    <t>46.1747991,-118.8306987</t>
  </si>
  <si>
    <t>232 V</t>
  </si>
  <si>
    <t>Electrician 9</t>
  </si>
  <si>
    <t>OCR_Images/PV8.Image.053615.jpg</t>
  </si>
  <si>
    <t>46.1895121,-118.8039947</t>
  </si>
  <si>
    <t>10.11 V</t>
  </si>
  <si>
    <t>1.5 W</t>
  </si>
  <si>
    <t>Electrician 10</t>
  </si>
  <si>
    <t>OCR_Images/PV13.Image.154802.jpg</t>
  </si>
  <si>
    <t>abc@gmail.com</t>
  </si>
  <si>
    <t>46.129469, -118.922450</t>
  </si>
  <si>
    <t>10.15 V</t>
  </si>
  <si>
    <t>Electrician 11</t>
  </si>
  <si>
    <t>Electrician 12</t>
  </si>
  <si>
    <t>46.298562, -118.623847</t>
  </si>
  <si>
    <t>Electrician 13</t>
  </si>
  <si>
    <t>46.031924, -118.401736</t>
  </si>
  <si>
    <t>Electrician 14</t>
  </si>
  <si>
    <t>46.254036, -118.849615</t>
  </si>
  <si>
    <t>Electrician 15</t>
  </si>
  <si>
    <t>46.194727, -118.985428</t>
  </si>
  <si>
    <t>Electrician 16</t>
  </si>
  <si>
    <t>46.402641, -118.732513</t>
  </si>
  <si>
    <t>Electrician 17</t>
  </si>
  <si>
    <t>46.061937, -118.366319</t>
  </si>
  <si>
    <t>Electrician 18</t>
  </si>
  <si>
    <t>46.175422, -118.612994</t>
  </si>
  <si>
    <t>Electrician 19</t>
  </si>
  <si>
    <t>46.467253, -118.849701</t>
  </si>
  <si>
    <t>233 V</t>
  </si>
  <si>
    <t>Electrician 20</t>
  </si>
  <si>
    <t>46.333927, -118.464810</t>
  </si>
  <si>
    <t>Electrician 21</t>
  </si>
  <si>
    <t>46.055634, -118.555421</t>
  </si>
  <si>
    <t>Electrician 22</t>
  </si>
  <si>
    <t>46.200548, -118.336940</t>
  </si>
  <si>
    <t>Electrician 23</t>
  </si>
  <si>
    <t>46.497893, -118.709048</t>
  </si>
  <si>
    <t>Electrician 24</t>
  </si>
  <si>
    <t>46.102735, -118.971266</t>
  </si>
  <si>
    <t>Electrician 25</t>
  </si>
  <si>
    <t>46.295184, -118.720857</t>
  </si>
  <si>
    <t>Electrician 26</t>
  </si>
  <si>
    <t>46.389672, -118.610291</t>
  </si>
  <si>
    <t>Electrician 27</t>
  </si>
  <si>
    <t>46.071951, -118.835629</t>
  </si>
  <si>
    <t>Electrician 28</t>
  </si>
  <si>
    <t>46.414873, -118.842011</t>
  </si>
  <si>
    <t>Electrician 29</t>
  </si>
  <si>
    <t>46.195857, -118.780692</t>
  </si>
  <si>
    <t>Electrician 30</t>
  </si>
  <si>
    <t>46.240562, -118.896133</t>
  </si>
  <si>
    <t>234 V</t>
  </si>
  <si>
    <t>Electrician 31</t>
  </si>
  <si>
    <t>46.113463, -118.524275</t>
  </si>
  <si>
    <t>Electrician 32</t>
  </si>
  <si>
    <t>46.476064, -118.643319</t>
  </si>
  <si>
    <t>Electrician 33</t>
  </si>
  <si>
    <t>46.148952, -118.486920</t>
  </si>
  <si>
    <t>Electrician 34</t>
  </si>
  <si>
    <t>46.347220, -118.586475</t>
  </si>
  <si>
    <t>Electrician 35</t>
  </si>
  <si>
    <t>46.037849, -118.918757</t>
  </si>
  <si>
    <t>Electrician 36</t>
  </si>
  <si>
    <t>46.285890, -118.912620</t>
  </si>
  <si>
    <t>Electrician 37</t>
  </si>
  <si>
    <t>46.341502, -118.745550</t>
  </si>
  <si>
    <t>Electrician 38</t>
  </si>
  <si>
    <t>46.267919, -118.583692</t>
  </si>
  <si>
    <t>Electrician 39</t>
  </si>
  <si>
    <t>46.107567, -118.741634</t>
  </si>
  <si>
    <t>Electrician 40</t>
  </si>
  <si>
    <t>46.198295, -118.385909</t>
  </si>
  <si>
    <t>Electrician 41</t>
  </si>
  <si>
    <t>46.401376, -118.398127</t>
  </si>
  <si>
    <t>235 V</t>
  </si>
  <si>
    <t>Electrician 42</t>
  </si>
  <si>
    <t>46.112631, -118.825709</t>
  </si>
  <si>
    <t>Electrician 43</t>
  </si>
  <si>
    <t>46.168831, -118.545222</t>
  </si>
  <si>
    <t>Electrician 44</t>
  </si>
  <si>
    <t>46.207309, -118.637081</t>
  </si>
  <si>
    <t>Electrician 45</t>
  </si>
  <si>
    <t>46.152848, -118.918058</t>
  </si>
  <si>
    <t>Electrician 46</t>
  </si>
  <si>
    <t>46.345721, -118.532547</t>
  </si>
  <si>
    <t>Electrician 47</t>
  </si>
  <si>
    <t>46.439409, -118.438634</t>
  </si>
  <si>
    <t>Electrician 48</t>
  </si>
  <si>
    <t>46.218163, -118.888557</t>
  </si>
  <si>
    <t>Electrician 49</t>
  </si>
  <si>
    <t>46.051721, -118.471263</t>
  </si>
  <si>
    <t>Electrician 50</t>
  </si>
  <si>
    <t>46.192725, -118.672948</t>
  </si>
  <si>
    <t>Electrician 51</t>
  </si>
  <si>
    <t>46.485794, -118.860152</t>
  </si>
  <si>
    <t>Electrician 52</t>
  </si>
  <si>
    <t>46.303036, -118.843116</t>
  </si>
  <si>
    <t>Electrician 53</t>
  </si>
  <si>
    <t>46.267932, -118.416140</t>
  </si>
  <si>
    <t>Electrician 54</t>
  </si>
  <si>
    <t>46.089128, -118.607166</t>
  </si>
  <si>
    <t>Electrician 55</t>
  </si>
  <si>
    <t>46.388087, -118.876140</t>
  </si>
  <si>
    <t>Electrician 56</t>
  </si>
  <si>
    <t>46.093519, -118.800368</t>
  </si>
  <si>
    <t>Electrician 57</t>
  </si>
  <si>
    <t>46.159610, -118.744529</t>
  </si>
  <si>
    <t>Electrician 58</t>
  </si>
  <si>
    <t>46.414913, -118.959787</t>
  </si>
  <si>
    <t>Electrician 59</t>
  </si>
  <si>
    <t>46.277018, -118.440331</t>
  </si>
  <si>
    <t>Electrician 60</t>
  </si>
  <si>
    <t>46.167678, -118.913725</t>
  </si>
  <si>
    <t>Electrician 61</t>
  </si>
  <si>
    <t>46.355611, -118.704750</t>
  </si>
  <si>
    <t>Electrician 62</t>
  </si>
  <si>
    <t>46.138641, -118.771859</t>
  </si>
  <si>
    <t>Electrician 63</t>
  </si>
  <si>
    <t>46.416492, -118.703273</t>
  </si>
  <si>
    <t>237 V</t>
  </si>
  <si>
    <t>Electrician 64</t>
  </si>
  <si>
    <t>46.042207, -118.733700</t>
  </si>
  <si>
    <t>Electrician 65</t>
  </si>
  <si>
    <t>46.248366, -118.654829</t>
  </si>
  <si>
    <t>Electrician 66</t>
  </si>
  <si>
    <t>46.192784, -118.532175</t>
  </si>
  <si>
    <t>Electrician 67</t>
  </si>
  <si>
    <t>46.496764, -118.466964</t>
  </si>
  <si>
    <t>Electrician 68</t>
  </si>
  <si>
    <t>46.112713, -118.905913</t>
  </si>
  <si>
    <t>Electrician 69</t>
  </si>
  <si>
    <t>46.360273, -118.896058</t>
  </si>
  <si>
    <t>Electrician 70</t>
  </si>
  <si>
    <t>46.250527, -118.737787</t>
  </si>
  <si>
    <t>Electrician 71</t>
  </si>
  <si>
    <t>46.025680, -118.847617</t>
  </si>
  <si>
    <t>Electrician 72</t>
  </si>
  <si>
    <t>46.306303, -118.625679</t>
  </si>
  <si>
    <t>Electrician 73</t>
  </si>
  <si>
    <t>46.410772, -118.990770</t>
  </si>
  <si>
    <t>Electrician 74</t>
  </si>
  <si>
    <t>46.052635, -118.425446</t>
  </si>
  <si>
    <t>238 V</t>
  </si>
  <si>
    <t>Electrician 75</t>
  </si>
  <si>
    <t>46.285118, -118.685736</t>
  </si>
  <si>
    <t>Electrician 76</t>
  </si>
  <si>
    <t>46.241041, -118.448934</t>
  </si>
  <si>
    <t>Electrician 77</t>
  </si>
  <si>
    <t>46.189787, -118.441784</t>
  </si>
  <si>
    <t>Electrician 78</t>
  </si>
  <si>
    <t>46.149180, -118.435188</t>
  </si>
  <si>
    <t>Electrician 79</t>
  </si>
  <si>
    <t>46.373381, -118.735812</t>
  </si>
  <si>
    <t>Electrician 80</t>
  </si>
  <si>
    <t>46.053405, -118.565169</t>
  </si>
  <si>
    <t>Electrician 81</t>
  </si>
  <si>
    <t>46.228774, -118.806087</t>
  </si>
  <si>
    <t>Electrician 82</t>
  </si>
  <si>
    <t>46.185610, -118.364392</t>
  </si>
  <si>
    <t>Electrician 83</t>
  </si>
  <si>
    <t>46.294344, -118.555830</t>
  </si>
  <si>
    <t>Electrician 84</t>
  </si>
  <si>
    <t>46.376343, -118.881472</t>
  </si>
  <si>
    <t>Electrician 85</t>
  </si>
  <si>
    <t>46.425122, -118.648140</t>
  </si>
  <si>
    <t>239 V</t>
  </si>
  <si>
    <t>Electrician 86</t>
  </si>
  <si>
    <t>46.183563, -118.567437</t>
  </si>
  <si>
    <t>Electrician 87</t>
  </si>
  <si>
    <t>46.374607, -118.677261</t>
  </si>
  <si>
    <t>Electrician 88</t>
  </si>
  <si>
    <t>46.234527, -118.593003</t>
  </si>
  <si>
    <t>Electrician 89</t>
  </si>
  <si>
    <t>46.311137, -118.825623</t>
  </si>
  <si>
    <t>Electrician 90</t>
  </si>
  <si>
    <t>46.188470, -118.739242</t>
  </si>
  <si>
    <t>Electrician 91</t>
  </si>
  <si>
    <t>46.077340, -118.930309</t>
  </si>
  <si>
    <t>Electrician 92</t>
  </si>
  <si>
    <t>46.408372, -118.818668</t>
  </si>
  <si>
    <t>Electrician 93</t>
  </si>
  <si>
    <t>46.076793, -118.510142</t>
  </si>
  <si>
    <t>Electrician 94</t>
  </si>
  <si>
    <t>46.164725, -118.958194</t>
  </si>
  <si>
    <t>Electrician 95</t>
  </si>
  <si>
    <t>46.206964, -118.492100</t>
  </si>
  <si>
    <t>Electrician 96</t>
  </si>
  <si>
    <t>46.317705, -118.708207</t>
  </si>
  <si>
    <t>240 V</t>
  </si>
  <si>
    <t>Electrician 97</t>
  </si>
  <si>
    <t>46.044528, -118.642618</t>
  </si>
  <si>
    <t>Electrician 98</t>
  </si>
  <si>
    <t>46.223974, -118.995264</t>
  </si>
  <si>
    <t>Electrician 99</t>
  </si>
  <si>
    <t>46.323622, -118.372642</t>
  </si>
  <si>
    <t>Electrician 100</t>
  </si>
  <si>
    <t>46.089662, -118.366429</t>
  </si>
  <si>
    <t>Electrician 101</t>
  </si>
  <si>
    <t>46.334100, -118.882195</t>
  </si>
  <si>
    <t>Electrician 102</t>
  </si>
  <si>
    <t>46.285747, -118.890172</t>
  </si>
  <si>
    <t>Electrician 103</t>
  </si>
  <si>
    <t>46.262678, -118.733466</t>
  </si>
  <si>
    <t>Electrician 104</t>
  </si>
  <si>
    <t>46.160107, -118.556174</t>
  </si>
  <si>
    <t>Electrician 105</t>
  </si>
  <si>
    <t>46.342877, -118.954586</t>
  </si>
  <si>
    <t>Electrician 106</t>
  </si>
  <si>
    <t>46.098369, -118.537241</t>
  </si>
  <si>
    <t>Electrician 107</t>
  </si>
  <si>
    <t>46.449782, -118.652810</t>
  </si>
  <si>
    <t>241 V</t>
  </si>
  <si>
    <t>Electrician 108</t>
  </si>
  <si>
    <t>46.198849, -118.645017</t>
  </si>
  <si>
    <t>Electrician 109</t>
  </si>
  <si>
    <t>46.373474, -118.495073</t>
  </si>
  <si>
    <t>Electrician 110</t>
  </si>
  <si>
    <t>46.126480, -118.732929</t>
  </si>
  <si>
    <t>Electrician 111</t>
  </si>
  <si>
    <t>46.429763, -118.758089</t>
  </si>
  <si>
    <t>Electrician 112</t>
  </si>
  <si>
    <t>46.230877, -118.708371</t>
  </si>
  <si>
    <t>Electrician 113</t>
  </si>
  <si>
    <t>46.349881, -118.679569</t>
  </si>
  <si>
    <t>Electrician 114</t>
  </si>
  <si>
    <t>46.284951, -118.399571</t>
  </si>
  <si>
    <t>Electrician 115</t>
  </si>
  <si>
    <t>46.164166, -118.355462</t>
  </si>
  <si>
    <t>Electrician 116</t>
  </si>
  <si>
    <t>46.195593, -118.802209</t>
  </si>
  <si>
    <t>Electrician 117</t>
  </si>
  <si>
    <t>46.127908, -118.456551</t>
  </si>
  <si>
    <t>Electrician 118</t>
  </si>
  <si>
    <t>46.388634, -118.442985</t>
  </si>
  <si>
    <t>242 V</t>
  </si>
  <si>
    <t>Electrician 119</t>
  </si>
  <si>
    <t>46.222265, -118.459331</t>
  </si>
  <si>
    <t>Electrician 120</t>
  </si>
  <si>
    <t>46.336484, -118.576417</t>
  </si>
  <si>
    <t>Electrician 121</t>
  </si>
  <si>
    <t>46.103231, -118.707012</t>
  </si>
  <si>
    <t>Electrician 122</t>
  </si>
  <si>
    <t>46.152582, -118.776131</t>
  </si>
  <si>
    <t>Electrician 123</t>
  </si>
  <si>
    <t>46.407729, -118.786943</t>
  </si>
  <si>
    <t>Electrician 124</t>
  </si>
  <si>
    <t>46.184489, -118.489730</t>
  </si>
  <si>
    <t>Electrician 125</t>
  </si>
  <si>
    <t>46.120886, -118.550592</t>
  </si>
  <si>
    <t>Electrician 126</t>
  </si>
  <si>
    <t>46.362728, -118.527505</t>
  </si>
  <si>
    <t>Electrician 127</t>
  </si>
  <si>
    <t>46.251452, -118.612495</t>
  </si>
  <si>
    <t>Electrician 128</t>
  </si>
  <si>
    <t>46.098679, -118.889092</t>
  </si>
  <si>
    <t>Electrician 129</t>
  </si>
  <si>
    <t>46.425213, -118.451436</t>
  </si>
  <si>
    <t>243 V</t>
  </si>
  <si>
    <t>Electrician 130</t>
  </si>
  <si>
    <t>46.204724, -118.736760</t>
  </si>
  <si>
    <t>Electrician 131</t>
  </si>
  <si>
    <t>46.060327, -118.417679</t>
  </si>
  <si>
    <t>Electrician 132</t>
  </si>
  <si>
    <t>46.499196, -118.786670</t>
  </si>
  <si>
    <t>Electrician 133</t>
  </si>
  <si>
    <t>46.319775, -118.512431</t>
  </si>
  <si>
    <t>Electrician 134</t>
  </si>
  <si>
    <t>46.059027, -118.885215</t>
  </si>
  <si>
    <t>Electrician 135</t>
  </si>
  <si>
    <t>46.146107, -118.659835</t>
  </si>
  <si>
    <t>Electrician 136</t>
  </si>
  <si>
    <t>46.290376, -118.485065</t>
  </si>
  <si>
    <t>Electrician 137</t>
  </si>
  <si>
    <t>46.239448, -118.959291</t>
  </si>
  <si>
    <t>Electrician 138</t>
  </si>
  <si>
    <t>46.074253, -118.445642</t>
  </si>
  <si>
    <t>Electrician 139</t>
  </si>
  <si>
    <t>46.187925, -118.576145</t>
  </si>
  <si>
    <t>Electrician 140</t>
  </si>
  <si>
    <t>46.449508, -118.411637</t>
  </si>
  <si>
    <t>244 V</t>
  </si>
  <si>
    <t>Electrician 141</t>
  </si>
  <si>
    <t>46.161243, -118.472477</t>
  </si>
  <si>
    <t>Electrician 142</t>
  </si>
  <si>
    <t>46.311589, -118.380850</t>
  </si>
  <si>
    <t>Electrician 143</t>
  </si>
  <si>
    <t>46.465593, -118.880730</t>
  </si>
  <si>
    <t>Electrician 144</t>
  </si>
  <si>
    <t>46.315440, -118.612580</t>
  </si>
  <si>
    <t>Electrician 145</t>
  </si>
  <si>
    <t>46.223121, -118.574784</t>
  </si>
  <si>
    <t>Electrician 146</t>
  </si>
  <si>
    <t>46.156742, -118.489888</t>
  </si>
  <si>
    <t>Electrician 147</t>
  </si>
  <si>
    <t>46.420632, -118.527731</t>
  </si>
  <si>
    <t>Electrician 148</t>
  </si>
  <si>
    <t>46.215098, -118.894826</t>
  </si>
  <si>
    <t>Electrician 149</t>
  </si>
  <si>
    <t>46.051422, -118.974816</t>
  </si>
  <si>
    <t>Electrician 150</t>
  </si>
  <si>
    <t>46.192472, -118.910952</t>
  </si>
  <si>
    <t>Electrician 151</t>
  </si>
  <si>
    <t>46.409586, -118.894446</t>
  </si>
  <si>
    <t>245 V</t>
  </si>
  <si>
    <t>Electrician 152</t>
  </si>
  <si>
    <t>46.026884, -118.683371</t>
  </si>
  <si>
    <t>Electrician 153</t>
  </si>
  <si>
    <t>46.487151, -118.731978</t>
  </si>
  <si>
    <t>Electrician 154</t>
  </si>
  <si>
    <t>46.128355, -118.379297</t>
  </si>
  <si>
    <t>Electrician 155</t>
  </si>
  <si>
    <t>46.262890, -118.961977</t>
  </si>
  <si>
    <t>Electrician 156</t>
  </si>
  <si>
    <t>46.129125, -118.587319</t>
  </si>
  <si>
    <t>Electrician 157</t>
  </si>
  <si>
    <t>46.221589, -118.646770</t>
  </si>
  <si>
    <t>Electrician 158</t>
  </si>
  <si>
    <t>46.098800, -118.482299</t>
  </si>
  <si>
    <t>Electrician 159</t>
  </si>
  <si>
    <t>46.429741, -118.447421</t>
  </si>
  <si>
    <t>Electrician 160</t>
  </si>
  <si>
    <t>46.325679, -118.777709</t>
  </si>
  <si>
    <t>Electrician 161</t>
  </si>
  <si>
    <t>46.046901, -118.775167</t>
  </si>
  <si>
    <t>Electrician 162</t>
  </si>
  <si>
    <t>46.374067, -118.600578</t>
  </si>
  <si>
    <t>246 V</t>
  </si>
  <si>
    <t>Electrician 163</t>
  </si>
  <si>
    <t>46.286301, -118.738730</t>
  </si>
  <si>
    <t>Electrician 164</t>
  </si>
  <si>
    <t>46.157902, -118.892150</t>
  </si>
  <si>
    <t>Electrician 165</t>
  </si>
  <si>
    <t>46.360389, -118.409264</t>
  </si>
  <si>
    <t>Electrician 166</t>
  </si>
  <si>
    <t>46.073632, -118.726365</t>
  </si>
  <si>
    <t>Electrician 167</t>
  </si>
  <si>
    <t>46.469762, -118.772206</t>
  </si>
  <si>
    <t>Electrician 168</t>
  </si>
  <si>
    <t>46.223799, -118.394763</t>
  </si>
  <si>
    <t>Electrician 169</t>
  </si>
  <si>
    <t>46.178108, -118.557931</t>
  </si>
  <si>
    <t>Electrician 170</t>
  </si>
  <si>
    <t>46.208091, -118.555646</t>
  </si>
  <si>
    <t>Electrician 171</t>
  </si>
  <si>
    <t>46.119238, -118.442994</t>
  </si>
  <si>
    <t>Electrician 172</t>
  </si>
  <si>
    <t>46.285882, -118.875594</t>
  </si>
  <si>
    <t>Electrician 173</t>
  </si>
  <si>
    <t>46.217158, -118.649562</t>
  </si>
  <si>
    <t>247 V</t>
  </si>
  <si>
    <t>Electrician 174</t>
  </si>
  <si>
    <t>46.432791, -118.591244</t>
  </si>
  <si>
    <t>Electrician 175</t>
  </si>
  <si>
    <t>46.333823, -118.616366</t>
  </si>
  <si>
    <t>Electrician 176</t>
  </si>
  <si>
    <t>46.051213, -118.524276</t>
  </si>
  <si>
    <t>Electrician 177</t>
  </si>
  <si>
    <t>46.381330, -118.522730</t>
  </si>
  <si>
    <t>Electrician 178</t>
  </si>
  <si>
    <t>46.171108, -118.724784</t>
  </si>
  <si>
    <t>Electrician 179</t>
  </si>
  <si>
    <t>46.191112, -118.436097</t>
  </si>
  <si>
    <t>Electrician 180</t>
  </si>
  <si>
    <t>46.453529, -118.630650</t>
  </si>
  <si>
    <t>Electrician 181</t>
  </si>
  <si>
    <t>46.239296, -118.565671</t>
  </si>
  <si>
    <t>Electrician 182</t>
  </si>
  <si>
    <t>46.102457, -118.656048</t>
  </si>
  <si>
    <t>Electrician 183</t>
  </si>
  <si>
    <t>46.398057, -118.867974</t>
  </si>
  <si>
    <t>Electrician 184</t>
  </si>
  <si>
    <t>46.204954, -118.671686</t>
  </si>
  <si>
    <t>248 V</t>
  </si>
  <si>
    <t>Electrician 185</t>
  </si>
  <si>
    <t>46.046412, -118.478268</t>
  </si>
  <si>
    <t>Electrician 186</t>
  </si>
  <si>
    <t>46.192268, -118.486445</t>
  </si>
  <si>
    <t>Electrician 187</t>
  </si>
  <si>
    <t>46.427320, -118.821502</t>
  </si>
  <si>
    <t>Electrician 188</t>
  </si>
  <si>
    <t>46.066399, -118.717489</t>
  </si>
  <si>
    <t>Electrician 189</t>
  </si>
  <si>
    <t>46.323912, -118.518902</t>
  </si>
  <si>
    <t>Electrician 190</t>
  </si>
  <si>
    <t>46.293868, -118.852782</t>
  </si>
  <si>
    <t>Electrician 191</t>
  </si>
  <si>
    <t>46.245194, -118.985455</t>
  </si>
  <si>
    <t>Electrician 192</t>
  </si>
  <si>
    <t>46.136908, -118.448619</t>
  </si>
  <si>
    <t>Electrician 193</t>
  </si>
  <si>
    <t>46.285842, -118.463443</t>
  </si>
  <si>
    <t>Electrician 194</t>
  </si>
  <si>
    <t>46.408595, -118.364632</t>
  </si>
  <si>
    <t>Electrician 195</t>
  </si>
  <si>
    <t>46.169255, -118.463992</t>
  </si>
  <si>
    <t>249 V</t>
  </si>
  <si>
    <t>Electrician 196</t>
  </si>
  <si>
    <t>46.370369, -118.709212</t>
  </si>
  <si>
    <t>Electrician 197</t>
  </si>
  <si>
    <t>46.066850, -118.797834</t>
  </si>
  <si>
    <t>Electrician 198</t>
  </si>
  <si>
    <t>46.227116, -118.428520</t>
  </si>
  <si>
    <t>Electrician 199</t>
  </si>
  <si>
    <t>46.190208, -118.789629</t>
  </si>
  <si>
    <t>Electrician 200</t>
  </si>
  <si>
    <t>46.463389, -118.562305</t>
  </si>
  <si>
    <t>Electrician 201</t>
  </si>
  <si>
    <t>46.167687, -118.813595</t>
  </si>
  <si>
    <t>Electrician 202</t>
  </si>
  <si>
    <t>46.263079, -118.737370</t>
  </si>
  <si>
    <t>Electrician 203</t>
  </si>
  <si>
    <t>46.135217, -118.900684</t>
  </si>
  <si>
    <t>Electrician 204</t>
  </si>
  <si>
    <t>46.460195, -118.405647</t>
  </si>
  <si>
    <t>Electrician 205</t>
  </si>
  <si>
    <t>46.178374, -118.638330</t>
  </si>
  <si>
    <t>Electrician 206</t>
  </si>
  <si>
    <t>46.157604, -118.966051</t>
  </si>
  <si>
    <t>250 V</t>
  </si>
  <si>
    <t>Electrician 207</t>
  </si>
  <si>
    <t>46.322482, -118.822119</t>
  </si>
  <si>
    <t>Electrician 208</t>
  </si>
  <si>
    <t>46.101680, -118.401894</t>
  </si>
  <si>
    <t>Electrician 209</t>
  </si>
  <si>
    <t>46.403751, -118.435624</t>
  </si>
  <si>
    <t>Electrician 210</t>
  </si>
  <si>
    <t>46.235884, -118.411662</t>
  </si>
  <si>
    <t>Electrician 211</t>
  </si>
  <si>
    <t>46.437503, -118.713276</t>
  </si>
  <si>
    <t>Electrician 212</t>
  </si>
  <si>
    <t>46.098116, -118.455829</t>
  </si>
  <si>
    <t>Electrician 213</t>
  </si>
  <si>
    <t>46.301208, -118.829750</t>
  </si>
  <si>
    <t>Electrician 214</t>
  </si>
  <si>
    <t>46.194952, -118.565153</t>
  </si>
  <si>
    <t>Electrician 215</t>
  </si>
  <si>
    <t>46.110559, -118.782918</t>
  </si>
  <si>
    <t>Electrician 216</t>
  </si>
  <si>
    <t>46.320127, -118.888812</t>
  </si>
  <si>
    <t>Electrician 217</t>
  </si>
  <si>
    <t>46.267259, -118.664759</t>
  </si>
  <si>
    <t>251 V</t>
  </si>
  <si>
    <t>Electrician 218</t>
  </si>
  <si>
    <t>46.139876, -118.444401</t>
  </si>
  <si>
    <t>Electrician 219</t>
  </si>
  <si>
    <t>46.414305, -118.616822</t>
  </si>
  <si>
    <t>Electrician 220</t>
  </si>
  <si>
    <t>46.220869, -118.737897</t>
  </si>
  <si>
    <t>Electrician 221</t>
  </si>
  <si>
    <t>46.358166, -118.564119</t>
  </si>
  <si>
    <t>Electrician 222</t>
  </si>
  <si>
    <t>46.132293, -118.650450</t>
  </si>
  <si>
    <t>Electrician 223</t>
  </si>
  <si>
    <t>46.397334, -118.524466</t>
  </si>
  <si>
    <t>Electrician 224</t>
  </si>
  <si>
    <t>46.190372, -118.508808</t>
  </si>
  <si>
    <t>Electrician 225</t>
  </si>
  <si>
    <t>46.306850, -118.772888</t>
  </si>
  <si>
    <t>Electrician 226</t>
  </si>
  <si>
    <t>46.080935, -118.427230</t>
  </si>
  <si>
    <t>Electrician 227</t>
  </si>
  <si>
    <t>46.273665, -118.404764</t>
  </si>
  <si>
    <t>Electrician 228</t>
  </si>
  <si>
    <t>46.187516, -118.617933</t>
  </si>
  <si>
    <t>252 V</t>
  </si>
  <si>
    <t>Electrician 229</t>
  </si>
  <si>
    <t>46.120827, -118.603673</t>
  </si>
  <si>
    <t>Electrician 230</t>
  </si>
  <si>
    <t>46.363690, -118.581307</t>
  </si>
  <si>
    <t>Electrician 231</t>
  </si>
  <si>
    <t>46.057269, -118.771842</t>
  </si>
  <si>
    <t>Electrician 232</t>
  </si>
  <si>
    <t>46.271139, -118.941632</t>
  </si>
  <si>
    <t>Electrician 233</t>
  </si>
  <si>
    <t>46.385835, -118.915180</t>
  </si>
  <si>
    <t>Electrician 234</t>
  </si>
  <si>
    <t>46.093608, -118.819324</t>
  </si>
  <si>
    <t>Electrician 235</t>
  </si>
  <si>
    <t>46.238523, -118.640755</t>
  </si>
  <si>
    <t>Electrician 236</t>
  </si>
  <si>
    <t>46.196129, -118.534027</t>
  </si>
  <si>
    <t>Electrician 237</t>
  </si>
  <si>
    <t>46.314211, -118.411906</t>
  </si>
  <si>
    <t>Electrician 238</t>
  </si>
  <si>
    <t>46.074313, -118.478245</t>
  </si>
  <si>
    <t>Electrician 239</t>
  </si>
  <si>
    <t>46.489211, -118.523789</t>
  </si>
  <si>
    <t>253 V</t>
  </si>
  <si>
    <t>Electrician 240</t>
  </si>
  <si>
    <t>46.152419, -118.417833</t>
  </si>
  <si>
    <t>Electrician 241</t>
  </si>
  <si>
    <t>46.396210, -118.893451</t>
  </si>
  <si>
    <t>Electrician 242</t>
  </si>
  <si>
    <t>46.079429, -118.614398</t>
  </si>
  <si>
    <t>Electrician 243</t>
  </si>
  <si>
    <t>46.340699, -118.786718</t>
  </si>
  <si>
    <t>Electrician 244</t>
  </si>
  <si>
    <t>46.214108, -118.987170</t>
  </si>
  <si>
    <t>Electrician 245</t>
  </si>
  <si>
    <t>46.324478, -118.445640</t>
  </si>
  <si>
    <t>Electrician 246</t>
  </si>
  <si>
    <t>46.152366, -118.665732</t>
  </si>
  <si>
    <t>Electrician 247</t>
  </si>
  <si>
    <t>46.389839, -118.554674</t>
  </si>
  <si>
    <t>Electrician 248</t>
  </si>
  <si>
    <t>46.138781, -118.669378</t>
  </si>
  <si>
    <t>Electrician 249</t>
  </si>
  <si>
    <t>46.267275, -118.787595</t>
  </si>
  <si>
    <t>Electrician 250</t>
  </si>
  <si>
    <t>46.091746, -118.448337</t>
  </si>
  <si>
    <t>254 V</t>
  </si>
  <si>
    <t>Electrician 251</t>
  </si>
  <si>
    <t>46.463020, -118.936263</t>
  </si>
  <si>
    <t>Electrician 252</t>
  </si>
  <si>
    <t>46.288527, -118.853689</t>
  </si>
  <si>
    <t>Electrician 253</t>
  </si>
  <si>
    <t>46.312589, -118.405393</t>
  </si>
  <si>
    <t>Electrician 254</t>
  </si>
  <si>
    <t>46.134962, -118.381786</t>
  </si>
  <si>
    <t>Electrician 255</t>
  </si>
  <si>
    <t>46.367738, -118.461510</t>
  </si>
  <si>
    <t>Electrician 256</t>
  </si>
  <si>
    <t>46.204752, -118.718993</t>
  </si>
  <si>
    <t>Electrician 257</t>
  </si>
  <si>
    <t>46.042294, -118.601398</t>
  </si>
  <si>
    <t>Electrician 258</t>
  </si>
  <si>
    <t>46.423442, -118.379781</t>
  </si>
  <si>
    <t>Electrician 259</t>
  </si>
  <si>
    <t>46.208967, -118.423051</t>
  </si>
  <si>
    <t>Electrician 260</t>
  </si>
  <si>
    <t>46.472208, -118.684759</t>
  </si>
  <si>
    <t>Electrician 261</t>
  </si>
  <si>
    <t>46.245729, -118.383650</t>
  </si>
  <si>
    <t>255 V</t>
  </si>
  <si>
    <t>Electrician 262</t>
  </si>
  <si>
    <t>46.108315, -118.911822</t>
  </si>
  <si>
    <t>Electrician 263</t>
  </si>
  <si>
    <t>46.409448, -118.762578</t>
  </si>
  <si>
    <t>Electrician 264</t>
  </si>
  <si>
    <t>46.087018, -118.772630</t>
  </si>
  <si>
    <t>Electrician 265</t>
  </si>
  <si>
    <t>46.294828, -118.803950</t>
  </si>
  <si>
    <t>Electrician 266</t>
  </si>
  <si>
    <t>46.297080, -118.687547</t>
  </si>
  <si>
    <t>Electrician 267</t>
  </si>
  <si>
    <t>46.223647, -118.898603</t>
  </si>
  <si>
    <t>Electrician 268</t>
  </si>
  <si>
    <t>46.318499, -118.865203</t>
  </si>
  <si>
    <t>Electrician 269</t>
  </si>
  <si>
    <t>46.085380, -118.956145</t>
  </si>
  <si>
    <t>Electrician 270</t>
  </si>
  <si>
    <t>46.468738, -118.839326</t>
  </si>
  <si>
    <t>Electrician 271</t>
  </si>
  <si>
    <t>46.194329, -118.923406</t>
  </si>
  <si>
    <t>Electrician 272</t>
  </si>
  <si>
    <t>46.306092, -118.609625</t>
  </si>
  <si>
    <t>256 V</t>
  </si>
  <si>
    <t>Electrician 273</t>
  </si>
  <si>
    <t>46.065694, -118.568273</t>
  </si>
  <si>
    <t>Electrician 274</t>
  </si>
  <si>
    <t>46.345368, -118.663431</t>
  </si>
  <si>
    <t>Electrician 275</t>
  </si>
  <si>
    <t>46.158165, -118.845027</t>
  </si>
  <si>
    <t>Electrician 276</t>
  </si>
  <si>
    <t>46.411024, -118.586788</t>
  </si>
  <si>
    <t>Electrician 277</t>
  </si>
  <si>
    <t>46.272797, -118.852355</t>
  </si>
  <si>
    <t>Electrician 278</t>
  </si>
  <si>
    <t>46.036027, -118.712641</t>
  </si>
  <si>
    <t>Electrician 279</t>
  </si>
  <si>
    <t>46.384120, -118.733890</t>
  </si>
  <si>
    <t>Electrician 280</t>
  </si>
  <si>
    <t>46.228513, -118.689871</t>
  </si>
  <si>
    <t>Electrician 281</t>
  </si>
  <si>
    <t>46.153070, -118.523560</t>
  </si>
  <si>
    <t>Electrician 282</t>
  </si>
  <si>
    <t>46.267852, -118.924098</t>
  </si>
  <si>
    <t>Electrician 283</t>
  </si>
  <si>
    <t>46.184636, -118.674512</t>
  </si>
  <si>
    <t>257 V</t>
  </si>
  <si>
    <t>Electrician 284</t>
  </si>
  <si>
    <t>46.099203, -118.398892</t>
  </si>
  <si>
    <t>Electrician 285</t>
  </si>
  <si>
    <t>46.448499, -118.556322</t>
  </si>
  <si>
    <t>Electrician 286</t>
  </si>
  <si>
    <t>46.178315, -118.572230</t>
  </si>
  <si>
    <t>Electrician 287</t>
  </si>
  <si>
    <t>46.201322, -118.603126</t>
  </si>
  <si>
    <t>Electrician 288</t>
  </si>
  <si>
    <t>46.125847, -118.755676</t>
  </si>
  <si>
    <t>Electrician 289</t>
  </si>
  <si>
    <t>46.343231, -118.569779</t>
  </si>
  <si>
    <t>Electrician 290</t>
  </si>
  <si>
    <t>46.029287, -118.762087</t>
  </si>
  <si>
    <t>Electrician 291</t>
  </si>
  <si>
    <t>46.276715, -118.703194</t>
  </si>
  <si>
    <t>Electrician 292</t>
  </si>
  <si>
    <t>46.233217, -118.487103</t>
  </si>
  <si>
    <t>Electrician 293</t>
  </si>
  <si>
    <t>46.158961, -118.619927</t>
  </si>
  <si>
    <t>Electrician 294</t>
  </si>
  <si>
    <t>46.345752, -118.979938</t>
  </si>
  <si>
    <t>258 V</t>
  </si>
  <si>
    <t>Electrician 295</t>
  </si>
  <si>
    <t>46.091139, -118.542649</t>
  </si>
  <si>
    <t>Electrician 296</t>
  </si>
  <si>
    <t>46.367917, -118.572281</t>
  </si>
  <si>
    <t>Electrician 297</t>
  </si>
  <si>
    <t>46.125977, -118.918865</t>
  </si>
  <si>
    <t>Electrician 298</t>
  </si>
  <si>
    <t>46.308625, -118.943200</t>
  </si>
  <si>
    <t>Electrician 299</t>
  </si>
  <si>
    <t>46.213190, -118.572389</t>
  </si>
  <si>
    <t>Electrician 300</t>
  </si>
  <si>
    <t>46.325184, -118.688239</t>
  </si>
  <si>
    <t>Electrician 301</t>
  </si>
  <si>
    <t>46.122307, -118.459254</t>
  </si>
  <si>
    <t>Electrician 302</t>
  </si>
  <si>
    <t>46.397621, -118.666275</t>
  </si>
  <si>
    <t>Electrician 303</t>
  </si>
  <si>
    <t>46.079644, -118.881098</t>
  </si>
  <si>
    <t>Electrician 304</t>
  </si>
  <si>
    <t>46.213298, -118.538252</t>
  </si>
  <si>
    <t>Electrician 305</t>
  </si>
  <si>
    <t>46.438003, -118.622829</t>
  </si>
  <si>
    <t>259 V</t>
  </si>
  <si>
    <t>Electrician 306</t>
  </si>
  <si>
    <t>46.204576, -118.780359</t>
  </si>
  <si>
    <t>Electrician 307</t>
  </si>
  <si>
    <t>46.165578, -118.496620</t>
  </si>
  <si>
    <t>Electrician 308</t>
  </si>
  <si>
    <t>46.433782, -118.405893</t>
  </si>
  <si>
    <t>Electrician 309</t>
  </si>
  <si>
    <t>46.301586, -118.975722</t>
  </si>
  <si>
    <t>Electrician 310</t>
  </si>
  <si>
    <t>46.194754, -118.735091</t>
  </si>
  <si>
    <t>Electrician 311</t>
  </si>
  <si>
    <t>46.056091, -118.621067</t>
  </si>
  <si>
    <t>Electrician 312</t>
  </si>
  <si>
    <t>46.299722, -118.406597</t>
  </si>
  <si>
    <t>Electrician 313</t>
  </si>
  <si>
    <t>46.223493, -118.744856</t>
  </si>
  <si>
    <t>Electrician 314</t>
  </si>
  <si>
    <t>46.118912, -118.590381</t>
  </si>
  <si>
    <t>Electrician 315</t>
  </si>
  <si>
    <t>46.380480, -118.791339</t>
  </si>
  <si>
    <t>Electrician 316</t>
  </si>
  <si>
    <t>46.080086, -118.665903</t>
  </si>
  <si>
    <t>260 V</t>
  </si>
  <si>
    <t>Electrician 317</t>
  </si>
  <si>
    <t>46.257227, -118.974150</t>
  </si>
  <si>
    <t>Electrician 318</t>
  </si>
  <si>
    <t>46.286194, -118.957604</t>
  </si>
  <si>
    <t>Electrician 319</t>
  </si>
  <si>
    <t>46.144985, -118.466712</t>
  </si>
  <si>
    <t>Electrician 320</t>
  </si>
  <si>
    <t>46.422936, -118.763567</t>
  </si>
  <si>
    <t>Electrician 321</t>
  </si>
  <si>
    <t>46.182271, -118.976850</t>
  </si>
  <si>
    <t>Electrician 322</t>
  </si>
  <si>
    <t>46.066853, -118.570574</t>
  </si>
  <si>
    <t>Electrician 323</t>
  </si>
  <si>
    <t>46.380492, -118.649905</t>
  </si>
  <si>
    <t>Electrician 324</t>
  </si>
  <si>
    <t>46.275719, -118.518774</t>
  </si>
  <si>
    <t>Electrician 325</t>
  </si>
  <si>
    <t>46.211255, -118.605638</t>
  </si>
  <si>
    <t>Electrician 326</t>
  </si>
  <si>
    <t>46.337828, -118.814193</t>
  </si>
  <si>
    <t>Electrician 327</t>
  </si>
  <si>
    <t>46.093116, -118.773800</t>
  </si>
  <si>
    <t>261 V</t>
  </si>
  <si>
    <t>Electrician 328</t>
  </si>
  <si>
    <t>46.207227, -118.852343</t>
  </si>
  <si>
    <t>Electrician 329</t>
  </si>
  <si>
    <t>46.157923, -118.922119</t>
  </si>
  <si>
    <t>Electrician 330</t>
  </si>
  <si>
    <t>46.401288, -118.488785</t>
  </si>
  <si>
    <t>Electrician 331</t>
  </si>
  <si>
    <t>46.084163, -118.738742</t>
  </si>
  <si>
    <t>Electrician 332</t>
  </si>
  <si>
    <t>46.319271, -118.744365</t>
  </si>
  <si>
    <t>Electrician 333</t>
  </si>
  <si>
    <t>46.178677, -118.515615</t>
  </si>
  <si>
    <t>Electrician 334</t>
  </si>
  <si>
    <t>46.150996, -118.392512</t>
  </si>
  <si>
    <t>Electrician 335</t>
  </si>
  <si>
    <t>46.371620, -118.476140</t>
  </si>
  <si>
    <t>Electrician 336</t>
  </si>
  <si>
    <t>46.035924, -118.413096</t>
  </si>
  <si>
    <t>Electrician 337</t>
  </si>
  <si>
    <t>46.283325, -118.738628</t>
  </si>
  <si>
    <t>Electrician 338</t>
  </si>
  <si>
    <t>46.412184, -118.442052</t>
  </si>
  <si>
    <t>262 V</t>
  </si>
  <si>
    <t>Electrician 339</t>
  </si>
  <si>
    <t>46.058812, -118.851245</t>
  </si>
  <si>
    <t>Electrician 340</t>
  </si>
  <si>
    <t>46.202448, -118.878001</t>
  </si>
  <si>
    <t>Electrician 341</t>
  </si>
  <si>
    <t>46.155492, -118.775218</t>
  </si>
  <si>
    <t>Electrician 342</t>
  </si>
  <si>
    <t>46.367763, -118.947682</t>
  </si>
  <si>
    <t>Electrician 343</t>
  </si>
  <si>
    <t>46.061984, -118.956788</t>
  </si>
  <si>
    <t>Electrician 344</t>
  </si>
  <si>
    <t>46.327667, -118.834203</t>
  </si>
  <si>
    <t>Electrician 345</t>
  </si>
  <si>
    <t>46.139590, -118.366185</t>
  </si>
  <si>
    <t>Electrician 346</t>
  </si>
  <si>
    <t>46.385172, -118.463017</t>
  </si>
  <si>
    <t>Electrician 347</t>
  </si>
  <si>
    <t>46.092965, -118.585179</t>
  </si>
  <si>
    <t>Electrician 348</t>
  </si>
  <si>
    <t>46.275713, -118.463002</t>
  </si>
  <si>
    <t>Electrician 349</t>
  </si>
  <si>
    <t>46.174790, -118.675345</t>
  </si>
  <si>
    <t>263 V</t>
  </si>
  <si>
    <t>Electrician 350</t>
  </si>
  <si>
    <t>46.267912, -118.518897</t>
  </si>
  <si>
    <t>Electrician 351</t>
  </si>
  <si>
    <t>46.092359, -118.640741</t>
  </si>
  <si>
    <t>Electrician 352</t>
  </si>
  <si>
    <t>46.405572, -118.833952</t>
  </si>
  <si>
    <t>Electrician 353</t>
  </si>
  <si>
    <t>46.089345, -118.466871</t>
  </si>
  <si>
    <t>Electrician 354</t>
  </si>
  <si>
    <t>46.382677, -118.595623</t>
  </si>
  <si>
    <t>Electrician 355</t>
  </si>
  <si>
    <t>46.261623, -118.774886</t>
  </si>
  <si>
    <t>Electrician 356</t>
  </si>
  <si>
    <t>46.123826, -118.804190</t>
  </si>
  <si>
    <t>Electrician 357</t>
  </si>
  <si>
    <t>46.401648, -118.406982</t>
  </si>
  <si>
    <t>Electrician 358</t>
  </si>
  <si>
    <t>46.090197, -118.884842</t>
  </si>
  <si>
    <t>Electrician 359</t>
  </si>
  <si>
    <t>46.408792, -118.925875</t>
  </si>
  <si>
    <t>Electrician 360</t>
  </si>
  <si>
    <t>46.194409, -118.648073</t>
  </si>
  <si>
    <t>264 V</t>
  </si>
  <si>
    <t>Electrician 361</t>
  </si>
  <si>
    <t>46.155270, -118.590497</t>
  </si>
  <si>
    <t>Electrician 362</t>
  </si>
  <si>
    <t>46.287214, -118.801235</t>
  </si>
  <si>
    <t>Electrician 363</t>
  </si>
  <si>
    <t>46.123526, -118.748246</t>
  </si>
  <si>
    <t>Electrician 364</t>
  </si>
  <si>
    <t>46.393185, -118.808871</t>
  </si>
  <si>
    <t>Electrician 365</t>
  </si>
  <si>
    <t>46.105973, -118.481822</t>
  </si>
  <si>
    <t>Electrician 366</t>
  </si>
  <si>
    <t>46.299910, -118.856139</t>
  </si>
  <si>
    <t>Electrician 367</t>
  </si>
  <si>
    <t>46.249273, -118.549217</t>
  </si>
  <si>
    <t>Electrician 368</t>
  </si>
  <si>
    <t>46.132993, -118.535126</t>
  </si>
  <si>
    <t>Electrician 369</t>
  </si>
  <si>
    <t>46.402961, -118.420309</t>
  </si>
  <si>
    <t>Electrician 370</t>
  </si>
  <si>
    <t>46.087845, -118.415759</t>
  </si>
  <si>
    <t>Electrician 371</t>
  </si>
  <si>
    <t>46.246789, -118.527784</t>
  </si>
  <si>
    <t>265 V</t>
  </si>
  <si>
    <t>Electrician 372</t>
  </si>
  <si>
    <t>46.227370, -118.530322</t>
  </si>
  <si>
    <t>Electrician 373</t>
  </si>
  <si>
    <t>46.054895, -118.904418</t>
  </si>
  <si>
    <t>Electrician 374</t>
  </si>
  <si>
    <t>46.265100, -118.722648</t>
  </si>
  <si>
    <t>Electrician 375</t>
  </si>
  <si>
    <t>46.203445, -118.882439</t>
  </si>
  <si>
    <t>Electrician 376</t>
  </si>
  <si>
    <t>46.357106, -118.405091</t>
  </si>
  <si>
    <t>Electrician 377</t>
  </si>
  <si>
    <t>46.111146, -118.477438</t>
  </si>
  <si>
    <t>Electrician 378</t>
  </si>
  <si>
    <t>46.440422, -118.817592</t>
  </si>
  <si>
    <t>Electrician 379</t>
  </si>
  <si>
    <t>46.288491, -118.959841</t>
  </si>
  <si>
    <t>Electrician 380</t>
  </si>
  <si>
    <t>46.324180, -118.569042</t>
  </si>
  <si>
    <t>Electrician 381</t>
  </si>
  <si>
    <t>46.087635, -118.618661</t>
  </si>
  <si>
    <t>Electrician 382</t>
  </si>
  <si>
    <t>46.206847, -118.688313</t>
  </si>
  <si>
    <t>266 V</t>
  </si>
  <si>
    <t>Electrician 383</t>
  </si>
  <si>
    <t>46.390497, -118.839274</t>
  </si>
  <si>
    <t>Electrician 384</t>
  </si>
  <si>
    <t>46.101687, -118.542038</t>
  </si>
  <si>
    <t>Electrician 385</t>
  </si>
  <si>
    <t>46.425968, -118.446281</t>
  </si>
  <si>
    <t>Electrician 386</t>
  </si>
  <si>
    <t>46.194623, -118.608184</t>
  </si>
  <si>
    <t>Electrician 387</t>
  </si>
  <si>
    <t>46.341891, -118.498849</t>
  </si>
  <si>
    <t>Electrician 388</t>
  </si>
  <si>
    <t>46.271104, -118.429692</t>
  </si>
  <si>
    <t>Electrician 389</t>
  </si>
  <si>
    <t>46.115180, -118.589607</t>
  </si>
  <si>
    <t>Electrician 390</t>
  </si>
  <si>
    <t>46.366218, -118.526861</t>
  </si>
  <si>
    <t>Electrician 391</t>
  </si>
  <si>
    <t>46.077690, -118.836480</t>
  </si>
  <si>
    <t>Electrician 392</t>
  </si>
  <si>
    <t>46.287986, -118.434221</t>
  </si>
  <si>
    <t>Electrician 393</t>
  </si>
  <si>
    <t>46.404353, -118.470064</t>
  </si>
  <si>
    <t>267 V</t>
  </si>
  <si>
    <t>Electrician 394</t>
  </si>
  <si>
    <t>46.189372, -118.811390</t>
  </si>
  <si>
    <t>Electrician 395</t>
  </si>
  <si>
    <t>46.118980, -118.659997</t>
  </si>
  <si>
    <t>Electrician 396</t>
  </si>
  <si>
    <t>46.456351, -118.667057</t>
  </si>
  <si>
    <t>Electrician 397</t>
  </si>
  <si>
    <t>46.284419, -118.443719</t>
  </si>
  <si>
    <t>Electrician 398</t>
  </si>
  <si>
    <t>46.238309, -118.820187</t>
  </si>
  <si>
    <t>Electrician 399</t>
  </si>
  <si>
    <t>46.157422, -118.412534</t>
  </si>
  <si>
    <t>Electrician 400</t>
  </si>
  <si>
    <t>46.342686, -118.732589</t>
  </si>
  <si>
    <t>Electrician 401</t>
  </si>
  <si>
    <t>46.058161, -118.963848</t>
  </si>
  <si>
    <t>Electrician 402</t>
  </si>
  <si>
    <t>46.380661, -118.811502</t>
  </si>
  <si>
    <t>Electrician 403</t>
  </si>
  <si>
    <t>46.046500, -118.569065</t>
  </si>
  <si>
    <t>Electrician 404</t>
  </si>
  <si>
    <t>46.407994, -118.772038</t>
  </si>
  <si>
    <t>268 V</t>
  </si>
  <si>
    <t>Electrician 405</t>
  </si>
  <si>
    <t>46.064748, -118.409512</t>
  </si>
  <si>
    <t>Electrician 406</t>
  </si>
  <si>
    <t>46.258382, -118.743376</t>
  </si>
  <si>
    <t>Electrician 407</t>
  </si>
  <si>
    <t>46.269868, -118.632951</t>
  </si>
  <si>
    <t>Electrician 408</t>
  </si>
  <si>
    <t>46.170207, -118.564346</t>
  </si>
  <si>
    <t>Electrician 409</t>
  </si>
  <si>
    <t>46.229465, -118.818647</t>
  </si>
  <si>
    <t>Electrician 410</t>
  </si>
  <si>
    <t>46.369420, -118.717618</t>
  </si>
  <si>
    <t>Electrician 411</t>
  </si>
  <si>
    <t>46.037408, -118.521638</t>
  </si>
  <si>
    <t>Electrician 412</t>
  </si>
  <si>
    <t>46.321670, -118.799650</t>
  </si>
  <si>
    <t>Electrician 413</t>
  </si>
  <si>
    <t>46.190019, -118.885649</t>
  </si>
  <si>
    <t>Electrician 414</t>
  </si>
  <si>
    <t>46.085602, -118.529953</t>
  </si>
  <si>
    <t>Electrician 415</t>
  </si>
  <si>
    <t>46.442346, -118.702231</t>
  </si>
  <si>
    <t>269 V</t>
  </si>
  <si>
    <t>Electrician 416</t>
  </si>
  <si>
    <t>46.166805, -118.902329</t>
  </si>
  <si>
    <t>Electrician 417</t>
  </si>
  <si>
    <t>46.203830, -118.839779</t>
  </si>
  <si>
    <t>Electrician 418</t>
  </si>
  <si>
    <t>46.381439, -118.444087</t>
  </si>
  <si>
    <t>Electrician 419</t>
  </si>
  <si>
    <t>46.128973, -118.869245</t>
  </si>
  <si>
    <t>Electrician 420</t>
  </si>
  <si>
    <t>46.421726, -118.551949</t>
  </si>
  <si>
    <t>Electrician 421</t>
  </si>
  <si>
    <t>46.231621, -118.388380</t>
  </si>
  <si>
    <t>Electrician 422</t>
  </si>
  <si>
    <t>46.138663, -118.531726</t>
  </si>
  <si>
    <t>Electrician 423</t>
  </si>
  <si>
    <t>46.302694, -118.825488</t>
  </si>
  <si>
    <t>Electrician 424</t>
  </si>
  <si>
    <t>46.144733, -118.763982</t>
  </si>
  <si>
    <t>Electrician 425</t>
  </si>
  <si>
    <t>46.348293, -118.567311</t>
  </si>
  <si>
    <t>Electrician 426</t>
  </si>
  <si>
    <t>46.047018, -118.864326</t>
  </si>
  <si>
    <t>270 V</t>
  </si>
  <si>
    <t>Electrician 427</t>
  </si>
  <si>
    <t>46.432112, -118.837870</t>
  </si>
  <si>
    <t>Electrician 428</t>
  </si>
  <si>
    <t>46.217821, -118.461853</t>
  </si>
  <si>
    <t>Electrician 429</t>
  </si>
  <si>
    <t>46.274322, -118.866010</t>
  </si>
  <si>
    <t>Electrician 430</t>
  </si>
  <si>
    <t>46.104264, -118.940702</t>
  </si>
  <si>
    <t>Electrician 431</t>
  </si>
  <si>
    <t>46.341725, -118.686064</t>
  </si>
  <si>
    <t>Electrician 432</t>
  </si>
  <si>
    <t>46.141882, -118.409689</t>
  </si>
  <si>
    <t>Electrician 433</t>
  </si>
  <si>
    <t>46.298604, -118.876109</t>
  </si>
  <si>
    <t>Electrician 434</t>
  </si>
  <si>
    <t>46.255178, -118.687042</t>
  </si>
  <si>
    <t>Electrician 435</t>
  </si>
  <si>
    <t>46.168715, -118.820439</t>
  </si>
  <si>
    <t>Electrician 436</t>
  </si>
  <si>
    <t>46.185131, -118.749055</t>
  </si>
  <si>
    <t>Electrician 437</t>
  </si>
  <si>
    <t>46.357122, -118.897781</t>
  </si>
  <si>
    <t>271 V</t>
  </si>
  <si>
    <t>Electrician 438</t>
  </si>
  <si>
    <t>46.072135, -118.862012</t>
  </si>
  <si>
    <t>Electrician 439</t>
  </si>
  <si>
    <t>46.411824, -118.580924</t>
  </si>
  <si>
    <t>Electrician 440</t>
  </si>
  <si>
    <t>46.122404, -118.808300</t>
  </si>
  <si>
    <t>Electrician 441</t>
  </si>
  <si>
    <t>46.387085, -118.891516</t>
  </si>
  <si>
    <t>Electrician 442</t>
  </si>
  <si>
    <t>46.064891, -118.441453</t>
  </si>
  <si>
    <t>Electrician 443</t>
  </si>
  <si>
    <t>46.258281, -118.679907</t>
  </si>
  <si>
    <t>Electrician 444</t>
  </si>
  <si>
    <t>46.262247, -118.993678</t>
  </si>
  <si>
    <t>Electrician 445</t>
  </si>
  <si>
    <t>46.068153, -118.689221</t>
  </si>
  <si>
    <t>Electrician 446</t>
  </si>
  <si>
    <t>46.222797, -118.458155</t>
  </si>
  <si>
    <t>Electrician 447</t>
  </si>
  <si>
    <t>46.196139, -118.558299</t>
  </si>
  <si>
    <t>Electrician 448</t>
  </si>
  <si>
    <t>46.102081, -118.409588</t>
  </si>
  <si>
    <t>272 V</t>
  </si>
  <si>
    <t>Electrician 449</t>
  </si>
  <si>
    <t>46.431842, -118.571671</t>
  </si>
  <si>
    <t>Electrician 450</t>
  </si>
  <si>
    <t>46.283625, -118.531412</t>
  </si>
  <si>
    <t>Electrician 451</t>
  </si>
  <si>
    <t>46.187868, -118.785430</t>
  </si>
  <si>
    <t>Electrician 452</t>
  </si>
  <si>
    <t>46.109208, -118.502116</t>
  </si>
  <si>
    <t>Electrician 453</t>
  </si>
  <si>
    <t>46.401725, -118.594087</t>
  </si>
  <si>
    <t>Electrician 454</t>
  </si>
  <si>
    <t>46.216211, -118.432581</t>
  </si>
  <si>
    <t>Electrician 455</t>
  </si>
  <si>
    <t>46.271123, -118.972032</t>
  </si>
  <si>
    <t>Electrician 456</t>
  </si>
  <si>
    <t>46.174440, -118.542416</t>
  </si>
  <si>
    <t>Electrician 457</t>
  </si>
  <si>
    <t>46.279595, -118.545607</t>
  </si>
  <si>
    <t>Electrician 458</t>
  </si>
  <si>
    <t>46.090115, -118.561808</t>
  </si>
  <si>
    <t>Electrician 459</t>
  </si>
  <si>
    <t>46.313454, -118.762036</t>
  </si>
  <si>
    <t>273 V</t>
  </si>
  <si>
    <t>Electrician 460</t>
  </si>
  <si>
    <t>46.037716, -118.974930</t>
  </si>
  <si>
    <t>Electrician 461</t>
  </si>
  <si>
    <t>46.306034, -118.405746</t>
  </si>
  <si>
    <t>Electrician 462</t>
  </si>
  <si>
    <t>46.147323, -118.853929</t>
  </si>
  <si>
    <t>Electrician 463</t>
  </si>
  <si>
    <t>46.214547, -118.912833</t>
  </si>
  <si>
    <t>Electrician 464</t>
  </si>
  <si>
    <t>46.096700, -118.674643</t>
  </si>
  <si>
    <t>Electrician 465</t>
  </si>
  <si>
    <t>46.298894, -118.511228</t>
  </si>
  <si>
    <t>Electrician 466</t>
  </si>
  <si>
    <t>46.354695, -118.789943</t>
  </si>
  <si>
    <t>Electrician 467</t>
  </si>
  <si>
    <t>46.121052, -118.718979</t>
  </si>
  <si>
    <t>Electrician 468</t>
  </si>
  <si>
    <t>46.361627, -118.570607</t>
  </si>
  <si>
    <t>Electrician 469</t>
  </si>
  <si>
    <t>46.069365, -118.410128</t>
  </si>
  <si>
    <t>Electrician 470</t>
  </si>
  <si>
    <t>46.446123, -118.891591</t>
  </si>
  <si>
    <t>274 V</t>
  </si>
  <si>
    <t>Electrician 471</t>
  </si>
  <si>
    <t>46.208232, -118.798860</t>
  </si>
  <si>
    <t>Electrician 472</t>
  </si>
  <si>
    <t>46.126202, -118.397644</t>
  </si>
  <si>
    <t>Electrician 473</t>
  </si>
  <si>
    <t>46.409907, -118.897890</t>
  </si>
  <si>
    <t>Electrician 474</t>
  </si>
  <si>
    <t>46.097978, -118.815502</t>
  </si>
  <si>
    <t>Electrician 475</t>
  </si>
  <si>
    <t>46.282230, -118.413120</t>
  </si>
  <si>
    <t>Electrician 476</t>
  </si>
  <si>
    <t>46.339276, -118.632352</t>
  </si>
  <si>
    <t>Electrician 477</t>
  </si>
  <si>
    <t>46.161862, -118.616831</t>
  </si>
  <si>
    <t>Electrician 478</t>
  </si>
  <si>
    <t>46.281159, -118.963831</t>
  </si>
  <si>
    <t>Electrician 479</t>
  </si>
  <si>
    <t>46.238689, -118.701440</t>
  </si>
  <si>
    <t>Electrician 480</t>
  </si>
  <si>
    <t>46.186117, -118.614649</t>
  </si>
  <si>
    <t>Electrician 481</t>
  </si>
  <si>
    <t>46.392364, -118.774925</t>
  </si>
  <si>
    <t>275 V</t>
  </si>
  <si>
    <t>Electrician 482</t>
  </si>
  <si>
    <t>46.090354, -118.432434</t>
  </si>
  <si>
    <t>Electrician 483</t>
  </si>
  <si>
    <t>46.412450, -118.730952</t>
  </si>
  <si>
    <t>Electrician 484</t>
  </si>
  <si>
    <t>46.179613, -118.885432</t>
  </si>
  <si>
    <t>Electrician 485</t>
  </si>
  <si>
    <t>46.113287, -118.726020</t>
  </si>
  <si>
    <t>Electrician 486</t>
  </si>
  <si>
    <t>46.421947, -118.633684</t>
  </si>
  <si>
    <t>Electrician 487</t>
  </si>
  <si>
    <t>46.205206, -118.400404</t>
  </si>
  <si>
    <t>Electrician 488</t>
  </si>
  <si>
    <t>46.158116, -118.878415</t>
  </si>
  <si>
    <t>Electrician 489</t>
  </si>
  <si>
    <t>46.342743, -118.849771</t>
  </si>
  <si>
    <t>Electrician 490</t>
  </si>
  <si>
    <t>46.068299, -118.577085</t>
  </si>
  <si>
    <t>Electrician 491</t>
  </si>
  <si>
    <t>46.318919, -118.841116</t>
  </si>
  <si>
    <t>Electrician 492</t>
  </si>
  <si>
    <t>46.241542, -118.543506</t>
  </si>
  <si>
    <t>276 V</t>
  </si>
  <si>
    <t>Electrician 493</t>
  </si>
  <si>
    <t>46.195956, -118.477654</t>
  </si>
  <si>
    <t>Electrician 494</t>
  </si>
  <si>
    <t>46.133291, -118.725904</t>
  </si>
  <si>
    <t>Electrician 495</t>
  </si>
  <si>
    <t>46.380492, -118.895598</t>
  </si>
  <si>
    <t>Electrician 496</t>
  </si>
  <si>
    <t>46.187214, -118.623252</t>
  </si>
  <si>
    <t>Electrician 497</t>
  </si>
  <si>
    <t>46.260410, -118.671018</t>
  </si>
  <si>
    <t>Electrician 498</t>
  </si>
  <si>
    <t>46.332362, -118.491325</t>
  </si>
  <si>
    <t>Electrician 499</t>
  </si>
  <si>
    <t>46.083154, -118.976618</t>
  </si>
  <si>
    <t>Electrician 500</t>
  </si>
  <si>
    <t>46.343878, -118.977017</t>
  </si>
  <si>
    <t>Electrician 501</t>
  </si>
  <si>
    <t>46.190362, -118.682797</t>
  </si>
  <si>
    <t>Electrician 502</t>
  </si>
  <si>
    <t>46.157839, -118.424109</t>
  </si>
  <si>
    <t>Electrician 503</t>
  </si>
  <si>
    <t>46.397390, -118.907578</t>
  </si>
  <si>
    <t>277 V</t>
  </si>
  <si>
    <t>Electrician 504</t>
  </si>
  <si>
    <t>46.083601, -118.400619</t>
  </si>
  <si>
    <t>Electrician 505</t>
  </si>
  <si>
    <t>46.431439, -118.697607</t>
  </si>
  <si>
    <t>Electrician 506</t>
  </si>
  <si>
    <t>46.244703, -118.541220</t>
  </si>
  <si>
    <t>Electrician 507</t>
  </si>
  <si>
    <t>46.203672, -118.542209</t>
  </si>
  <si>
    <t>Electrician 508</t>
  </si>
  <si>
    <t>46.399346, -118.838137</t>
  </si>
  <si>
    <t>Electrician 509</t>
  </si>
  <si>
    <t>46.192720, -118.939404</t>
  </si>
  <si>
    <t>Electrician 510</t>
  </si>
  <si>
    <t>46.399607, -118.505666</t>
  </si>
  <si>
    <t>Electrician 511</t>
  </si>
  <si>
    <t>46.075652, -118.489760</t>
  </si>
  <si>
    <t>Electrician 512</t>
  </si>
  <si>
    <t>46.263071, -118.452503</t>
  </si>
  <si>
    <t>Electrician 513</t>
  </si>
  <si>
    <t>46.220152, -118.462036</t>
  </si>
  <si>
    <t>Electrician 514</t>
  </si>
  <si>
    <t>46.144324, -118.933628</t>
  </si>
  <si>
    <t>278 V</t>
  </si>
  <si>
    <t>Electrician 515</t>
  </si>
  <si>
    <t>46.266268, -118.898644</t>
  </si>
  <si>
    <t>Electrician 516</t>
  </si>
  <si>
    <t>46.192289, -118.570380</t>
  </si>
  <si>
    <t>Electrician 517</t>
  </si>
  <si>
    <t>46.378249, -118.728661</t>
  </si>
  <si>
    <t>Electrician 518</t>
  </si>
  <si>
    <t>46.070597, -118.496702</t>
  </si>
  <si>
    <t>Electrician 519</t>
  </si>
  <si>
    <t>46.436498, -118.492738</t>
  </si>
  <si>
    <t>Electrician 520</t>
  </si>
  <si>
    <t>46.235788, -118.610370</t>
  </si>
  <si>
    <t>Electrician 521</t>
  </si>
  <si>
    <t>46.119819, -118.674277</t>
  </si>
  <si>
    <t>Electrician 522</t>
  </si>
  <si>
    <t>46.363482, -118.764769</t>
  </si>
  <si>
    <t>Electrician 523</t>
  </si>
  <si>
    <t>46.055717, -118.938280</t>
  </si>
  <si>
    <t>Electrician 524</t>
  </si>
  <si>
    <t>46.285902, -118.889607</t>
  </si>
  <si>
    <t>Electrician 525</t>
  </si>
  <si>
    <t>46.315051, -118.591756</t>
  </si>
  <si>
    <t>279 V</t>
  </si>
  <si>
    <t>Electrician 526</t>
  </si>
  <si>
    <t>46.175616, -118.527507</t>
  </si>
  <si>
    <t>Electrician 527</t>
  </si>
  <si>
    <t>46.227449, -118.578652</t>
  </si>
  <si>
    <t>Electrician 528</t>
  </si>
  <si>
    <t>46.095509, -118.594388</t>
  </si>
  <si>
    <t>Electrician 529</t>
  </si>
  <si>
    <t>46.411464, -118.880162</t>
  </si>
  <si>
    <t>Electrician 530</t>
  </si>
  <si>
    <t>46.092622, -118.477592</t>
  </si>
  <si>
    <t>Electrician 531</t>
  </si>
  <si>
    <t>46.286389, -118.663948</t>
  </si>
  <si>
    <t>Electrician 532</t>
  </si>
  <si>
    <t>46.137396, -118.365620</t>
  </si>
  <si>
    <t>Electrician 533</t>
  </si>
  <si>
    <t>46.386192, -118.769978</t>
  </si>
  <si>
    <t>Electrician 534</t>
  </si>
  <si>
    <t>46.071827, -118.612628</t>
  </si>
  <si>
    <t>Electrician 535</t>
  </si>
  <si>
    <t>46.252976, -118.594133</t>
  </si>
  <si>
    <t>Electrician 536</t>
  </si>
  <si>
    <t>46.141150, -118.535568</t>
  </si>
  <si>
    <t>280 V</t>
  </si>
  <si>
    <t>Electrician 537</t>
  </si>
  <si>
    <t>46.401791, -118.855829</t>
  </si>
  <si>
    <t>Electrician 538</t>
  </si>
  <si>
    <t>46.080899, -118.849152</t>
  </si>
  <si>
    <t>Electrician 539</t>
  </si>
  <si>
    <t>46.324856, -118.823228</t>
  </si>
  <si>
    <t>Electrician 540</t>
  </si>
  <si>
    <t>46.270545, -118.447989</t>
  </si>
  <si>
    <t>Electrician 541</t>
  </si>
  <si>
    <t>46.189265, -118.769276</t>
  </si>
  <si>
    <t>Electrician 542</t>
  </si>
  <si>
    <t>46.361973, -118.561111</t>
  </si>
  <si>
    <t>Electrician 543</t>
  </si>
  <si>
    <t>46.054770, -118.618669</t>
  </si>
  <si>
    <t>Electrician 544</t>
  </si>
  <si>
    <t>46.393273, -118.550786</t>
  </si>
  <si>
    <t>Electrician 545</t>
  </si>
  <si>
    <t>46.106882, -118.528299</t>
  </si>
  <si>
    <t>Electrician 546</t>
  </si>
  <si>
    <t>46.441060, -118.591234</t>
  </si>
  <si>
    <t>Electrician 547</t>
  </si>
  <si>
    <t>46.164485, -118.462262</t>
  </si>
  <si>
    <t>281 V</t>
  </si>
  <si>
    <t>Electrician 548</t>
  </si>
  <si>
    <t>46.268383, -118.643865</t>
  </si>
  <si>
    <t>Electrician 549</t>
  </si>
  <si>
    <t>46.208674, -118.605692</t>
  </si>
  <si>
    <t>Electrician 550</t>
  </si>
  <si>
    <t>46.125368, -118.898063</t>
  </si>
  <si>
    <t>Electrician 551</t>
  </si>
  <si>
    <t>46.347680, -118.574320</t>
  </si>
  <si>
    <t>Electrician 552</t>
  </si>
  <si>
    <t>46.076947, -118.573753</t>
  </si>
  <si>
    <t>Electrician 553</t>
  </si>
  <si>
    <t>46.250455, -118.793258</t>
  </si>
  <si>
    <t>Electrician 554</t>
  </si>
  <si>
    <t>46.270649, -118.772695</t>
  </si>
  <si>
    <t>Electrician 555</t>
  </si>
  <si>
    <t>46.163198, -118.934322</t>
  </si>
  <si>
    <t>Electrician 556</t>
  </si>
  <si>
    <t>46.315903, -118.439898</t>
  </si>
  <si>
    <t>Electrician 557</t>
  </si>
  <si>
    <t>46.072221, -118.775948</t>
  </si>
  <si>
    <t>Electrician 558</t>
  </si>
  <si>
    <t>46.446234, -118.841208</t>
  </si>
  <si>
    <t>282 V</t>
  </si>
  <si>
    <t>Electrician 559</t>
  </si>
  <si>
    <t>46.276108, -118.608727</t>
  </si>
  <si>
    <t>Electrician 560</t>
  </si>
  <si>
    <t>46.229703, -118.693352</t>
  </si>
  <si>
    <t>Title of Feature</t>
  </si>
  <si>
    <t>Detail</t>
  </si>
  <si>
    <t>Image</t>
  </si>
  <si>
    <t>24h Average Power (Wh)</t>
  </si>
  <si>
    <t>https://media.rff.org/images/Electric_Power_-_150dpi.width-600.png</t>
  </si>
  <si>
    <t>No. active meters</t>
  </si>
  <si>
    <t>https://media.istockphoto.com/id/1270356235/vector/electric-meter-line-icon-vector-illustration.jpg?s=612x612&amp;w=0&amp;k=20&amp;c=251UGTe6Gp5uXYhpft5AeSGn1InwQF7P7Bh9w4rKhMg=</t>
  </si>
  <si>
    <t>Errors/Warnings</t>
  </si>
  <si>
    <t>https://www.shareicon.net/data/256x256/2015/11/21/177082_alert_256x256.png</t>
  </si>
  <si>
    <t>Total Power Outage (Wh)</t>
  </si>
  <si>
    <t>https://cdn3.iconfinder.com/data/icons/miscellaneous-69-color-shadow/128/outage_electricity_power_flash_charge_energy_voltage_thunder_discharge_zigzag_thunderbolt-512.png</t>
  </si>
  <si>
    <t>Hour</t>
  </si>
  <si>
    <t>Datetime</t>
  </si>
  <si>
    <t>Transformer ID</t>
  </si>
  <si>
    <t>Avg Transformer Wh Received</t>
  </si>
  <si>
    <t>Avg Meter Wh Received</t>
  </si>
  <si>
    <t>Delta Power (TM)</t>
  </si>
  <si>
    <t>Bird_1</t>
  </si>
  <si>
    <t>DZ47-63</t>
  </si>
  <si>
    <t>D52-2066</t>
  </si>
  <si>
    <t>D52-2067</t>
  </si>
  <si>
    <t>DZ47-64</t>
  </si>
  <si>
    <t>D52-2068</t>
  </si>
  <si>
    <t>D52-2069</t>
  </si>
  <si>
    <t>D52-2070</t>
  </si>
  <si>
    <t>Bird_2</t>
  </si>
  <si>
    <t>DZ47-65</t>
  </si>
  <si>
    <t>D52-2071</t>
  </si>
  <si>
    <t>D52-2072</t>
  </si>
  <si>
    <t>DZ47-66</t>
  </si>
  <si>
    <t>D52-2073</t>
  </si>
  <si>
    <t>D52-2074</t>
  </si>
  <si>
    <t>DZ47-67</t>
  </si>
  <si>
    <t>D52-2075</t>
  </si>
  <si>
    <t>D52-2076</t>
  </si>
  <si>
    <t>Bird_3</t>
  </si>
  <si>
    <t>DZ47-68</t>
  </si>
  <si>
    <t>D52-2077</t>
  </si>
  <si>
    <t>D52-2078</t>
  </si>
  <si>
    <t>D52-2079</t>
  </si>
  <si>
    <t>Bird_4</t>
  </si>
  <si>
    <t>DZ47-69</t>
  </si>
  <si>
    <t>D52-2080</t>
  </si>
  <si>
    <t>D52-2081</t>
  </si>
  <si>
    <t>ID</t>
  </si>
  <si>
    <t>Voltage</t>
  </si>
  <si>
    <t xml:space="preserve">Power </t>
  </si>
  <si>
    <t>PV0</t>
  </si>
  <si>
    <t>PV1</t>
  </si>
  <si>
    <t>PV2</t>
  </si>
  <si>
    <t>PV3</t>
  </si>
  <si>
    <t>PV10</t>
  </si>
  <si>
    <t>PV11</t>
  </si>
  <si>
    <t>PV14</t>
  </si>
  <si>
    <t>PV7</t>
  </si>
  <si>
    <t>PV8</t>
  </si>
  <si>
    <t>PV9</t>
  </si>
  <si>
    <t>PV13</t>
  </si>
  <si>
    <t xml:space="preserve">Alert System - send mail when device down </t>
  </si>
  <si>
    <t>More charts</t>
  </si>
  <si>
    <t>Longitude?lat - Address</t>
  </si>
  <si>
    <t>Column add - hour wise for charts</t>
  </si>
  <si>
    <t>Put all charts in Dashboard</t>
  </si>
  <si>
    <t xml:space="preserve">Test OCR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</si>
</sst>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 H:mm:ss"/>
    <numFmt numFmtId="165" formatCode="0.0"/>
    <numFmt numFmtId="166" formatCode="0.000"/>
  </numFmts>
  <fonts count="14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Calibri"/>
    </font>
    <font>
      <color theme="1"/>
      <name val="&quot;Open Sans&quot;"/>
    </font>
    <font>
      <u/>
      <color rgb="FF1155CC"/>
      <name val="Arial"/>
    </font>
    <font>
      <color theme="1"/>
      <name val="Arial"/>
    </font>
    <font>
      <u/>
      <color rgb="FF0000FF"/>
      <name val="Calibri"/>
    </font>
    <font>
      <color theme="1"/>
      <name val="Arial"/>
      <scheme val="minor"/>
    </font>
    <font>
      <b/>
      <color theme="1"/>
      <name val="Calibri"/>
    </font>
    <font>
      <u/>
      <color rgb="FF0000FF"/>
      <name val="Calibri"/>
    </font>
    <font>
      <b/>
      <color theme="1"/>
      <name val="Arial"/>
      <scheme val="minor"/>
    </font>
    <font>
      <sz val="9.0"/>
      <color rgb="FF000000"/>
      <name val="&quot;Google Sans Mono&quot;"/>
    </font>
    <font>
      <sz val="9.0"/>
      <color theme="1"/>
      <name val="Google Sans Mono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21" xfId="0" applyAlignment="1" applyFont="1" applyNumberForma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readingOrder="0" vertical="bottom"/>
    </xf>
    <xf borderId="0" fillId="0" fontId="2" numFmtId="164" xfId="0" applyAlignment="1" applyFont="1" applyNumberFormat="1">
      <alignment horizontal="right" vertical="bottom"/>
    </xf>
    <xf borderId="0" fillId="0" fontId="2" numFmtId="14" xfId="0" applyAlignment="1" applyFont="1" applyNumberFormat="1">
      <alignment horizontal="right" vertical="bottom"/>
    </xf>
    <xf borderId="0" fillId="0" fontId="2" numFmtId="21" xfId="0" applyAlignment="1" applyFont="1" applyNumberFormat="1">
      <alignment horizontal="right" vertical="bottom"/>
    </xf>
    <xf borderId="0" fillId="0" fontId="2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6" numFmtId="0" xfId="0" applyAlignment="1" applyFont="1">
      <alignment readingOrder="0" vertical="bottom"/>
    </xf>
    <xf borderId="0" fillId="0" fontId="2" numFmtId="0" xfId="0" applyAlignment="1" applyFont="1">
      <alignment horizontal="center" vertical="bottom"/>
    </xf>
    <xf borderId="0" fillId="0" fontId="5" numFmtId="0" xfId="0" applyAlignment="1" applyFont="1">
      <alignment vertical="bottom"/>
    </xf>
    <xf borderId="0" fillId="0" fontId="7" numFmtId="0" xfId="0" applyAlignment="1" applyFont="1">
      <alignment readingOrder="0"/>
    </xf>
    <xf borderId="0" fillId="0" fontId="7" numFmtId="0" xfId="0" applyAlignment="1" applyFont="1">
      <alignment horizontal="right" readingOrder="0"/>
    </xf>
    <xf borderId="0" fillId="0" fontId="7" numFmtId="165" xfId="0" applyAlignment="1" applyFont="1" applyNumberFormat="1">
      <alignment horizontal="right" readingOrder="0"/>
    </xf>
    <xf borderId="0" fillId="0" fontId="2" numFmtId="0" xfId="0" applyAlignment="1" applyFont="1">
      <alignment horizontal="right" vertical="bottom"/>
    </xf>
    <xf borderId="0" fillId="0" fontId="2" numFmtId="21" xfId="0" applyAlignment="1" applyFont="1" applyNumberFormat="1">
      <alignment readingOrder="0" vertical="bottom"/>
    </xf>
    <xf borderId="0" fillId="0" fontId="2" numFmtId="21" xfId="0" applyAlignment="1" applyFont="1" applyNumberFormat="1">
      <alignment vertical="bottom"/>
    </xf>
    <xf borderId="0" fillId="0" fontId="8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right" readingOrder="0" vertical="bottom"/>
    </xf>
    <xf borderId="0" fillId="0" fontId="9" numFmtId="0" xfId="0" applyAlignment="1" applyFont="1">
      <alignment readingOrder="0" vertical="bottom"/>
    </xf>
    <xf borderId="0" fillId="2" fontId="10" numFmtId="0" xfId="0" applyAlignment="1" applyFill="1" applyFont="1">
      <alignment readingOrder="0"/>
    </xf>
    <xf borderId="0" fillId="2" fontId="10" numFmtId="165" xfId="0" applyAlignment="1" applyFont="1" applyNumberFormat="1">
      <alignment readingOrder="0"/>
    </xf>
    <xf borderId="0" fillId="2" fontId="10" numFmtId="2" xfId="0" applyAlignment="1" applyFont="1" applyNumberFormat="1">
      <alignment readingOrder="0"/>
    </xf>
    <xf borderId="0" fillId="2" fontId="7" numFmtId="0" xfId="0" applyFont="1"/>
    <xf borderId="0" fillId="2" fontId="2" numFmtId="164" xfId="0" applyAlignment="1" applyFont="1" applyNumberFormat="1">
      <alignment horizontal="right" readingOrder="0" vertical="bottom"/>
    </xf>
    <xf borderId="0" fillId="2" fontId="7" numFmtId="0" xfId="0" applyAlignment="1" applyFont="1">
      <alignment readingOrder="0"/>
    </xf>
    <xf borderId="0" fillId="2" fontId="11" numFmtId="0" xfId="0" applyAlignment="1" applyFont="1">
      <alignment readingOrder="0"/>
    </xf>
    <xf borderId="0" fillId="2" fontId="7" numFmtId="165" xfId="0" applyAlignment="1" applyFont="1" applyNumberFormat="1">
      <alignment readingOrder="0"/>
    </xf>
    <xf borderId="0" fillId="2" fontId="7" numFmtId="2" xfId="0" applyFont="1" applyNumberFormat="1"/>
    <xf borderId="0" fillId="2" fontId="7" numFmtId="165" xfId="0" applyFont="1" applyNumberFormat="1"/>
    <xf borderId="0" fillId="2" fontId="5" numFmtId="0" xfId="0" applyAlignment="1" applyFont="1">
      <alignment vertical="bottom"/>
    </xf>
    <xf borderId="0" fillId="2" fontId="12" numFmtId="0" xfId="0" applyAlignment="1" applyFont="1">
      <alignment vertical="bottom"/>
    </xf>
    <xf borderId="0" fillId="2" fontId="5" numFmtId="2" xfId="0" applyAlignment="1" applyFont="1" applyNumberFormat="1">
      <alignment horizontal="right" vertical="bottom"/>
    </xf>
    <xf borderId="0" fillId="2" fontId="5" numFmtId="165" xfId="0" applyAlignment="1" applyFont="1" applyNumberFormat="1">
      <alignment horizontal="right" vertical="bottom"/>
    </xf>
    <xf borderId="0" fillId="0" fontId="13" numFmtId="0" xfId="0" applyAlignment="1" applyFont="1">
      <alignment vertical="bottom"/>
    </xf>
    <xf borderId="0" fillId="0" fontId="13" numFmtId="0" xfId="0" applyAlignment="1" applyFont="1">
      <alignment horizontal="right" readingOrder="0" vertical="bottom"/>
    </xf>
    <xf borderId="0" fillId="0" fontId="13" numFmtId="0" xfId="0" applyAlignment="1" applyFont="1">
      <alignment horizontal="left" readingOrder="0" vertical="bottom"/>
    </xf>
    <xf borderId="0" fillId="0" fontId="5" numFmtId="0" xfId="0" applyAlignment="1" applyFont="1">
      <alignment vertical="bottom"/>
    </xf>
    <xf borderId="0" fillId="0" fontId="5" numFmtId="2" xfId="0" applyAlignment="1" applyFont="1" applyNumberFormat="1">
      <alignment horizontal="right" vertical="bottom"/>
    </xf>
    <xf borderId="0" fillId="0" fontId="5" numFmtId="166" xfId="0" applyAlignment="1" applyFont="1" applyNumberFormat="1">
      <alignment horizontal="right" vertical="bottom"/>
    </xf>
    <xf borderId="0" fillId="0" fontId="5" numFmtId="0" xfId="0" applyAlignment="1" applyFont="1">
      <alignment horizontal="right" vertical="bottom"/>
    </xf>
    <xf borderId="0" fillId="0" fontId="7" numFmtId="0" xfId="0" applyAlignment="1" applyFont="1">
      <alignment horizontal="right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signaturely.com/wp-content/uploads/2020/04/unreadable-letters-signaturely.svg" TargetMode="External"/><Relationship Id="rId391" Type="http://schemas.openxmlformats.org/officeDocument/2006/relationships/hyperlink" Target="https://inspectapedia.com/electric/LaHuerta_MX_0516_DJFs.jpg" TargetMode="External"/><Relationship Id="rId390" Type="http://schemas.openxmlformats.org/officeDocument/2006/relationships/hyperlink" Target="https://inspectapedia.com/electric/LaHuerta_MX_0516_DJFs.jpg" TargetMode="External"/><Relationship Id="rId1" Type="http://schemas.openxmlformats.org/officeDocument/2006/relationships/hyperlink" Target="https://m.media-amazon.com/images/I/41aptGA0dTL._SY445_SX342_QL70_FMwebp_.jpg" TargetMode="External"/><Relationship Id="rId2" Type="http://schemas.openxmlformats.org/officeDocument/2006/relationships/hyperlink" Target="https://inspectapedia.com/electric/LaHuerta_MX_0516_DJFs.jpg" TargetMode="External"/><Relationship Id="rId3" Type="http://schemas.openxmlformats.org/officeDocument/2006/relationships/hyperlink" Target="https://inspectapedia.com/electric/LaHuerta_MX_0516_DJFs.jpg" TargetMode="External"/><Relationship Id="rId4" Type="http://schemas.openxmlformats.org/officeDocument/2006/relationships/hyperlink" Target="https://inspectapedia.com/electric/LaHuerta_MX_0516_DJFs.jpg" TargetMode="External"/><Relationship Id="rId9" Type="http://schemas.openxmlformats.org/officeDocument/2006/relationships/hyperlink" Target="https://signaturely.com/wp-content/uploads/2020/04/unreadable-letters-signaturely.svg" TargetMode="External"/><Relationship Id="rId385" Type="http://schemas.openxmlformats.org/officeDocument/2006/relationships/hyperlink" Target="https://inspectapedia.com/electric/LaHuerta_MX_0516_DJFs.jpg" TargetMode="External"/><Relationship Id="rId384" Type="http://schemas.openxmlformats.org/officeDocument/2006/relationships/hyperlink" Target="https://inspectapedia.com/electric/LaHuerta_MX_0516_DJFs.jpg" TargetMode="External"/><Relationship Id="rId383" Type="http://schemas.openxmlformats.org/officeDocument/2006/relationships/hyperlink" Target="https://signaturely.com/wp-content/uploads/2020/04/unreadable-letters-signaturely.svg" TargetMode="External"/><Relationship Id="rId382" Type="http://schemas.openxmlformats.org/officeDocument/2006/relationships/hyperlink" Target="https://inspectapedia.com/electric/LaHuerta_MX_0516_DJFs.jpg" TargetMode="External"/><Relationship Id="rId5" Type="http://schemas.openxmlformats.org/officeDocument/2006/relationships/hyperlink" Target="https://inspectapedia.com/electric/LaHuerta_MX_0516_DJFs.jpg" TargetMode="External"/><Relationship Id="rId389" Type="http://schemas.openxmlformats.org/officeDocument/2006/relationships/hyperlink" Target="https://signaturely.com/wp-content/uploads/2020/04/unreadable-letters-signaturely.svg" TargetMode="External"/><Relationship Id="rId6" Type="http://schemas.openxmlformats.org/officeDocument/2006/relationships/hyperlink" Target="https://signaturely.com/wp-content/uploads/2020/04/unreadable-letters-signaturely.svg" TargetMode="External"/><Relationship Id="rId388" Type="http://schemas.openxmlformats.org/officeDocument/2006/relationships/hyperlink" Target="https://inspectapedia.com/electric/LaHuerta_MX_0516_DJFs.jpg" TargetMode="External"/><Relationship Id="rId7" Type="http://schemas.openxmlformats.org/officeDocument/2006/relationships/hyperlink" Target="https://inspectapedia.com/electric/LaHuerta_MX_0516_DJFs.jpg" TargetMode="External"/><Relationship Id="rId387" Type="http://schemas.openxmlformats.org/officeDocument/2006/relationships/hyperlink" Target="https://inspectapedia.com/electric/LaHuerta_MX_0516_DJFs.jpg" TargetMode="External"/><Relationship Id="rId8" Type="http://schemas.openxmlformats.org/officeDocument/2006/relationships/hyperlink" Target="https://inspectapedia.com/electric/LaHuerta_MX_0516_DJFs.jpg" TargetMode="External"/><Relationship Id="rId386" Type="http://schemas.openxmlformats.org/officeDocument/2006/relationships/hyperlink" Target="https://signaturely.com/wp-content/uploads/2020/04/unreadable-letters-signaturely.svg" TargetMode="External"/><Relationship Id="rId381" Type="http://schemas.openxmlformats.org/officeDocument/2006/relationships/hyperlink" Target="https://inspectapedia.com/electric/LaHuerta_MX_0516_DJFs.jpg" TargetMode="External"/><Relationship Id="rId380" Type="http://schemas.openxmlformats.org/officeDocument/2006/relationships/hyperlink" Target="https://signaturely.com/wp-content/uploads/2020/04/unreadable-letters-signaturely.svg" TargetMode="External"/><Relationship Id="rId379" Type="http://schemas.openxmlformats.org/officeDocument/2006/relationships/hyperlink" Target="https://inspectapedia.com/electric/LaHuerta_MX_0516_DJFs.jpg" TargetMode="External"/><Relationship Id="rId374" Type="http://schemas.openxmlformats.org/officeDocument/2006/relationships/hyperlink" Target="https://m.media-amazon.com/images/I/41aptGA0dTL._SY445_SX342_QL70_FMwebp_.jpg" TargetMode="External"/><Relationship Id="rId373" Type="http://schemas.openxmlformats.org/officeDocument/2006/relationships/hyperlink" Target="https://signaturely.com/wp-content/uploads/2020/04/unreadable-letters-signaturely.svg" TargetMode="External"/><Relationship Id="rId372" Type="http://schemas.openxmlformats.org/officeDocument/2006/relationships/hyperlink" Target="https://inspectapedia.com/electric/LaHuerta_MX_0516_DJFs.jpg" TargetMode="External"/><Relationship Id="rId371" Type="http://schemas.openxmlformats.org/officeDocument/2006/relationships/hyperlink" Target="https://inspectapedia.com/electric/LaHuerta_MX_0516_DJFs.jpg" TargetMode="External"/><Relationship Id="rId378" Type="http://schemas.openxmlformats.org/officeDocument/2006/relationships/hyperlink" Target="https://inspectapedia.com/electric/LaHuerta_MX_0516_DJFs.jpg" TargetMode="External"/><Relationship Id="rId377" Type="http://schemas.openxmlformats.org/officeDocument/2006/relationships/hyperlink" Target="https://signaturely.com/wp-content/uploads/2020/04/unreadable-letters-signaturely.svg" TargetMode="External"/><Relationship Id="rId376" Type="http://schemas.openxmlformats.org/officeDocument/2006/relationships/hyperlink" Target="https://inspectapedia.com/electric/LaHuerta_MX_0516_DJFs.jpg" TargetMode="External"/><Relationship Id="rId375" Type="http://schemas.openxmlformats.org/officeDocument/2006/relationships/hyperlink" Target="https://inspectapedia.com/electric/LaHuerta_MX_0516_DJFs.jpg" TargetMode="External"/><Relationship Id="rId396" Type="http://schemas.openxmlformats.org/officeDocument/2006/relationships/hyperlink" Target="https://inspectapedia.com/electric/LaHuerta_MX_0516_DJFs.jpg" TargetMode="External"/><Relationship Id="rId395" Type="http://schemas.openxmlformats.org/officeDocument/2006/relationships/hyperlink" Target="https://signaturely.com/wp-content/uploads/2020/04/unreadable-letters-signaturely.svg" TargetMode="External"/><Relationship Id="rId394" Type="http://schemas.openxmlformats.org/officeDocument/2006/relationships/hyperlink" Target="https://inspectapedia.com/electric/LaHuerta_MX_0516_DJFs.jpg" TargetMode="External"/><Relationship Id="rId393" Type="http://schemas.openxmlformats.org/officeDocument/2006/relationships/hyperlink" Target="https://inspectapedia.com/electric/LaHuerta_MX_0516_DJFs.jpg" TargetMode="External"/><Relationship Id="rId399" Type="http://schemas.openxmlformats.org/officeDocument/2006/relationships/hyperlink" Target="https://inspectapedia.com/electric/LaHuerta_MX_0516_DJFs.jpg" TargetMode="External"/><Relationship Id="rId398" Type="http://schemas.openxmlformats.org/officeDocument/2006/relationships/hyperlink" Target="https://signaturely.com/wp-content/uploads/2020/04/unreadable-letters-signaturely.svg" TargetMode="External"/><Relationship Id="rId397" Type="http://schemas.openxmlformats.org/officeDocument/2006/relationships/hyperlink" Target="https://inspectapedia.com/electric/LaHuerta_MX_0516_DJFs.jpg" TargetMode="External"/><Relationship Id="rId1730" Type="http://schemas.openxmlformats.org/officeDocument/2006/relationships/hyperlink" Target="https://signaturely.com/wp-content/uploads/2020/04/unreadable-letters-signaturely.svg" TargetMode="External"/><Relationship Id="rId1731" Type="http://schemas.openxmlformats.org/officeDocument/2006/relationships/drawing" Target="../drawings/drawing1.xml"/><Relationship Id="rId1720" Type="http://schemas.openxmlformats.org/officeDocument/2006/relationships/hyperlink" Target="https://inspectapedia.com/electric/LaHuerta_MX_0516_DJFs.jpg" TargetMode="External"/><Relationship Id="rId1721" Type="http://schemas.openxmlformats.org/officeDocument/2006/relationships/hyperlink" Target="https://signaturely.com/wp-content/uploads/2020/04/unreadable-letters-signaturely.svg" TargetMode="External"/><Relationship Id="rId1722" Type="http://schemas.openxmlformats.org/officeDocument/2006/relationships/hyperlink" Target="https://inspectapedia.com/electric/LaHuerta_MX_0516_DJFs.jpg" TargetMode="External"/><Relationship Id="rId1723" Type="http://schemas.openxmlformats.org/officeDocument/2006/relationships/hyperlink" Target="https://inspectapedia.com/electric/LaHuerta_MX_0516_DJFs.jpg" TargetMode="External"/><Relationship Id="rId1724" Type="http://schemas.openxmlformats.org/officeDocument/2006/relationships/hyperlink" Target="https://signaturely.com/wp-content/uploads/2020/04/unreadable-letters-signaturely.svg" TargetMode="External"/><Relationship Id="rId1725" Type="http://schemas.openxmlformats.org/officeDocument/2006/relationships/hyperlink" Target="https://inspectapedia.com/electric/LaHuerta_MX_0516_DJFs.jpg" TargetMode="External"/><Relationship Id="rId1726" Type="http://schemas.openxmlformats.org/officeDocument/2006/relationships/hyperlink" Target="https://inspectapedia.com/electric/LaHuerta_MX_0516_DJFs.jpg" TargetMode="External"/><Relationship Id="rId1727" Type="http://schemas.openxmlformats.org/officeDocument/2006/relationships/hyperlink" Target="https://signaturely.com/wp-content/uploads/2020/04/unreadable-letters-signaturely.svg" TargetMode="External"/><Relationship Id="rId1728" Type="http://schemas.openxmlformats.org/officeDocument/2006/relationships/hyperlink" Target="https://inspectapedia.com/electric/LaHuerta_MX_0516_DJFs.jpg" TargetMode="External"/><Relationship Id="rId1729" Type="http://schemas.openxmlformats.org/officeDocument/2006/relationships/hyperlink" Target="https://inspectapedia.com/electric/LaHuerta_MX_0516_DJFs.jpg" TargetMode="External"/><Relationship Id="rId808" Type="http://schemas.openxmlformats.org/officeDocument/2006/relationships/hyperlink" Target="https://inspectapedia.com/electric/LaHuerta_MX_0516_DJFs.jpg" TargetMode="External"/><Relationship Id="rId807" Type="http://schemas.openxmlformats.org/officeDocument/2006/relationships/hyperlink" Target="https://inspectapedia.com/electric/LaHuerta_MX_0516_DJFs.jpg" TargetMode="External"/><Relationship Id="rId806" Type="http://schemas.openxmlformats.org/officeDocument/2006/relationships/hyperlink" Target="https://signaturely.com/wp-content/uploads/2020/04/unreadable-letters-signaturely.svg" TargetMode="External"/><Relationship Id="rId805" Type="http://schemas.openxmlformats.org/officeDocument/2006/relationships/hyperlink" Target="https://inspectapedia.com/electric/LaHuerta_MX_0516_DJFs.jpg" TargetMode="External"/><Relationship Id="rId809" Type="http://schemas.openxmlformats.org/officeDocument/2006/relationships/hyperlink" Target="https://signaturely.com/wp-content/uploads/2020/04/unreadable-letters-signaturely.svg" TargetMode="External"/><Relationship Id="rId800" Type="http://schemas.openxmlformats.org/officeDocument/2006/relationships/hyperlink" Target="https://signaturely.com/wp-content/uploads/2020/04/unreadable-letters-signaturely.svg" TargetMode="External"/><Relationship Id="rId804" Type="http://schemas.openxmlformats.org/officeDocument/2006/relationships/hyperlink" Target="https://inspectapedia.com/electric/LaHuerta_MX_0516_DJFs.jpg" TargetMode="External"/><Relationship Id="rId803" Type="http://schemas.openxmlformats.org/officeDocument/2006/relationships/hyperlink" Target="https://signaturely.com/wp-content/uploads/2020/04/unreadable-letters-signaturely.svg" TargetMode="External"/><Relationship Id="rId802" Type="http://schemas.openxmlformats.org/officeDocument/2006/relationships/hyperlink" Target="https://inspectapedia.com/electric/LaHuerta_MX_0516_DJFs.jpg" TargetMode="External"/><Relationship Id="rId801" Type="http://schemas.openxmlformats.org/officeDocument/2006/relationships/hyperlink" Target="https://inspectapedia.com/electric/LaHuerta_MX_0516_DJFs.jpg" TargetMode="External"/><Relationship Id="rId1710" Type="http://schemas.openxmlformats.org/officeDocument/2006/relationships/hyperlink" Target="https://inspectapedia.com/electric/LaHuerta_MX_0516_DJFs.jpg" TargetMode="External"/><Relationship Id="rId1711" Type="http://schemas.openxmlformats.org/officeDocument/2006/relationships/hyperlink" Target="https://inspectapedia.com/electric/LaHuerta_MX_0516_DJFs.jpg" TargetMode="External"/><Relationship Id="rId1712" Type="http://schemas.openxmlformats.org/officeDocument/2006/relationships/hyperlink" Target="https://signaturely.com/wp-content/uploads/2020/04/unreadable-letters-signaturely.svg" TargetMode="External"/><Relationship Id="rId1713" Type="http://schemas.openxmlformats.org/officeDocument/2006/relationships/hyperlink" Target="https://inspectapedia.com/electric/LaHuerta_MX_0516_DJFs.jpg" TargetMode="External"/><Relationship Id="rId1714" Type="http://schemas.openxmlformats.org/officeDocument/2006/relationships/hyperlink" Target="https://inspectapedia.com/electric/LaHuerta_MX_0516_DJFs.jpg" TargetMode="External"/><Relationship Id="rId1715" Type="http://schemas.openxmlformats.org/officeDocument/2006/relationships/hyperlink" Target="https://signaturely.com/wp-content/uploads/2020/04/unreadable-letters-signaturely.svg" TargetMode="External"/><Relationship Id="rId1716" Type="http://schemas.openxmlformats.org/officeDocument/2006/relationships/hyperlink" Target="https://inspectapedia.com/electric/LaHuerta_MX_0516_DJFs.jpg" TargetMode="External"/><Relationship Id="rId1717" Type="http://schemas.openxmlformats.org/officeDocument/2006/relationships/hyperlink" Target="https://inspectapedia.com/electric/LaHuerta_MX_0516_DJFs.jpg" TargetMode="External"/><Relationship Id="rId1718" Type="http://schemas.openxmlformats.org/officeDocument/2006/relationships/hyperlink" Target="https://signaturely.com/wp-content/uploads/2020/04/unreadable-letters-signaturely.svg" TargetMode="External"/><Relationship Id="rId1719" Type="http://schemas.openxmlformats.org/officeDocument/2006/relationships/hyperlink" Target="https://inspectapedia.com/electric/LaHuerta_MX_0516_DJFs.jpg" TargetMode="External"/><Relationship Id="rId1700" Type="http://schemas.openxmlformats.org/officeDocument/2006/relationships/hyperlink" Target="https://m.media-amazon.com/images/I/41aptGA0dTL._SY445_SX342_QL70_FMwebp_.jpg" TargetMode="External"/><Relationship Id="rId1701" Type="http://schemas.openxmlformats.org/officeDocument/2006/relationships/hyperlink" Target="https://inspectapedia.com/electric/LaHuerta_MX_0516_DJFs.jpg" TargetMode="External"/><Relationship Id="rId1702" Type="http://schemas.openxmlformats.org/officeDocument/2006/relationships/hyperlink" Target="https://inspectapedia.com/electric/LaHuerta_MX_0516_DJFs.jpg" TargetMode="External"/><Relationship Id="rId1703" Type="http://schemas.openxmlformats.org/officeDocument/2006/relationships/hyperlink" Target="https://signaturely.com/wp-content/uploads/2020/04/unreadable-letters-signaturely.svg" TargetMode="External"/><Relationship Id="rId1704" Type="http://schemas.openxmlformats.org/officeDocument/2006/relationships/hyperlink" Target="https://inspectapedia.com/electric/LaHuerta_MX_0516_DJFs.jpg" TargetMode="External"/><Relationship Id="rId1705" Type="http://schemas.openxmlformats.org/officeDocument/2006/relationships/hyperlink" Target="https://inspectapedia.com/electric/LaHuerta_MX_0516_DJFs.jpg" TargetMode="External"/><Relationship Id="rId1706" Type="http://schemas.openxmlformats.org/officeDocument/2006/relationships/hyperlink" Target="https://signaturely.com/wp-content/uploads/2020/04/unreadable-letters-signaturely.svg" TargetMode="External"/><Relationship Id="rId1707" Type="http://schemas.openxmlformats.org/officeDocument/2006/relationships/hyperlink" Target="https://inspectapedia.com/electric/LaHuerta_MX_0516_DJFs.jpg" TargetMode="External"/><Relationship Id="rId1708" Type="http://schemas.openxmlformats.org/officeDocument/2006/relationships/hyperlink" Target="https://inspectapedia.com/electric/LaHuerta_MX_0516_DJFs.jpg" TargetMode="External"/><Relationship Id="rId1709" Type="http://schemas.openxmlformats.org/officeDocument/2006/relationships/hyperlink" Target="https://signaturely.com/wp-content/uploads/2020/04/unreadable-letters-signaturely.svg" TargetMode="External"/><Relationship Id="rId40" Type="http://schemas.openxmlformats.org/officeDocument/2006/relationships/hyperlink" Target="https://signaturely.com/wp-content/uploads/2020/04/unreadable-letters-signaturely.svg" TargetMode="External"/><Relationship Id="rId1334" Type="http://schemas.openxmlformats.org/officeDocument/2006/relationships/hyperlink" Target="https://inspectapedia.com/electric/LaHuerta_MX_0516_DJFs.jpg" TargetMode="External"/><Relationship Id="rId1335" Type="http://schemas.openxmlformats.org/officeDocument/2006/relationships/hyperlink" Target="https://signaturely.com/wp-content/uploads/2020/04/unreadable-letters-signaturely.svg" TargetMode="External"/><Relationship Id="rId42" Type="http://schemas.openxmlformats.org/officeDocument/2006/relationships/hyperlink" Target="https://inspectapedia.com/electric/LaHuerta_MX_0516_DJFs.jpg" TargetMode="External"/><Relationship Id="rId1336" Type="http://schemas.openxmlformats.org/officeDocument/2006/relationships/hyperlink" Target="https://inspectapedia.com/electric/LaHuerta_MX_0516_DJFs.jpg" TargetMode="External"/><Relationship Id="rId41" Type="http://schemas.openxmlformats.org/officeDocument/2006/relationships/hyperlink" Target="https://inspectapedia.com/electric/LaHuerta_MX_0516_DJFs.jpg" TargetMode="External"/><Relationship Id="rId1337" Type="http://schemas.openxmlformats.org/officeDocument/2006/relationships/hyperlink" Target="https://inspectapedia.com/electric/LaHuerta_MX_0516_DJFs.jpg" TargetMode="External"/><Relationship Id="rId44" Type="http://schemas.openxmlformats.org/officeDocument/2006/relationships/hyperlink" Target="https://inspectapedia.com/electric/LaHuerta_MX_0516_DJFs.jpg" TargetMode="External"/><Relationship Id="rId1338" Type="http://schemas.openxmlformats.org/officeDocument/2006/relationships/hyperlink" Target="https://signaturely.com/wp-content/uploads/2020/04/unreadable-letters-signaturely.svg" TargetMode="External"/><Relationship Id="rId43" Type="http://schemas.openxmlformats.org/officeDocument/2006/relationships/hyperlink" Target="https://signaturely.com/wp-content/uploads/2020/04/unreadable-letters-signaturely.svg" TargetMode="External"/><Relationship Id="rId1339" Type="http://schemas.openxmlformats.org/officeDocument/2006/relationships/hyperlink" Target="https://inspectapedia.com/electric/LaHuerta_MX_0516_DJFs.jpg" TargetMode="External"/><Relationship Id="rId46" Type="http://schemas.openxmlformats.org/officeDocument/2006/relationships/hyperlink" Target="https://signaturely.com/wp-content/uploads/2020/04/unreadable-letters-signaturely.svg" TargetMode="External"/><Relationship Id="rId45" Type="http://schemas.openxmlformats.org/officeDocument/2006/relationships/hyperlink" Target="https://inspectapedia.com/electric/LaHuerta_MX_0516_DJFs.jpg" TargetMode="External"/><Relationship Id="rId745" Type="http://schemas.openxmlformats.org/officeDocument/2006/relationships/hyperlink" Target="https://inspectapedia.com/electric/LaHuerta_MX_0516_DJFs.jpg" TargetMode="External"/><Relationship Id="rId744" Type="http://schemas.openxmlformats.org/officeDocument/2006/relationships/hyperlink" Target="https://signaturely.com/wp-content/uploads/2020/04/unreadable-letters-signaturely.svg" TargetMode="External"/><Relationship Id="rId743" Type="http://schemas.openxmlformats.org/officeDocument/2006/relationships/hyperlink" Target="https://inspectapedia.com/electric/LaHuerta_MX_0516_DJFs.jpg" TargetMode="External"/><Relationship Id="rId742" Type="http://schemas.openxmlformats.org/officeDocument/2006/relationships/hyperlink" Target="https://inspectapedia.com/electric/LaHuerta_MX_0516_DJFs.jpg" TargetMode="External"/><Relationship Id="rId749" Type="http://schemas.openxmlformats.org/officeDocument/2006/relationships/hyperlink" Target="https://inspectapedia.com/electric/LaHuerta_MX_0516_DJFs.jpg" TargetMode="External"/><Relationship Id="rId748" Type="http://schemas.openxmlformats.org/officeDocument/2006/relationships/hyperlink" Target="https://m.media-amazon.com/images/I/41aptGA0dTL._SY445_SX342_QL70_FMwebp_.jpg" TargetMode="External"/><Relationship Id="rId747" Type="http://schemas.openxmlformats.org/officeDocument/2006/relationships/hyperlink" Target="https://signaturely.com/wp-content/uploads/2020/04/unreadable-letters-signaturely.svg" TargetMode="External"/><Relationship Id="rId746" Type="http://schemas.openxmlformats.org/officeDocument/2006/relationships/hyperlink" Target="https://inspectapedia.com/electric/LaHuerta_MX_0516_DJFs.jpg" TargetMode="External"/><Relationship Id="rId48" Type="http://schemas.openxmlformats.org/officeDocument/2006/relationships/hyperlink" Target="https://inspectapedia.com/electric/LaHuerta_MX_0516_DJFs.jpg" TargetMode="External"/><Relationship Id="rId47" Type="http://schemas.openxmlformats.org/officeDocument/2006/relationships/hyperlink" Target="https://inspectapedia.com/electric/LaHuerta_MX_0516_DJFs.jpg" TargetMode="External"/><Relationship Id="rId49" Type="http://schemas.openxmlformats.org/officeDocument/2006/relationships/hyperlink" Target="https://signaturely.com/wp-content/uploads/2020/04/unreadable-letters-signaturely.svg" TargetMode="External"/><Relationship Id="rId741" Type="http://schemas.openxmlformats.org/officeDocument/2006/relationships/hyperlink" Target="https://signaturely.com/wp-content/uploads/2020/04/unreadable-letters-signaturely.svg" TargetMode="External"/><Relationship Id="rId1330" Type="http://schemas.openxmlformats.org/officeDocument/2006/relationships/hyperlink" Target="https://inspectapedia.com/electric/LaHuerta_MX_0516_DJFs.jpg" TargetMode="External"/><Relationship Id="rId740" Type="http://schemas.openxmlformats.org/officeDocument/2006/relationships/hyperlink" Target="https://inspectapedia.com/electric/LaHuerta_MX_0516_DJFs.jpg" TargetMode="External"/><Relationship Id="rId1331" Type="http://schemas.openxmlformats.org/officeDocument/2006/relationships/hyperlink" Target="https://inspectapedia.com/electric/LaHuerta_MX_0516_DJFs.jpg" TargetMode="External"/><Relationship Id="rId1332" Type="http://schemas.openxmlformats.org/officeDocument/2006/relationships/hyperlink" Target="https://signaturely.com/wp-content/uploads/2020/04/unreadable-letters-signaturely.svg" TargetMode="External"/><Relationship Id="rId1333" Type="http://schemas.openxmlformats.org/officeDocument/2006/relationships/hyperlink" Target="https://inspectapedia.com/electric/LaHuerta_MX_0516_DJFs.jpg" TargetMode="External"/><Relationship Id="rId1323" Type="http://schemas.openxmlformats.org/officeDocument/2006/relationships/hyperlink" Target="https://inspectapedia.com/electric/LaHuerta_MX_0516_DJFs.jpg" TargetMode="External"/><Relationship Id="rId1324" Type="http://schemas.openxmlformats.org/officeDocument/2006/relationships/hyperlink" Target="https://inspectapedia.com/electric/LaHuerta_MX_0516_DJFs.jpg" TargetMode="External"/><Relationship Id="rId31" Type="http://schemas.openxmlformats.org/officeDocument/2006/relationships/hyperlink" Target="https://inspectapedia.com/electric/LaHuerta_MX_0516_DJFs.jpg" TargetMode="External"/><Relationship Id="rId1325" Type="http://schemas.openxmlformats.org/officeDocument/2006/relationships/hyperlink" Target="https://signaturely.com/wp-content/uploads/2020/04/unreadable-letters-signaturely.svg" TargetMode="External"/><Relationship Id="rId30" Type="http://schemas.openxmlformats.org/officeDocument/2006/relationships/hyperlink" Target="https://signaturely.com/wp-content/uploads/2020/04/unreadable-letters-signaturely.svg" TargetMode="External"/><Relationship Id="rId1326" Type="http://schemas.openxmlformats.org/officeDocument/2006/relationships/hyperlink" Target="https://m.media-amazon.com/images/I/41aptGA0dTL._SY445_SX342_QL70_FMwebp_.jpg" TargetMode="External"/><Relationship Id="rId33" Type="http://schemas.openxmlformats.org/officeDocument/2006/relationships/hyperlink" Target="https://signaturely.com/wp-content/uploads/2020/04/unreadable-letters-signaturely.svg" TargetMode="External"/><Relationship Id="rId1327" Type="http://schemas.openxmlformats.org/officeDocument/2006/relationships/hyperlink" Target="https://inspectapedia.com/electric/LaHuerta_MX_0516_DJFs.jpg" TargetMode="External"/><Relationship Id="rId32" Type="http://schemas.openxmlformats.org/officeDocument/2006/relationships/hyperlink" Target="https://inspectapedia.com/electric/LaHuerta_MX_0516_DJFs.jpg" TargetMode="External"/><Relationship Id="rId1328" Type="http://schemas.openxmlformats.org/officeDocument/2006/relationships/hyperlink" Target="https://inspectapedia.com/electric/LaHuerta_MX_0516_DJFs.jpg" TargetMode="External"/><Relationship Id="rId35" Type="http://schemas.openxmlformats.org/officeDocument/2006/relationships/hyperlink" Target="https://inspectapedia.com/electric/LaHuerta_MX_0516_DJFs.jpg" TargetMode="External"/><Relationship Id="rId1329" Type="http://schemas.openxmlformats.org/officeDocument/2006/relationships/hyperlink" Target="https://signaturely.com/wp-content/uploads/2020/04/unreadable-letters-signaturely.svg" TargetMode="External"/><Relationship Id="rId34" Type="http://schemas.openxmlformats.org/officeDocument/2006/relationships/hyperlink" Target="https://m.media-amazon.com/images/I/41aptGA0dTL._SY445_SX342_QL70_FMwebp_.jpg" TargetMode="External"/><Relationship Id="rId739" Type="http://schemas.openxmlformats.org/officeDocument/2006/relationships/hyperlink" Target="https://inspectapedia.com/electric/LaHuerta_MX_0516_DJFs.jpg" TargetMode="External"/><Relationship Id="rId734" Type="http://schemas.openxmlformats.org/officeDocument/2006/relationships/hyperlink" Target="https://inspectapedia.com/electric/LaHuerta_MX_0516_DJFs.jpg" TargetMode="External"/><Relationship Id="rId733" Type="http://schemas.openxmlformats.org/officeDocument/2006/relationships/hyperlink" Target="https://inspectapedia.com/electric/LaHuerta_MX_0516_DJFs.jpg" TargetMode="External"/><Relationship Id="rId732" Type="http://schemas.openxmlformats.org/officeDocument/2006/relationships/hyperlink" Target="https://signaturely.com/wp-content/uploads/2020/04/unreadable-letters-signaturely.svg" TargetMode="External"/><Relationship Id="rId731" Type="http://schemas.openxmlformats.org/officeDocument/2006/relationships/hyperlink" Target="https://inspectapedia.com/electric/LaHuerta_MX_0516_DJFs.jpg" TargetMode="External"/><Relationship Id="rId738" Type="http://schemas.openxmlformats.org/officeDocument/2006/relationships/hyperlink" Target="https://signaturely.com/wp-content/uploads/2020/04/unreadable-letters-signaturely.svg" TargetMode="External"/><Relationship Id="rId737" Type="http://schemas.openxmlformats.org/officeDocument/2006/relationships/hyperlink" Target="https://inspectapedia.com/electric/LaHuerta_MX_0516_DJFs.jpg" TargetMode="External"/><Relationship Id="rId736" Type="http://schemas.openxmlformats.org/officeDocument/2006/relationships/hyperlink" Target="https://inspectapedia.com/electric/LaHuerta_MX_0516_DJFs.jpg" TargetMode="External"/><Relationship Id="rId735" Type="http://schemas.openxmlformats.org/officeDocument/2006/relationships/hyperlink" Target="https://signaturely.com/wp-content/uploads/2020/04/unreadable-letters-signaturely.svg" TargetMode="External"/><Relationship Id="rId37" Type="http://schemas.openxmlformats.org/officeDocument/2006/relationships/hyperlink" Target="https://signaturely.com/wp-content/uploads/2020/04/unreadable-letters-signaturely.svg" TargetMode="External"/><Relationship Id="rId36" Type="http://schemas.openxmlformats.org/officeDocument/2006/relationships/hyperlink" Target="https://inspectapedia.com/electric/LaHuerta_MX_0516_DJFs.jpg" TargetMode="External"/><Relationship Id="rId39" Type="http://schemas.openxmlformats.org/officeDocument/2006/relationships/hyperlink" Target="https://inspectapedia.com/electric/LaHuerta_MX_0516_DJFs.jpg" TargetMode="External"/><Relationship Id="rId38" Type="http://schemas.openxmlformats.org/officeDocument/2006/relationships/hyperlink" Target="https://inspectapedia.com/electric/LaHuerta_MX_0516_DJFs.jpg" TargetMode="External"/><Relationship Id="rId730" Type="http://schemas.openxmlformats.org/officeDocument/2006/relationships/hyperlink" Target="https://inspectapedia.com/electric/LaHuerta_MX_0516_DJFs.jpg" TargetMode="External"/><Relationship Id="rId1320" Type="http://schemas.openxmlformats.org/officeDocument/2006/relationships/hyperlink" Target="https://inspectapedia.com/electric/LaHuerta_MX_0516_DJFs.jpg" TargetMode="External"/><Relationship Id="rId1321" Type="http://schemas.openxmlformats.org/officeDocument/2006/relationships/hyperlink" Target="https://inspectapedia.com/electric/LaHuerta_MX_0516_DJFs.jpg" TargetMode="External"/><Relationship Id="rId1322" Type="http://schemas.openxmlformats.org/officeDocument/2006/relationships/hyperlink" Target="https://signaturely.com/wp-content/uploads/2020/04/unreadable-letters-signaturely.svg" TargetMode="External"/><Relationship Id="rId1356" Type="http://schemas.openxmlformats.org/officeDocument/2006/relationships/hyperlink" Target="https://signaturely.com/wp-content/uploads/2020/04/unreadable-letters-signaturely.svg" TargetMode="External"/><Relationship Id="rId1357" Type="http://schemas.openxmlformats.org/officeDocument/2006/relationships/hyperlink" Target="https://inspectapedia.com/electric/LaHuerta_MX_0516_DJFs.jpg" TargetMode="External"/><Relationship Id="rId20" Type="http://schemas.openxmlformats.org/officeDocument/2006/relationships/hyperlink" Target="https://inspectapedia.com/electric/LaHuerta_MX_0516_DJFs.jpg" TargetMode="External"/><Relationship Id="rId1358" Type="http://schemas.openxmlformats.org/officeDocument/2006/relationships/hyperlink" Target="https://inspectapedia.com/electric/LaHuerta_MX_0516_DJFs.jpg" TargetMode="External"/><Relationship Id="rId1359" Type="http://schemas.openxmlformats.org/officeDocument/2006/relationships/hyperlink" Target="https://signaturely.com/wp-content/uploads/2020/04/unreadable-letters-signaturely.svg" TargetMode="External"/><Relationship Id="rId22" Type="http://schemas.openxmlformats.org/officeDocument/2006/relationships/hyperlink" Target="https://inspectapedia.com/electric/LaHuerta_MX_0516_DJFs.jpg" TargetMode="External"/><Relationship Id="rId21" Type="http://schemas.openxmlformats.org/officeDocument/2006/relationships/hyperlink" Target="https://signaturely.com/wp-content/uploads/2020/04/unreadable-letters-signaturely.svg" TargetMode="External"/><Relationship Id="rId24" Type="http://schemas.openxmlformats.org/officeDocument/2006/relationships/hyperlink" Target="https://signaturely.com/wp-content/uploads/2020/04/unreadable-letters-signaturely.svg" TargetMode="External"/><Relationship Id="rId23" Type="http://schemas.openxmlformats.org/officeDocument/2006/relationships/hyperlink" Target="https://inspectapedia.com/electric/LaHuerta_MX_0516_DJFs.jpg" TargetMode="External"/><Relationship Id="rId767" Type="http://schemas.openxmlformats.org/officeDocument/2006/relationships/hyperlink" Target="https://inspectapedia.com/electric/LaHuerta_MX_0516_DJFs.jpg" TargetMode="External"/><Relationship Id="rId766" Type="http://schemas.openxmlformats.org/officeDocument/2006/relationships/hyperlink" Target="https://signaturely.com/wp-content/uploads/2020/04/unreadable-letters-signaturely.svg" TargetMode="External"/><Relationship Id="rId765" Type="http://schemas.openxmlformats.org/officeDocument/2006/relationships/hyperlink" Target="https://inspectapedia.com/electric/LaHuerta_MX_0516_DJFs.jpg" TargetMode="External"/><Relationship Id="rId764" Type="http://schemas.openxmlformats.org/officeDocument/2006/relationships/hyperlink" Target="https://inspectapedia.com/electric/LaHuerta_MX_0516_DJFs.jpg" TargetMode="External"/><Relationship Id="rId769" Type="http://schemas.openxmlformats.org/officeDocument/2006/relationships/hyperlink" Target="https://signaturely.com/wp-content/uploads/2020/04/unreadable-letters-signaturely.svg" TargetMode="External"/><Relationship Id="rId768" Type="http://schemas.openxmlformats.org/officeDocument/2006/relationships/hyperlink" Target="https://inspectapedia.com/electric/LaHuerta_MX_0516_DJFs.jpg" TargetMode="External"/><Relationship Id="rId26" Type="http://schemas.openxmlformats.org/officeDocument/2006/relationships/hyperlink" Target="https://inspectapedia.com/electric/LaHuerta_MX_0516_DJFs.jpg" TargetMode="External"/><Relationship Id="rId25" Type="http://schemas.openxmlformats.org/officeDocument/2006/relationships/hyperlink" Target="https://inspectapedia.com/electric/LaHuerta_MX_0516_DJFs.jpg" TargetMode="External"/><Relationship Id="rId28" Type="http://schemas.openxmlformats.org/officeDocument/2006/relationships/hyperlink" Target="https://inspectapedia.com/electric/LaHuerta_MX_0516_DJFs.jpg" TargetMode="External"/><Relationship Id="rId1350" Type="http://schemas.openxmlformats.org/officeDocument/2006/relationships/hyperlink" Target="https://signaturely.com/wp-content/uploads/2020/04/unreadable-letters-signaturely.svg" TargetMode="External"/><Relationship Id="rId27" Type="http://schemas.openxmlformats.org/officeDocument/2006/relationships/hyperlink" Target="https://signaturely.com/wp-content/uploads/2020/04/unreadable-letters-signaturely.svg" TargetMode="External"/><Relationship Id="rId1351" Type="http://schemas.openxmlformats.org/officeDocument/2006/relationships/hyperlink" Target="https://inspectapedia.com/electric/LaHuerta_MX_0516_DJFs.jpg" TargetMode="External"/><Relationship Id="rId763" Type="http://schemas.openxmlformats.org/officeDocument/2006/relationships/hyperlink" Target="https://signaturely.com/wp-content/uploads/2020/04/unreadable-letters-signaturely.svg" TargetMode="External"/><Relationship Id="rId1352" Type="http://schemas.openxmlformats.org/officeDocument/2006/relationships/hyperlink" Target="https://inspectapedia.com/electric/LaHuerta_MX_0516_DJFs.jpg" TargetMode="External"/><Relationship Id="rId29" Type="http://schemas.openxmlformats.org/officeDocument/2006/relationships/hyperlink" Target="https://inspectapedia.com/electric/LaHuerta_MX_0516_DJFs.jpg" TargetMode="External"/><Relationship Id="rId762" Type="http://schemas.openxmlformats.org/officeDocument/2006/relationships/hyperlink" Target="https://inspectapedia.com/electric/LaHuerta_MX_0516_DJFs.jpg" TargetMode="External"/><Relationship Id="rId1353" Type="http://schemas.openxmlformats.org/officeDocument/2006/relationships/hyperlink" Target="https://signaturely.com/wp-content/uploads/2020/04/unreadable-letters-signaturely.svg" TargetMode="External"/><Relationship Id="rId761" Type="http://schemas.openxmlformats.org/officeDocument/2006/relationships/hyperlink" Target="https://inspectapedia.com/electric/LaHuerta_MX_0516_DJFs.jpg" TargetMode="External"/><Relationship Id="rId1354" Type="http://schemas.openxmlformats.org/officeDocument/2006/relationships/hyperlink" Target="https://inspectapedia.com/electric/LaHuerta_MX_0516_DJFs.jpg" TargetMode="External"/><Relationship Id="rId760" Type="http://schemas.openxmlformats.org/officeDocument/2006/relationships/hyperlink" Target="https://signaturely.com/wp-content/uploads/2020/04/unreadable-letters-signaturely.svg" TargetMode="External"/><Relationship Id="rId1355" Type="http://schemas.openxmlformats.org/officeDocument/2006/relationships/hyperlink" Target="https://inspectapedia.com/electric/LaHuerta_MX_0516_DJFs.jpg" TargetMode="External"/><Relationship Id="rId1345" Type="http://schemas.openxmlformats.org/officeDocument/2006/relationships/hyperlink" Target="https://inspectapedia.com/electric/LaHuerta_MX_0516_DJFs.jpg" TargetMode="External"/><Relationship Id="rId1346" Type="http://schemas.openxmlformats.org/officeDocument/2006/relationships/hyperlink" Target="https://inspectapedia.com/electric/LaHuerta_MX_0516_DJFs.jpg" TargetMode="External"/><Relationship Id="rId1347" Type="http://schemas.openxmlformats.org/officeDocument/2006/relationships/hyperlink" Target="https://signaturely.com/wp-content/uploads/2020/04/unreadable-letters-signaturely.svg" TargetMode="External"/><Relationship Id="rId1348" Type="http://schemas.openxmlformats.org/officeDocument/2006/relationships/hyperlink" Target="https://inspectapedia.com/electric/LaHuerta_MX_0516_DJFs.jpg" TargetMode="External"/><Relationship Id="rId11" Type="http://schemas.openxmlformats.org/officeDocument/2006/relationships/hyperlink" Target="https://inspectapedia.com/electric/LaHuerta_MX_0516_DJFs.jpg" TargetMode="External"/><Relationship Id="rId1349" Type="http://schemas.openxmlformats.org/officeDocument/2006/relationships/hyperlink" Target="https://inspectapedia.com/electric/LaHuerta_MX_0516_DJFs.jpg" TargetMode="External"/><Relationship Id="rId10" Type="http://schemas.openxmlformats.org/officeDocument/2006/relationships/hyperlink" Target="https://inspectapedia.com/electric/LaHuerta_MX_0516_DJFs.jpg" TargetMode="External"/><Relationship Id="rId13" Type="http://schemas.openxmlformats.org/officeDocument/2006/relationships/hyperlink" Target="https://inspectapedia.com/electric/LaHuerta_MX_0516_DJFs.jpg" TargetMode="External"/><Relationship Id="rId12" Type="http://schemas.openxmlformats.org/officeDocument/2006/relationships/hyperlink" Target="https://signaturely.com/wp-content/uploads/2020/04/unreadable-letters-signaturely.svg" TargetMode="External"/><Relationship Id="rId756" Type="http://schemas.openxmlformats.org/officeDocument/2006/relationships/hyperlink" Target="https://inspectapedia.com/electric/LaHuerta_MX_0516_DJFs.jpg" TargetMode="External"/><Relationship Id="rId755" Type="http://schemas.openxmlformats.org/officeDocument/2006/relationships/hyperlink" Target="https://inspectapedia.com/electric/LaHuerta_MX_0516_DJFs.jpg" TargetMode="External"/><Relationship Id="rId754" Type="http://schemas.openxmlformats.org/officeDocument/2006/relationships/hyperlink" Target="https://signaturely.com/wp-content/uploads/2020/04/unreadable-letters-signaturely.svg" TargetMode="External"/><Relationship Id="rId753" Type="http://schemas.openxmlformats.org/officeDocument/2006/relationships/hyperlink" Target="https://inspectapedia.com/electric/LaHuerta_MX_0516_DJFs.jpg" TargetMode="External"/><Relationship Id="rId759" Type="http://schemas.openxmlformats.org/officeDocument/2006/relationships/hyperlink" Target="https://inspectapedia.com/electric/LaHuerta_MX_0516_DJFs.jpg" TargetMode="External"/><Relationship Id="rId758" Type="http://schemas.openxmlformats.org/officeDocument/2006/relationships/hyperlink" Target="https://inspectapedia.com/electric/LaHuerta_MX_0516_DJFs.jpg" TargetMode="External"/><Relationship Id="rId757" Type="http://schemas.openxmlformats.org/officeDocument/2006/relationships/hyperlink" Target="https://signaturely.com/wp-content/uploads/2020/04/unreadable-letters-signaturely.svg" TargetMode="External"/><Relationship Id="rId15" Type="http://schemas.openxmlformats.org/officeDocument/2006/relationships/hyperlink" Target="https://signaturely.com/wp-content/uploads/2020/04/unreadable-letters-signaturely.svg" TargetMode="External"/><Relationship Id="rId14" Type="http://schemas.openxmlformats.org/officeDocument/2006/relationships/hyperlink" Target="https://inspectapedia.com/electric/LaHuerta_MX_0516_DJFs.jpg" TargetMode="External"/><Relationship Id="rId17" Type="http://schemas.openxmlformats.org/officeDocument/2006/relationships/hyperlink" Target="https://inspectapedia.com/electric/LaHuerta_MX_0516_DJFs.jpg" TargetMode="External"/><Relationship Id="rId16" Type="http://schemas.openxmlformats.org/officeDocument/2006/relationships/hyperlink" Target="https://inspectapedia.com/electric/LaHuerta_MX_0516_DJFs.jpg" TargetMode="External"/><Relationship Id="rId1340" Type="http://schemas.openxmlformats.org/officeDocument/2006/relationships/hyperlink" Target="https://inspectapedia.com/electric/LaHuerta_MX_0516_DJFs.jpg" TargetMode="External"/><Relationship Id="rId19" Type="http://schemas.openxmlformats.org/officeDocument/2006/relationships/hyperlink" Target="https://inspectapedia.com/electric/LaHuerta_MX_0516_DJFs.jpg" TargetMode="External"/><Relationship Id="rId752" Type="http://schemas.openxmlformats.org/officeDocument/2006/relationships/hyperlink" Target="https://inspectapedia.com/electric/LaHuerta_MX_0516_DJFs.jpg" TargetMode="External"/><Relationship Id="rId1341" Type="http://schemas.openxmlformats.org/officeDocument/2006/relationships/hyperlink" Target="https://signaturely.com/wp-content/uploads/2020/04/unreadable-letters-signaturely.svg" TargetMode="External"/><Relationship Id="rId18" Type="http://schemas.openxmlformats.org/officeDocument/2006/relationships/hyperlink" Target="https://signaturely.com/wp-content/uploads/2020/04/unreadable-letters-signaturely.svg" TargetMode="External"/><Relationship Id="rId751" Type="http://schemas.openxmlformats.org/officeDocument/2006/relationships/hyperlink" Target="https://signaturely.com/wp-content/uploads/2020/04/unreadable-letters-signaturely.svg" TargetMode="External"/><Relationship Id="rId1342" Type="http://schemas.openxmlformats.org/officeDocument/2006/relationships/hyperlink" Target="https://inspectapedia.com/electric/LaHuerta_MX_0516_DJFs.jpg" TargetMode="External"/><Relationship Id="rId750" Type="http://schemas.openxmlformats.org/officeDocument/2006/relationships/hyperlink" Target="https://inspectapedia.com/electric/LaHuerta_MX_0516_DJFs.jpg" TargetMode="External"/><Relationship Id="rId1343" Type="http://schemas.openxmlformats.org/officeDocument/2006/relationships/hyperlink" Target="https://inspectapedia.com/electric/LaHuerta_MX_0516_DJFs.jpg" TargetMode="External"/><Relationship Id="rId1344" Type="http://schemas.openxmlformats.org/officeDocument/2006/relationships/hyperlink" Target="https://signaturely.com/wp-content/uploads/2020/04/unreadable-letters-signaturely.svg" TargetMode="External"/><Relationship Id="rId84" Type="http://schemas.openxmlformats.org/officeDocument/2006/relationships/hyperlink" Target="https://inspectapedia.com/electric/LaHuerta_MX_0516_DJFs.jpg" TargetMode="External"/><Relationship Id="rId83" Type="http://schemas.openxmlformats.org/officeDocument/2006/relationships/hyperlink" Target="https://signaturely.com/wp-content/uploads/2020/04/unreadable-letters-signaturely.svg" TargetMode="External"/><Relationship Id="rId86" Type="http://schemas.openxmlformats.org/officeDocument/2006/relationships/hyperlink" Target="https://signaturely.com/wp-content/uploads/2020/04/unreadable-letters-signaturely.svg" TargetMode="External"/><Relationship Id="rId85" Type="http://schemas.openxmlformats.org/officeDocument/2006/relationships/hyperlink" Target="https://inspectapedia.com/electric/LaHuerta_MX_0516_DJFs.jpg" TargetMode="External"/><Relationship Id="rId88" Type="http://schemas.openxmlformats.org/officeDocument/2006/relationships/hyperlink" Target="https://inspectapedia.com/electric/LaHuerta_MX_0516_DJFs.jpg" TargetMode="External"/><Relationship Id="rId87" Type="http://schemas.openxmlformats.org/officeDocument/2006/relationships/hyperlink" Target="https://inspectapedia.com/electric/LaHuerta_MX_0516_DJFs.jpg" TargetMode="External"/><Relationship Id="rId89" Type="http://schemas.openxmlformats.org/officeDocument/2006/relationships/hyperlink" Target="https://signaturely.com/wp-content/uploads/2020/04/unreadable-letters-signaturely.svg" TargetMode="External"/><Relationship Id="rId709" Type="http://schemas.openxmlformats.org/officeDocument/2006/relationships/hyperlink" Target="https://inspectapedia.com/electric/LaHuerta_MX_0516_DJFs.jpg" TargetMode="External"/><Relationship Id="rId708" Type="http://schemas.openxmlformats.org/officeDocument/2006/relationships/hyperlink" Target="https://inspectapedia.com/electric/LaHuerta_MX_0516_DJFs.jpg" TargetMode="External"/><Relationship Id="rId707" Type="http://schemas.openxmlformats.org/officeDocument/2006/relationships/hyperlink" Target="https://signaturely.com/wp-content/uploads/2020/04/unreadable-letters-signaturely.svg" TargetMode="External"/><Relationship Id="rId706" Type="http://schemas.openxmlformats.org/officeDocument/2006/relationships/hyperlink" Target="https://inspectapedia.com/electric/LaHuerta_MX_0516_DJFs.jpg" TargetMode="External"/><Relationship Id="rId80" Type="http://schemas.openxmlformats.org/officeDocument/2006/relationships/hyperlink" Target="https://signaturely.com/wp-content/uploads/2020/04/unreadable-letters-signaturely.svg" TargetMode="External"/><Relationship Id="rId82" Type="http://schemas.openxmlformats.org/officeDocument/2006/relationships/hyperlink" Target="https://inspectapedia.com/electric/LaHuerta_MX_0516_DJFs.jpg" TargetMode="External"/><Relationship Id="rId81" Type="http://schemas.openxmlformats.org/officeDocument/2006/relationships/hyperlink" Target="https://inspectapedia.com/electric/LaHuerta_MX_0516_DJFs.jpg" TargetMode="External"/><Relationship Id="rId701" Type="http://schemas.openxmlformats.org/officeDocument/2006/relationships/hyperlink" Target="https://signaturely.com/wp-content/uploads/2020/04/unreadable-letters-signaturely.svg" TargetMode="External"/><Relationship Id="rId700" Type="http://schemas.openxmlformats.org/officeDocument/2006/relationships/hyperlink" Target="https://inspectapedia.com/electric/LaHuerta_MX_0516_DJFs.jpg" TargetMode="External"/><Relationship Id="rId705" Type="http://schemas.openxmlformats.org/officeDocument/2006/relationships/hyperlink" Target="https://inspectapedia.com/electric/LaHuerta_MX_0516_DJFs.jpg" TargetMode="External"/><Relationship Id="rId704" Type="http://schemas.openxmlformats.org/officeDocument/2006/relationships/hyperlink" Target="https://signaturely.com/wp-content/uploads/2020/04/unreadable-letters-signaturely.svg" TargetMode="External"/><Relationship Id="rId703" Type="http://schemas.openxmlformats.org/officeDocument/2006/relationships/hyperlink" Target="https://inspectapedia.com/electric/LaHuerta_MX_0516_DJFs.jpg" TargetMode="External"/><Relationship Id="rId702" Type="http://schemas.openxmlformats.org/officeDocument/2006/relationships/hyperlink" Target="https://inspectapedia.com/electric/LaHuerta_MX_0516_DJFs.jpg" TargetMode="External"/><Relationship Id="rId73" Type="http://schemas.openxmlformats.org/officeDocument/2006/relationships/hyperlink" Target="https://inspectapedia.com/electric/LaHuerta_MX_0516_DJFs.jpg" TargetMode="External"/><Relationship Id="rId72" Type="http://schemas.openxmlformats.org/officeDocument/2006/relationships/hyperlink" Target="https://inspectapedia.com/electric/LaHuerta_MX_0516_DJFs.jpg" TargetMode="External"/><Relationship Id="rId75" Type="http://schemas.openxmlformats.org/officeDocument/2006/relationships/hyperlink" Target="https://inspectapedia.com/electric/LaHuerta_MX_0516_DJFs.jpg" TargetMode="External"/><Relationship Id="rId74" Type="http://schemas.openxmlformats.org/officeDocument/2006/relationships/hyperlink" Target="https://signaturely.com/wp-content/uploads/2020/04/unreadable-letters-signaturely.svg" TargetMode="External"/><Relationship Id="rId77" Type="http://schemas.openxmlformats.org/officeDocument/2006/relationships/hyperlink" Target="https://signaturely.com/wp-content/uploads/2020/04/unreadable-letters-signaturely.svg" TargetMode="External"/><Relationship Id="rId76" Type="http://schemas.openxmlformats.org/officeDocument/2006/relationships/hyperlink" Target="https://inspectapedia.com/electric/LaHuerta_MX_0516_DJFs.jpg" TargetMode="External"/><Relationship Id="rId79" Type="http://schemas.openxmlformats.org/officeDocument/2006/relationships/hyperlink" Target="https://inspectapedia.com/electric/LaHuerta_MX_0516_DJFs.jpg" TargetMode="External"/><Relationship Id="rId78" Type="http://schemas.openxmlformats.org/officeDocument/2006/relationships/hyperlink" Target="https://inspectapedia.com/electric/LaHuerta_MX_0516_DJFs.jpg" TargetMode="External"/><Relationship Id="rId71" Type="http://schemas.openxmlformats.org/officeDocument/2006/relationships/hyperlink" Target="https://signaturely.com/wp-content/uploads/2020/04/unreadable-letters-signaturely.svg" TargetMode="External"/><Relationship Id="rId70" Type="http://schemas.openxmlformats.org/officeDocument/2006/relationships/hyperlink" Target="https://inspectapedia.com/electric/LaHuerta_MX_0516_DJFs.jpg" TargetMode="External"/><Relationship Id="rId62" Type="http://schemas.openxmlformats.org/officeDocument/2006/relationships/hyperlink" Target="https://inspectapedia.com/electric/LaHuerta_MX_0516_DJFs.jpg" TargetMode="External"/><Relationship Id="rId1312" Type="http://schemas.openxmlformats.org/officeDocument/2006/relationships/hyperlink" Target="https://inspectapedia.com/electric/LaHuerta_MX_0516_DJFs.jpg" TargetMode="External"/><Relationship Id="rId61" Type="http://schemas.openxmlformats.org/officeDocument/2006/relationships/hyperlink" Target="https://signaturely.com/wp-content/uploads/2020/04/unreadable-letters-signaturely.svg" TargetMode="External"/><Relationship Id="rId1313" Type="http://schemas.openxmlformats.org/officeDocument/2006/relationships/hyperlink" Target="https://signaturely.com/wp-content/uploads/2020/04/unreadable-letters-signaturely.svg" TargetMode="External"/><Relationship Id="rId64" Type="http://schemas.openxmlformats.org/officeDocument/2006/relationships/hyperlink" Target="https://signaturely.com/wp-content/uploads/2020/04/unreadable-letters-signaturely.svg" TargetMode="External"/><Relationship Id="rId1314" Type="http://schemas.openxmlformats.org/officeDocument/2006/relationships/hyperlink" Target="https://inspectapedia.com/electric/LaHuerta_MX_0516_DJFs.jpg" TargetMode="External"/><Relationship Id="rId63" Type="http://schemas.openxmlformats.org/officeDocument/2006/relationships/hyperlink" Target="https://inspectapedia.com/electric/LaHuerta_MX_0516_DJFs.jpg" TargetMode="External"/><Relationship Id="rId1315" Type="http://schemas.openxmlformats.org/officeDocument/2006/relationships/hyperlink" Target="https://inspectapedia.com/electric/LaHuerta_MX_0516_DJFs.jpg" TargetMode="External"/><Relationship Id="rId66" Type="http://schemas.openxmlformats.org/officeDocument/2006/relationships/hyperlink" Target="https://inspectapedia.com/electric/LaHuerta_MX_0516_DJFs.jpg" TargetMode="External"/><Relationship Id="rId1316" Type="http://schemas.openxmlformats.org/officeDocument/2006/relationships/hyperlink" Target="https://signaturely.com/wp-content/uploads/2020/04/unreadable-letters-signaturely.svg" TargetMode="External"/><Relationship Id="rId65" Type="http://schemas.openxmlformats.org/officeDocument/2006/relationships/hyperlink" Target="https://inspectapedia.com/electric/LaHuerta_MX_0516_DJFs.jpg" TargetMode="External"/><Relationship Id="rId1317" Type="http://schemas.openxmlformats.org/officeDocument/2006/relationships/hyperlink" Target="https://inspectapedia.com/electric/LaHuerta_MX_0516_DJFs.jpg" TargetMode="External"/><Relationship Id="rId68" Type="http://schemas.openxmlformats.org/officeDocument/2006/relationships/hyperlink" Target="https://m.media-amazon.com/images/I/41aptGA0dTL._SY445_SX342_QL70_FMwebp_.jpg" TargetMode="External"/><Relationship Id="rId1318" Type="http://schemas.openxmlformats.org/officeDocument/2006/relationships/hyperlink" Target="https://inspectapedia.com/electric/LaHuerta_MX_0516_DJFs.jpg" TargetMode="External"/><Relationship Id="rId67" Type="http://schemas.openxmlformats.org/officeDocument/2006/relationships/hyperlink" Target="https://signaturely.com/wp-content/uploads/2020/04/unreadable-letters-signaturely.svg" TargetMode="External"/><Relationship Id="rId1319" Type="http://schemas.openxmlformats.org/officeDocument/2006/relationships/hyperlink" Target="https://signaturely.com/wp-content/uploads/2020/04/unreadable-letters-signaturely.svg" TargetMode="External"/><Relationship Id="rId729" Type="http://schemas.openxmlformats.org/officeDocument/2006/relationships/hyperlink" Target="https://signaturely.com/wp-content/uploads/2020/04/unreadable-letters-signaturely.svg" TargetMode="External"/><Relationship Id="rId728" Type="http://schemas.openxmlformats.org/officeDocument/2006/relationships/hyperlink" Target="https://inspectapedia.com/electric/LaHuerta_MX_0516_DJFs.jpg" TargetMode="External"/><Relationship Id="rId60" Type="http://schemas.openxmlformats.org/officeDocument/2006/relationships/hyperlink" Target="https://inspectapedia.com/electric/LaHuerta_MX_0516_DJFs.jpg" TargetMode="External"/><Relationship Id="rId723" Type="http://schemas.openxmlformats.org/officeDocument/2006/relationships/hyperlink" Target="https://signaturely.com/wp-content/uploads/2020/04/unreadable-letters-signaturely.svg" TargetMode="External"/><Relationship Id="rId722" Type="http://schemas.openxmlformats.org/officeDocument/2006/relationships/hyperlink" Target="https://inspectapedia.com/electric/LaHuerta_MX_0516_DJFs.jpg" TargetMode="External"/><Relationship Id="rId721" Type="http://schemas.openxmlformats.org/officeDocument/2006/relationships/hyperlink" Target="https://inspectapedia.com/electric/LaHuerta_MX_0516_DJFs.jpg" TargetMode="External"/><Relationship Id="rId720" Type="http://schemas.openxmlformats.org/officeDocument/2006/relationships/hyperlink" Target="https://signaturely.com/wp-content/uploads/2020/04/unreadable-letters-signaturely.svg" TargetMode="External"/><Relationship Id="rId727" Type="http://schemas.openxmlformats.org/officeDocument/2006/relationships/hyperlink" Target="https://inspectapedia.com/electric/LaHuerta_MX_0516_DJFs.jpg" TargetMode="External"/><Relationship Id="rId726" Type="http://schemas.openxmlformats.org/officeDocument/2006/relationships/hyperlink" Target="https://signaturely.com/wp-content/uploads/2020/04/unreadable-letters-signaturely.svg" TargetMode="External"/><Relationship Id="rId725" Type="http://schemas.openxmlformats.org/officeDocument/2006/relationships/hyperlink" Target="https://inspectapedia.com/electric/LaHuerta_MX_0516_DJFs.jpg" TargetMode="External"/><Relationship Id="rId724" Type="http://schemas.openxmlformats.org/officeDocument/2006/relationships/hyperlink" Target="https://inspectapedia.com/electric/LaHuerta_MX_0516_DJFs.jpg" TargetMode="External"/><Relationship Id="rId69" Type="http://schemas.openxmlformats.org/officeDocument/2006/relationships/hyperlink" Target="https://inspectapedia.com/electric/LaHuerta_MX_0516_DJFs.jpg" TargetMode="External"/><Relationship Id="rId1310" Type="http://schemas.openxmlformats.org/officeDocument/2006/relationships/hyperlink" Target="https://signaturely.com/wp-content/uploads/2020/04/unreadable-letters-signaturely.svg" TargetMode="External"/><Relationship Id="rId1311" Type="http://schemas.openxmlformats.org/officeDocument/2006/relationships/hyperlink" Target="https://inspectapedia.com/electric/LaHuerta_MX_0516_DJFs.jpg" TargetMode="External"/><Relationship Id="rId51" Type="http://schemas.openxmlformats.org/officeDocument/2006/relationships/hyperlink" Target="https://inspectapedia.com/electric/LaHuerta_MX_0516_DJFs.jpg" TargetMode="External"/><Relationship Id="rId1301" Type="http://schemas.openxmlformats.org/officeDocument/2006/relationships/hyperlink" Target="https://signaturely.com/wp-content/uploads/2020/04/unreadable-letters-signaturely.svg" TargetMode="External"/><Relationship Id="rId50" Type="http://schemas.openxmlformats.org/officeDocument/2006/relationships/hyperlink" Target="https://inspectapedia.com/electric/LaHuerta_MX_0516_DJFs.jpg" TargetMode="External"/><Relationship Id="rId1302" Type="http://schemas.openxmlformats.org/officeDocument/2006/relationships/hyperlink" Target="https://inspectapedia.com/electric/LaHuerta_MX_0516_DJFs.jpg" TargetMode="External"/><Relationship Id="rId53" Type="http://schemas.openxmlformats.org/officeDocument/2006/relationships/hyperlink" Target="https://inspectapedia.com/electric/LaHuerta_MX_0516_DJFs.jpg" TargetMode="External"/><Relationship Id="rId1303" Type="http://schemas.openxmlformats.org/officeDocument/2006/relationships/hyperlink" Target="https://inspectapedia.com/electric/LaHuerta_MX_0516_DJFs.jpg" TargetMode="External"/><Relationship Id="rId52" Type="http://schemas.openxmlformats.org/officeDocument/2006/relationships/hyperlink" Target="https://signaturely.com/wp-content/uploads/2020/04/unreadable-letters-signaturely.svg" TargetMode="External"/><Relationship Id="rId1304" Type="http://schemas.openxmlformats.org/officeDocument/2006/relationships/hyperlink" Target="https://signaturely.com/wp-content/uploads/2020/04/unreadable-letters-signaturely.svg" TargetMode="External"/><Relationship Id="rId55" Type="http://schemas.openxmlformats.org/officeDocument/2006/relationships/hyperlink" Target="https://signaturely.com/wp-content/uploads/2020/04/unreadable-letters-signaturely.svg" TargetMode="External"/><Relationship Id="rId1305" Type="http://schemas.openxmlformats.org/officeDocument/2006/relationships/hyperlink" Target="https://inspectapedia.com/electric/LaHuerta_MX_0516_DJFs.jpg" TargetMode="External"/><Relationship Id="rId54" Type="http://schemas.openxmlformats.org/officeDocument/2006/relationships/hyperlink" Target="https://inspectapedia.com/electric/LaHuerta_MX_0516_DJFs.jpg" TargetMode="External"/><Relationship Id="rId1306" Type="http://schemas.openxmlformats.org/officeDocument/2006/relationships/hyperlink" Target="https://inspectapedia.com/electric/LaHuerta_MX_0516_DJFs.jpg" TargetMode="External"/><Relationship Id="rId57" Type="http://schemas.openxmlformats.org/officeDocument/2006/relationships/hyperlink" Target="https://inspectapedia.com/electric/LaHuerta_MX_0516_DJFs.jpg" TargetMode="External"/><Relationship Id="rId1307" Type="http://schemas.openxmlformats.org/officeDocument/2006/relationships/hyperlink" Target="https://signaturely.com/wp-content/uploads/2020/04/unreadable-letters-signaturely.svg" TargetMode="External"/><Relationship Id="rId56" Type="http://schemas.openxmlformats.org/officeDocument/2006/relationships/hyperlink" Target="https://inspectapedia.com/electric/LaHuerta_MX_0516_DJFs.jpg" TargetMode="External"/><Relationship Id="rId1308" Type="http://schemas.openxmlformats.org/officeDocument/2006/relationships/hyperlink" Target="https://inspectapedia.com/electric/LaHuerta_MX_0516_DJFs.jpg" TargetMode="External"/><Relationship Id="rId1309" Type="http://schemas.openxmlformats.org/officeDocument/2006/relationships/hyperlink" Target="https://inspectapedia.com/electric/LaHuerta_MX_0516_DJFs.jpg" TargetMode="External"/><Relationship Id="rId719" Type="http://schemas.openxmlformats.org/officeDocument/2006/relationships/hyperlink" Target="https://inspectapedia.com/electric/LaHuerta_MX_0516_DJFs.jpg" TargetMode="External"/><Relationship Id="rId718" Type="http://schemas.openxmlformats.org/officeDocument/2006/relationships/hyperlink" Target="https://inspectapedia.com/electric/LaHuerta_MX_0516_DJFs.jpg" TargetMode="External"/><Relationship Id="rId717" Type="http://schemas.openxmlformats.org/officeDocument/2006/relationships/hyperlink" Target="https://signaturely.com/wp-content/uploads/2020/04/unreadable-letters-signaturely.svg" TargetMode="External"/><Relationship Id="rId712" Type="http://schemas.openxmlformats.org/officeDocument/2006/relationships/hyperlink" Target="https://inspectapedia.com/electric/LaHuerta_MX_0516_DJFs.jpg" TargetMode="External"/><Relationship Id="rId711" Type="http://schemas.openxmlformats.org/officeDocument/2006/relationships/hyperlink" Target="https://inspectapedia.com/electric/LaHuerta_MX_0516_DJFs.jpg" TargetMode="External"/><Relationship Id="rId710" Type="http://schemas.openxmlformats.org/officeDocument/2006/relationships/hyperlink" Target="https://signaturely.com/wp-content/uploads/2020/04/unreadable-letters-signaturely.svg" TargetMode="External"/><Relationship Id="rId716" Type="http://schemas.openxmlformats.org/officeDocument/2006/relationships/hyperlink" Target="https://inspectapedia.com/electric/LaHuerta_MX_0516_DJFs.jpg" TargetMode="External"/><Relationship Id="rId715" Type="http://schemas.openxmlformats.org/officeDocument/2006/relationships/hyperlink" Target="https://inspectapedia.com/electric/LaHuerta_MX_0516_DJFs.jpg" TargetMode="External"/><Relationship Id="rId714" Type="http://schemas.openxmlformats.org/officeDocument/2006/relationships/hyperlink" Target="https://m.media-amazon.com/images/I/41aptGA0dTL._SY445_SX342_QL70_FMwebp_.jpg" TargetMode="External"/><Relationship Id="rId713" Type="http://schemas.openxmlformats.org/officeDocument/2006/relationships/hyperlink" Target="https://signaturely.com/wp-content/uploads/2020/04/unreadable-letters-signaturely.svg" TargetMode="External"/><Relationship Id="rId59" Type="http://schemas.openxmlformats.org/officeDocument/2006/relationships/hyperlink" Target="https://inspectapedia.com/electric/LaHuerta_MX_0516_DJFs.jpg" TargetMode="External"/><Relationship Id="rId58" Type="http://schemas.openxmlformats.org/officeDocument/2006/relationships/hyperlink" Target="https://signaturely.com/wp-content/uploads/2020/04/unreadable-letters-signaturely.svg" TargetMode="External"/><Relationship Id="rId1300" Type="http://schemas.openxmlformats.org/officeDocument/2006/relationships/hyperlink" Target="https://inspectapedia.com/electric/LaHuerta_MX_0516_DJFs.jpg" TargetMode="External"/><Relationship Id="rId349" Type="http://schemas.openxmlformats.org/officeDocument/2006/relationships/hyperlink" Target="https://signaturely.com/wp-content/uploads/2020/04/unreadable-letters-signaturely.svg" TargetMode="External"/><Relationship Id="rId348" Type="http://schemas.openxmlformats.org/officeDocument/2006/relationships/hyperlink" Target="https://inspectapedia.com/electric/LaHuerta_MX_0516_DJFs.jpg" TargetMode="External"/><Relationship Id="rId347" Type="http://schemas.openxmlformats.org/officeDocument/2006/relationships/hyperlink" Target="https://inspectapedia.com/electric/LaHuerta_MX_0516_DJFs.jpg" TargetMode="External"/><Relationship Id="rId346" Type="http://schemas.openxmlformats.org/officeDocument/2006/relationships/hyperlink" Target="https://signaturely.com/wp-content/uploads/2020/04/unreadable-letters-signaturely.svg" TargetMode="External"/><Relationship Id="rId341" Type="http://schemas.openxmlformats.org/officeDocument/2006/relationships/hyperlink" Target="https://inspectapedia.com/electric/LaHuerta_MX_0516_DJFs.jpg" TargetMode="External"/><Relationship Id="rId340" Type="http://schemas.openxmlformats.org/officeDocument/2006/relationships/hyperlink" Target="https://m.media-amazon.com/images/I/41aptGA0dTL._SY445_SX342_QL70_FMwebp_.jpg" TargetMode="External"/><Relationship Id="rId345" Type="http://schemas.openxmlformats.org/officeDocument/2006/relationships/hyperlink" Target="https://inspectapedia.com/electric/LaHuerta_MX_0516_DJFs.jpg" TargetMode="External"/><Relationship Id="rId344" Type="http://schemas.openxmlformats.org/officeDocument/2006/relationships/hyperlink" Target="https://inspectapedia.com/electric/LaHuerta_MX_0516_DJFs.jpg" TargetMode="External"/><Relationship Id="rId343" Type="http://schemas.openxmlformats.org/officeDocument/2006/relationships/hyperlink" Target="https://signaturely.com/wp-content/uploads/2020/04/unreadable-letters-signaturely.svg" TargetMode="External"/><Relationship Id="rId342" Type="http://schemas.openxmlformats.org/officeDocument/2006/relationships/hyperlink" Target="https://inspectapedia.com/electric/LaHuerta_MX_0516_DJFs.jpg" TargetMode="External"/><Relationship Id="rId338" Type="http://schemas.openxmlformats.org/officeDocument/2006/relationships/hyperlink" Target="https://inspectapedia.com/electric/LaHuerta_MX_0516_DJFs.jpg" TargetMode="External"/><Relationship Id="rId337" Type="http://schemas.openxmlformats.org/officeDocument/2006/relationships/hyperlink" Target="https://inspectapedia.com/electric/LaHuerta_MX_0516_DJFs.jpg" TargetMode="External"/><Relationship Id="rId336" Type="http://schemas.openxmlformats.org/officeDocument/2006/relationships/hyperlink" Target="https://signaturely.com/wp-content/uploads/2020/04/unreadable-letters-signaturely.svg" TargetMode="External"/><Relationship Id="rId335" Type="http://schemas.openxmlformats.org/officeDocument/2006/relationships/hyperlink" Target="https://inspectapedia.com/electric/LaHuerta_MX_0516_DJFs.jpg" TargetMode="External"/><Relationship Id="rId339" Type="http://schemas.openxmlformats.org/officeDocument/2006/relationships/hyperlink" Target="https://signaturely.com/wp-content/uploads/2020/04/unreadable-letters-signaturely.svg" TargetMode="External"/><Relationship Id="rId330" Type="http://schemas.openxmlformats.org/officeDocument/2006/relationships/hyperlink" Target="https://signaturely.com/wp-content/uploads/2020/04/unreadable-letters-signaturely.svg" TargetMode="External"/><Relationship Id="rId334" Type="http://schemas.openxmlformats.org/officeDocument/2006/relationships/hyperlink" Target="https://inspectapedia.com/electric/LaHuerta_MX_0516_DJFs.jpg" TargetMode="External"/><Relationship Id="rId333" Type="http://schemas.openxmlformats.org/officeDocument/2006/relationships/hyperlink" Target="https://signaturely.com/wp-content/uploads/2020/04/unreadable-letters-signaturely.svg" TargetMode="External"/><Relationship Id="rId332" Type="http://schemas.openxmlformats.org/officeDocument/2006/relationships/hyperlink" Target="https://inspectapedia.com/electric/LaHuerta_MX_0516_DJFs.jpg" TargetMode="External"/><Relationship Id="rId331" Type="http://schemas.openxmlformats.org/officeDocument/2006/relationships/hyperlink" Target="https://inspectapedia.com/electric/LaHuerta_MX_0516_DJFs.jpg" TargetMode="External"/><Relationship Id="rId370" Type="http://schemas.openxmlformats.org/officeDocument/2006/relationships/hyperlink" Target="https://signaturely.com/wp-content/uploads/2020/04/unreadable-letters-signaturely.svg" TargetMode="External"/><Relationship Id="rId369" Type="http://schemas.openxmlformats.org/officeDocument/2006/relationships/hyperlink" Target="https://inspectapedia.com/electric/LaHuerta_MX_0516_DJFs.jpg" TargetMode="External"/><Relationship Id="rId368" Type="http://schemas.openxmlformats.org/officeDocument/2006/relationships/hyperlink" Target="https://inspectapedia.com/electric/LaHuerta_MX_0516_DJFs.jpg" TargetMode="External"/><Relationship Id="rId363" Type="http://schemas.openxmlformats.org/officeDocument/2006/relationships/hyperlink" Target="https://inspectapedia.com/electric/LaHuerta_MX_0516_DJFs.jpg" TargetMode="External"/><Relationship Id="rId362" Type="http://schemas.openxmlformats.org/officeDocument/2006/relationships/hyperlink" Target="https://inspectapedia.com/electric/LaHuerta_MX_0516_DJFs.jpg" TargetMode="External"/><Relationship Id="rId361" Type="http://schemas.openxmlformats.org/officeDocument/2006/relationships/hyperlink" Target="https://signaturely.com/wp-content/uploads/2020/04/unreadable-letters-signaturely.svg" TargetMode="External"/><Relationship Id="rId360" Type="http://schemas.openxmlformats.org/officeDocument/2006/relationships/hyperlink" Target="https://inspectapedia.com/electric/LaHuerta_MX_0516_DJFs.jpg" TargetMode="External"/><Relationship Id="rId367" Type="http://schemas.openxmlformats.org/officeDocument/2006/relationships/hyperlink" Target="https://signaturely.com/wp-content/uploads/2020/04/unreadable-letters-signaturely.svg" TargetMode="External"/><Relationship Id="rId366" Type="http://schemas.openxmlformats.org/officeDocument/2006/relationships/hyperlink" Target="https://inspectapedia.com/electric/LaHuerta_MX_0516_DJFs.jpg" TargetMode="External"/><Relationship Id="rId365" Type="http://schemas.openxmlformats.org/officeDocument/2006/relationships/hyperlink" Target="https://inspectapedia.com/electric/LaHuerta_MX_0516_DJFs.jpg" TargetMode="External"/><Relationship Id="rId364" Type="http://schemas.openxmlformats.org/officeDocument/2006/relationships/hyperlink" Target="https://signaturely.com/wp-content/uploads/2020/04/unreadable-letters-signaturely.svg" TargetMode="External"/><Relationship Id="rId95" Type="http://schemas.openxmlformats.org/officeDocument/2006/relationships/hyperlink" Target="https://signaturely.com/wp-content/uploads/2020/04/unreadable-letters-signaturely.svg" TargetMode="External"/><Relationship Id="rId94" Type="http://schemas.openxmlformats.org/officeDocument/2006/relationships/hyperlink" Target="https://inspectapedia.com/electric/LaHuerta_MX_0516_DJFs.jpg" TargetMode="External"/><Relationship Id="rId97" Type="http://schemas.openxmlformats.org/officeDocument/2006/relationships/hyperlink" Target="https://inspectapedia.com/electric/LaHuerta_MX_0516_DJFs.jpg" TargetMode="External"/><Relationship Id="rId96" Type="http://schemas.openxmlformats.org/officeDocument/2006/relationships/hyperlink" Target="https://inspectapedia.com/electric/LaHuerta_MX_0516_DJFs.jpg" TargetMode="External"/><Relationship Id="rId99" Type="http://schemas.openxmlformats.org/officeDocument/2006/relationships/hyperlink" Target="https://inspectapedia.com/electric/LaHuerta_MX_0516_DJFs.jpg" TargetMode="External"/><Relationship Id="rId98" Type="http://schemas.openxmlformats.org/officeDocument/2006/relationships/hyperlink" Target="https://signaturely.com/wp-content/uploads/2020/04/unreadable-letters-signaturely.svg" TargetMode="External"/><Relationship Id="rId91" Type="http://schemas.openxmlformats.org/officeDocument/2006/relationships/hyperlink" Target="https://inspectapedia.com/electric/LaHuerta_MX_0516_DJFs.jpg" TargetMode="External"/><Relationship Id="rId90" Type="http://schemas.openxmlformats.org/officeDocument/2006/relationships/hyperlink" Target="https://inspectapedia.com/electric/LaHuerta_MX_0516_DJFs.jpg" TargetMode="External"/><Relationship Id="rId93" Type="http://schemas.openxmlformats.org/officeDocument/2006/relationships/hyperlink" Target="https://inspectapedia.com/electric/LaHuerta_MX_0516_DJFs.jpg" TargetMode="External"/><Relationship Id="rId92" Type="http://schemas.openxmlformats.org/officeDocument/2006/relationships/hyperlink" Target="https://signaturely.com/wp-content/uploads/2020/04/unreadable-letters-signaturely.svg" TargetMode="External"/><Relationship Id="rId359" Type="http://schemas.openxmlformats.org/officeDocument/2006/relationships/hyperlink" Target="https://inspectapedia.com/electric/LaHuerta_MX_0516_DJFs.jpg" TargetMode="External"/><Relationship Id="rId358" Type="http://schemas.openxmlformats.org/officeDocument/2006/relationships/hyperlink" Target="https://signaturely.com/wp-content/uploads/2020/04/unreadable-letters-signaturely.svg" TargetMode="External"/><Relationship Id="rId357" Type="http://schemas.openxmlformats.org/officeDocument/2006/relationships/hyperlink" Target="https://inspectapedia.com/electric/LaHuerta_MX_0516_DJFs.jpg" TargetMode="External"/><Relationship Id="rId352" Type="http://schemas.openxmlformats.org/officeDocument/2006/relationships/hyperlink" Target="https://signaturely.com/wp-content/uploads/2020/04/unreadable-letters-signaturely.svg" TargetMode="External"/><Relationship Id="rId351" Type="http://schemas.openxmlformats.org/officeDocument/2006/relationships/hyperlink" Target="https://inspectapedia.com/electric/LaHuerta_MX_0516_DJFs.jpg" TargetMode="External"/><Relationship Id="rId350" Type="http://schemas.openxmlformats.org/officeDocument/2006/relationships/hyperlink" Target="https://inspectapedia.com/electric/LaHuerta_MX_0516_DJFs.jpg" TargetMode="External"/><Relationship Id="rId356" Type="http://schemas.openxmlformats.org/officeDocument/2006/relationships/hyperlink" Target="https://inspectapedia.com/electric/LaHuerta_MX_0516_DJFs.jpg" TargetMode="External"/><Relationship Id="rId355" Type="http://schemas.openxmlformats.org/officeDocument/2006/relationships/hyperlink" Target="https://signaturely.com/wp-content/uploads/2020/04/unreadable-letters-signaturely.svg" TargetMode="External"/><Relationship Id="rId354" Type="http://schemas.openxmlformats.org/officeDocument/2006/relationships/hyperlink" Target="https://inspectapedia.com/electric/LaHuerta_MX_0516_DJFs.jpg" TargetMode="External"/><Relationship Id="rId353" Type="http://schemas.openxmlformats.org/officeDocument/2006/relationships/hyperlink" Target="https://inspectapedia.com/electric/LaHuerta_MX_0516_DJFs.jpg" TargetMode="External"/><Relationship Id="rId1378" Type="http://schemas.openxmlformats.org/officeDocument/2006/relationships/hyperlink" Target="https://signaturely.com/wp-content/uploads/2020/04/unreadable-letters-signaturely.svg" TargetMode="External"/><Relationship Id="rId1379" Type="http://schemas.openxmlformats.org/officeDocument/2006/relationships/hyperlink" Target="https://inspectapedia.com/electric/LaHuerta_MX_0516_DJFs.jpg" TargetMode="External"/><Relationship Id="rId305" Type="http://schemas.openxmlformats.org/officeDocument/2006/relationships/hyperlink" Target="https://signaturely.com/wp-content/uploads/2020/04/unreadable-letters-signaturely.svg" TargetMode="External"/><Relationship Id="rId789" Type="http://schemas.openxmlformats.org/officeDocument/2006/relationships/hyperlink" Target="https://inspectapedia.com/electric/LaHuerta_MX_0516_DJFs.jpg" TargetMode="External"/><Relationship Id="rId304" Type="http://schemas.openxmlformats.org/officeDocument/2006/relationships/hyperlink" Target="https://inspectapedia.com/electric/LaHuerta_MX_0516_DJFs.jpg" TargetMode="External"/><Relationship Id="rId788" Type="http://schemas.openxmlformats.org/officeDocument/2006/relationships/hyperlink" Target="https://signaturely.com/wp-content/uploads/2020/04/unreadable-letters-signaturely.svg" TargetMode="External"/><Relationship Id="rId303" Type="http://schemas.openxmlformats.org/officeDocument/2006/relationships/hyperlink" Target="https://inspectapedia.com/electric/LaHuerta_MX_0516_DJFs.jpg" TargetMode="External"/><Relationship Id="rId787" Type="http://schemas.openxmlformats.org/officeDocument/2006/relationships/hyperlink" Target="https://inspectapedia.com/electric/LaHuerta_MX_0516_DJFs.jpg" TargetMode="External"/><Relationship Id="rId302" Type="http://schemas.openxmlformats.org/officeDocument/2006/relationships/hyperlink" Target="https://signaturely.com/wp-content/uploads/2020/04/unreadable-letters-signaturely.svg" TargetMode="External"/><Relationship Id="rId786" Type="http://schemas.openxmlformats.org/officeDocument/2006/relationships/hyperlink" Target="https://inspectapedia.com/electric/LaHuerta_MX_0516_DJFs.jpg" TargetMode="External"/><Relationship Id="rId309" Type="http://schemas.openxmlformats.org/officeDocument/2006/relationships/hyperlink" Target="https://signaturely.com/wp-content/uploads/2020/04/unreadable-letters-signaturely.svg" TargetMode="External"/><Relationship Id="rId308" Type="http://schemas.openxmlformats.org/officeDocument/2006/relationships/hyperlink" Target="https://inspectapedia.com/electric/LaHuerta_MX_0516_DJFs.jpg" TargetMode="External"/><Relationship Id="rId307" Type="http://schemas.openxmlformats.org/officeDocument/2006/relationships/hyperlink" Target="https://inspectapedia.com/electric/LaHuerta_MX_0516_DJFs.jpg" TargetMode="External"/><Relationship Id="rId306" Type="http://schemas.openxmlformats.org/officeDocument/2006/relationships/hyperlink" Target="https://m.media-amazon.com/images/I/41aptGA0dTL._SY445_SX342_QL70_FMwebp_.jpg" TargetMode="External"/><Relationship Id="rId781" Type="http://schemas.openxmlformats.org/officeDocument/2006/relationships/hyperlink" Target="https://signaturely.com/wp-content/uploads/2020/04/unreadable-letters-signaturely.svg" TargetMode="External"/><Relationship Id="rId1370" Type="http://schemas.openxmlformats.org/officeDocument/2006/relationships/hyperlink" Target="https://inspectapedia.com/electric/LaHuerta_MX_0516_DJFs.jpg" TargetMode="External"/><Relationship Id="rId780" Type="http://schemas.openxmlformats.org/officeDocument/2006/relationships/hyperlink" Target="https://inspectapedia.com/electric/LaHuerta_MX_0516_DJFs.jpg" TargetMode="External"/><Relationship Id="rId1371" Type="http://schemas.openxmlformats.org/officeDocument/2006/relationships/hyperlink" Target="https://inspectapedia.com/electric/LaHuerta_MX_0516_DJFs.jpg" TargetMode="External"/><Relationship Id="rId1372" Type="http://schemas.openxmlformats.org/officeDocument/2006/relationships/hyperlink" Target="https://signaturely.com/wp-content/uploads/2020/04/unreadable-letters-signaturely.svg" TargetMode="External"/><Relationship Id="rId1373" Type="http://schemas.openxmlformats.org/officeDocument/2006/relationships/hyperlink" Target="https://inspectapedia.com/electric/LaHuerta_MX_0516_DJFs.jpg" TargetMode="External"/><Relationship Id="rId301" Type="http://schemas.openxmlformats.org/officeDocument/2006/relationships/hyperlink" Target="https://inspectapedia.com/electric/LaHuerta_MX_0516_DJFs.jpg" TargetMode="External"/><Relationship Id="rId785" Type="http://schemas.openxmlformats.org/officeDocument/2006/relationships/hyperlink" Target="https://signaturely.com/wp-content/uploads/2020/04/unreadable-letters-signaturely.svg" TargetMode="External"/><Relationship Id="rId1374" Type="http://schemas.openxmlformats.org/officeDocument/2006/relationships/hyperlink" Target="https://inspectapedia.com/electric/LaHuerta_MX_0516_DJFs.jpg" TargetMode="External"/><Relationship Id="rId300" Type="http://schemas.openxmlformats.org/officeDocument/2006/relationships/hyperlink" Target="https://inspectapedia.com/electric/LaHuerta_MX_0516_DJFs.jpg" TargetMode="External"/><Relationship Id="rId784" Type="http://schemas.openxmlformats.org/officeDocument/2006/relationships/hyperlink" Target="https://inspectapedia.com/electric/LaHuerta_MX_0516_DJFs.jpg" TargetMode="External"/><Relationship Id="rId1375" Type="http://schemas.openxmlformats.org/officeDocument/2006/relationships/hyperlink" Target="https://signaturely.com/wp-content/uploads/2020/04/unreadable-letters-signaturely.svg" TargetMode="External"/><Relationship Id="rId783" Type="http://schemas.openxmlformats.org/officeDocument/2006/relationships/hyperlink" Target="https://inspectapedia.com/electric/LaHuerta_MX_0516_DJFs.jpg" TargetMode="External"/><Relationship Id="rId1376" Type="http://schemas.openxmlformats.org/officeDocument/2006/relationships/hyperlink" Target="https://inspectapedia.com/electric/LaHuerta_MX_0516_DJFs.jpg" TargetMode="External"/><Relationship Id="rId782" Type="http://schemas.openxmlformats.org/officeDocument/2006/relationships/hyperlink" Target="https://m.media-amazon.com/images/I/41aptGA0dTL._SY445_SX342_QL70_FMwebp_.jpg" TargetMode="External"/><Relationship Id="rId1377" Type="http://schemas.openxmlformats.org/officeDocument/2006/relationships/hyperlink" Target="https://inspectapedia.com/electric/LaHuerta_MX_0516_DJFs.jpg" TargetMode="External"/><Relationship Id="rId1367" Type="http://schemas.openxmlformats.org/officeDocument/2006/relationships/hyperlink" Target="https://inspectapedia.com/electric/LaHuerta_MX_0516_DJFs.jpg" TargetMode="External"/><Relationship Id="rId1368" Type="http://schemas.openxmlformats.org/officeDocument/2006/relationships/hyperlink" Target="https://inspectapedia.com/electric/LaHuerta_MX_0516_DJFs.jpg" TargetMode="External"/><Relationship Id="rId1369" Type="http://schemas.openxmlformats.org/officeDocument/2006/relationships/hyperlink" Target="https://signaturely.com/wp-content/uploads/2020/04/unreadable-letters-signaturely.svg" TargetMode="External"/><Relationship Id="rId778" Type="http://schemas.openxmlformats.org/officeDocument/2006/relationships/hyperlink" Target="https://signaturely.com/wp-content/uploads/2020/04/unreadable-letters-signaturely.svg" TargetMode="External"/><Relationship Id="rId777" Type="http://schemas.openxmlformats.org/officeDocument/2006/relationships/hyperlink" Target="https://inspectapedia.com/electric/LaHuerta_MX_0516_DJFs.jpg" TargetMode="External"/><Relationship Id="rId776" Type="http://schemas.openxmlformats.org/officeDocument/2006/relationships/hyperlink" Target="https://inspectapedia.com/electric/LaHuerta_MX_0516_DJFs.jpg" TargetMode="External"/><Relationship Id="rId775" Type="http://schemas.openxmlformats.org/officeDocument/2006/relationships/hyperlink" Target="https://signaturely.com/wp-content/uploads/2020/04/unreadable-letters-signaturely.svg" TargetMode="External"/><Relationship Id="rId779" Type="http://schemas.openxmlformats.org/officeDocument/2006/relationships/hyperlink" Target="https://inspectapedia.com/electric/LaHuerta_MX_0516_DJFs.jpg" TargetMode="External"/><Relationship Id="rId770" Type="http://schemas.openxmlformats.org/officeDocument/2006/relationships/hyperlink" Target="https://inspectapedia.com/electric/LaHuerta_MX_0516_DJFs.jpg" TargetMode="External"/><Relationship Id="rId1360" Type="http://schemas.openxmlformats.org/officeDocument/2006/relationships/hyperlink" Target="https://m.media-amazon.com/images/I/41aptGA0dTL._SY445_SX342_QL70_FMwebp_.jpg" TargetMode="External"/><Relationship Id="rId1361" Type="http://schemas.openxmlformats.org/officeDocument/2006/relationships/hyperlink" Target="https://inspectapedia.com/electric/LaHuerta_MX_0516_DJFs.jpg" TargetMode="External"/><Relationship Id="rId1362" Type="http://schemas.openxmlformats.org/officeDocument/2006/relationships/hyperlink" Target="https://inspectapedia.com/electric/LaHuerta_MX_0516_DJFs.jpg" TargetMode="External"/><Relationship Id="rId774" Type="http://schemas.openxmlformats.org/officeDocument/2006/relationships/hyperlink" Target="https://inspectapedia.com/electric/LaHuerta_MX_0516_DJFs.jpg" TargetMode="External"/><Relationship Id="rId1363" Type="http://schemas.openxmlformats.org/officeDocument/2006/relationships/hyperlink" Target="https://signaturely.com/wp-content/uploads/2020/04/unreadable-letters-signaturely.svg" TargetMode="External"/><Relationship Id="rId773" Type="http://schemas.openxmlformats.org/officeDocument/2006/relationships/hyperlink" Target="https://inspectapedia.com/electric/LaHuerta_MX_0516_DJFs.jpg" TargetMode="External"/><Relationship Id="rId1364" Type="http://schemas.openxmlformats.org/officeDocument/2006/relationships/hyperlink" Target="https://inspectapedia.com/electric/LaHuerta_MX_0516_DJFs.jpg" TargetMode="External"/><Relationship Id="rId772" Type="http://schemas.openxmlformats.org/officeDocument/2006/relationships/hyperlink" Target="https://signaturely.com/wp-content/uploads/2020/04/unreadable-letters-signaturely.svg" TargetMode="External"/><Relationship Id="rId1365" Type="http://schemas.openxmlformats.org/officeDocument/2006/relationships/hyperlink" Target="https://inspectapedia.com/electric/LaHuerta_MX_0516_DJFs.jpg" TargetMode="External"/><Relationship Id="rId771" Type="http://schemas.openxmlformats.org/officeDocument/2006/relationships/hyperlink" Target="https://inspectapedia.com/electric/LaHuerta_MX_0516_DJFs.jpg" TargetMode="External"/><Relationship Id="rId1366" Type="http://schemas.openxmlformats.org/officeDocument/2006/relationships/hyperlink" Target="https://signaturely.com/wp-content/uploads/2020/04/unreadable-letters-signaturely.svg" TargetMode="External"/><Relationship Id="rId327" Type="http://schemas.openxmlformats.org/officeDocument/2006/relationships/hyperlink" Target="https://signaturely.com/wp-content/uploads/2020/04/unreadable-letters-signaturely.svg" TargetMode="External"/><Relationship Id="rId326" Type="http://schemas.openxmlformats.org/officeDocument/2006/relationships/hyperlink" Target="https://inspectapedia.com/electric/LaHuerta_MX_0516_DJFs.jpg" TargetMode="External"/><Relationship Id="rId325" Type="http://schemas.openxmlformats.org/officeDocument/2006/relationships/hyperlink" Target="https://inspectapedia.com/electric/LaHuerta_MX_0516_DJFs.jpg" TargetMode="External"/><Relationship Id="rId324" Type="http://schemas.openxmlformats.org/officeDocument/2006/relationships/hyperlink" Target="https://signaturely.com/wp-content/uploads/2020/04/unreadable-letters-signaturely.svg" TargetMode="External"/><Relationship Id="rId329" Type="http://schemas.openxmlformats.org/officeDocument/2006/relationships/hyperlink" Target="https://inspectapedia.com/electric/LaHuerta_MX_0516_DJFs.jpg" TargetMode="External"/><Relationship Id="rId1390" Type="http://schemas.openxmlformats.org/officeDocument/2006/relationships/hyperlink" Target="https://signaturely.com/wp-content/uploads/2020/04/unreadable-letters-signaturely.svg" TargetMode="External"/><Relationship Id="rId328" Type="http://schemas.openxmlformats.org/officeDocument/2006/relationships/hyperlink" Target="https://inspectapedia.com/electric/LaHuerta_MX_0516_DJFs.jpg" TargetMode="External"/><Relationship Id="rId1391" Type="http://schemas.openxmlformats.org/officeDocument/2006/relationships/hyperlink" Target="https://inspectapedia.com/electric/LaHuerta_MX_0516_DJFs.jpg" TargetMode="External"/><Relationship Id="rId1392" Type="http://schemas.openxmlformats.org/officeDocument/2006/relationships/hyperlink" Target="https://inspectapedia.com/electric/LaHuerta_MX_0516_DJFs.jpg" TargetMode="External"/><Relationship Id="rId1393" Type="http://schemas.openxmlformats.org/officeDocument/2006/relationships/hyperlink" Target="https://signaturely.com/wp-content/uploads/2020/04/unreadable-letters-signaturely.svg" TargetMode="External"/><Relationship Id="rId1394" Type="http://schemas.openxmlformats.org/officeDocument/2006/relationships/hyperlink" Target="https://m.media-amazon.com/images/I/41aptGA0dTL._SY445_SX342_QL70_FMwebp_.jpg" TargetMode="External"/><Relationship Id="rId1395" Type="http://schemas.openxmlformats.org/officeDocument/2006/relationships/hyperlink" Target="https://inspectapedia.com/electric/LaHuerta_MX_0516_DJFs.jpg" TargetMode="External"/><Relationship Id="rId323" Type="http://schemas.openxmlformats.org/officeDocument/2006/relationships/hyperlink" Target="https://inspectapedia.com/electric/LaHuerta_MX_0516_DJFs.jpg" TargetMode="External"/><Relationship Id="rId1396" Type="http://schemas.openxmlformats.org/officeDocument/2006/relationships/hyperlink" Target="https://inspectapedia.com/electric/LaHuerta_MX_0516_DJFs.jpg" TargetMode="External"/><Relationship Id="rId322" Type="http://schemas.openxmlformats.org/officeDocument/2006/relationships/hyperlink" Target="https://inspectapedia.com/electric/LaHuerta_MX_0516_DJFs.jpg" TargetMode="External"/><Relationship Id="rId1397" Type="http://schemas.openxmlformats.org/officeDocument/2006/relationships/hyperlink" Target="https://signaturely.com/wp-content/uploads/2020/04/unreadable-letters-signaturely.svg" TargetMode="External"/><Relationship Id="rId321" Type="http://schemas.openxmlformats.org/officeDocument/2006/relationships/hyperlink" Target="https://signaturely.com/wp-content/uploads/2020/04/unreadable-letters-signaturely.svg" TargetMode="External"/><Relationship Id="rId1398" Type="http://schemas.openxmlformats.org/officeDocument/2006/relationships/hyperlink" Target="https://inspectapedia.com/electric/LaHuerta_MX_0516_DJFs.jpg" TargetMode="External"/><Relationship Id="rId320" Type="http://schemas.openxmlformats.org/officeDocument/2006/relationships/hyperlink" Target="https://inspectapedia.com/electric/LaHuerta_MX_0516_DJFs.jpg" TargetMode="External"/><Relationship Id="rId1399" Type="http://schemas.openxmlformats.org/officeDocument/2006/relationships/hyperlink" Target="https://inspectapedia.com/electric/LaHuerta_MX_0516_DJFs.jpg" TargetMode="External"/><Relationship Id="rId1389" Type="http://schemas.openxmlformats.org/officeDocument/2006/relationships/hyperlink" Target="https://inspectapedia.com/electric/LaHuerta_MX_0516_DJFs.jpg" TargetMode="External"/><Relationship Id="rId316" Type="http://schemas.openxmlformats.org/officeDocument/2006/relationships/hyperlink" Target="https://inspectapedia.com/electric/LaHuerta_MX_0516_DJFs.jpg" TargetMode="External"/><Relationship Id="rId315" Type="http://schemas.openxmlformats.org/officeDocument/2006/relationships/hyperlink" Target="https://signaturely.com/wp-content/uploads/2020/04/unreadable-letters-signaturely.svg" TargetMode="External"/><Relationship Id="rId799" Type="http://schemas.openxmlformats.org/officeDocument/2006/relationships/hyperlink" Target="https://inspectapedia.com/electric/LaHuerta_MX_0516_DJFs.jpg" TargetMode="External"/><Relationship Id="rId314" Type="http://schemas.openxmlformats.org/officeDocument/2006/relationships/hyperlink" Target="https://inspectapedia.com/electric/LaHuerta_MX_0516_DJFs.jpg" TargetMode="External"/><Relationship Id="rId798" Type="http://schemas.openxmlformats.org/officeDocument/2006/relationships/hyperlink" Target="https://inspectapedia.com/electric/LaHuerta_MX_0516_DJFs.jpg" TargetMode="External"/><Relationship Id="rId313" Type="http://schemas.openxmlformats.org/officeDocument/2006/relationships/hyperlink" Target="https://inspectapedia.com/electric/LaHuerta_MX_0516_DJFs.jpg" TargetMode="External"/><Relationship Id="rId797" Type="http://schemas.openxmlformats.org/officeDocument/2006/relationships/hyperlink" Target="https://signaturely.com/wp-content/uploads/2020/04/unreadable-letters-signaturely.svg" TargetMode="External"/><Relationship Id="rId319" Type="http://schemas.openxmlformats.org/officeDocument/2006/relationships/hyperlink" Target="https://inspectapedia.com/electric/LaHuerta_MX_0516_DJFs.jpg" TargetMode="External"/><Relationship Id="rId318" Type="http://schemas.openxmlformats.org/officeDocument/2006/relationships/hyperlink" Target="https://signaturely.com/wp-content/uploads/2020/04/unreadable-letters-signaturely.svg" TargetMode="External"/><Relationship Id="rId317" Type="http://schemas.openxmlformats.org/officeDocument/2006/relationships/hyperlink" Target="https://inspectapedia.com/electric/LaHuerta_MX_0516_DJFs.jpg" TargetMode="External"/><Relationship Id="rId1380" Type="http://schemas.openxmlformats.org/officeDocument/2006/relationships/hyperlink" Target="https://inspectapedia.com/electric/LaHuerta_MX_0516_DJFs.jpg" TargetMode="External"/><Relationship Id="rId792" Type="http://schemas.openxmlformats.org/officeDocument/2006/relationships/hyperlink" Target="https://inspectapedia.com/electric/LaHuerta_MX_0516_DJFs.jpg" TargetMode="External"/><Relationship Id="rId1381" Type="http://schemas.openxmlformats.org/officeDocument/2006/relationships/hyperlink" Target="https://signaturely.com/wp-content/uploads/2020/04/unreadable-letters-signaturely.svg" TargetMode="External"/><Relationship Id="rId791" Type="http://schemas.openxmlformats.org/officeDocument/2006/relationships/hyperlink" Target="https://signaturely.com/wp-content/uploads/2020/04/unreadable-letters-signaturely.svg" TargetMode="External"/><Relationship Id="rId1382" Type="http://schemas.openxmlformats.org/officeDocument/2006/relationships/hyperlink" Target="https://inspectapedia.com/electric/LaHuerta_MX_0516_DJFs.jpg" TargetMode="External"/><Relationship Id="rId790" Type="http://schemas.openxmlformats.org/officeDocument/2006/relationships/hyperlink" Target="https://inspectapedia.com/electric/LaHuerta_MX_0516_DJFs.jpg" TargetMode="External"/><Relationship Id="rId1383" Type="http://schemas.openxmlformats.org/officeDocument/2006/relationships/hyperlink" Target="https://inspectapedia.com/electric/LaHuerta_MX_0516_DJFs.jpg" TargetMode="External"/><Relationship Id="rId1384" Type="http://schemas.openxmlformats.org/officeDocument/2006/relationships/hyperlink" Target="https://signaturely.com/wp-content/uploads/2020/04/unreadable-letters-signaturely.svg" TargetMode="External"/><Relationship Id="rId312" Type="http://schemas.openxmlformats.org/officeDocument/2006/relationships/hyperlink" Target="https://signaturely.com/wp-content/uploads/2020/04/unreadable-letters-signaturely.svg" TargetMode="External"/><Relationship Id="rId796" Type="http://schemas.openxmlformats.org/officeDocument/2006/relationships/hyperlink" Target="https://inspectapedia.com/electric/LaHuerta_MX_0516_DJFs.jpg" TargetMode="External"/><Relationship Id="rId1385" Type="http://schemas.openxmlformats.org/officeDocument/2006/relationships/hyperlink" Target="https://inspectapedia.com/electric/LaHuerta_MX_0516_DJFs.jpg" TargetMode="External"/><Relationship Id="rId311" Type="http://schemas.openxmlformats.org/officeDocument/2006/relationships/hyperlink" Target="https://inspectapedia.com/electric/LaHuerta_MX_0516_DJFs.jpg" TargetMode="External"/><Relationship Id="rId795" Type="http://schemas.openxmlformats.org/officeDocument/2006/relationships/hyperlink" Target="https://inspectapedia.com/electric/LaHuerta_MX_0516_DJFs.jpg" TargetMode="External"/><Relationship Id="rId1386" Type="http://schemas.openxmlformats.org/officeDocument/2006/relationships/hyperlink" Target="https://inspectapedia.com/electric/LaHuerta_MX_0516_DJFs.jpg" TargetMode="External"/><Relationship Id="rId310" Type="http://schemas.openxmlformats.org/officeDocument/2006/relationships/hyperlink" Target="https://inspectapedia.com/electric/LaHuerta_MX_0516_DJFs.jpg" TargetMode="External"/><Relationship Id="rId794" Type="http://schemas.openxmlformats.org/officeDocument/2006/relationships/hyperlink" Target="https://signaturely.com/wp-content/uploads/2020/04/unreadable-letters-signaturely.svg" TargetMode="External"/><Relationship Id="rId1387" Type="http://schemas.openxmlformats.org/officeDocument/2006/relationships/hyperlink" Target="https://signaturely.com/wp-content/uploads/2020/04/unreadable-letters-signaturely.svg" TargetMode="External"/><Relationship Id="rId793" Type="http://schemas.openxmlformats.org/officeDocument/2006/relationships/hyperlink" Target="https://inspectapedia.com/electric/LaHuerta_MX_0516_DJFs.jpg" TargetMode="External"/><Relationship Id="rId1388" Type="http://schemas.openxmlformats.org/officeDocument/2006/relationships/hyperlink" Target="https://inspectapedia.com/electric/LaHuerta_MX_0516_DJFs.jpg" TargetMode="External"/><Relationship Id="rId297" Type="http://schemas.openxmlformats.org/officeDocument/2006/relationships/hyperlink" Target="https://inspectapedia.com/electric/LaHuerta_MX_0516_DJFs.jpg" TargetMode="External"/><Relationship Id="rId296" Type="http://schemas.openxmlformats.org/officeDocument/2006/relationships/hyperlink" Target="https://signaturely.com/wp-content/uploads/2020/04/unreadable-letters-signaturely.svg" TargetMode="External"/><Relationship Id="rId295" Type="http://schemas.openxmlformats.org/officeDocument/2006/relationships/hyperlink" Target="https://inspectapedia.com/electric/LaHuerta_MX_0516_DJFs.jpg" TargetMode="External"/><Relationship Id="rId294" Type="http://schemas.openxmlformats.org/officeDocument/2006/relationships/hyperlink" Target="https://inspectapedia.com/electric/LaHuerta_MX_0516_DJFs.jpg" TargetMode="External"/><Relationship Id="rId299" Type="http://schemas.openxmlformats.org/officeDocument/2006/relationships/hyperlink" Target="https://signaturely.com/wp-content/uploads/2020/04/unreadable-letters-signaturely.svg" TargetMode="External"/><Relationship Id="rId298" Type="http://schemas.openxmlformats.org/officeDocument/2006/relationships/hyperlink" Target="https://inspectapedia.com/electric/LaHuerta_MX_0516_DJFs.jpg" TargetMode="External"/><Relationship Id="rId271" Type="http://schemas.openxmlformats.org/officeDocument/2006/relationships/hyperlink" Target="https://signaturely.com/wp-content/uploads/2020/04/unreadable-letters-signaturely.svg" TargetMode="External"/><Relationship Id="rId270" Type="http://schemas.openxmlformats.org/officeDocument/2006/relationships/hyperlink" Target="https://inspectapedia.com/electric/LaHuerta_MX_0516_DJFs.jpg" TargetMode="External"/><Relationship Id="rId269" Type="http://schemas.openxmlformats.org/officeDocument/2006/relationships/hyperlink" Target="https://inspectapedia.com/electric/LaHuerta_MX_0516_DJFs.jpg" TargetMode="External"/><Relationship Id="rId264" Type="http://schemas.openxmlformats.org/officeDocument/2006/relationships/hyperlink" Target="https://inspectapedia.com/electric/LaHuerta_MX_0516_DJFs.jpg" TargetMode="External"/><Relationship Id="rId263" Type="http://schemas.openxmlformats.org/officeDocument/2006/relationships/hyperlink" Target="https://inspectapedia.com/electric/LaHuerta_MX_0516_DJFs.jpg" TargetMode="External"/><Relationship Id="rId262" Type="http://schemas.openxmlformats.org/officeDocument/2006/relationships/hyperlink" Target="https://signaturely.com/wp-content/uploads/2020/04/unreadable-letters-signaturely.svg" TargetMode="External"/><Relationship Id="rId261" Type="http://schemas.openxmlformats.org/officeDocument/2006/relationships/hyperlink" Target="https://inspectapedia.com/electric/LaHuerta_MX_0516_DJFs.jpg" TargetMode="External"/><Relationship Id="rId268" Type="http://schemas.openxmlformats.org/officeDocument/2006/relationships/hyperlink" Target="https://signaturely.com/wp-content/uploads/2020/04/unreadable-letters-signaturely.svg" TargetMode="External"/><Relationship Id="rId267" Type="http://schemas.openxmlformats.org/officeDocument/2006/relationships/hyperlink" Target="https://inspectapedia.com/electric/LaHuerta_MX_0516_DJFs.jpg" TargetMode="External"/><Relationship Id="rId266" Type="http://schemas.openxmlformats.org/officeDocument/2006/relationships/hyperlink" Target="https://inspectapedia.com/electric/LaHuerta_MX_0516_DJFs.jpg" TargetMode="External"/><Relationship Id="rId265" Type="http://schemas.openxmlformats.org/officeDocument/2006/relationships/hyperlink" Target="https://signaturely.com/wp-content/uploads/2020/04/unreadable-letters-signaturely.svg" TargetMode="External"/><Relationship Id="rId260" Type="http://schemas.openxmlformats.org/officeDocument/2006/relationships/hyperlink" Target="https://inspectapedia.com/electric/LaHuerta_MX_0516_DJFs.jpg" TargetMode="External"/><Relationship Id="rId259" Type="http://schemas.openxmlformats.org/officeDocument/2006/relationships/hyperlink" Target="https://signaturely.com/wp-content/uploads/2020/04/unreadable-letters-signaturely.svg" TargetMode="External"/><Relationship Id="rId258" Type="http://schemas.openxmlformats.org/officeDocument/2006/relationships/hyperlink" Target="https://inspectapedia.com/electric/LaHuerta_MX_0516_DJFs.jpg" TargetMode="External"/><Relationship Id="rId253" Type="http://schemas.openxmlformats.org/officeDocument/2006/relationships/hyperlink" Target="https://signaturely.com/wp-content/uploads/2020/04/unreadable-letters-signaturely.svg" TargetMode="External"/><Relationship Id="rId252" Type="http://schemas.openxmlformats.org/officeDocument/2006/relationships/hyperlink" Target="https://inspectapedia.com/electric/LaHuerta_MX_0516_DJFs.jpg" TargetMode="External"/><Relationship Id="rId251" Type="http://schemas.openxmlformats.org/officeDocument/2006/relationships/hyperlink" Target="https://inspectapedia.com/electric/LaHuerta_MX_0516_DJFs.jpg" TargetMode="External"/><Relationship Id="rId250" Type="http://schemas.openxmlformats.org/officeDocument/2006/relationships/hyperlink" Target="https://signaturely.com/wp-content/uploads/2020/04/unreadable-letters-signaturely.svg" TargetMode="External"/><Relationship Id="rId257" Type="http://schemas.openxmlformats.org/officeDocument/2006/relationships/hyperlink" Target="https://inspectapedia.com/electric/LaHuerta_MX_0516_DJFs.jpg" TargetMode="External"/><Relationship Id="rId256" Type="http://schemas.openxmlformats.org/officeDocument/2006/relationships/hyperlink" Target="https://signaturely.com/wp-content/uploads/2020/04/unreadable-letters-signaturely.svg" TargetMode="External"/><Relationship Id="rId255" Type="http://schemas.openxmlformats.org/officeDocument/2006/relationships/hyperlink" Target="https://inspectapedia.com/electric/LaHuerta_MX_0516_DJFs.jpg" TargetMode="External"/><Relationship Id="rId254" Type="http://schemas.openxmlformats.org/officeDocument/2006/relationships/hyperlink" Target="https://inspectapedia.com/electric/LaHuerta_MX_0516_DJFs.jpg" TargetMode="External"/><Relationship Id="rId293" Type="http://schemas.openxmlformats.org/officeDocument/2006/relationships/hyperlink" Target="https://signaturely.com/wp-content/uploads/2020/04/unreadable-letters-signaturely.svg" TargetMode="External"/><Relationship Id="rId292" Type="http://schemas.openxmlformats.org/officeDocument/2006/relationships/hyperlink" Target="https://inspectapedia.com/electric/LaHuerta_MX_0516_DJFs.jpg" TargetMode="External"/><Relationship Id="rId291" Type="http://schemas.openxmlformats.org/officeDocument/2006/relationships/hyperlink" Target="https://inspectapedia.com/electric/LaHuerta_MX_0516_DJFs.jpg" TargetMode="External"/><Relationship Id="rId290" Type="http://schemas.openxmlformats.org/officeDocument/2006/relationships/hyperlink" Target="https://signaturely.com/wp-content/uploads/2020/04/unreadable-letters-signaturely.svg" TargetMode="External"/><Relationship Id="rId286" Type="http://schemas.openxmlformats.org/officeDocument/2006/relationships/hyperlink" Target="https://inspectapedia.com/electric/LaHuerta_MX_0516_DJFs.jpg" TargetMode="External"/><Relationship Id="rId285" Type="http://schemas.openxmlformats.org/officeDocument/2006/relationships/hyperlink" Target="https://inspectapedia.com/electric/LaHuerta_MX_0516_DJFs.jpg" TargetMode="External"/><Relationship Id="rId284" Type="http://schemas.openxmlformats.org/officeDocument/2006/relationships/hyperlink" Target="https://signaturely.com/wp-content/uploads/2020/04/unreadable-letters-signaturely.svg" TargetMode="External"/><Relationship Id="rId283" Type="http://schemas.openxmlformats.org/officeDocument/2006/relationships/hyperlink" Target="https://inspectapedia.com/electric/LaHuerta_MX_0516_DJFs.jpg" TargetMode="External"/><Relationship Id="rId289" Type="http://schemas.openxmlformats.org/officeDocument/2006/relationships/hyperlink" Target="https://inspectapedia.com/electric/LaHuerta_MX_0516_DJFs.jpg" TargetMode="External"/><Relationship Id="rId288" Type="http://schemas.openxmlformats.org/officeDocument/2006/relationships/hyperlink" Target="https://inspectapedia.com/electric/LaHuerta_MX_0516_DJFs.jpg" TargetMode="External"/><Relationship Id="rId287" Type="http://schemas.openxmlformats.org/officeDocument/2006/relationships/hyperlink" Target="https://signaturely.com/wp-content/uploads/2020/04/unreadable-letters-signaturely.svg" TargetMode="External"/><Relationship Id="rId282" Type="http://schemas.openxmlformats.org/officeDocument/2006/relationships/hyperlink" Target="https://inspectapedia.com/electric/LaHuerta_MX_0516_DJFs.jpg" TargetMode="External"/><Relationship Id="rId281" Type="http://schemas.openxmlformats.org/officeDocument/2006/relationships/hyperlink" Target="https://signaturely.com/wp-content/uploads/2020/04/unreadable-letters-signaturely.svg" TargetMode="External"/><Relationship Id="rId280" Type="http://schemas.openxmlformats.org/officeDocument/2006/relationships/hyperlink" Target="https://inspectapedia.com/electric/LaHuerta_MX_0516_DJFs.jpg" TargetMode="External"/><Relationship Id="rId275" Type="http://schemas.openxmlformats.org/officeDocument/2006/relationships/hyperlink" Target="https://signaturely.com/wp-content/uploads/2020/04/unreadable-letters-signaturely.svg" TargetMode="External"/><Relationship Id="rId274" Type="http://schemas.openxmlformats.org/officeDocument/2006/relationships/hyperlink" Target="https://inspectapedia.com/electric/LaHuerta_MX_0516_DJFs.jpg" TargetMode="External"/><Relationship Id="rId273" Type="http://schemas.openxmlformats.org/officeDocument/2006/relationships/hyperlink" Target="https://inspectapedia.com/electric/LaHuerta_MX_0516_DJFs.jpg" TargetMode="External"/><Relationship Id="rId272" Type="http://schemas.openxmlformats.org/officeDocument/2006/relationships/hyperlink" Target="https://m.media-amazon.com/images/I/41aptGA0dTL._SY445_SX342_QL70_FMwebp_.jpg" TargetMode="External"/><Relationship Id="rId279" Type="http://schemas.openxmlformats.org/officeDocument/2006/relationships/hyperlink" Target="https://inspectapedia.com/electric/LaHuerta_MX_0516_DJFs.jpg" TargetMode="External"/><Relationship Id="rId278" Type="http://schemas.openxmlformats.org/officeDocument/2006/relationships/hyperlink" Target="https://signaturely.com/wp-content/uploads/2020/04/unreadable-letters-signaturely.svg" TargetMode="External"/><Relationship Id="rId277" Type="http://schemas.openxmlformats.org/officeDocument/2006/relationships/hyperlink" Target="https://inspectapedia.com/electric/LaHuerta_MX_0516_DJFs.jpg" TargetMode="External"/><Relationship Id="rId276" Type="http://schemas.openxmlformats.org/officeDocument/2006/relationships/hyperlink" Target="https://inspectapedia.com/electric/LaHuerta_MX_0516_DJFs.jpg" TargetMode="External"/><Relationship Id="rId1455" Type="http://schemas.openxmlformats.org/officeDocument/2006/relationships/hyperlink" Target="https://signaturely.com/wp-content/uploads/2020/04/unreadable-letters-signaturely.svg" TargetMode="External"/><Relationship Id="rId1456" Type="http://schemas.openxmlformats.org/officeDocument/2006/relationships/hyperlink" Target="https://inspectapedia.com/electric/LaHuerta_MX_0516_DJFs.jpg" TargetMode="External"/><Relationship Id="rId1457" Type="http://schemas.openxmlformats.org/officeDocument/2006/relationships/hyperlink" Target="https://inspectapedia.com/electric/LaHuerta_MX_0516_DJFs.jpg" TargetMode="External"/><Relationship Id="rId1458" Type="http://schemas.openxmlformats.org/officeDocument/2006/relationships/hyperlink" Target="https://signaturely.com/wp-content/uploads/2020/04/unreadable-letters-signaturely.svg" TargetMode="External"/><Relationship Id="rId1459" Type="http://schemas.openxmlformats.org/officeDocument/2006/relationships/hyperlink" Target="https://inspectapedia.com/electric/LaHuerta_MX_0516_DJFs.jpg" TargetMode="External"/><Relationship Id="rId629" Type="http://schemas.openxmlformats.org/officeDocument/2006/relationships/hyperlink" Target="https://inspectapedia.com/electric/LaHuerta_MX_0516_DJFs.jpg" TargetMode="External"/><Relationship Id="rId624" Type="http://schemas.openxmlformats.org/officeDocument/2006/relationships/hyperlink" Target="https://signaturely.com/wp-content/uploads/2020/04/unreadable-letters-signaturely.svg" TargetMode="External"/><Relationship Id="rId623" Type="http://schemas.openxmlformats.org/officeDocument/2006/relationships/hyperlink" Target="https://inspectapedia.com/electric/LaHuerta_MX_0516_DJFs.jpg" TargetMode="External"/><Relationship Id="rId622" Type="http://schemas.openxmlformats.org/officeDocument/2006/relationships/hyperlink" Target="https://inspectapedia.com/electric/LaHuerta_MX_0516_DJFs.jpg" TargetMode="External"/><Relationship Id="rId621" Type="http://schemas.openxmlformats.org/officeDocument/2006/relationships/hyperlink" Target="https://signaturely.com/wp-content/uploads/2020/04/unreadable-letters-signaturely.svg" TargetMode="External"/><Relationship Id="rId628" Type="http://schemas.openxmlformats.org/officeDocument/2006/relationships/hyperlink" Target="https://inspectapedia.com/electric/LaHuerta_MX_0516_DJFs.jpg" TargetMode="External"/><Relationship Id="rId627" Type="http://schemas.openxmlformats.org/officeDocument/2006/relationships/hyperlink" Target="https://signaturely.com/wp-content/uploads/2020/04/unreadable-letters-signaturely.svg" TargetMode="External"/><Relationship Id="rId626" Type="http://schemas.openxmlformats.org/officeDocument/2006/relationships/hyperlink" Target="https://inspectapedia.com/electric/LaHuerta_MX_0516_DJFs.jpg" TargetMode="External"/><Relationship Id="rId625" Type="http://schemas.openxmlformats.org/officeDocument/2006/relationships/hyperlink" Target="https://inspectapedia.com/electric/LaHuerta_MX_0516_DJFs.jpg" TargetMode="External"/><Relationship Id="rId1450" Type="http://schemas.openxmlformats.org/officeDocument/2006/relationships/hyperlink" Target="https://inspectapedia.com/electric/LaHuerta_MX_0516_DJFs.jpg" TargetMode="External"/><Relationship Id="rId620" Type="http://schemas.openxmlformats.org/officeDocument/2006/relationships/hyperlink" Target="https://inspectapedia.com/electric/LaHuerta_MX_0516_DJFs.jpg" TargetMode="External"/><Relationship Id="rId1451" Type="http://schemas.openxmlformats.org/officeDocument/2006/relationships/hyperlink" Target="https://inspectapedia.com/electric/LaHuerta_MX_0516_DJFs.jpg" TargetMode="External"/><Relationship Id="rId1452" Type="http://schemas.openxmlformats.org/officeDocument/2006/relationships/hyperlink" Target="https://signaturely.com/wp-content/uploads/2020/04/unreadable-letters-signaturely.svg" TargetMode="External"/><Relationship Id="rId1453" Type="http://schemas.openxmlformats.org/officeDocument/2006/relationships/hyperlink" Target="https://inspectapedia.com/electric/LaHuerta_MX_0516_DJFs.jpg" TargetMode="External"/><Relationship Id="rId1454" Type="http://schemas.openxmlformats.org/officeDocument/2006/relationships/hyperlink" Target="https://inspectapedia.com/electric/LaHuerta_MX_0516_DJFs.jpg" TargetMode="External"/><Relationship Id="rId1444" Type="http://schemas.openxmlformats.org/officeDocument/2006/relationships/hyperlink" Target="https://inspectapedia.com/electric/LaHuerta_MX_0516_DJFs.jpg" TargetMode="External"/><Relationship Id="rId1445" Type="http://schemas.openxmlformats.org/officeDocument/2006/relationships/hyperlink" Target="https://inspectapedia.com/electric/LaHuerta_MX_0516_DJFs.jpg" TargetMode="External"/><Relationship Id="rId1446" Type="http://schemas.openxmlformats.org/officeDocument/2006/relationships/hyperlink" Target="https://signaturely.com/wp-content/uploads/2020/04/unreadable-letters-signaturely.svg" TargetMode="External"/><Relationship Id="rId1447" Type="http://schemas.openxmlformats.org/officeDocument/2006/relationships/hyperlink" Target="https://inspectapedia.com/electric/LaHuerta_MX_0516_DJFs.jpg" TargetMode="External"/><Relationship Id="rId1448" Type="http://schemas.openxmlformats.org/officeDocument/2006/relationships/hyperlink" Target="https://inspectapedia.com/electric/LaHuerta_MX_0516_DJFs.jpg" TargetMode="External"/><Relationship Id="rId1449" Type="http://schemas.openxmlformats.org/officeDocument/2006/relationships/hyperlink" Target="https://signaturely.com/wp-content/uploads/2020/04/unreadable-letters-signaturely.svg" TargetMode="External"/><Relationship Id="rId619" Type="http://schemas.openxmlformats.org/officeDocument/2006/relationships/hyperlink" Target="https://inspectapedia.com/electric/LaHuerta_MX_0516_DJFs.jpg" TargetMode="External"/><Relationship Id="rId618" Type="http://schemas.openxmlformats.org/officeDocument/2006/relationships/hyperlink" Target="https://signaturely.com/wp-content/uploads/2020/04/unreadable-letters-signaturely.svg" TargetMode="External"/><Relationship Id="rId613" Type="http://schemas.openxmlformats.org/officeDocument/2006/relationships/hyperlink" Target="https://inspectapedia.com/electric/LaHuerta_MX_0516_DJFs.jpg" TargetMode="External"/><Relationship Id="rId612" Type="http://schemas.openxmlformats.org/officeDocument/2006/relationships/hyperlink" Target="https://m.media-amazon.com/images/I/41aptGA0dTL._SY445_SX342_QL70_FMwebp_.jpg" TargetMode="External"/><Relationship Id="rId611" Type="http://schemas.openxmlformats.org/officeDocument/2006/relationships/hyperlink" Target="https://signaturely.com/wp-content/uploads/2020/04/unreadable-letters-signaturely.svg" TargetMode="External"/><Relationship Id="rId610" Type="http://schemas.openxmlformats.org/officeDocument/2006/relationships/hyperlink" Target="https://inspectapedia.com/electric/LaHuerta_MX_0516_DJFs.jpg" TargetMode="External"/><Relationship Id="rId617" Type="http://schemas.openxmlformats.org/officeDocument/2006/relationships/hyperlink" Target="https://inspectapedia.com/electric/LaHuerta_MX_0516_DJFs.jpg" TargetMode="External"/><Relationship Id="rId616" Type="http://schemas.openxmlformats.org/officeDocument/2006/relationships/hyperlink" Target="https://inspectapedia.com/electric/LaHuerta_MX_0516_DJFs.jpg" TargetMode="External"/><Relationship Id="rId615" Type="http://schemas.openxmlformats.org/officeDocument/2006/relationships/hyperlink" Target="https://signaturely.com/wp-content/uploads/2020/04/unreadable-letters-signaturely.svg" TargetMode="External"/><Relationship Id="rId614" Type="http://schemas.openxmlformats.org/officeDocument/2006/relationships/hyperlink" Target="https://inspectapedia.com/electric/LaHuerta_MX_0516_DJFs.jpg" TargetMode="External"/><Relationship Id="rId1440" Type="http://schemas.openxmlformats.org/officeDocument/2006/relationships/hyperlink" Target="https://signaturely.com/wp-content/uploads/2020/04/unreadable-letters-signaturely.svg" TargetMode="External"/><Relationship Id="rId1441" Type="http://schemas.openxmlformats.org/officeDocument/2006/relationships/hyperlink" Target="https://inspectapedia.com/electric/LaHuerta_MX_0516_DJFs.jpg" TargetMode="External"/><Relationship Id="rId1442" Type="http://schemas.openxmlformats.org/officeDocument/2006/relationships/hyperlink" Target="https://inspectapedia.com/electric/LaHuerta_MX_0516_DJFs.jpg" TargetMode="External"/><Relationship Id="rId1443" Type="http://schemas.openxmlformats.org/officeDocument/2006/relationships/hyperlink" Target="https://signaturely.com/wp-content/uploads/2020/04/unreadable-letters-signaturely.svg" TargetMode="External"/><Relationship Id="rId1477" Type="http://schemas.openxmlformats.org/officeDocument/2006/relationships/hyperlink" Target="https://signaturely.com/wp-content/uploads/2020/04/unreadable-letters-signaturely.svg" TargetMode="External"/><Relationship Id="rId1478" Type="http://schemas.openxmlformats.org/officeDocument/2006/relationships/hyperlink" Target="https://inspectapedia.com/electric/LaHuerta_MX_0516_DJFs.jpg" TargetMode="External"/><Relationship Id="rId1479" Type="http://schemas.openxmlformats.org/officeDocument/2006/relationships/hyperlink" Target="https://inspectapedia.com/electric/LaHuerta_MX_0516_DJFs.jpg" TargetMode="External"/><Relationship Id="rId646" Type="http://schemas.openxmlformats.org/officeDocument/2006/relationships/hyperlink" Target="https://m.media-amazon.com/images/I/41aptGA0dTL._SY445_SX342_QL70_FMwebp_.jpg" TargetMode="External"/><Relationship Id="rId645" Type="http://schemas.openxmlformats.org/officeDocument/2006/relationships/hyperlink" Target="https://signaturely.com/wp-content/uploads/2020/04/unreadable-letters-signaturely.svg" TargetMode="External"/><Relationship Id="rId644" Type="http://schemas.openxmlformats.org/officeDocument/2006/relationships/hyperlink" Target="https://inspectapedia.com/electric/LaHuerta_MX_0516_DJFs.jpg" TargetMode="External"/><Relationship Id="rId643" Type="http://schemas.openxmlformats.org/officeDocument/2006/relationships/hyperlink" Target="https://inspectapedia.com/electric/LaHuerta_MX_0516_DJFs.jpg" TargetMode="External"/><Relationship Id="rId649" Type="http://schemas.openxmlformats.org/officeDocument/2006/relationships/hyperlink" Target="https://signaturely.com/wp-content/uploads/2020/04/unreadable-letters-signaturely.svg" TargetMode="External"/><Relationship Id="rId648" Type="http://schemas.openxmlformats.org/officeDocument/2006/relationships/hyperlink" Target="https://inspectapedia.com/electric/LaHuerta_MX_0516_DJFs.jpg" TargetMode="External"/><Relationship Id="rId647" Type="http://schemas.openxmlformats.org/officeDocument/2006/relationships/hyperlink" Target="https://inspectapedia.com/electric/LaHuerta_MX_0516_DJFs.jpg" TargetMode="External"/><Relationship Id="rId1470" Type="http://schemas.openxmlformats.org/officeDocument/2006/relationships/hyperlink" Target="https://inspectapedia.com/electric/LaHuerta_MX_0516_DJFs.jpg" TargetMode="External"/><Relationship Id="rId1471" Type="http://schemas.openxmlformats.org/officeDocument/2006/relationships/hyperlink" Target="https://signaturely.com/wp-content/uploads/2020/04/unreadable-letters-signaturely.svg" TargetMode="External"/><Relationship Id="rId1472" Type="http://schemas.openxmlformats.org/officeDocument/2006/relationships/hyperlink" Target="https://inspectapedia.com/electric/LaHuerta_MX_0516_DJFs.jpg" TargetMode="External"/><Relationship Id="rId642" Type="http://schemas.openxmlformats.org/officeDocument/2006/relationships/hyperlink" Target="https://signaturely.com/wp-content/uploads/2020/04/unreadable-letters-signaturely.svg" TargetMode="External"/><Relationship Id="rId1473" Type="http://schemas.openxmlformats.org/officeDocument/2006/relationships/hyperlink" Target="https://inspectapedia.com/electric/LaHuerta_MX_0516_DJFs.jpg" TargetMode="External"/><Relationship Id="rId641" Type="http://schemas.openxmlformats.org/officeDocument/2006/relationships/hyperlink" Target="https://inspectapedia.com/electric/LaHuerta_MX_0516_DJFs.jpg" TargetMode="External"/><Relationship Id="rId1474" Type="http://schemas.openxmlformats.org/officeDocument/2006/relationships/hyperlink" Target="https://signaturely.com/wp-content/uploads/2020/04/unreadable-letters-signaturely.svg" TargetMode="External"/><Relationship Id="rId640" Type="http://schemas.openxmlformats.org/officeDocument/2006/relationships/hyperlink" Target="https://inspectapedia.com/electric/LaHuerta_MX_0516_DJFs.jpg" TargetMode="External"/><Relationship Id="rId1475" Type="http://schemas.openxmlformats.org/officeDocument/2006/relationships/hyperlink" Target="https://inspectapedia.com/electric/LaHuerta_MX_0516_DJFs.jpg" TargetMode="External"/><Relationship Id="rId1476" Type="http://schemas.openxmlformats.org/officeDocument/2006/relationships/hyperlink" Target="https://inspectapedia.com/electric/LaHuerta_MX_0516_DJFs.jpg" TargetMode="External"/><Relationship Id="rId1466" Type="http://schemas.openxmlformats.org/officeDocument/2006/relationships/hyperlink" Target="https://inspectapedia.com/electric/LaHuerta_MX_0516_DJFs.jpg" TargetMode="External"/><Relationship Id="rId1467" Type="http://schemas.openxmlformats.org/officeDocument/2006/relationships/hyperlink" Target="https://inspectapedia.com/electric/LaHuerta_MX_0516_DJFs.jpg" TargetMode="External"/><Relationship Id="rId1468" Type="http://schemas.openxmlformats.org/officeDocument/2006/relationships/hyperlink" Target="https://signaturely.com/wp-content/uploads/2020/04/unreadable-letters-signaturely.svg" TargetMode="External"/><Relationship Id="rId1469" Type="http://schemas.openxmlformats.org/officeDocument/2006/relationships/hyperlink" Target="https://inspectapedia.com/electric/LaHuerta_MX_0516_DJFs.jpg" TargetMode="External"/><Relationship Id="rId635" Type="http://schemas.openxmlformats.org/officeDocument/2006/relationships/hyperlink" Target="https://inspectapedia.com/electric/LaHuerta_MX_0516_DJFs.jpg" TargetMode="External"/><Relationship Id="rId634" Type="http://schemas.openxmlformats.org/officeDocument/2006/relationships/hyperlink" Target="https://inspectapedia.com/electric/LaHuerta_MX_0516_DJFs.jpg" TargetMode="External"/><Relationship Id="rId633" Type="http://schemas.openxmlformats.org/officeDocument/2006/relationships/hyperlink" Target="https://signaturely.com/wp-content/uploads/2020/04/unreadable-letters-signaturely.svg" TargetMode="External"/><Relationship Id="rId632" Type="http://schemas.openxmlformats.org/officeDocument/2006/relationships/hyperlink" Target="https://inspectapedia.com/electric/LaHuerta_MX_0516_DJFs.jpg" TargetMode="External"/><Relationship Id="rId639" Type="http://schemas.openxmlformats.org/officeDocument/2006/relationships/hyperlink" Target="https://signaturely.com/wp-content/uploads/2020/04/unreadable-letters-signaturely.svg" TargetMode="External"/><Relationship Id="rId638" Type="http://schemas.openxmlformats.org/officeDocument/2006/relationships/hyperlink" Target="https://inspectapedia.com/electric/LaHuerta_MX_0516_DJFs.jpg" TargetMode="External"/><Relationship Id="rId637" Type="http://schemas.openxmlformats.org/officeDocument/2006/relationships/hyperlink" Target="https://inspectapedia.com/electric/LaHuerta_MX_0516_DJFs.jpg" TargetMode="External"/><Relationship Id="rId636" Type="http://schemas.openxmlformats.org/officeDocument/2006/relationships/hyperlink" Target="https://signaturely.com/wp-content/uploads/2020/04/unreadable-letters-signaturely.svg" TargetMode="External"/><Relationship Id="rId1460" Type="http://schemas.openxmlformats.org/officeDocument/2006/relationships/hyperlink" Target="https://inspectapedia.com/electric/LaHuerta_MX_0516_DJFs.jpg" TargetMode="External"/><Relationship Id="rId1461" Type="http://schemas.openxmlformats.org/officeDocument/2006/relationships/hyperlink" Target="https://signaturely.com/wp-content/uploads/2020/04/unreadable-letters-signaturely.svg" TargetMode="External"/><Relationship Id="rId631" Type="http://schemas.openxmlformats.org/officeDocument/2006/relationships/hyperlink" Target="https://inspectapedia.com/electric/LaHuerta_MX_0516_DJFs.jpg" TargetMode="External"/><Relationship Id="rId1462" Type="http://schemas.openxmlformats.org/officeDocument/2006/relationships/hyperlink" Target="https://m.media-amazon.com/images/I/41aptGA0dTL._SY445_SX342_QL70_FMwebp_.jpg" TargetMode="External"/><Relationship Id="rId630" Type="http://schemas.openxmlformats.org/officeDocument/2006/relationships/hyperlink" Target="https://signaturely.com/wp-content/uploads/2020/04/unreadable-letters-signaturely.svg" TargetMode="External"/><Relationship Id="rId1463" Type="http://schemas.openxmlformats.org/officeDocument/2006/relationships/hyperlink" Target="https://inspectapedia.com/electric/LaHuerta_MX_0516_DJFs.jpg" TargetMode="External"/><Relationship Id="rId1464" Type="http://schemas.openxmlformats.org/officeDocument/2006/relationships/hyperlink" Target="https://inspectapedia.com/electric/LaHuerta_MX_0516_DJFs.jpg" TargetMode="External"/><Relationship Id="rId1465" Type="http://schemas.openxmlformats.org/officeDocument/2006/relationships/hyperlink" Target="https://signaturely.com/wp-content/uploads/2020/04/unreadable-letters-signaturely.svg" TargetMode="External"/><Relationship Id="rId1411" Type="http://schemas.openxmlformats.org/officeDocument/2006/relationships/hyperlink" Target="https://inspectapedia.com/electric/LaHuerta_MX_0516_DJFs.jpg" TargetMode="External"/><Relationship Id="rId1412" Type="http://schemas.openxmlformats.org/officeDocument/2006/relationships/hyperlink" Target="https://signaturely.com/wp-content/uploads/2020/04/unreadable-letters-signaturely.svg" TargetMode="External"/><Relationship Id="rId1413" Type="http://schemas.openxmlformats.org/officeDocument/2006/relationships/hyperlink" Target="https://inspectapedia.com/electric/LaHuerta_MX_0516_DJFs.jpg" TargetMode="External"/><Relationship Id="rId1414" Type="http://schemas.openxmlformats.org/officeDocument/2006/relationships/hyperlink" Target="https://inspectapedia.com/electric/LaHuerta_MX_0516_DJFs.jpg" TargetMode="External"/><Relationship Id="rId1415" Type="http://schemas.openxmlformats.org/officeDocument/2006/relationships/hyperlink" Target="https://signaturely.com/wp-content/uploads/2020/04/unreadable-letters-signaturely.svg" TargetMode="External"/><Relationship Id="rId1416" Type="http://schemas.openxmlformats.org/officeDocument/2006/relationships/hyperlink" Target="https://inspectapedia.com/electric/LaHuerta_MX_0516_DJFs.jpg" TargetMode="External"/><Relationship Id="rId1417" Type="http://schemas.openxmlformats.org/officeDocument/2006/relationships/hyperlink" Target="https://inspectapedia.com/electric/LaHuerta_MX_0516_DJFs.jpg" TargetMode="External"/><Relationship Id="rId1418" Type="http://schemas.openxmlformats.org/officeDocument/2006/relationships/hyperlink" Target="https://signaturely.com/wp-content/uploads/2020/04/unreadable-letters-signaturely.svg" TargetMode="External"/><Relationship Id="rId1419" Type="http://schemas.openxmlformats.org/officeDocument/2006/relationships/hyperlink" Target="https://inspectapedia.com/electric/LaHuerta_MX_0516_DJFs.jpg" TargetMode="External"/><Relationship Id="rId1410" Type="http://schemas.openxmlformats.org/officeDocument/2006/relationships/hyperlink" Target="https://inspectapedia.com/electric/LaHuerta_MX_0516_DJFs.jpg" TargetMode="External"/><Relationship Id="rId1400" Type="http://schemas.openxmlformats.org/officeDocument/2006/relationships/hyperlink" Target="https://signaturely.com/wp-content/uploads/2020/04/unreadable-letters-signaturely.svg" TargetMode="External"/><Relationship Id="rId1401" Type="http://schemas.openxmlformats.org/officeDocument/2006/relationships/hyperlink" Target="https://inspectapedia.com/electric/LaHuerta_MX_0516_DJFs.jpg" TargetMode="External"/><Relationship Id="rId1402" Type="http://schemas.openxmlformats.org/officeDocument/2006/relationships/hyperlink" Target="https://inspectapedia.com/electric/LaHuerta_MX_0516_DJFs.jpg" TargetMode="External"/><Relationship Id="rId1403" Type="http://schemas.openxmlformats.org/officeDocument/2006/relationships/hyperlink" Target="https://signaturely.com/wp-content/uploads/2020/04/unreadable-letters-signaturely.svg" TargetMode="External"/><Relationship Id="rId1404" Type="http://schemas.openxmlformats.org/officeDocument/2006/relationships/hyperlink" Target="https://inspectapedia.com/electric/LaHuerta_MX_0516_DJFs.jpg" TargetMode="External"/><Relationship Id="rId1405" Type="http://schemas.openxmlformats.org/officeDocument/2006/relationships/hyperlink" Target="https://inspectapedia.com/electric/LaHuerta_MX_0516_DJFs.jpg" TargetMode="External"/><Relationship Id="rId1406" Type="http://schemas.openxmlformats.org/officeDocument/2006/relationships/hyperlink" Target="https://signaturely.com/wp-content/uploads/2020/04/unreadable-letters-signaturely.svg" TargetMode="External"/><Relationship Id="rId1407" Type="http://schemas.openxmlformats.org/officeDocument/2006/relationships/hyperlink" Target="https://inspectapedia.com/electric/LaHuerta_MX_0516_DJFs.jpg" TargetMode="External"/><Relationship Id="rId1408" Type="http://schemas.openxmlformats.org/officeDocument/2006/relationships/hyperlink" Target="https://inspectapedia.com/electric/LaHuerta_MX_0516_DJFs.jpg" TargetMode="External"/><Relationship Id="rId1409" Type="http://schemas.openxmlformats.org/officeDocument/2006/relationships/hyperlink" Target="https://signaturely.com/wp-content/uploads/2020/04/unreadable-letters-signaturely.svg" TargetMode="External"/><Relationship Id="rId1433" Type="http://schemas.openxmlformats.org/officeDocument/2006/relationships/hyperlink" Target="https://inspectapedia.com/electric/LaHuerta_MX_0516_DJFs.jpg" TargetMode="External"/><Relationship Id="rId1434" Type="http://schemas.openxmlformats.org/officeDocument/2006/relationships/hyperlink" Target="https://signaturely.com/wp-content/uploads/2020/04/unreadable-letters-signaturely.svg" TargetMode="External"/><Relationship Id="rId1435" Type="http://schemas.openxmlformats.org/officeDocument/2006/relationships/hyperlink" Target="https://inspectapedia.com/electric/LaHuerta_MX_0516_DJFs.jpg" TargetMode="External"/><Relationship Id="rId1436" Type="http://schemas.openxmlformats.org/officeDocument/2006/relationships/hyperlink" Target="https://inspectapedia.com/electric/LaHuerta_MX_0516_DJFs.jpg" TargetMode="External"/><Relationship Id="rId1437" Type="http://schemas.openxmlformats.org/officeDocument/2006/relationships/hyperlink" Target="https://signaturely.com/wp-content/uploads/2020/04/unreadable-letters-signaturely.svg" TargetMode="External"/><Relationship Id="rId1438" Type="http://schemas.openxmlformats.org/officeDocument/2006/relationships/hyperlink" Target="https://inspectapedia.com/electric/LaHuerta_MX_0516_DJFs.jpg" TargetMode="External"/><Relationship Id="rId1439" Type="http://schemas.openxmlformats.org/officeDocument/2006/relationships/hyperlink" Target="https://inspectapedia.com/electric/LaHuerta_MX_0516_DJFs.jpg" TargetMode="External"/><Relationship Id="rId609" Type="http://schemas.openxmlformats.org/officeDocument/2006/relationships/hyperlink" Target="https://inspectapedia.com/electric/LaHuerta_MX_0516_DJFs.jpg" TargetMode="External"/><Relationship Id="rId608" Type="http://schemas.openxmlformats.org/officeDocument/2006/relationships/hyperlink" Target="https://signaturely.com/wp-content/uploads/2020/04/unreadable-letters-signaturely.svg" TargetMode="External"/><Relationship Id="rId607" Type="http://schemas.openxmlformats.org/officeDocument/2006/relationships/hyperlink" Target="https://inspectapedia.com/electric/LaHuerta_MX_0516_DJFs.jpg" TargetMode="External"/><Relationship Id="rId602" Type="http://schemas.openxmlformats.org/officeDocument/2006/relationships/hyperlink" Target="https://signaturely.com/wp-content/uploads/2020/04/unreadable-letters-signaturely.svg" TargetMode="External"/><Relationship Id="rId601" Type="http://schemas.openxmlformats.org/officeDocument/2006/relationships/hyperlink" Target="https://inspectapedia.com/electric/LaHuerta_MX_0516_DJFs.jpg" TargetMode="External"/><Relationship Id="rId600" Type="http://schemas.openxmlformats.org/officeDocument/2006/relationships/hyperlink" Target="https://inspectapedia.com/electric/LaHuerta_MX_0516_DJFs.jpg" TargetMode="External"/><Relationship Id="rId606" Type="http://schemas.openxmlformats.org/officeDocument/2006/relationships/hyperlink" Target="https://inspectapedia.com/electric/LaHuerta_MX_0516_DJFs.jpg" TargetMode="External"/><Relationship Id="rId605" Type="http://schemas.openxmlformats.org/officeDocument/2006/relationships/hyperlink" Target="https://signaturely.com/wp-content/uploads/2020/04/unreadable-letters-signaturely.svg" TargetMode="External"/><Relationship Id="rId604" Type="http://schemas.openxmlformats.org/officeDocument/2006/relationships/hyperlink" Target="https://inspectapedia.com/electric/LaHuerta_MX_0516_DJFs.jpg" TargetMode="External"/><Relationship Id="rId603" Type="http://schemas.openxmlformats.org/officeDocument/2006/relationships/hyperlink" Target="https://inspectapedia.com/electric/LaHuerta_MX_0516_DJFs.jpg" TargetMode="External"/><Relationship Id="rId1430" Type="http://schemas.openxmlformats.org/officeDocument/2006/relationships/hyperlink" Target="https://inspectapedia.com/electric/LaHuerta_MX_0516_DJFs.jpg" TargetMode="External"/><Relationship Id="rId1431" Type="http://schemas.openxmlformats.org/officeDocument/2006/relationships/hyperlink" Target="https://signaturely.com/wp-content/uploads/2020/04/unreadable-letters-signaturely.svg" TargetMode="External"/><Relationship Id="rId1432" Type="http://schemas.openxmlformats.org/officeDocument/2006/relationships/hyperlink" Target="https://inspectapedia.com/electric/LaHuerta_MX_0516_DJFs.jpg" TargetMode="External"/><Relationship Id="rId1422" Type="http://schemas.openxmlformats.org/officeDocument/2006/relationships/hyperlink" Target="https://inspectapedia.com/electric/LaHuerta_MX_0516_DJFs.jpg" TargetMode="External"/><Relationship Id="rId1423" Type="http://schemas.openxmlformats.org/officeDocument/2006/relationships/hyperlink" Target="https://inspectapedia.com/electric/LaHuerta_MX_0516_DJFs.jpg" TargetMode="External"/><Relationship Id="rId1424" Type="http://schemas.openxmlformats.org/officeDocument/2006/relationships/hyperlink" Target="https://signaturely.com/wp-content/uploads/2020/04/unreadable-letters-signaturely.svg" TargetMode="External"/><Relationship Id="rId1425" Type="http://schemas.openxmlformats.org/officeDocument/2006/relationships/hyperlink" Target="https://inspectapedia.com/electric/LaHuerta_MX_0516_DJFs.jpg" TargetMode="External"/><Relationship Id="rId1426" Type="http://schemas.openxmlformats.org/officeDocument/2006/relationships/hyperlink" Target="https://inspectapedia.com/electric/LaHuerta_MX_0516_DJFs.jpg" TargetMode="External"/><Relationship Id="rId1427" Type="http://schemas.openxmlformats.org/officeDocument/2006/relationships/hyperlink" Target="https://signaturely.com/wp-content/uploads/2020/04/unreadable-letters-signaturely.svg" TargetMode="External"/><Relationship Id="rId1428" Type="http://schemas.openxmlformats.org/officeDocument/2006/relationships/hyperlink" Target="https://m.media-amazon.com/images/I/41aptGA0dTL._SY445_SX342_QL70_FMwebp_.jpg" TargetMode="External"/><Relationship Id="rId1429" Type="http://schemas.openxmlformats.org/officeDocument/2006/relationships/hyperlink" Target="https://inspectapedia.com/electric/LaHuerta_MX_0516_DJFs.jpg" TargetMode="External"/><Relationship Id="rId1420" Type="http://schemas.openxmlformats.org/officeDocument/2006/relationships/hyperlink" Target="https://inspectapedia.com/electric/LaHuerta_MX_0516_DJFs.jpg" TargetMode="External"/><Relationship Id="rId1421" Type="http://schemas.openxmlformats.org/officeDocument/2006/relationships/hyperlink" Target="https://signaturely.com/wp-content/uploads/2020/04/unreadable-letters-signaturely.svg" TargetMode="External"/><Relationship Id="rId1059" Type="http://schemas.openxmlformats.org/officeDocument/2006/relationships/hyperlink" Target="https://inspectapedia.com/electric/LaHuerta_MX_0516_DJFs.jpg" TargetMode="External"/><Relationship Id="rId228" Type="http://schemas.openxmlformats.org/officeDocument/2006/relationships/hyperlink" Target="https://signaturely.com/wp-content/uploads/2020/04/unreadable-letters-signaturely.svg" TargetMode="External"/><Relationship Id="rId227" Type="http://schemas.openxmlformats.org/officeDocument/2006/relationships/hyperlink" Target="https://inspectapedia.com/electric/LaHuerta_MX_0516_DJFs.jpg" TargetMode="External"/><Relationship Id="rId226" Type="http://schemas.openxmlformats.org/officeDocument/2006/relationships/hyperlink" Target="https://inspectapedia.com/electric/LaHuerta_MX_0516_DJFs.jpg" TargetMode="External"/><Relationship Id="rId225" Type="http://schemas.openxmlformats.org/officeDocument/2006/relationships/hyperlink" Target="https://signaturely.com/wp-content/uploads/2020/04/unreadable-letters-signaturely.svg" TargetMode="External"/><Relationship Id="rId229" Type="http://schemas.openxmlformats.org/officeDocument/2006/relationships/hyperlink" Target="https://inspectapedia.com/electric/LaHuerta_MX_0516_DJFs.jpg" TargetMode="External"/><Relationship Id="rId1050" Type="http://schemas.openxmlformats.org/officeDocument/2006/relationships/hyperlink" Target="https://signaturely.com/wp-content/uploads/2020/04/unreadable-letters-signaturely.svg" TargetMode="External"/><Relationship Id="rId220" Type="http://schemas.openxmlformats.org/officeDocument/2006/relationships/hyperlink" Target="https://inspectapedia.com/electric/LaHuerta_MX_0516_DJFs.jpg" TargetMode="External"/><Relationship Id="rId1051" Type="http://schemas.openxmlformats.org/officeDocument/2006/relationships/hyperlink" Target="https://inspectapedia.com/electric/LaHuerta_MX_0516_DJFs.jpg" TargetMode="External"/><Relationship Id="rId1052" Type="http://schemas.openxmlformats.org/officeDocument/2006/relationships/hyperlink" Target="https://inspectapedia.com/electric/LaHuerta_MX_0516_DJFs.jpg" TargetMode="External"/><Relationship Id="rId1053" Type="http://schemas.openxmlformats.org/officeDocument/2006/relationships/hyperlink" Target="https://signaturely.com/wp-content/uploads/2020/04/unreadable-letters-signaturely.svg" TargetMode="External"/><Relationship Id="rId1054" Type="http://schemas.openxmlformats.org/officeDocument/2006/relationships/hyperlink" Target="https://m.media-amazon.com/images/I/41aptGA0dTL._SY445_SX342_QL70_FMwebp_.jpg" TargetMode="External"/><Relationship Id="rId224" Type="http://schemas.openxmlformats.org/officeDocument/2006/relationships/hyperlink" Target="https://inspectapedia.com/electric/LaHuerta_MX_0516_DJFs.jpg" TargetMode="External"/><Relationship Id="rId1055" Type="http://schemas.openxmlformats.org/officeDocument/2006/relationships/hyperlink" Target="https://inspectapedia.com/electric/LaHuerta_MX_0516_DJFs.jpg" TargetMode="External"/><Relationship Id="rId223" Type="http://schemas.openxmlformats.org/officeDocument/2006/relationships/hyperlink" Target="https://inspectapedia.com/electric/LaHuerta_MX_0516_DJFs.jpg" TargetMode="External"/><Relationship Id="rId1056" Type="http://schemas.openxmlformats.org/officeDocument/2006/relationships/hyperlink" Target="https://inspectapedia.com/electric/LaHuerta_MX_0516_DJFs.jpg" TargetMode="External"/><Relationship Id="rId222" Type="http://schemas.openxmlformats.org/officeDocument/2006/relationships/hyperlink" Target="https://signaturely.com/wp-content/uploads/2020/04/unreadable-letters-signaturely.svg" TargetMode="External"/><Relationship Id="rId1057" Type="http://schemas.openxmlformats.org/officeDocument/2006/relationships/hyperlink" Target="https://signaturely.com/wp-content/uploads/2020/04/unreadable-letters-signaturely.svg" TargetMode="External"/><Relationship Id="rId221" Type="http://schemas.openxmlformats.org/officeDocument/2006/relationships/hyperlink" Target="https://inspectapedia.com/electric/LaHuerta_MX_0516_DJFs.jpg" TargetMode="External"/><Relationship Id="rId1058" Type="http://schemas.openxmlformats.org/officeDocument/2006/relationships/hyperlink" Target="https://inspectapedia.com/electric/LaHuerta_MX_0516_DJFs.jpg" TargetMode="External"/><Relationship Id="rId1048" Type="http://schemas.openxmlformats.org/officeDocument/2006/relationships/hyperlink" Target="https://inspectapedia.com/electric/LaHuerta_MX_0516_DJFs.jpg" TargetMode="External"/><Relationship Id="rId1049" Type="http://schemas.openxmlformats.org/officeDocument/2006/relationships/hyperlink" Target="https://inspectapedia.com/electric/LaHuerta_MX_0516_DJFs.jpg" TargetMode="External"/><Relationship Id="rId217" Type="http://schemas.openxmlformats.org/officeDocument/2006/relationships/hyperlink" Target="https://inspectapedia.com/electric/LaHuerta_MX_0516_DJFs.jpg" TargetMode="External"/><Relationship Id="rId216" Type="http://schemas.openxmlformats.org/officeDocument/2006/relationships/hyperlink" Target="https://signaturely.com/wp-content/uploads/2020/04/unreadable-letters-signaturely.svg" TargetMode="External"/><Relationship Id="rId215" Type="http://schemas.openxmlformats.org/officeDocument/2006/relationships/hyperlink" Target="https://inspectapedia.com/electric/LaHuerta_MX_0516_DJFs.jpg" TargetMode="External"/><Relationship Id="rId699" Type="http://schemas.openxmlformats.org/officeDocument/2006/relationships/hyperlink" Target="https://inspectapedia.com/electric/LaHuerta_MX_0516_DJFs.jpg" TargetMode="External"/><Relationship Id="rId214" Type="http://schemas.openxmlformats.org/officeDocument/2006/relationships/hyperlink" Target="https://inspectapedia.com/electric/LaHuerta_MX_0516_DJFs.jpg" TargetMode="External"/><Relationship Id="rId698" Type="http://schemas.openxmlformats.org/officeDocument/2006/relationships/hyperlink" Target="https://signaturely.com/wp-content/uploads/2020/04/unreadable-letters-signaturely.svg" TargetMode="External"/><Relationship Id="rId219" Type="http://schemas.openxmlformats.org/officeDocument/2006/relationships/hyperlink" Target="https://signaturely.com/wp-content/uploads/2020/04/unreadable-letters-signaturely.svg" TargetMode="External"/><Relationship Id="rId218" Type="http://schemas.openxmlformats.org/officeDocument/2006/relationships/hyperlink" Target="https://inspectapedia.com/electric/LaHuerta_MX_0516_DJFs.jpg" TargetMode="External"/><Relationship Id="rId693" Type="http://schemas.openxmlformats.org/officeDocument/2006/relationships/hyperlink" Target="https://inspectapedia.com/electric/LaHuerta_MX_0516_DJFs.jpg" TargetMode="External"/><Relationship Id="rId1040" Type="http://schemas.openxmlformats.org/officeDocument/2006/relationships/hyperlink" Target="https://inspectapedia.com/electric/LaHuerta_MX_0516_DJFs.jpg" TargetMode="External"/><Relationship Id="rId692" Type="http://schemas.openxmlformats.org/officeDocument/2006/relationships/hyperlink" Target="https://signaturely.com/wp-content/uploads/2020/04/unreadable-letters-signaturely.svg" TargetMode="External"/><Relationship Id="rId1041" Type="http://schemas.openxmlformats.org/officeDocument/2006/relationships/hyperlink" Target="https://signaturely.com/wp-content/uploads/2020/04/unreadable-letters-signaturely.svg" TargetMode="External"/><Relationship Id="rId691" Type="http://schemas.openxmlformats.org/officeDocument/2006/relationships/hyperlink" Target="https://inspectapedia.com/electric/LaHuerta_MX_0516_DJFs.jpg" TargetMode="External"/><Relationship Id="rId1042" Type="http://schemas.openxmlformats.org/officeDocument/2006/relationships/hyperlink" Target="https://inspectapedia.com/electric/LaHuerta_MX_0516_DJFs.jpg" TargetMode="External"/><Relationship Id="rId690" Type="http://schemas.openxmlformats.org/officeDocument/2006/relationships/hyperlink" Target="https://inspectapedia.com/electric/LaHuerta_MX_0516_DJFs.jpg" TargetMode="External"/><Relationship Id="rId1043" Type="http://schemas.openxmlformats.org/officeDocument/2006/relationships/hyperlink" Target="https://inspectapedia.com/electric/LaHuerta_MX_0516_DJFs.jpg" TargetMode="External"/><Relationship Id="rId213" Type="http://schemas.openxmlformats.org/officeDocument/2006/relationships/hyperlink" Target="https://signaturely.com/wp-content/uploads/2020/04/unreadable-letters-signaturely.svg" TargetMode="External"/><Relationship Id="rId697" Type="http://schemas.openxmlformats.org/officeDocument/2006/relationships/hyperlink" Target="https://inspectapedia.com/electric/LaHuerta_MX_0516_DJFs.jpg" TargetMode="External"/><Relationship Id="rId1044" Type="http://schemas.openxmlformats.org/officeDocument/2006/relationships/hyperlink" Target="https://signaturely.com/wp-content/uploads/2020/04/unreadable-letters-signaturely.svg" TargetMode="External"/><Relationship Id="rId212" Type="http://schemas.openxmlformats.org/officeDocument/2006/relationships/hyperlink" Target="https://inspectapedia.com/electric/LaHuerta_MX_0516_DJFs.jpg" TargetMode="External"/><Relationship Id="rId696" Type="http://schemas.openxmlformats.org/officeDocument/2006/relationships/hyperlink" Target="https://inspectapedia.com/electric/LaHuerta_MX_0516_DJFs.jpg" TargetMode="External"/><Relationship Id="rId1045" Type="http://schemas.openxmlformats.org/officeDocument/2006/relationships/hyperlink" Target="https://inspectapedia.com/electric/LaHuerta_MX_0516_DJFs.jpg" TargetMode="External"/><Relationship Id="rId211" Type="http://schemas.openxmlformats.org/officeDocument/2006/relationships/hyperlink" Target="https://inspectapedia.com/electric/LaHuerta_MX_0516_DJFs.jpg" TargetMode="External"/><Relationship Id="rId695" Type="http://schemas.openxmlformats.org/officeDocument/2006/relationships/hyperlink" Target="https://signaturely.com/wp-content/uploads/2020/04/unreadable-letters-signaturely.svg" TargetMode="External"/><Relationship Id="rId1046" Type="http://schemas.openxmlformats.org/officeDocument/2006/relationships/hyperlink" Target="https://inspectapedia.com/electric/LaHuerta_MX_0516_DJFs.jpg" TargetMode="External"/><Relationship Id="rId210" Type="http://schemas.openxmlformats.org/officeDocument/2006/relationships/hyperlink" Target="https://signaturely.com/wp-content/uploads/2020/04/unreadable-letters-signaturely.svg" TargetMode="External"/><Relationship Id="rId694" Type="http://schemas.openxmlformats.org/officeDocument/2006/relationships/hyperlink" Target="https://inspectapedia.com/electric/LaHuerta_MX_0516_DJFs.jpg" TargetMode="External"/><Relationship Id="rId1047" Type="http://schemas.openxmlformats.org/officeDocument/2006/relationships/hyperlink" Target="https://signaturely.com/wp-content/uploads/2020/04/unreadable-letters-signaturely.svg" TargetMode="External"/><Relationship Id="rId249" Type="http://schemas.openxmlformats.org/officeDocument/2006/relationships/hyperlink" Target="https://inspectapedia.com/electric/LaHuerta_MX_0516_DJFs.jpg" TargetMode="External"/><Relationship Id="rId248" Type="http://schemas.openxmlformats.org/officeDocument/2006/relationships/hyperlink" Target="https://inspectapedia.com/electric/LaHuerta_MX_0516_DJFs.jpg" TargetMode="External"/><Relationship Id="rId247" Type="http://schemas.openxmlformats.org/officeDocument/2006/relationships/hyperlink" Target="https://signaturely.com/wp-content/uploads/2020/04/unreadable-letters-signaturely.svg" TargetMode="External"/><Relationship Id="rId1070" Type="http://schemas.openxmlformats.org/officeDocument/2006/relationships/hyperlink" Target="https://inspectapedia.com/electric/LaHuerta_MX_0516_DJFs.jpg" TargetMode="External"/><Relationship Id="rId1071" Type="http://schemas.openxmlformats.org/officeDocument/2006/relationships/hyperlink" Target="https://inspectapedia.com/electric/LaHuerta_MX_0516_DJFs.jpg" TargetMode="External"/><Relationship Id="rId1072" Type="http://schemas.openxmlformats.org/officeDocument/2006/relationships/hyperlink" Target="https://signaturely.com/wp-content/uploads/2020/04/unreadable-letters-signaturely.svg" TargetMode="External"/><Relationship Id="rId242" Type="http://schemas.openxmlformats.org/officeDocument/2006/relationships/hyperlink" Target="https://inspectapedia.com/electric/LaHuerta_MX_0516_DJFs.jpg" TargetMode="External"/><Relationship Id="rId1073" Type="http://schemas.openxmlformats.org/officeDocument/2006/relationships/hyperlink" Target="https://inspectapedia.com/electric/LaHuerta_MX_0516_DJFs.jpg" TargetMode="External"/><Relationship Id="rId241" Type="http://schemas.openxmlformats.org/officeDocument/2006/relationships/hyperlink" Target="https://signaturely.com/wp-content/uploads/2020/04/unreadable-letters-signaturely.svg" TargetMode="External"/><Relationship Id="rId1074" Type="http://schemas.openxmlformats.org/officeDocument/2006/relationships/hyperlink" Target="https://inspectapedia.com/electric/LaHuerta_MX_0516_DJFs.jpg" TargetMode="External"/><Relationship Id="rId240" Type="http://schemas.openxmlformats.org/officeDocument/2006/relationships/hyperlink" Target="https://inspectapedia.com/electric/LaHuerta_MX_0516_DJFs.jpg" TargetMode="External"/><Relationship Id="rId1075" Type="http://schemas.openxmlformats.org/officeDocument/2006/relationships/hyperlink" Target="https://signaturely.com/wp-content/uploads/2020/04/unreadable-letters-signaturely.svg" TargetMode="External"/><Relationship Id="rId1076" Type="http://schemas.openxmlformats.org/officeDocument/2006/relationships/hyperlink" Target="https://inspectapedia.com/electric/LaHuerta_MX_0516_DJFs.jpg" TargetMode="External"/><Relationship Id="rId246" Type="http://schemas.openxmlformats.org/officeDocument/2006/relationships/hyperlink" Target="https://inspectapedia.com/electric/LaHuerta_MX_0516_DJFs.jpg" TargetMode="External"/><Relationship Id="rId1077" Type="http://schemas.openxmlformats.org/officeDocument/2006/relationships/hyperlink" Target="https://inspectapedia.com/electric/LaHuerta_MX_0516_DJFs.jpg" TargetMode="External"/><Relationship Id="rId245" Type="http://schemas.openxmlformats.org/officeDocument/2006/relationships/hyperlink" Target="https://inspectapedia.com/electric/LaHuerta_MX_0516_DJFs.jpg" TargetMode="External"/><Relationship Id="rId1078" Type="http://schemas.openxmlformats.org/officeDocument/2006/relationships/hyperlink" Target="https://signaturely.com/wp-content/uploads/2020/04/unreadable-letters-signaturely.svg" TargetMode="External"/><Relationship Id="rId244" Type="http://schemas.openxmlformats.org/officeDocument/2006/relationships/hyperlink" Target="https://signaturely.com/wp-content/uploads/2020/04/unreadable-letters-signaturely.svg" TargetMode="External"/><Relationship Id="rId1079" Type="http://schemas.openxmlformats.org/officeDocument/2006/relationships/hyperlink" Target="https://inspectapedia.com/electric/LaHuerta_MX_0516_DJFs.jpg" TargetMode="External"/><Relationship Id="rId243" Type="http://schemas.openxmlformats.org/officeDocument/2006/relationships/hyperlink" Target="https://inspectapedia.com/electric/LaHuerta_MX_0516_DJFs.jpg" TargetMode="External"/><Relationship Id="rId239" Type="http://schemas.openxmlformats.org/officeDocument/2006/relationships/hyperlink" Target="https://inspectapedia.com/electric/LaHuerta_MX_0516_DJFs.jpg" TargetMode="External"/><Relationship Id="rId238" Type="http://schemas.openxmlformats.org/officeDocument/2006/relationships/hyperlink" Target="https://m.media-amazon.com/images/I/41aptGA0dTL._SY445_SX342_QL70_FMwebp_.jpg" TargetMode="External"/><Relationship Id="rId237" Type="http://schemas.openxmlformats.org/officeDocument/2006/relationships/hyperlink" Target="https://signaturely.com/wp-content/uploads/2020/04/unreadable-letters-signaturely.svg" TargetMode="External"/><Relationship Id="rId236" Type="http://schemas.openxmlformats.org/officeDocument/2006/relationships/hyperlink" Target="https://inspectapedia.com/electric/LaHuerta_MX_0516_DJFs.jpg" TargetMode="External"/><Relationship Id="rId1060" Type="http://schemas.openxmlformats.org/officeDocument/2006/relationships/hyperlink" Target="https://signaturely.com/wp-content/uploads/2020/04/unreadable-letters-signaturely.svg" TargetMode="External"/><Relationship Id="rId1061" Type="http://schemas.openxmlformats.org/officeDocument/2006/relationships/hyperlink" Target="https://inspectapedia.com/electric/LaHuerta_MX_0516_DJFs.jpg" TargetMode="External"/><Relationship Id="rId231" Type="http://schemas.openxmlformats.org/officeDocument/2006/relationships/hyperlink" Target="https://signaturely.com/wp-content/uploads/2020/04/unreadable-letters-signaturely.svg" TargetMode="External"/><Relationship Id="rId1062" Type="http://schemas.openxmlformats.org/officeDocument/2006/relationships/hyperlink" Target="https://inspectapedia.com/electric/LaHuerta_MX_0516_DJFs.jpg" TargetMode="External"/><Relationship Id="rId230" Type="http://schemas.openxmlformats.org/officeDocument/2006/relationships/hyperlink" Target="https://inspectapedia.com/electric/LaHuerta_MX_0516_DJFs.jpg" TargetMode="External"/><Relationship Id="rId1063" Type="http://schemas.openxmlformats.org/officeDocument/2006/relationships/hyperlink" Target="https://signaturely.com/wp-content/uploads/2020/04/unreadable-letters-signaturely.svg" TargetMode="External"/><Relationship Id="rId1064" Type="http://schemas.openxmlformats.org/officeDocument/2006/relationships/hyperlink" Target="https://inspectapedia.com/electric/LaHuerta_MX_0516_DJFs.jpg" TargetMode="External"/><Relationship Id="rId1065" Type="http://schemas.openxmlformats.org/officeDocument/2006/relationships/hyperlink" Target="https://inspectapedia.com/electric/LaHuerta_MX_0516_DJFs.jpg" TargetMode="External"/><Relationship Id="rId235" Type="http://schemas.openxmlformats.org/officeDocument/2006/relationships/hyperlink" Target="https://inspectapedia.com/electric/LaHuerta_MX_0516_DJFs.jpg" TargetMode="External"/><Relationship Id="rId1066" Type="http://schemas.openxmlformats.org/officeDocument/2006/relationships/hyperlink" Target="https://signaturely.com/wp-content/uploads/2020/04/unreadable-letters-signaturely.svg" TargetMode="External"/><Relationship Id="rId234" Type="http://schemas.openxmlformats.org/officeDocument/2006/relationships/hyperlink" Target="https://signaturely.com/wp-content/uploads/2020/04/unreadable-letters-signaturely.svg" TargetMode="External"/><Relationship Id="rId1067" Type="http://schemas.openxmlformats.org/officeDocument/2006/relationships/hyperlink" Target="https://inspectapedia.com/electric/LaHuerta_MX_0516_DJFs.jpg" TargetMode="External"/><Relationship Id="rId233" Type="http://schemas.openxmlformats.org/officeDocument/2006/relationships/hyperlink" Target="https://inspectapedia.com/electric/LaHuerta_MX_0516_DJFs.jpg" TargetMode="External"/><Relationship Id="rId1068" Type="http://schemas.openxmlformats.org/officeDocument/2006/relationships/hyperlink" Target="https://inspectapedia.com/electric/LaHuerta_MX_0516_DJFs.jpg" TargetMode="External"/><Relationship Id="rId232" Type="http://schemas.openxmlformats.org/officeDocument/2006/relationships/hyperlink" Target="https://inspectapedia.com/electric/LaHuerta_MX_0516_DJFs.jpg" TargetMode="External"/><Relationship Id="rId1069" Type="http://schemas.openxmlformats.org/officeDocument/2006/relationships/hyperlink" Target="https://signaturely.com/wp-content/uploads/2020/04/unreadable-letters-signaturely.svg" TargetMode="External"/><Relationship Id="rId1015" Type="http://schemas.openxmlformats.org/officeDocument/2006/relationships/hyperlink" Target="https://inspectapedia.com/electric/LaHuerta_MX_0516_DJFs.jpg" TargetMode="External"/><Relationship Id="rId1499" Type="http://schemas.openxmlformats.org/officeDocument/2006/relationships/hyperlink" Target="https://signaturely.com/wp-content/uploads/2020/04/unreadable-letters-signaturely.svg" TargetMode="External"/><Relationship Id="rId1016" Type="http://schemas.openxmlformats.org/officeDocument/2006/relationships/hyperlink" Target="https://signaturely.com/wp-content/uploads/2020/04/unreadable-letters-signaturely.svg" TargetMode="External"/><Relationship Id="rId1017" Type="http://schemas.openxmlformats.org/officeDocument/2006/relationships/hyperlink" Target="https://inspectapedia.com/electric/LaHuerta_MX_0516_DJFs.jpg" TargetMode="External"/><Relationship Id="rId1018" Type="http://schemas.openxmlformats.org/officeDocument/2006/relationships/hyperlink" Target="https://inspectapedia.com/electric/LaHuerta_MX_0516_DJFs.jpg" TargetMode="External"/><Relationship Id="rId1019" Type="http://schemas.openxmlformats.org/officeDocument/2006/relationships/hyperlink" Target="https://signaturely.com/wp-content/uploads/2020/04/unreadable-letters-signaturely.svg" TargetMode="External"/><Relationship Id="rId668" Type="http://schemas.openxmlformats.org/officeDocument/2006/relationships/hyperlink" Target="https://inspectapedia.com/electric/LaHuerta_MX_0516_DJFs.jpg" TargetMode="External"/><Relationship Id="rId667" Type="http://schemas.openxmlformats.org/officeDocument/2006/relationships/hyperlink" Target="https://signaturely.com/wp-content/uploads/2020/04/unreadable-letters-signaturely.svg" TargetMode="External"/><Relationship Id="rId666" Type="http://schemas.openxmlformats.org/officeDocument/2006/relationships/hyperlink" Target="https://inspectapedia.com/electric/LaHuerta_MX_0516_DJFs.jpg" TargetMode="External"/><Relationship Id="rId665" Type="http://schemas.openxmlformats.org/officeDocument/2006/relationships/hyperlink" Target="https://inspectapedia.com/electric/LaHuerta_MX_0516_DJFs.jpg" TargetMode="External"/><Relationship Id="rId669" Type="http://schemas.openxmlformats.org/officeDocument/2006/relationships/hyperlink" Target="https://inspectapedia.com/electric/LaHuerta_MX_0516_DJFs.jpg" TargetMode="External"/><Relationship Id="rId1490" Type="http://schemas.openxmlformats.org/officeDocument/2006/relationships/hyperlink" Target="https://inspectapedia.com/electric/LaHuerta_MX_0516_DJFs.jpg" TargetMode="External"/><Relationship Id="rId660" Type="http://schemas.openxmlformats.org/officeDocument/2006/relationships/hyperlink" Target="https://inspectapedia.com/electric/LaHuerta_MX_0516_DJFs.jpg" TargetMode="External"/><Relationship Id="rId1491" Type="http://schemas.openxmlformats.org/officeDocument/2006/relationships/hyperlink" Target="https://inspectapedia.com/electric/LaHuerta_MX_0516_DJFs.jpg" TargetMode="External"/><Relationship Id="rId1492" Type="http://schemas.openxmlformats.org/officeDocument/2006/relationships/hyperlink" Target="https://signaturely.com/wp-content/uploads/2020/04/unreadable-letters-signaturely.svg" TargetMode="External"/><Relationship Id="rId1493" Type="http://schemas.openxmlformats.org/officeDocument/2006/relationships/hyperlink" Target="https://inspectapedia.com/electric/LaHuerta_MX_0516_DJFs.jpg" TargetMode="External"/><Relationship Id="rId1010" Type="http://schemas.openxmlformats.org/officeDocument/2006/relationships/hyperlink" Target="https://signaturely.com/wp-content/uploads/2020/04/unreadable-letters-signaturely.svg" TargetMode="External"/><Relationship Id="rId1494" Type="http://schemas.openxmlformats.org/officeDocument/2006/relationships/hyperlink" Target="https://inspectapedia.com/electric/LaHuerta_MX_0516_DJFs.jpg" TargetMode="External"/><Relationship Id="rId664" Type="http://schemas.openxmlformats.org/officeDocument/2006/relationships/hyperlink" Target="https://signaturely.com/wp-content/uploads/2020/04/unreadable-letters-signaturely.svg" TargetMode="External"/><Relationship Id="rId1011" Type="http://schemas.openxmlformats.org/officeDocument/2006/relationships/hyperlink" Target="https://inspectapedia.com/electric/LaHuerta_MX_0516_DJFs.jpg" TargetMode="External"/><Relationship Id="rId1495" Type="http://schemas.openxmlformats.org/officeDocument/2006/relationships/hyperlink" Target="https://signaturely.com/wp-content/uploads/2020/04/unreadable-letters-signaturely.svg" TargetMode="External"/><Relationship Id="rId663" Type="http://schemas.openxmlformats.org/officeDocument/2006/relationships/hyperlink" Target="https://inspectapedia.com/electric/LaHuerta_MX_0516_DJFs.jpg" TargetMode="External"/><Relationship Id="rId1012" Type="http://schemas.openxmlformats.org/officeDocument/2006/relationships/hyperlink" Target="https://inspectapedia.com/electric/LaHuerta_MX_0516_DJFs.jpg" TargetMode="External"/><Relationship Id="rId1496" Type="http://schemas.openxmlformats.org/officeDocument/2006/relationships/hyperlink" Target="https://m.media-amazon.com/images/I/41aptGA0dTL._SY445_SX342_QL70_FMwebp_.jpg" TargetMode="External"/><Relationship Id="rId662" Type="http://schemas.openxmlformats.org/officeDocument/2006/relationships/hyperlink" Target="https://inspectapedia.com/electric/LaHuerta_MX_0516_DJFs.jpg" TargetMode="External"/><Relationship Id="rId1013" Type="http://schemas.openxmlformats.org/officeDocument/2006/relationships/hyperlink" Target="https://signaturely.com/wp-content/uploads/2020/04/unreadable-letters-signaturely.svg" TargetMode="External"/><Relationship Id="rId1497" Type="http://schemas.openxmlformats.org/officeDocument/2006/relationships/hyperlink" Target="https://inspectapedia.com/electric/LaHuerta_MX_0516_DJFs.jpg" TargetMode="External"/><Relationship Id="rId661" Type="http://schemas.openxmlformats.org/officeDocument/2006/relationships/hyperlink" Target="https://signaturely.com/wp-content/uploads/2020/04/unreadable-letters-signaturely.svg" TargetMode="External"/><Relationship Id="rId1014" Type="http://schemas.openxmlformats.org/officeDocument/2006/relationships/hyperlink" Target="https://inspectapedia.com/electric/LaHuerta_MX_0516_DJFs.jpg" TargetMode="External"/><Relationship Id="rId1498" Type="http://schemas.openxmlformats.org/officeDocument/2006/relationships/hyperlink" Target="https://inspectapedia.com/electric/LaHuerta_MX_0516_DJFs.jpg" TargetMode="External"/><Relationship Id="rId1004" Type="http://schemas.openxmlformats.org/officeDocument/2006/relationships/hyperlink" Target="https://signaturely.com/wp-content/uploads/2020/04/unreadable-letters-signaturely.svg" TargetMode="External"/><Relationship Id="rId1488" Type="http://schemas.openxmlformats.org/officeDocument/2006/relationships/hyperlink" Target="https://inspectapedia.com/electric/LaHuerta_MX_0516_DJFs.jpg" TargetMode="External"/><Relationship Id="rId1005" Type="http://schemas.openxmlformats.org/officeDocument/2006/relationships/hyperlink" Target="https://inspectapedia.com/electric/LaHuerta_MX_0516_DJFs.jpg" TargetMode="External"/><Relationship Id="rId1489" Type="http://schemas.openxmlformats.org/officeDocument/2006/relationships/hyperlink" Target="https://signaturely.com/wp-content/uploads/2020/04/unreadable-letters-signaturely.svg" TargetMode="External"/><Relationship Id="rId1006" Type="http://schemas.openxmlformats.org/officeDocument/2006/relationships/hyperlink" Target="https://inspectapedia.com/electric/LaHuerta_MX_0516_DJFs.jpg" TargetMode="External"/><Relationship Id="rId1007" Type="http://schemas.openxmlformats.org/officeDocument/2006/relationships/hyperlink" Target="https://signaturely.com/wp-content/uploads/2020/04/unreadable-letters-signaturely.svg" TargetMode="External"/><Relationship Id="rId1008" Type="http://schemas.openxmlformats.org/officeDocument/2006/relationships/hyperlink" Target="https://inspectapedia.com/electric/LaHuerta_MX_0516_DJFs.jpg" TargetMode="External"/><Relationship Id="rId1009" Type="http://schemas.openxmlformats.org/officeDocument/2006/relationships/hyperlink" Target="https://inspectapedia.com/electric/LaHuerta_MX_0516_DJFs.jpg" TargetMode="External"/><Relationship Id="rId657" Type="http://schemas.openxmlformats.org/officeDocument/2006/relationships/hyperlink" Target="https://inspectapedia.com/electric/LaHuerta_MX_0516_DJFs.jpg" TargetMode="External"/><Relationship Id="rId656" Type="http://schemas.openxmlformats.org/officeDocument/2006/relationships/hyperlink" Target="https://inspectapedia.com/electric/LaHuerta_MX_0516_DJFs.jpg" TargetMode="External"/><Relationship Id="rId655" Type="http://schemas.openxmlformats.org/officeDocument/2006/relationships/hyperlink" Target="https://signaturely.com/wp-content/uploads/2020/04/unreadable-letters-signaturely.svg" TargetMode="External"/><Relationship Id="rId654" Type="http://schemas.openxmlformats.org/officeDocument/2006/relationships/hyperlink" Target="https://inspectapedia.com/electric/LaHuerta_MX_0516_DJFs.jpg" TargetMode="External"/><Relationship Id="rId659" Type="http://schemas.openxmlformats.org/officeDocument/2006/relationships/hyperlink" Target="https://inspectapedia.com/electric/LaHuerta_MX_0516_DJFs.jpg" TargetMode="External"/><Relationship Id="rId658" Type="http://schemas.openxmlformats.org/officeDocument/2006/relationships/hyperlink" Target="https://signaturely.com/wp-content/uploads/2020/04/unreadable-letters-signaturely.svg" TargetMode="External"/><Relationship Id="rId1480" Type="http://schemas.openxmlformats.org/officeDocument/2006/relationships/hyperlink" Target="https://signaturely.com/wp-content/uploads/2020/04/unreadable-letters-signaturely.svg" TargetMode="External"/><Relationship Id="rId1481" Type="http://schemas.openxmlformats.org/officeDocument/2006/relationships/hyperlink" Target="https://inspectapedia.com/electric/LaHuerta_MX_0516_DJFs.jpg" TargetMode="External"/><Relationship Id="rId1482" Type="http://schemas.openxmlformats.org/officeDocument/2006/relationships/hyperlink" Target="https://inspectapedia.com/electric/LaHuerta_MX_0516_DJFs.jpg" TargetMode="External"/><Relationship Id="rId1483" Type="http://schemas.openxmlformats.org/officeDocument/2006/relationships/hyperlink" Target="https://signaturely.com/wp-content/uploads/2020/04/unreadable-letters-signaturely.svg" TargetMode="External"/><Relationship Id="rId653" Type="http://schemas.openxmlformats.org/officeDocument/2006/relationships/hyperlink" Target="https://inspectapedia.com/electric/LaHuerta_MX_0516_DJFs.jpg" TargetMode="External"/><Relationship Id="rId1000" Type="http://schemas.openxmlformats.org/officeDocument/2006/relationships/hyperlink" Target="https://inspectapedia.com/electric/LaHuerta_MX_0516_DJFs.jpg" TargetMode="External"/><Relationship Id="rId1484" Type="http://schemas.openxmlformats.org/officeDocument/2006/relationships/hyperlink" Target="https://inspectapedia.com/electric/LaHuerta_MX_0516_DJFs.jpg" TargetMode="External"/><Relationship Id="rId652" Type="http://schemas.openxmlformats.org/officeDocument/2006/relationships/hyperlink" Target="https://signaturely.com/wp-content/uploads/2020/04/unreadable-letters-signaturely.svg" TargetMode="External"/><Relationship Id="rId1001" Type="http://schemas.openxmlformats.org/officeDocument/2006/relationships/hyperlink" Target="https://signaturely.com/wp-content/uploads/2020/04/unreadable-letters-signaturely.svg" TargetMode="External"/><Relationship Id="rId1485" Type="http://schemas.openxmlformats.org/officeDocument/2006/relationships/hyperlink" Target="https://inspectapedia.com/electric/LaHuerta_MX_0516_DJFs.jpg" TargetMode="External"/><Relationship Id="rId651" Type="http://schemas.openxmlformats.org/officeDocument/2006/relationships/hyperlink" Target="https://inspectapedia.com/electric/LaHuerta_MX_0516_DJFs.jpg" TargetMode="External"/><Relationship Id="rId1002" Type="http://schemas.openxmlformats.org/officeDocument/2006/relationships/hyperlink" Target="https://inspectapedia.com/electric/LaHuerta_MX_0516_DJFs.jpg" TargetMode="External"/><Relationship Id="rId1486" Type="http://schemas.openxmlformats.org/officeDocument/2006/relationships/hyperlink" Target="https://signaturely.com/wp-content/uploads/2020/04/unreadable-letters-signaturely.svg" TargetMode="External"/><Relationship Id="rId650" Type="http://schemas.openxmlformats.org/officeDocument/2006/relationships/hyperlink" Target="https://inspectapedia.com/electric/LaHuerta_MX_0516_DJFs.jpg" TargetMode="External"/><Relationship Id="rId1003" Type="http://schemas.openxmlformats.org/officeDocument/2006/relationships/hyperlink" Target="https://inspectapedia.com/electric/LaHuerta_MX_0516_DJFs.jpg" TargetMode="External"/><Relationship Id="rId1487" Type="http://schemas.openxmlformats.org/officeDocument/2006/relationships/hyperlink" Target="https://inspectapedia.com/electric/LaHuerta_MX_0516_DJFs.jpg" TargetMode="External"/><Relationship Id="rId1037" Type="http://schemas.openxmlformats.org/officeDocument/2006/relationships/hyperlink" Target="https://inspectapedia.com/electric/LaHuerta_MX_0516_DJFs.jpg" TargetMode="External"/><Relationship Id="rId1038" Type="http://schemas.openxmlformats.org/officeDocument/2006/relationships/hyperlink" Target="https://signaturely.com/wp-content/uploads/2020/04/unreadable-letters-signaturely.svg" TargetMode="External"/><Relationship Id="rId1039" Type="http://schemas.openxmlformats.org/officeDocument/2006/relationships/hyperlink" Target="https://inspectapedia.com/electric/LaHuerta_MX_0516_DJFs.jpg" TargetMode="External"/><Relationship Id="rId206" Type="http://schemas.openxmlformats.org/officeDocument/2006/relationships/hyperlink" Target="https://inspectapedia.com/electric/LaHuerta_MX_0516_DJFs.jpg" TargetMode="External"/><Relationship Id="rId205" Type="http://schemas.openxmlformats.org/officeDocument/2006/relationships/hyperlink" Target="https://inspectapedia.com/electric/LaHuerta_MX_0516_DJFs.jpg" TargetMode="External"/><Relationship Id="rId689" Type="http://schemas.openxmlformats.org/officeDocument/2006/relationships/hyperlink" Target="https://signaturely.com/wp-content/uploads/2020/04/unreadable-letters-signaturely.svg" TargetMode="External"/><Relationship Id="rId204" Type="http://schemas.openxmlformats.org/officeDocument/2006/relationships/hyperlink" Target="https://m.media-amazon.com/images/I/41aptGA0dTL._SY445_SX342_QL70_FMwebp_.jpg" TargetMode="External"/><Relationship Id="rId688" Type="http://schemas.openxmlformats.org/officeDocument/2006/relationships/hyperlink" Target="https://inspectapedia.com/electric/LaHuerta_MX_0516_DJFs.jpg" TargetMode="External"/><Relationship Id="rId203" Type="http://schemas.openxmlformats.org/officeDocument/2006/relationships/hyperlink" Target="https://signaturely.com/wp-content/uploads/2020/04/unreadable-letters-signaturely.svg" TargetMode="External"/><Relationship Id="rId687" Type="http://schemas.openxmlformats.org/officeDocument/2006/relationships/hyperlink" Target="https://inspectapedia.com/electric/LaHuerta_MX_0516_DJFs.jpg" TargetMode="External"/><Relationship Id="rId209" Type="http://schemas.openxmlformats.org/officeDocument/2006/relationships/hyperlink" Target="https://inspectapedia.com/electric/LaHuerta_MX_0516_DJFs.jpg" TargetMode="External"/><Relationship Id="rId208" Type="http://schemas.openxmlformats.org/officeDocument/2006/relationships/hyperlink" Target="https://inspectapedia.com/electric/LaHuerta_MX_0516_DJFs.jpg" TargetMode="External"/><Relationship Id="rId207" Type="http://schemas.openxmlformats.org/officeDocument/2006/relationships/hyperlink" Target="https://signaturely.com/wp-content/uploads/2020/04/unreadable-letters-signaturely.svg" TargetMode="External"/><Relationship Id="rId682" Type="http://schemas.openxmlformats.org/officeDocument/2006/relationships/hyperlink" Target="https://inspectapedia.com/electric/LaHuerta_MX_0516_DJFs.jpg" TargetMode="External"/><Relationship Id="rId681" Type="http://schemas.openxmlformats.org/officeDocument/2006/relationships/hyperlink" Target="https://inspectapedia.com/electric/LaHuerta_MX_0516_DJFs.jpg" TargetMode="External"/><Relationship Id="rId1030" Type="http://schemas.openxmlformats.org/officeDocument/2006/relationships/hyperlink" Target="https://inspectapedia.com/electric/LaHuerta_MX_0516_DJFs.jpg" TargetMode="External"/><Relationship Id="rId680" Type="http://schemas.openxmlformats.org/officeDocument/2006/relationships/hyperlink" Target="https://m.media-amazon.com/images/I/41aptGA0dTL._SY445_SX342_QL70_FMwebp_.jpg" TargetMode="External"/><Relationship Id="rId1031" Type="http://schemas.openxmlformats.org/officeDocument/2006/relationships/hyperlink" Target="https://inspectapedia.com/electric/LaHuerta_MX_0516_DJFs.jpg" TargetMode="External"/><Relationship Id="rId1032" Type="http://schemas.openxmlformats.org/officeDocument/2006/relationships/hyperlink" Target="https://signaturely.com/wp-content/uploads/2020/04/unreadable-letters-signaturely.svg" TargetMode="External"/><Relationship Id="rId202" Type="http://schemas.openxmlformats.org/officeDocument/2006/relationships/hyperlink" Target="https://inspectapedia.com/electric/LaHuerta_MX_0516_DJFs.jpg" TargetMode="External"/><Relationship Id="rId686" Type="http://schemas.openxmlformats.org/officeDocument/2006/relationships/hyperlink" Target="https://signaturely.com/wp-content/uploads/2020/04/unreadable-letters-signaturely.svg" TargetMode="External"/><Relationship Id="rId1033" Type="http://schemas.openxmlformats.org/officeDocument/2006/relationships/hyperlink" Target="https://inspectapedia.com/electric/LaHuerta_MX_0516_DJFs.jpg" TargetMode="External"/><Relationship Id="rId201" Type="http://schemas.openxmlformats.org/officeDocument/2006/relationships/hyperlink" Target="https://inspectapedia.com/electric/LaHuerta_MX_0516_DJFs.jpg" TargetMode="External"/><Relationship Id="rId685" Type="http://schemas.openxmlformats.org/officeDocument/2006/relationships/hyperlink" Target="https://inspectapedia.com/electric/LaHuerta_MX_0516_DJFs.jpg" TargetMode="External"/><Relationship Id="rId1034" Type="http://schemas.openxmlformats.org/officeDocument/2006/relationships/hyperlink" Target="https://inspectapedia.com/electric/LaHuerta_MX_0516_DJFs.jpg" TargetMode="External"/><Relationship Id="rId200" Type="http://schemas.openxmlformats.org/officeDocument/2006/relationships/hyperlink" Target="https://signaturely.com/wp-content/uploads/2020/04/unreadable-letters-signaturely.svg" TargetMode="External"/><Relationship Id="rId684" Type="http://schemas.openxmlformats.org/officeDocument/2006/relationships/hyperlink" Target="https://inspectapedia.com/electric/LaHuerta_MX_0516_DJFs.jpg" TargetMode="External"/><Relationship Id="rId1035" Type="http://schemas.openxmlformats.org/officeDocument/2006/relationships/hyperlink" Target="https://signaturely.com/wp-content/uploads/2020/04/unreadable-letters-signaturely.svg" TargetMode="External"/><Relationship Id="rId683" Type="http://schemas.openxmlformats.org/officeDocument/2006/relationships/hyperlink" Target="https://signaturely.com/wp-content/uploads/2020/04/unreadable-letters-signaturely.svg" TargetMode="External"/><Relationship Id="rId1036" Type="http://schemas.openxmlformats.org/officeDocument/2006/relationships/hyperlink" Target="https://inspectapedia.com/electric/LaHuerta_MX_0516_DJFs.jpg" TargetMode="External"/><Relationship Id="rId1026" Type="http://schemas.openxmlformats.org/officeDocument/2006/relationships/hyperlink" Target="https://signaturely.com/wp-content/uploads/2020/04/unreadable-letters-signaturely.svg" TargetMode="External"/><Relationship Id="rId1027" Type="http://schemas.openxmlformats.org/officeDocument/2006/relationships/hyperlink" Target="https://inspectapedia.com/electric/LaHuerta_MX_0516_DJFs.jpg" TargetMode="External"/><Relationship Id="rId1028" Type="http://schemas.openxmlformats.org/officeDocument/2006/relationships/hyperlink" Target="https://inspectapedia.com/electric/LaHuerta_MX_0516_DJFs.jpg" TargetMode="External"/><Relationship Id="rId1029" Type="http://schemas.openxmlformats.org/officeDocument/2006/relationships/hyperlink" Target="https://signaturely.com/wp-content/uploads/2020/04/unreadable-letters-signaturely.svg" TargetMode="External"/><Relationship Id="rId679" Type="http://schemas.openxmlformats.org/officeDocument/2006/relationships/hyperlink" Target="https://signaturely.com/wp-content/uploads/2020/04/unreadable-letters-signaturely.svg" TargetMode="External"/><Relationship Id="rId678" Type="http://schemas.openxmlformats.org/officeDocument/2006/relationships/hyperlink" Target="https://inspectapedia.com/electric/LaHuerta_MX_0516_DJFs.jpg" TargetMode="External"/><Relationship Id="rId677" Type="http://schemas.openxmlformats.org/officeDocument/2006/relationships/hyperlink" Target="https://inspectapedia.com/electric/LaHuerta_MX_0516_DJFs.jpg" TargetMode="External"/><Relationship Id="rId676" Type="http://schemas.openxmlformats.org/officeDocument/2006/relationships/hyperlink" Target="https://signaturely.com/wp-content/uploads/2020/04/unreadable-letters-signaturely.svg" TargetMode="External"/><Relationship Id="rId671" Type="http://schemas.openxmlformats.org/officeDocument/2006/relationships/hyperlink" Target="https://inspectapedia.com/electric/LaHuerta_MX_0516_DJFs.jpg" TargetMode="External"/><Relationship Id="rId670" Type="http://schemas.openxmlformats.org/officeDocument/2006/relationships/hyperlink" Target="https://signaturely.com/wp-content/uploads/2020/04/unreadable-letters-signaturely.svg" TargetMode="External"/><Relationship Id="rId1020" Type="http://schemas.openxmlformats.org/officeDocument/2006/relationships/hyperlink" Target="https://m.media-amazon.com/images/I/41aptGA0dTL._SY445_SX342_QL70_FMwebp_.jpg" TargetMode="External"/><Relationship Id="rId1021" Type="http://schemas.openxmlformats.org/officeDocument/2006/relationships/hyperlink" Target="https://inspectapedia.com/electric/LaHuerta_MX_0516_DJFs.jpg" TargetMode="External"/><Relationship Id="rId675" Type="http://schemas.openxmlformats.org/officeDocument/2006/relationships/hyperlink" Target="https://inspectapedia.com/electric/LaHuerta_MX_0516_DJFs.jpg" TargetMode="External"/><Relationship Id="rId1022" Type="http://schemas.openxmlformats.org/officeDocument/2006/relationships/hyperlink" Target="https://inspectapedia.com/electric/LaHuerta_MX_0516_DJFs.jpg" TargetMode="External"/><Relationship Id="rId674" Type="http://schemas.openxmlformats.org/officeDocument/2006/relationships/hyperlink" Target="https://inspectapedia.com/electric/LaHuerta_MX_0516_DJFs.jpg" TargetMode="External"/><Relationship Id="rId1023" Type="http://schemas.openxmlformats.org/officeDocument/2006/relationships/hyperlink" Target="https://signaturely.com/wp-content/uploads/2020/04/unreadable-letters-signaturely.svg" TargetMode="External"/><Relationship Id="rId673" Type="http://schemas.openxmlformats.org/officeDocument/2006/relationships/hyperlink" Target="https://signaturely.com/wp-content/uploads/2020/04/unreadable-letters-signaturely.svg" TargetMode="External"/><Relationship Id="rId1024" Type="http://schemas.openxmlformats.org/officeDocument/2006/relationships/hyperlink" Target="https://inspectapedia.com/electric/LaHuerta_MX_0516_DJFs.jpg" TargetMode="External"/><Relationship Id="rId672" Type="http://schemas.openxmlformats.org/officeDocument/2006/relationships/hyperlink" Target="https://inspectapedia.com/electric/LaHuerta_MX_0516_DJFs.jpg" TargetMode="External"/><Relationship Id="rId1025" Type="http://schemas.openxmlformats.org/officeDocument/2006/relationships/hyperlink" Target="https://inspectapedia.com/electric/LaHuerta_MX_0516_DJFs.jpg" TargetMode="External"/><Relationship Id="rId190" Type="http://schemas.openxmlformats.org/officeDocument/2006/relationships/hyperlink" Target="https://inspectapedia.com/electric/LaHuerta_MX_0516_DJFs.jpg" TargetMode="External"/><Relationship Id="rId194" Type="http://schemas.openxmlformats.org/officeDocument/2006/relationships/hyperlink" Target="https://signaturely.com/wp-content/uploads/2020/04/unreadable-letters-signaturely.svg" TargetMode="External"/><Relationship Id="rId193" Type="http://schemas.openxmlformats.org/officeDocument/2006/relationships/hyperlink" Target="https://inspectapedia.com/electric/LaHuerta_MX_0516_DJFs.jpg" TargetMode="External"/><Relationship Id="rId192" Type="http://schemas.openxmlformats.org/officeDocument/2006/relationships/hyperlink" Target="https://inspectapedia.com/electric/LaHuerta_MX_0516_DJFs.jpg" TargetMode="External"/><Relationship Id="rId191" Type="http://schemas.openxmlformats.org/officeDocument/2006/relationships/hyperlink" Target="https://signaturely.com/wp-content/uploads/2020/04/unreadable-letters-signaturely.svg" TargetMode="External"/><Relationship Id="rId187" Type="http://schemas.openxmlformats.org/officeDocument/2006/relationships/hyperlink" Target="https://inspectapedia.com/electric/LaHuerta_MX_0516_DJFs.jpg" TargetMode="External"/><Relationship Id="rId186" Type="http://schemas.openxmlformats.org/officeDocument/2006/relationships/hyperlink" Target="https://inspectapedia.com/electric/LaHuerta_MX_0516_DJFs.jpg" TargetMode="External"/><Relationship Id="rId185" Type="http://schemas.openxmlformats.org/officeDocument/2006/relationships/hyperlink" Target="https://signaturely.com/wp-content/uploads/2020/04/unreadable-letters-signaturely.svg" TargetMode="External"/><Relationship Id="rId184" Type="http://schemas.openxmlformats.org/officeDocument/2006/relationships/hyperlink" Target="https://inspectapedia.com/electric/LaHuerta_MX_0516_DJFs.jpg" TargetMode="External"/><Relationship Id="rId189" Type="http://schemas.openxmlformats.org/officeDocument/2006/relationships/hyperlink" Target="https://inspectapedia.com/electric/LaHuerta_MX_0516_DJFs.jpg" TargetMode="External"/><Relationship Id="rId188" Type="http://schemas.openxmlformats.org/officeDocument/2006/relationships/hyperlink" Target="https://signaturely.com/wp-content/uploads/2020/04/unreadable-letters-signaturely.svg" TargetMode="External"/><Relationship Id="rId183" Type="http://schemas.openxmlformats.org/officeDocument/2006/relationships/hyperlink" Target="https://inspectapedia.com/electric/LaHuerta_MX_0516_DJFs.jpg" TargetMode="External"/><Relationship Id="rId182" Type="http://schemas.openxmlformats.org/officeDocument/2006/relationships/hyperlink" Target="https://signaturely.com/wp-content/uploads/2020/04/unreadable-letters-signaturely.svg" TargetMode="External"/><Relationship Id="rId181" Type="http://schemas.openxmlformats.org/officeDocument/2006/relationships/hyperlink" Target="https://inspectapedia.com/electric/LaHuerta_MX_0516_DJFs.jpg" TargetMode="External"/><Relationship Id="rId180" Type="http://schemas.openxmlformats.org/officeDocument/2006/relationships/hyperlink" Target="https://inspectapedia.com/electric/LaHuerta_MX_0516_DJFs.jpg" TargetMode="External"/><Relationship Id="rId176" Type="http://schemas.openxmlformats.org/officeDocument/2006/relationships/hyperlink" Target="https://signaturely.com/wp-content/uploads/2020/04/unreadable-letters-signaturely.svg" TargetMode="External"/><Relationship Id="rId175" Type="http://schemas.openxmlformats.org/officeDocument/2006/relationships/hyperlink" Target="https://inspectapedia.com/electric/LaHuerta_MX_0516_DJFs.jpg" TargetMode="External"/><Relationship Id="rId174" Type="http://schemas.openxmlformats.org/officeDocument/2006/relationships/hyperlink" Target="https://inspectapedia.com/electric/LaHuerta_MX_0516_DJFs.jpg" TargetMode="External"/><Relationship Id="rId173" Type="http://schemas.openxmlformats.org/officeDocument/2006/relationships/hyperlink" Target="https://signaturely.com/wp-content/uploads/2020/04/unreadable-letters-signaturely.svg" TargetMode="External"/><Relationship Id="rId179" Type="http://schemas.openxmlformats.org/officeDocument/2006/relationships/hyperlink" Target="https://signaturely.com/wp-content/uploads/2020/04/unreadable-letters-signaturely.svg" TargetMode="External"/><Relationship Id="rId178" Type="http://schemas.openxmlformats.org/officeDocument/2006/relationships/hyperlink" Target="https://inspectapedia.com/electric/LaHuerta_MX_0516_DJFs.jpg" TargetMode="External"/><Relationship Id="rId177" Type="http://schemas.openxmlformats.org/officeDocument/2006/relationships/hyperlink" Target="https://inspectapedia.com/electric/LaHuerta_MX_0516_DJFs.jpg" TargetMode="External"/><Relationship Id="rId198" Type="http://schemas.openxmlformats.org/officeDocument/2006/relationships/hyperlink" Target="https://inspectapedia.com/electric/LaHuerta_MX_0516_DJFs.jpg" TargetMode="External"/><Relationship Id="rId197" Type="http://schemas.openxmlformats.org/officeDocument/2006/relationships/hyperlink" Target="https://signaturely.com/wp-content/uploads/2020/04/unreadable-letters-signaturely.svg" TargetMode="External"/><Relationship Id="rId196" Type="http://schemas.openxmlformats.org/officeDocument/2006/relationships/hyperlink" Target="https://inspectapedia.com/electric/LaHuerta_MX_0516_DJFs.jpg" TargetMode="External"/><Relationship Id="rId195" Type="http://schemas.openxmlformats.org/officeDocument/2006/relationships/hyperlink" Target="https://inspectapedia.com/electric/LaHuerta_MX_0516_DJFs.jpg" TargetMode="External"/><Relationship Id="rId199" Type="http://schemas.openxmlformats.org/officeDocument/2006/relationships/hyperlink" Target="https://inspectapedia.com/electric/LaHuerta_MX_0516_DJFs.jpg" TargetMode="External"/><Relationship Id="rId150" Type="http://schemas.openxmlformats.org/officeDocument/2006/relationships/hyperlink" Target="https://inspectapedia.com/electric/LaHuerta_MX_0516_DJFs.jpg" TargetMode="External"/><Relationship Id="rId149" Type="http://schemas.openxmlformats.org/officeDocument/2006/relationships/hyperlink" Target="https://inspectapedia.com/electric/LaHuerta_MX_0516_DJFs.jpg" TargetMode="External"/><Relationship Id="rId148" Type="http://schemas.openxmlformats.org/officeDocument/2006/relationships/hyperlink" Target="https://signaturely.com/wp-content/uploads/2020/04/unreadable-letters-signaturely.svg" TargetMode="External"/><Relationship Id="rId1090" Type="http://schemas.openxmlformats.org/officeDocument/2006/relationships/hyperlink" Target="https://inspectapedia.com/electric/LaHuerta_MX_0516_DJFs.jpg" TargetMode="External"/><Relationship Id="rId1091" Type="http://schemas.openxmlformats.org/officeDocument/2006/relationships/hyperlink" Target="https://signaturely.com/wp-content/uploads/2020/04/unreadable-letters-signaturely.svg" TargetMode="External"/><Relationship Id="rId1092" Type="http://schemas.openxmlformats.org/officeDocument/2006/relationships/hyperlink" Target="https://inspectapedia.com/electric/LaHuerta_MX_0516_DJFs.jpg" TargetMode="External"/><Relationship Id="rId1093" Type="http://schemas.openxmlformats.org/officeDocument/2006/relationships/hyperlink" Target="https://inspectapedia.com/electric/LaHuerta_MX_0516_DJFs.jpg" TargetMode="External"/><Relationship Id="rId1094" Type="http://schemas.openxmlformats.org/officeDocument/2006/relationships/hyperlink" Target="https://signaturely.com/wp-content/uploads/2020/04/unreadable-letters-signaturely.svg" TargetMode="External"/><Relationship Id="rId143" Type="http://schemas.openxmlformats.org/officeDocument/2006/relationships/hyperlink" Target="https://inspectapedia.com/electric/LaHuerta_MX_0516_DJFs.jpg" TargetMode="External"/><Relationship Id="rId1095" Type="http://schemas.openxmlformats.org/officeDocument/2006/relationships/hyperlink" Target="https://inspectapedia.com/electric/LaHuerta_MX_0516_DJFs.jpg" TargetMode="External"/><Relationship Id="rId142" Type="http://schemas.openxmlformats.org/officeDocument/2006/relationships/hyperlink" Target="https://signaturely.com/wp-content/uploads/2020/04/unreadable-letters-signaturely.svg" TargetMode="External"/><Relationship Id="rId1096" Type="http://schemas.openxmlformats.org/officeDocument/2006/relationships/hyperlink" Target="https://inspectapedia.com/electric/LaHuerta_MX_0516_DJFs.jpg" TargetMode="External"/><Relationship Id="rId141" Type="http://schemas.openxmlformats.org/officeDocument/2006/relationships/hyperlink" Target="https://inspectapedia.com/electric/LaHuerta_MX_0516_DJFs.jpg" TargetMode="External"/><Relationship Id="rId1097" Type="http://schemas.openxmlformats.org/officeDocument/2006/relationships/hyperlink" Target="https://signaturely.com/wp-content/uploads/2020/04/unreadable-letters-signaturely.svg" TargetMode="External"/><Relationship Id="rId140" Type="http://schemas.openxmlformats.org/officeDocument/2006/relationships/hyperlink" Target="https://inspectapedia.com/electric/LaHuerta_MX_0516_DJFs.jpg" TargetMode="External"/><Relationship Id="rId1098" Type="http://schemas.openxmlformats.org/officeDocument/2006/relationships/hyperlink" Target="https://inspectapedia.com/electric/LaHuerta_MX_0516_DJFs.jpg" TargetMode="External"/><Relationship Id="rId147" Type="http://schemas.openxmlformats.org/officeDocument/2006/relationships/hyperlink" Target="https://inspectapedia.com/electric/LaHuerta_MX_0516_DJFs.jpg" TargetMode="External"/><Relationship Id="rId1099" Type="http://schemas.openxmlformats.org/officeDocument/2006/relationships/hyperlink" Target="https://inspectapedia.com/electric/LaHuerta_MX_0516_DJFs.jpg" TargetMode="External"/><Relationship Id="rId146" Type="http://schemas.openxmlformats.org/officeDocument/2006/relationships/hyperlink" Target="https://inspectapedia.com/electric/LaHuerta_MX_0516_DJFs.jpg" TargetMode="External"/><Relationship Id="rId145" Type="http://schemas.openxmlformats.org/officeDocument/2006/relationships/hyperlink" Target="https://signaturely.com/wp-content/uploads/2020/04/unreadable-letters-signaturely.svg" TargetMode="External"/><Relationship Id="rId144" Type="http://schemas.openxmlformats.org/officeDocument/2006/relationships/hyperlink" Target="https://inspectapedia.com/electric/LaHuerta_MX_0516_DJFs.jpg" TargetMode="External"/><Relationship Id="rId139" Type="http://schemas.openxmlformats.org/officeDocument/2006/relationships/hyperlink" Target="https://signaturely.com/wp-content/uploads/2020/04/unreadable-letters-signaturely.svg" TargetMode="External"/><Relationship Id="rId138" Type="http://schemas.openxmlformats.org/officeDocument/2006/relationships/hyperlink" Target="https://inspectapedia.com/electric/LaHuerta_MX_0516_DJFs.jpg" TargetMode="External"/><Relationship Id="rId137" Type="http://schemas.openxmlformats.org/officeDocument/2006/relationships/hyperlink" Target="https://inspectapedia.com/electric/LaHuerta_MX_0516_DJFs.jpg" TargetMode="External"/><Relationship Id="rId1080" Type="http://schemas.openxmlformats.org/officeDocument/2006/relationships/hyperlink" Target="https://inspectapedia.com/electric/LaHuerta_MX_0516_DJFs.jpg" TargetMode="External"/><Relationship Id="rId1081" Type="http://schemas.openxmlformats.org/officeDocument/2006/relationships/hyperlink" Target="https://signaturely.com/wp-content/uploads/2020/04/unreadable-letters-signaturely.svg" TargetMode="External"/><Relationship Id="rId1082" Type="http://schemas.openxmlformats.org/officeDocument/2006/relationships/hyperlink" Target="https://inspectapedia.com/electric/LaHuerta_MX_0516_DJFs.jpg" TargetMode="External"/><Relationship Id="rId1083" Type="http://schemas.openxmlformats.org/officeDocument/2006/relationships/hyperlink" Target="https://inspectapedia.com/electric/LaHuerta_MX_0516_DJFs.jpg" TargetMode="External"/><Relationship Id="rId132" Type="http://schemas.openxmlformats.org/officeDocument/2006/relationships/hyperlink" Target="https://signaturely.com/wp-content/uploads/2020/04/unreadable-letters-signaturely.svg" TargetMode="External"/><Relationship Id="rId1084" Type="http://schemas.openxmlformats.org/officeDocument/2006/relationships/hyperlink" Target="https://signaturely.com/wp-content/uploads/2020/04/unreadable-letters-signaturely.svg" TargetMode="External"/><Relationship Id="rId131" Type="http://schemas.openxmlformats.org/officeDocument/2006/relationships/hyperlink" Target="https://inspectapedia.com/electric/LaHuerta_MX_0516_DJFs.jpg" TargetMode="External"/><Relationship Id="rId1085" Type="http://schemas.openxmlformats.org/officeDocument/2006/relationships/hyperlink" Target="https://inspectapedia.com/electric/LaHuerta_MX_0516_DJFs.jpg" TargetMode="External"/><Relationship Id="rId130" Type="http://schemas.openxmlformats.org/officeDocument/2006/relationships/hyperlink" Target="https://inspectapedia.com/electric/LaHuerta_MX_0516_DJFs.jpg" TargetMode="External"/><Relationship Id="rId1086" Type="http://schemas.openxmlformats.org/officeDocument/2006/relationships/hyperlink" Target="https://inspectapedia.com/electric/LaHuerta_MX_0516_DJFs.jpg" TargetMode="External"/><Relationship Id="rId1087" Type="http://schemas.openxmlformats.org/officeDocument/2006/relationships/hyperlink" Target="https://signaturely.com/wp-content/uploads/2020/04/unreadable-letters-signaturely.svg" TargetMode="External"/><Relationship Id="rId136" Type="http://schemas.openxmlformats.org/officeDocument/2006/relationships/hyperlink" Target="https://m.media-amazon.com/images/I/41aptGA0dTL._SY445_SX342_QL70_FMwebp_.jpg" TargetMode="External"/><Relationship Id="rId1088" Type="http://schemas.openxmlformats.org/officeDocument/2006/relationships/hyperlink" Target="https://m.media-amazon.com/images/I/41aptGA0dTL._SY445_SX342_QL70_FMwebp_.jpg" TargetMode="External"/><Relationship Id="rId135" Type="http://schemas.openxmlformats.org/officeDocument/2006/relationships/hyperlink" Target="https://signaturely.com/wp-content/uploads/2020/04/unreadable-letters-signaturely.svg" TargetMode="External"/><Relationship Id="rId1089" Type="http://schemas.openxmlformats.org/officeDocument/2006/relationships/hyperlink" Target="https://inspectapedia.com/electric/LaHuerta_MX_0516_DJFs.jpg" TargetMode="External"/><Relationship Id="rId134" Type="http://schemas.openxmlformats.org/officeDocument/2006/relationships/hyperlink" Target="https://inspectapedia.com/electric/LaHuerta_MX_0516_DJFs.jpg" TargetMode="External"/><Relationship Id="rId133" Type="http://schemas.openxmlformats.org/officeDocument/2006/relationships/hyperlink" Target="https://inspectapedia.com/electric/LaHuerta_MX_0516_DJFs.jpg" TargetMode="External"/><Relationship Id="rId172" Type="http://schemas.openxmlformats.org/officeDocument/2006/relationships/hyperlink" Target="https://inspectapedia.com/electric/LaHuerta_MX_0516_DJFs.jpg" TargetMode="External"/><Relationship Id="rId171" Type="http://schemas.openxmlformats.org/officeDocument/2006/relationships/hyperlink" Target="https://inspectapedia.com/electric/LaHuerta_MX_0516_DJFs.jpg" TargetMode="External"/><Relationship Id="rId170" Type="http://schemas.openxmlformats.org/officeDocument/2006/relationships/hyperlink" Target="https://m.media-amazon.com/images/I/41aptGA0dTL._SY445_SX342_QL70_FMwebp_.jpg" TargetMode="External"/><Relationship Id="rId165" Type="http://schemas.openxmlformats.org/officeDocument/2006/relationships/hyperlink" Target="https://inspectapedia.com/electric/LaHuerta_MX_0516_DJFs.jpg" TargetMode="External"/><Relationship Id="rId164" Type="http://schemas.openxmlformats.org/officeDocument/2006/relationships/hyperlink" Target="https://inspectapedia.com/electric/LaHuerta_MX_0516_DJFs.jpg" TargetMode="External"/><Relationship Id="rId163" Type="http://schemas.openxmlformats.org/officeDocument/2006/relationships/hyperlink" Target="https://signaturely.com/wp-content/uploads/2020/04/unreadable-letters-signaturely.svg" TargetMode="External"/><Relationship Id="rId162" Type="http://schemas.openxmlformats.org/officeDocument/2006/relationships/hyperlink" Target="https://inspectapedia.com/electric/LaHuerta_MX_0516_DJFs.jpg" TargetMode="External"/><Relationship Id="rId169" Type="http://schemas.openxmlformats.org/officeDocument/2006/relationships/hyperlink" Target="https://signaturely.com/wp-content/uploads/2020/04/unreadable-letters-signaturely.svg" TargetMode="External"/><Relationship Id="rId168" Type="http://schemas.openxmlformats.org/officeDocument/2006/relationships/hyperlink" Target="https://inspectapedia.com/electric/LaHuerta_MX_0516_DJFs.jpg" TargetMode="External"/><Relationship Id="rId167" Type="http://schemas.openxmlformats.org/officeDocument/2006/relationships/hyperlink" Target="https://inspectapedia.com/electric/LaHuerta_MX_0516_DJFs.jpg" TargetMode="External"/><Relationship Id="rId166" Type="http://schemas.openxmlformats.org/officeDocument/2006/relationships/hyperlink" Target="https://signaturely.com/wp-content/uploads/2020/04/unreadable-letters-signaturely.svg" TargetMode="External"/><Relationship Id="rId161" Type="http://schemas.openxmlformats.org/officeDocument/2006/relationships/hyperlink" Target="https://inspectapedia.com/electric/LaHuerta_MX_0516_DJFs.jpg" TargetMode="External"/><Relationship Id="rId160" Type="http://schemas.openxmlformats.org/officeDocument/2006/relationships/hyperlink" Target="https://signaturely.com/wp-content/uploads/2020/04/unreadable-letters-signaturely.svg" TargetMode="External"/><Relationship Id="rId159" Type="http://schemas.openxmlformats.org/officeDocument/2006/relationships/hyperlink" Target="https://inspectapedia.com/electric/LaHuerta_MX_0516_DJFs.jpg" TargetMode="External"/><Relationship Id="rId154" Type="http://schemas.openxmlformats.org/officeDocument/2006/relationships/hyperlink" Target="https://signaturely.com/wp-content/uploads/2020/04/unreadable-letters-signaturely.svg" TargetMode="External"/><Relationship Id="rId153" Type="http://schemas.openxmlformats.org/officeDocument/2006/relationships/hyperlink" Target="https://inspectapedia.com/electric/LaHuerta_MX_0516_DJFs.jpg" TargetMode="External"/><Relationship Id="rId152" Type="http://schemas.openxmlformats.org/officeDocument/2006/relationships/hyperlink" Target="https://inspectapedia.com/electric/LaHuerta_MX_0516_DJFs.jpg" TargetMode="External"/><Relationship Id="rId151" Type="http://schemas.openxmlformats.org/officeDocument/2006/relationships/hyperlink" Target="https://signaturely.com/wp-content/uploads/2020/04/unreadable-letters-signaturely.svg" TargetMode="External"/><Relationship Id="rId158" Type="http://schemas.openxmlformats.org/officeDocument/2006/relationships/hyperlink" Target="https://inspectapedia.com/electric/LaHuerta_MX_0516_DJFs.jpg" TargetMode="External"/><Relationship Id="rId157" Type="http://schemas.openxmlformats.org/officeDocument/2006/relationships/hyperlink" Target="https://signaturely.com/wp-content/uploads/2020/04/unreadable-letters-signaturely.svg" TargetMode="External"/><Relationship Id="rId156" Type="http://schemas.openxmlformats.org/officeDocument/2006/relationships/hyperlink" Target="https://inspectapedia.com/electric/LaHuerta_MX_0516_DJFs.jpg" TargetMode="External"/><Relationship Id="rId155" Type="http://schemas.openxmlformats.org/officeDocument/2006/relationships/hyperlink" Target="https://inspectapedia.com/electric/LaHuerta_MX_0516_DJFs.jpg" TargetMode="External"/><Relationship Id="rId1510" Type="http://schemas.openxmlformats.org/officeDocument/2006/relationships/hyperlink" Target="https://inspectapedia.com/electric/LaHuerta_MX_0516_DJFs.jpg" TargetMode="External"/><Relationship Id="rId1511" Type="http://schemas.openxmlformats.org/officeDocument/2006/relationships/hyperlink" Target="https://signaturely.com/wp-content/uploads/2020/04/unreadable-letters-signaturely.svg" TargetMode="External"/><Relationship Id="rId1512" Type="http://schemas.openxmlformats.org/officeDocument/2006/relationships/hyperlink" Target="https://inspectapedia.com/electric/LaHuerta_MX_0516_DJFs.jpg" TargetMode="External"/><Relationship Id="rId1513" Type="http://schemas.openxmlformats.org/officeDocument/2006/relationships/hyperlink" Target="https://inspectapedia.com/electric/LaHuerta_MX_0516_DJFs.jpg" TargetMode="External"/><Relationship Id="rId1514" Type="http://schemas.openxmlformats.org/officeDocument/2006/relationships/hyperlink" Target="https://signaturely.com/wp-content/uploads/2020/04/unreadable-letters-signaturely.svg" TargetMode="External"/><Relationship Id="rId1515" Type="http://schemas.openxmlformats.org/officeDocument/2006/relationships/hyperlink" Target="https://inspectapedia.com/electric/LaHuerta_MX_0516_DJFs.jpg" TargetMode="External"/><Relationship Id="rId1516" Type="http://schemas.openxmlformats.org/officeDocument/2006/relationships/hyperlink" Target="https://inspectapedia.com/electric/LaHuerta_MX_0516_DJFs.jpg" TargetMode="External"/><Relationship Id="rId1517" Type="http://schemas.openxmlformats.org/officeDocument/2006/relationships/hyperlink" Target="https://signaturely.com/wp-content/uploads/2020/04/unreadable-letters-signaturely.svg" TargetMode="External"/><Relationship Id="rId1518" Type="http://schemas.openxmlformats.org/officeDocument/2006/relationships/hyperlink" Target="https://inspectapedia.com/electric/LaHuerta_MX_0516_DJFs.jpg" TargetMode="External"/><Relationship Id="rId1519" Type="http://schemas.openxmlformats.org/officeDocument/2006/relationships/hyperlink" Target="https://inspectapedia.com/electric/LaHuerta_MX_0516_DJFs.jpg" TargetMode="External"/><Relationship Id="rId1500" Type="http://schemas.openxmlformats.org/officeDocument/2006/relationships/hyperlink" Target="https://inspectapedia.com/electric/LaHuerta_MX_0516_DJFs.jpg" TargetMode="External"/><Relationship Id="rId1501" Type="http://schemas.openxmlformats.org/officeDocument/2006/relationships/hyperlink" Target="https://inspectapedia.com/electric/LaHuerta_MX_0516_DJFs.jpg" TargetMode="External"/><Relationship Id="rId1502" Type="http://schemas.openxmlformats.org/officeDocument/2006/relationships/hyperlink" Target="https://signaturely.com/wp-content/uploads/2020/04/unreadable-letters-signaturely.svg" TargetMode="External"/><Relationship Id="rId1503" Type="http://schemas.openxmlformats.org/officeDocument/2006/relationships/hyperlink" Target="https://inspectapedia.com/electric/LaHuerta_MX_0516_DJFs.jpg" TargetMode="External"/><Relationship Id="rId1504" Type="http://schemas.openxmlformats.org/officeDocument/2006/relationships/hyperlink" Target="https://inspectapedia.com/electric/LaHuerta_MX_0516_DJFs.jpg" TargetMode="External"/><Relationship Id="rId1505" Type="http://schemas.openxmlformats.org/officeDocument/2006/relationships/hyperlink" Target="https://signaturely.com/wp-content/uploads/2020/04/unreadable-letters-signaturely.svg" TargetMode="External"/><Relationship Id="rId1506" Type="http://schemas.openxmlformats.org/officeDocument/2006/relationships/hyperlink" Target="https://inspectapedia.com/electric/LaHuerta_MX_0516_DJFs.jpg" TargetMode="External"/><Relationship Id="rId1507" Type="http://schemas.openxmlformats.org/officeDocument/2006/relationships/hyperlink" Target="https://inspectapedia.com/electric/LaHuerta_MX_0516_DJFs.jpg" TargetMode="External"/><Relationship Id="rId1508" Type="http://schemas.openxmlformats.org/officeDocument/2006/relationships/hyperlink" Target="https://signaturely.com/wp-content/uploads/2020/04/unreadable-letters-signaturely.svg" TargetMode="External"/><Relationship Id="rId1509" Type="http://schemas.openxmlformats.org/officeDocument/2006/relationships/hyperlink" Target="https://inspectapedia.com/electric/LaHuerta_MX_0516_DJFs.jpg" TargetMode="External"/><Relationship Id="rId1576" Type="http://schemas.openxmlformats.org/officeDocument/2006/relationships/hyperlink" Target="https://signaturely.com/wp-content/uploads/2020/04/unreadable-letters-signaturely.svg" TargetMode="External"/><Relationship Id="rId1577" Type="http://schemas.openxmlformats.org/officeDocument/2006/relationships/hyperlink" Target="https://inspectapedia.com/electric/LaHuerta_MX_0516_DJFs.jpg" TargetMode="External"/><Relationship Id="rId1578" Type="http://schemas.openxmlformats.org/officeDocument/2006/relationships/hyperlink" Target="https://inspectapedia.com/electric/LaHuerta_MX_0516_DJFs.jpg" TargetMode="External"/><Relationship Id="rId1579" Type="http://schemas.openxmlformats.org/officeDocument/2006/relationships/hyperlink" Target="https://signaturely.com/wp-content/uploads/2020/04/unreadable-letters-signaturely.svg" TargetMode="External"/><Relationship Id="rId509" Type="http://schemas.openxmlformats.org/officeDocument/2006/relationships/hyperlink" Target="https://signaturely.com/wp-content/uploads/2020/04/unreadable-letters-signaturely.svg" TargetMode="External"/><Relationship Id="rId508" Type="http://schemas.openxmlformats.org/officeDocument/2006/relationships/hyperlink" Target="https://inspectapedia.com/electric/LaHuerta_MX_0516_DJFs.jpg" TargetMode="External"/><Relationship Id="rId503" Type="http://schemas.openxmlformats.org/officeDocument/2006/relationships/hyperlink" Target="https://signaturely.com/wp-content/uploads/2020/04/unreadable-letters-signaturely.svg" TargetMode="External"/><Relationship Id="rId987" Type="http://schemas.openxmlformats.org/officeDocument/2006/relationships/hyperlink" Target="https://inspectapedia.com/electric/LaHuerta_MX_0516_DJFs.jpg" TargetMode="External"/><Relationship Id="rId502" Type="http://schemas.openxmlformats.org/officeDocument/2006/relationships/hyperlink" Target="https://inspectapedia.com/electric/LaHuerta_MX_0516_DJFs.jpg" TargetMode="External"/><Relationship Id="rId986" Type="http://schemas.openxmlformats.org/officeDocument/2006/relationships/hyperlink" Target="https://m.media-amazon.com/images/I/41aptGA0dTL._SY445_SX342_QL70_FMwebp_.jpg" TargetMode="External"/><Relationship Id="rId501" Type="http://schemas.openxmlformats.org/officeDocument/2006/relationships/hyperlink" Target="https://inspectapedia.com/electric/LaHuerta_MX_0516_DJFs.jpg" TargetMode="External"/><Relationship Id="rId985" Type="http://schemas.openxmlformats.org/officeDocument/2006/relationships/hyperlink" Target="https://signaturely.com/wp-content/uploads/2020/04/unreadable-letters-signaturely.svg" TargetMode="External"/><Relationship Id="rId500" Type="http://schemas.openxmlformats.org/officeDocument/2006/relationships/hyperlink" Target="https://signaturely.com/wp-content/uploads/2020/04/unreadable-letters-signaturely.svg" TargetMode="External"/><Relationship Id="rId984" Type="http://schemas.openxmlformats.org/officeDocument/2006/relationships/hyperlink" Target="https://inspectapedia.com/electric/LaHuerta_MX_0516_DJFs.jpg" TargetMode="External"/><Relationship Id="rId507" Type="http://schemas.openxmlformats.org/officeDocument/2006/relationships/hyperlink" Target="https://inspectapedia.com/electric/LaHuerta_MX_0516_DJFs.jpg" TargetMode="External"/><Relationship Id="rId506" Type="http://schemas.openxmlformats.org/officeDocument/2006/relationships/hyperlink" Target="https://signaturely.com/wp-content/uploads/2020/04/unreadable-letters-signaturely.svg" TargetMode="External"/><Relationship Id="rId505" Type="http://schemas.openxmlformats.org/officeDocument/2006/relationships/hyperlink" Target="https://inspectapedia.com/electric/LaHuerta_MX_0516_DJFs.jpg" TargetMode="External"/><Relationship Id="rId989" Type="http://schemas.openxmlformats.org/officeDocument/2006/relationships/hyperlink" Target="https://signaturely.com/wp-content/uploads/2020/04/unreadable-letters-signaturely.svg" TargetMode="External"/><Relationship Id="rId504" Type="http://schemas.openxmlformats.org/officeDocument/2006/relationships/hyperlink" Target="https://inspectapedia.com/electric/LaHuerta_MX_0516_DJFs.jpg" TargetMode="External"/><Relationship Id="rId988" Type="http://schemas.openxmlformats.org/officeDocument/2006/relationships/hyperlink" Target="https://inspectapedia.com/electric/LaHuerta_MX_0516_DJFs.jpg" TargetMode="External"/><Relationship Id="rId1570" Type="http://schemas.openxmlformats.org/officeDocument/2006/relationships/hyperlink" Target="https://signaturely.com/wp-content/uploads/2020/04/unreadable-letters-signaturely.svg" TargetMode="External"/><Relationship Id="rId1571" Type="http://schemas.openxmlformats.org/officeDocument/2006/relationships/hyperlink" Target="https://inspectapedia.com/electric/LaHuerta_MX_0516_DJFs.jpg" TargetMode="External"/><Relationship Id="rId983" Type="http://schemas.openxmlformats.org/officeDocument/2006/relationships/hyperlink" Target="https://inspectapedia.com/electric/LaHuerta_MX_0516_DJFs.jpg" TargetMode="External"/><Relationship Id="rId1572" Type="http://schemas.openxmlformats.org/officeDocument/2006/relationships/hyperlink" Target="https://inspectapedia.com/electric/LaHuerta_MX_0516_DJFs.jpg" TargetMode="External"/><Relationship Id="rId982" Type="http://schemas.openxmlformats.org/officeDocument/2006/relationships/hyperlink" Target="https://signaturely.com/wp-content/uploads/2020/04/unreadable-letters-signaturely.svg" TargetMode="External"/><Relationship Id="rId1573" Type="http://schemas.openxmlformats.org/officeDocument/2006/relationships/hyperlink" Target="https://signaturely.com/wp-content/uploads/2020/04/unreadable-letters-signaturely.svg" TargetMode="External"/><Relationship Id="rId981" Type="http://schemas.openxmlformats.org/officeDocument/2006/relationships/hyperlink" Target="https://inspectapedia.com/electric/LaHuerta_MX_0516_DJFs.jpg" TargetMode="External"/><Relationship Id="rId1574" Type="http://schemas.openxmlformats.org/officeDocument/2006/relationships/hyperlink" Target="https://inspectapedia.com/electric/LaHuerta_MX_0516_DJFs.jpg" TargetMode="External"/><Relationship Id="rId980" Type="http://schemas.openxmlformats.org/officeDocument/2006/relationships/hyperlink" Target="https://inspectapedia.com/electric/LaHuerta_MX_0516_DJFs.jpg" TargetMode="External"/><Relationship Id="rId1575" Type="http://schemas.openxmlformats.org/officeDocument/2006/relationships/hyperlink" Target="https://inspectapedia.com/electric/LaHuerta_MX_0516_DJFs.jpg" TargetMode="External"/><Relationship Id="rId1565" Type="http://schemas.openxmlformats.org/officeDocument/2006/relationships/hyperlink" Target="https://inspectapedia.com/electric/LaHuerta_MX_0516_DJFs.jpg" TargetMode="External"/><Relationship Id="rId1566" Type="http://schemas.openxmlformats.org/officeDocument/2006/relationships/hyperlink" Target="https://inspectapedia.com/electric/LaHuerta_MX_0516_DJFs.jpg" TargetMode="External"/><Relationship Id="rId1567" Type="http://schemas.openxmlformats.org/officeDocument/2006/relationships/hyperlink" Target="https://signaturely.com/wp-content/uploads/2020/04/unreadable-letters-signaturely.svg" TargetMode="External"/><Relationship Id="rId1568" Type="http://schemas.openxmlformats.org/officeDocument/2006/relationships/hyperlink" Target="https://inspectapedia.com/electric/LaHuerta_MX_0516_DJFs.jpg" TargetMode="External"/><Relationship Id="rId1569" Type="http://schemas.openxmlformats.org/officeDocument/2006/relationships/hyperlink" Target="https://inspectapedia.com/electric/LaHuerta_MX_0516_DJFs.jpg" TargetMode="External"/><Relationship Id="rId976" Type="http://schemas.openxmlformats.org/officeDocument/2006/relationships/hyperlink" Target="https://signaturely.com/wp-content/uploads/2020/04/unreadable-letters-signaturely.svg" TargetMode="External"/><Relationship Id="rId975" Type="http://schemas.openxmlformats.org/officeDocument/2006/relationships/hyperlink" Target="https://inspectapedia.com/electric/LaHuerta_MX_0516_DJFs.jpg" TargetMode="External"/><Relationship Id="rId974" Type="http://schemas.openxmlformats.org/officeDocument/2006/relationships/hyperlink" Target="https://inspectapedia.com/electric/LaHuerta_MX_0516_DJFs.jpg" TargetMode="External"/><Relationship Id="rId973" Type="http://schemas.openxmlformats.org/officeDocument/2006/relationships/hyperlink" Target="https://signaturely.com/wp-content/uploads/2020/04/unreadable-letters-signaturely.svg" TargetMode="External"/><Relationship Id="rId979" Type="http://schemas.openxmlformats.org/officeDocument/2006/relationships/hyperlink" Target="https://signaturely.com/wp-content/uploads/2020/04/unreadable-letters-signaturely.svg" TargetMode="External"/><Relationship Id="rId978" Type="http://schemas.openxmlformats.org/officeDocument/2006/relationships/hyperlink" Target="https://inspectapedia.com/electric/LaHuerta_MX_0516_DJFs.jpg" TargetMode="External"/><Relationship Id="rId977" Type="http://schemas.openxmlformats.org/officeDocument/2006/relationships/hyperlink" Target="https://inspectapedia.com/electric/LaHuerta_MX_0516_DJFs.jpg" TargetMode="External"/><Relationship Id="rId1560" Type="http://schemas.openxmlformats.org/officeDocument/2006/relationships/hyperlink" Target="https://signaturely.com/wp-content/uploads/2020/04/unreadable-letters-signaturely.svg" TargetMode="External"/><Relationship Id="rId972" Type="http://schemas.openxmlformats.org/officeDocument/2006/relationships/hyperlink" Target="https://inspectapedia.com/electric/LaHuerta_MX_0516_DJFs.jpg" TargetMode="External"/><Relationship Id="rId1561" Type="http://schemas.openxmlformats.org/officeDocument/2006/relationships/hyperlink" Target="https://inspectapedia.com/electric/LaHuerta_MX_0516_DJFs.jpg" TargetMode="External"/><Relationship Id="rId971" Type="http://schemas.openxmlformats.org/officeDocument/2006/relationships/hyperlink" Target="https://inspectapedia.com/electric/LaHuerta_MX_0516_DJFs.jpg" TargetMode="External"/><Relationship Id="rId1562" Type="http://schemas.openxmlformats.org/officeDocument/2006/relationships/hyperlink" Target="https://inspectapedia.com/electric/LaHuerta_MX_0516_DJFs.jpg" TargetMode="External"/><Relationship Id="rId970" Type="http://schemas.openxmlformats.org/officeDocument/2006/relationships/hyperlink" Target="https://signaturely.com/wp-content/uploads/2020/04/unreadable-letters-signaturely.svg" TargetMode="External"/><Relationship Id="rId1563" Type="http://schemas.openxmlformats.org/officeDocument/2006/relationships/hyperlink" Target="https://signaturely.com/wp-content/uploads/2020/04/unreadable-letters-signaturely.svg" TargetMode="External"/><Relationship Id="rId1564" Type="http://schemas.openxmlformats.org/officeDocument/2006/relationships/hyperlink" Target="https://m.media-amazon.com/images/I/41aptGA0dTL._SY445_SX342_QL70_FMwebp_.jpg" TargetMode="External"/><Relationship Id="rId1114" Type="http://schemas.openxmlformats.org/officeDocument/2006/relationships/hyperlink" Target="https://inspectapedia.com/electric/LaHuerta_MX_0516_DJFs.jpg" TargetMode="External"/><Relationship Id="rId1598" Type="http://schemas.openxmlformats.org/officeDocument/2006/relationships/hyperlink" Target="https://m.media-amazon.com/images/I/41aptGA0dTL._SY445_SX342_QL70_FMwebp_.jpg" TargetMode="External"/><Relationship Id="rId1115" Type="http://schemas.openxmlformats.org/officeDocument/2006/relationships/hyperlink" Target="https://signaturely.com/wp-content/uploads/2020/04/unreadable-letters-signaturely.svg" TargetMode="External"/><Relationship Id="rId1599" Type="http://schemas.openxmlformats.org/officeDocument/2006/relationships/hyperlink" Target="https://inspectapedia.com/electric/LaHuerta_MX_0516_DJFs.jpg" TargetMode="External"/><Relationship Id="rId1116" Type="http://schemas.openxmlformats.org/officeDocument/2006/relationships/hyperlink" Target="https://inspectapedia.com/electric/LaHuerta_MX_0516_DJFs.jpg" TargetMode="External"/><Relationship Id="rId1117" Type="http://schemas.openxmlformats.org/officeDocument/2006/relationships/hyperlink" Target="https://inspectapedia.com/electric/LaHuerta_MX_0516_DJFs.jpg" TargetMode="External"/><Relationship Id="rId1118" Type="http://schemas.openxmlformats.org/officeDocument/2006/relationships/hyperlink" Target="https://signaturely.com/wp-content/uploads/2020/04/unreadable-letters-signaturely.svg" TargetMode="External"/><Relationship Id="rId1119" Type="http://schemas.openxmlformats.org/officeDocument/2006/relationships/hyperlink" Target="https://inspectapedia.com/electric/LaHuerta_MX_0516_DJFs.jpg" TargetMode="External"/><Relationship Id="rId525" Type="http://schemas.openxmlformats.org/officeDocument/2006/relationships/hyperlink" Target="https://signaturely.com/wp-content/uploads/2020/04/unreadable-letters-signaturely.svg" TargetMode="External"/><Relationship Id="rId524" Type="http://schemas.openxmlformats.org/officeDocument/2006/relationships/hyperlink" Target="https://inspectapedia.com/electric/LaHuerta_MX_0516_DJFs.jpg" TargetMode="External"/><Relationship Id="rId523" Type="http://schemas.openxmlformats.org/officeDocument/2006/relationships/hyperlink" Target="https://inspectapedia.com/electric/LaHuerta_MX_0516_DJFs.jpg" TargetMode="External"/><Relationship Id="rId522" Type="http://schemas.openxmlformats.org/officeDocument/2006/relationships/hyperlink" Target="https://signaturely.com/wp-content/uploads/2020/04/unreadable-letters-signaturely.svg" TargetMode="External"/><Relationship Id="rId529" Type="http://schemas.openxmlformats.org/officeDocument/2006/relationships/hyperlink" Target="https://inspectapedia.com/electric/LaHuerta_MX_0516_DJFs.jpg" TargetMode="External"/><Relationship Id="rId528" Type="http://schemas.openxmlformats.org/officeDocument/2006/relationships/hyperlink" Target="https://signaturely.com/wp-content/uploads/2020/04/unreadable-letters-signaturely.svg" TargetMode="External"/><Relationship Id="rId527" Type="http://schemas.openxmlformats.org/officeDocument/2006/relationships/hyperlink" Target="https://inspectapedia.com/electric/LaHuerta_MX_0516_DJFs.jpg" TargetMode="External"/><Relationship Id="rId526" Type="http://schemas.openxmlformats.org/officeDocument/2006/relationships/hyperlink" Target="https://inspectapedia.com/electric/LaHuerta_MX_0516_DJFs.jpg" TargetMode="External"/><Relationship Id="rId1590" Type="http://schemas.openxmlformats.org/officeDocument/2006/relationships/hyperlink" Target="https://inspectapedia.com/electric/LaHuerta_MX_0516_DJFs.jpg" TargetMode="External"/><Relationship Id="rId1591" Type="http://schemas.openxmlformats.org/officeDocument/2006/relationships/hyperlink" Target="https://signaturely.com/wp-content/uploads/2020/04/unreadable-letters-signaturely.svg" TargetMode="External"/><Relationship Id="rId1592" Type="http://schemas.openxmlformats.org/officeDocument/2006/relationships/hyperlink" Target="https://inspectapedia.com/electric/LaHuerta_MX_0516_DJFs.jpg" TargetMode="External"/><Relationship Id="rId1593" Type="http://schemas.openxmlformats.org/officeDocument/2006/relationships/hyperlink" Target="https://inspectapedia.com/electric/LaHuerta_MX_0516_DJFs.jpg" TargetMode="External"/><Relationship Id="rId521" Type="http://schemas.openxmlformats.org/officeDocument/2006/relationships/hyperlink" Target="https://inspectapedia.com/electric/LaHuerta_MX_0516_DJFs.jpg" TargetMode="External"/><Relationship Id="rId1110" Type="http://schemas.openxmlformats.org/officeDocument/2006/relationships/hyperlink" Target="https://inspectapedia.com/electric/LaHuerta_MX_0516_DJFs.jpg" TargetMode="External"/><Relationship Id="rId1594" Type="http://schemas.openxmlformats.org/officeDocument/2006/relationships/hyperlink" Target="https://signaturely.com/wp-content/uploads/2020/04/unreadable-letters-signaturely.svg" TargetMode="External"/><Relationship Id="rId520" Type="http://schemas.openxmlformats.org/officeDocument/2006/relationships/hyperlink" Target="https://inspectapedia.com/electric/LaHuerta_MX_0516_DJFs.jpg" TargetMode="External"/><Relationship Id="rId1111" Type="http://schemas.openxmlformats.org/officeDocument/2006/relationships/hyperlink" Target="https://inspectapedia.com/electric/LaHuerta_MX_0516_DJFs.jpg" TargetMode="External"/><Relationship Id="rId1595" Type="http://schemas.openxmlformats.org/officeDocument/2006/relationships/hyperlink" Target="https://inspectapedia.com/electric/LaHuerta_MX_0516_DJFs.jpg" TargetMode="External"/><Relationship Id="rId1112" Type="http://schemas.openxmlformats.org/officeDocument/2006/relationships/hyperlink" Target="https://signaturely.com/wp-content/uploads/2020/04/unreadable-letters-signaturely.svg" TargetMode="External"/><Relationship Id="rId1596" Type="http://schemas.openxmlformats.org/officeDocument/2006/relationships/hyperlink" Target="https://inspectapedia.com/electric/LaHuerta_MX_0516_DJFs.jpg" TargetMode="External"/><Relationship Id="rId1113" Type="http://schemas.openxmlformats.org/officeDocument/2006/relationships/hyperlink" Target="https://inspectapedia.com/electric/LaHuerta_MX_0516_DJFs.jpg" TargetMode="External"/><Relationship Id="rId1597" Type="http://schemas.openxmlformats.org/officeDocument/2006/relationships/hyperlink" Target="https://signaturely.com/wp-content/uploads/2020/04/unreadable-letters-signaturely.svg" TargetMode="External"/><Relationship Id="rId1103" Type="http://schemas.openxmlformats.org/officeDocument/2006/relationships/hyperlink" Target="https://signaturely.com/wp-content/uploads/2020/04/unreadable-letters-signaturely.svg" TargetMode="External"/><Relationship Id="rId1587" Type="http://schemas.openxmlformats.org/officeDocument/2006/relationships/hyperlink" Target="https://inspectapedia.com/electric/LaHuerta_MX_0516_DJFs.jpg" TargetMode="External"/><Relationship Id="rId1104" Type="http://schemas.openxmlformats.org/officeDocument/2006/relationships/hyperlink" Target="https://inspectapedia.com/electric/LaHuerta_MX_0516_DJFs.jpg" TargetMode="External"/><Relationship Id="rId1588" Type="http://schemas.openxmlformats.org/officeDocument/2006/relationships/hyperlink" Target="https://signaturely.com/wp-content/uploads/2020/04/unreadable-letters-signaturely.svg" TargetMode="External"/><Relationship Id="rId1105" Type="http://schemas.openxmlformats.org/officeDocument/2006/relationships/hyperlink" Target="https://inspectapedia.com/electric/LaHuerta_MX_0516_DJFs.jpg" TargetMode="External"/><Relationship Id="rId1589" Type="http://schemas.openxmlformats.org/officeDocument/2006/relationships/hyperlink" Target="https://inspectapedia.com/electric/LaHuerta_MX_0516_DJFs.jpg" TargetMode="External"/><Relationship Id="rId1106" Type="http://schemas.openxmlformats.org/officeDocument/2006/relationships/hyperlink" Target="https://signaturely.com/wp-content/uploads/2020/04/unreadable-letters-signaturely.svg" TargetMode="External"/><Relationship Id="rId1107" Type="http://schemas.openxmlformats.org/officeDocument/2006/relationships/hyperlink" Target="https://inspectapedia.com/electric/LaHuerta_MX_0516_DJFs.jpg" TargetMode="External"/><Relationship Id="rId1108" Type="http://schemas.openxmlformats.org/officeDocument/2006/relationships/hyperlink" Target="https://inspectapedia.com/electric/LaHuerta_MX_0516_DJFs.jpg" TargetMode="External"/><Relationship Id="rId1109" Type="http://schemas.openxmlformats.org/officeDocument/2006/relationships/hyperlink" Target="https://signaturely.com/wp-content/uploads/2020/04/unreadable-letters-signaturely.svg" TargetMode="External"/><Relationship Id="rId519" Type="http://schemas.openxmlformats.org/officeDocument/2006/relationships/hyperlink" Target="https://signaturely.com/wp-content/uploads/2020/04/unreadable-letters-signaturely.svg" TargetMode="External"/><Relationship Id="rId514" Type="http://schemas.openxmlformats.org/officeDocument/2006/relationships/hyperlink" Target="https://inspectapedia.com/electric/LaHuerta_MX_0516_DJFs.jpg" TargetMode="External"/><Relationship Id="rId998" Type="http://schemas.openxmlformats.org/officeDocument/2006/relationships/hyperlink" Target="https://signaturely.com/wp-content/uploads/2020/04/unreadable-letters-signaturely.svg" TargetMode="External"/><Relationship Id="rId513" Type="http://schemas.openxmlformats.org/officeDocument/2006/relationships/hyperlink" Target="https://signaturely.com/wp-content/uploads/2020/04/unreadable-letters-signaturely.svg" TargetMode="External"/><Relationship Id="rId997" Type="http://schemas.openxmlformats.org/officeDocument/2006/relationships/hyperlink" Target="https://inspectapedia.com/electric/LaHuerta_MX_0516_DJFs.jpg" TargetMode="External"/><Relationship Id="rId512" Type="http://schemas.openxmlformats.org/officeDocument/2006/relationships/hyperlink" Target="https://inspectapedia.com/electric/LaHuerta_MX_0516_DJFs.jpg" TargetMode="External"/><Relationship Id="rId996" Type="http://schemas.openxmlformats.org/officeDocument/2006/relationships/hyperlink" Target="https://inspectapedia.com/electric/LaHuerta_MX_0516_DJFs.jpg" TargetMode="External"/><Relationship Id="rId511" Type="http://schemas.openxmlformats.org/officeDocument/2006/relationships/hyperlink" Target="https://inspectapedia.com/electric/LaHuerta_MX_0516_DJFs.jpg" TargetMode="External"/><Relationship Id="rId995" Type="http://schemas.openxmlformats.org/officeDocument/2006/relationships/hyperlink" Target="https://signaturely.com/wp-content/uploads/2020/04/unreadable-letters-signaturely.svg" TargetMode="External"/><Relationship Id="rId518" Type="http://schemas.openxmlformats.org/officeDocument/2006/relationships/hyperlink" Target="https://inspectapedia.com/electric/LaHuerta_MX_0516_DJFs.jpg" TargetMode="External"/><Relationship Id="rId517" Type="http://schemas.openxmlformats.org/officeDocument/2006/relationships/hyperlink" Target="https://inspectapedia.com/electric/LaHuerta_MX_0516_DJFs.jpg" TargetMode="External"/><Relationship Id="rId516" Type="http://schemas.openxmlformats.org/officeDocument/2006/relationships/hyperlink" Target="https://signaturely.com/wp-content/uploads/2020/04/unreadable-letters-signaturely.svg" TargetMode="External"/><Relationship Id="rId515" Type="http://schemas.openxmlformats.org/officeDocument/2006/relationships/hyperlink" Target="https://inspectapedia.com/electric/LaHuerta_MX_0516_DJFs.jpg" TargetMode="External"/><Relationship Id="rId999" Type="http://schemas.openxmlformats.org/officeDocument/2006/relationships/hyperlink" Target="https://inspectapedia.com/electric/LaHuerta_MX_0516_DJFs.jpg" TargetMode="External"/><Relationship Id="rId990" Type="http://schemas.openxmlformats.org/officeDocument/2006/relationships/hyperlink" Target="https://inspectapedia.com/electric/LaHuerta_MX_0516_DJFs.jpg" TargetMode="External"/><Relationship Id="rId1580" Type="http://schemas.openxmlformats.org/officeDocument/2006/relationships/hyperlink" Target="https://inspectapedia.com/electric/LaHuerta_MX_0516_DJFs.jpg" TargetMode="External"/><Relationship Id="rId1581" Type="http://schemas.openxmlformats.org/officeDocument/2006/relationships/hyperlink" Target="https://inspectapedia.com/electric/LaHuerta_MX_0516_DJFs.jpg" TargetMode="External"/><Relationship Id="rId1582" Type="http://schemas.openxmlformats.org/officeDocument/2006/relationships/hyperlink" Target="https://signaturely.com/wp-content/uploads/2020/04/unreadable-letters-signaturely.svg" TargetMode="External"/><Relationship Id="rId510" Type="http://schemas.openxmlformats.org/officeDocument/2006/relationships/hyperlink" Target="https://m.media-amazon.com/images/I/41aptGA0dTL._SY445_SX342_QL70_FMwebp_.jpg" TargetMode="External"/><Relationship Id="rId994" Type="http://schemas.openxmlformats.org/officeDocument/2006/relationships/hyperlink" Target="https://inspectapedia.com/electric/LaHuerta_MX_0516_DJFs.jpg" TargetMode="External"/><Relationship Id="rId1583" Type="http://schemas.openxmlformats.org/officeDocument/2006/relationships/hyperlink" Target="https://inspectapedia.com/electric/LaHuerta_MX_0516_DJFs.jpg" TargetMode="External"/><Relationship Id="rId993" Type="http://schemas.openxmlformats.org/officeDocument/2006/relationships/hyperlink" Target="https://inspectapedia.com/electric/LaHuerta_MX_0516_DJFs.jpg" TargetMode="External"/><Relationship Id="rId1100" Type="http://schemas.openxmlformats.org/officeDocument/2006/relationships/hyperlink" Target="https://signaturely.com/wp-content/uploads/2020/04/unreadable-letters-signaturely.svg" TargetMode="External"/><Relationship Id="rId1584" Type="http://schemas.openxmlformats.org/officeDocument/2006/relationships/hyperlink" Target="https://inspectapedia.com/electric/LaHuerta_MX_0516_DJFs.jpg" TargetMode="External"/><Relationship Id="rId992" Type="http://schemas.openxmlformats.org/officeDocument/2006/relationships/hyperlink" Target="https://signaturely.com/wp-content/uploads/2020/04/unreadable-letters-signaturely.svg" TargetMode="External"/><Relationship Id="rId1101" Type="http://schemas.openxmlformats.org/officeDocument/2006/relationships/hyperlink" Target="https://inspectapedia.com/electric/LaHuerta_MX_0516_DJFs.jpg" TargetMode="External"/><Relationship Id="rId1585" Type="http://schemas.openxmlformats.org/officeDocument/2006/relationships/hyperlink" Target="https://signaturely.com/wp-content/uploads/2020/04/unreadable-letters-signaturely.svg" TargetMode="External"/><Relationship Id="rId991" Type="http://schemas.openxmlformats.org/officeDocument/2006/relationships/hyperlink" Target="https://inspectapedia.com/electric/LaHuerta_MX_0516_DJFs.jpg" TargetMode="External"/><Relationship Id="rId1102" Type="http://schemas.openxmlformats.org/officeDocument/2006/relationships/hyperlink" Target="https://inspectapedia.com/electric/LaHuerta_MX_0516_DJFs.jpg" TargetMode="External"/><Relationship Id="rId1586" Type="http://schemas.openxmlformats.org/officeDocument/2006/relationships/hyperlink" Target="https://inspectapedia.com/electric/LaHuerta_MX_0516_DJFs.jpg" TargetMode="External"/><Relationship Id="rId1532" Type="http://schemas.openxmlformats.org/officeDocument/2006/relationships/hyperlink" Target="https://inspectapedia.com/electric/LaHuerta_MX_0516_DJFs.jpg" TargetMode="External"/><Relationship Id="rId1533" Type="http://schemas.openxmlformats.org/officeDocument/2006/relationships/hyperlink" Target="https://signaturely.com/wp-content/uploads/2020/04/unreadable-letters-signaturely.svg" TargetMode="External"/><Relationship Id="rId1534" Type="http://schemas.openxmlformats.org/officeDocument/2006/relationships/hyperlink" Target="https://inspectapedia.com/electric/LaHuerta_MX_0516_DJFs.jpg" TargetMode="External"/><Relationship Id="rId1535" Type="http://schemas.openxmlformats.org/officeDocument/2006/relationships/hyperlink" Target="https://inspectapedia.com/electric/LaHuerta_MX_0516_DJFs.jpg" TargetMode="External"/><Relationship Id="rId1536" Type="http://schemas.openxmlformats.org/officeDocument/2006/relationships/hyperlink" Target="https://signaturely.com/wp-content/uploads/2020/04/unreadable-letters-signaturely.svg" TargetMode="External"/><Relationship Id="rId1537" Type="http://schemas.openxmlformats.org/officeDocument/2006/relationships/hyperlink" Target="https://inspectapedia.com/electric/LaHuerta_MX_0516_DJFs.jpg" TargetMode="External"/><Relationship Id="rId1538" Type="http://schemas.openxmlformats.org/officeDocument/2006/relationships/hyperlink" Target="https://inspectapedia.com/electric/LaHuerta_MX_0516_DJFs.jpg" TargetMode="External"/><Relationship Id="rId1539" Type="http://schemas.openxmlformats.org/officeDocument/2006/relationships/hyperlink" Target="https://signaturely.com/wp-content/uploads/2020/04/unreadable-letters-signaturely.svg" TargetMode="External"/><Relationship Id="rId949" Type="http://schemas.openxmlformats.org/officeDocument/2006/relationships/hyperlink" Target="https://inspectapedia.com/electric/LaHuerta_MX_0516_DJFs.jpg" TargetMode="External"/><Relationship Id="rId948" Type="http://schemas.openxmlformats.org/officeDocument/2006/relationships/hyperlink" Target="https://signaturely.com/wp-content/uploads/2020/04/unreadable-letters-signaturely.svg" TargetMode="External"/><Relationship Id="rId943" Type="http://schemas.openxmlformats.org/officeDocument/2006/relationships/hyperlink" Target="https://inspectapedia.com/electric/LaHuerta_MX_0516_DJFs.jpg" TargetMode="External"/><Relationship Id="rId942" Type="http://schemas.openxmlformats.org/officeDocument/2006/relationships/hyperlink" Target="https://signaturely.com/wp-content/uploads/2020/04/unreadable-letters-signaturely.svg" TargetMode="External"/><Relationship Id="rId941" Type="http://schemas.openxmlformats.org/officeDocument/2006/relationships/hyperlink" Target="https://inspectapedia.com/electric/LaHuerta_MX_0516_DJFs.jpg" TargetMode="External"/><Relationship Id="rId940" Type="http://schemas.openxmlformats.org/officeDocument/2006/relationships/hyperlink" Target="https://inspectapedia.com/electric/LaHuerta_MX_0516_DJFs.jpg" TargetMode="External"/><Relationship Id="rId947" Type="http://schemas.openxmlformats.org/officeDocument/2006/relationships/hyperlink" Target="https://inspectapedia.com/electric/LaHuerta_MX_0516_DJFs.jpg" TargetMode="External"/><Relationship Id="rId946" Type="http://schemas.openxmlformats.org/officeDocument/2006/relationships/hyperlink" Target="https://inspectapedia.com/electric/LaHuerta_MX_0516_DJFs.jpg" TargetMode="External"/><Relationship Id="rId945" Type="http://schemas.openxmlformats.org/officeDocument/2006/relationships/hyperlink" Target="https://signaturely.com/wp-content/uploads/2020/04/unreadable-letters-signaturely.svg" TargetMode="External"/><Relationship Id="rId944" Type="http://schemas.openxmlformats.org/officeDocument/2006/relationships/hyperlink" Target="https://inspectapedia.com/electric/LaHuerta_MX_0516_DJFs.jpg" TargetMode="External"/><Relationship Id="rId1530" Type="http://schemas.openxmlformats.org/officeDocument/2006/relationships/hyperlink" Target="https://m.media-amazon.com/images/I/41aptGA0dTL._SY445_SX342_QL70_FMwebp_.jpg" TargetMode="External"/><Relationship Id="rId1531" Type="http://schemas.openxmlformats.org/officeDocument/2006/relationships/hyperlink" Target="https://inspectapedia.com/electric/LaHuerta_MX_0516_DJFs.jpg" TargetMode="External"/><Relationship Id="rId1521" Type="http://schemas.openxmlformats.org/officeDocument/2006/relationships/hyperlink" Target="https://inspectapedia.com/electric/LaHuerta_MX_0516_DJFs.jpg" TargetMode="External"/><Relationship Id="rId1522" Type="http://schemas.openxmlformats.org/officeDocument/2006/relationships/hyperlink" Target="https://inspectapedia.com/electric/LaHuerta_MX_0516_DJFs.jpg" TargetMode="External"/><Relationship Id="rId1523" Type="http://schemas.openxmlformats.org/officeDocument/2006/relationships/hyperlink" Target="https://signaturely.com/wp-content/uploads/2020/04/unreadable-letters-signaturely.svg" TargetMode="External"/><Relationship Id="rId1524" Type="http://schemas.openxmlformats.org/officeDocument/2006/relationships/hyperlink" Target="https://inspectapedia.com/electric/LaHuerta_MX_0516_DJFs.jpg" TargetMode="External"/><Relationship Id="rId1525" Type="http://schemas.openxmlformats.org/officeDocument/2006/relationships/hyperlink" Target="https://inspectapedia.com/electric/LaHuerta_MX_0516_DJFs.jpg" TargetMode="External"/><Relationship Id="rId1526" Type="http://schemas.openxmlformats.org/officeDocument/2006/relationships/hyperlink" Target="https://signaturely.com/wp-content/uploads/2020/04/unreadable-letters-signaturely.svg" TargetMode="External"/><Relationship Id="rId1527" Type="http://schemas.openxmlformats.org/officeDocument/2006/relationships/hyperlink" Target="https://inspectapedia.com/electric/LaHuerta_MX_0516_DJFs.jpg" TargetMode="External"/><Relationship Id="rId1528" Type="http://schemas.openxmlformats.org/officeDocument/2006/relationships/hyperlink" Target="https://inspectapedia.com/electric/LaHuerta_MX_0516_DJFs.jpg" TargetMode="External"/><Relationship Id="rId1529" Type="http://schemas.openxmlformats.org/officeDocument/2006/relationships/hyperlink" Target="https://signaturely.com/wp-content/uploads/2020/04/unreadable-letters-signaturely.svg" TargetMode="External"/><Relationship Id="rId939" Type="http://schemas.openxmlformats.org/officeDocument/2006/relationships/hyperlink" Target="https://signaturely.com/wp-content/uploads/2020/04/unreadable-letters-signaturely.svg" TargetMode="External"/><Relationship Id="rId938" Type="http://schemas.openxmlformats.org/officeDocument/2006/relationships/hyperlink" Target="https://inspectapedia.com/electric/LaHuerta_MX_0516_DJFs.jpg" TargetMode="External"/><Relationship Id="rId937" Type="http://schemas.openxmlformats.org/officeDocument/2006/relationships/hyperlink" Target="https://inspectapedia.com/electric/LaHuerta_MX_0516_DJFs.jpg" TargetMode="External"/><Relationship Id="rId932" Type="http://schemas.openxmlformats.org/officeDocument/2006/relationships/hyperlink" Target="https://inspectapedia.com/electric/LaHuerta_MX_0516_DJFs.jpg" TargetMode="External"/><Relationship Id="rId931" Type="http://schemas.openxmlformats.org/officeDocument/2006/relationships/hyperlink" Target="https://inspectapedia.com/electric/LaHuerta_MX_0516_DJFs.jpg" TargetMode="External"/><Relationship Id="rId930" Type="http://schemas.openxmlformats.org/officeDocument/2006/relationships/hyperlink" Target="https://signaturely.com/wp-content/uploads/2020/04/unreadable-letters-signaturely.svg" TargetMode="External"/><Relationship Id="rId936" Type="http://schemas.openxmlformats.org/officeDocument/2006/relationships/hyperlink" Target="https://signaturely.com/wp-content/uploads/2020/04/unreadable-letters-signaturely.svg" TargetMode="External"/><Relationship Id="rId935" Type="http://schemas.openxmlformats.org/officeDocument/2006/relationships/hyperlink" Target="https://inspectapedia.com/electric/LaHuerta_MX_0516_DJFs.jpg" TargetMode="External"/><Relationship Id="rId934" Type="http://schemas.openxmlformats.org/officeDocument/2006/relationships/hyperlink" Target="https://inspectapedia.com/electric/LaHuerta_MX_0516_DJFs.jpg" TargetMode="External"/><Relationship Id="rId933" Type="http://schemas.openxmlformats.org/officeDocument/2006/relationships/hyperlink" Target="https://signaturely.com/wp-content/uploads/2020/04/unreadable-letters-signaturely.svg" TargetMode="External"/><Relationship Id="rId1520" Type="http://schemas.openxmlformats.org/officeDocument/2006/relationships/hyperlink" Target="https://signaturely.com/wp-content/uploads/2020/04/unreadable-letters-signaturely.svg" TargetMode="External"/><Relationship Id="rId1554" Type="http://schemas.openxmlformats.org/officeDocument/2006/relationships/hyperlink" Target="https://signaturely.com/wp-content/uploads/2020/04/unreadable-letters-signaturely.svg" TargetMode="External"/><Relationship Id="rId1555" Type="http://schemas.openxmlformats.org/officeDocument/2006/relationships/hyperlink" Target="https://inspectapedia.com/electric/LaHuerta_MX_0516_DJFs.jpg" TargetMode="External"/><Relationship Id="rId1556" Type="http://schemas.openxmlformats.org/officeDocument/2006/relationships/hyperlink" Target="https://inspectapedia.com/electric/LaHuerta_MX_0516_DJFs.jpg" TargetMode="External"/><Relationship Id="rId1557" Type="http://schemas.openxmlformats.org/officeDocument/2006/relationships/hyperlink" Target="https://signaturely.com/wp-content/uploads/2020/04/unreadable-letters-signaturely.svg" TargetMode="External"/><Relationship Id="rId1558" Type="http://schemas.openxmlformats.org/officeDocument/2006/relationships/hyperlink" Target="https://inspectapedia.com/electric/LaHuerta_MX_0516_DJFs.jpg" TargetMode="External"/><Relationship Id="rId1559" Type="http://schemas.openxmlformats.org/officeDocument/2006/relationships/hyperlink" Target="https://inspectapedia.com/electric/LaHuerta_MX_0516_DJFs.jpg" TargetMode="External"/><Relationship Id="rId965" Type="http://schemas.openxmlformats.org/officeDocument/2006/relationships/hyperlink" Target="https://inspectapedia.com/electric/LaHuerta_MX_0516_DJFs.jpg" TargetMode="External"/><Relationship Id="rId964" Type="http://schemas.openxmlformats.org/officeDocument/2006/relationships/hyperlink" Target="https://signaturely.com/wp-content/uploads/2020/04/unreadable-letters-signaturely.svg" TargetMode="External"/><Relationship Id="rId963" Type="http://schemas.openxmlformats.org/officeDocument/2006/relationships/hyperlink" Target="https://inspectapedia.com/electric/LaHuerta_MX_0516_DJFs.jpg" TargetMode="External"/><Relationship Id="rId962" Type="http://schemas.openxmlformats.org/officeDocument/2006/relationships/hyperlink" Target="https://inspectapedia.com/electric/LaHuerta_MX_0516_DJFs.jpg" TargetMode="External"/><Relationship Id="rId969" Type="http://schemas.openxmlformats.org/officeDocument/2006/relationships/hyperlink" Target="https://inspectapedia.com/electric/LaHuerta_MX_0516_DJFs.jpg" TargetMode="External"/><Relationship Id="rId968" Type="http://schemas.openxmlformats.org/officeDocument/2006/relationships/hyperlink" Target="https://inspectapedia.com/electric/LaHuerta_MX_0516_DJFs.jpg" TargetMode="External"/><Relationship Id="rId967" Type="http://schemas.openxmlformats.org/officeDocument/2006/relationships/hyperlink" Target="https://signaturely.com/wp-content/uploads/2020/04/unreadable-letters-signaturely.svg" TargetMode="External"/><Relationship Id="rId966" Type="http://schemas.openxmlformats.org/officeDocument/2006/relationships/hyperlink" Target="https://inspectapedia.com/electric/LaHuerta_MX_0516_DJFs.jpg" TargetMode="External"/><Relationship Id="rId961" Type="http://schemas.openxmlformats.org/officeDocument/2006/relationships/hyperlink" Target="https://signaturely.com/wp-content/uploads/2020/04/unreadable-letters-signaturely.svg" TargetMode="External"/><Relationship Id="rId1550" Type="http://schemas.openxmlformats.org/officeDocument/2006/relationships/hyperlink" Target="https://inspectapedia.com/electric/LaHuerta_MX_0516_DJFs.jpg" TargetMode="External"/><Relationship Id="rId960" Type="http://schemas.openxmlformats.org/officeDocument/2006/relationships/hyperlink" Target="https://inspectapedia.com/electric/LaHuerta_MX_0516_DJFs.jpg" TargetMode="External"/><Relationship Id="rId1551" Type="http://schemas.openxmlformats.org/officeDocument/2006/relationships/hyperlink" Target="https://signaturely.com/wp-content/uploads/2020/04/unreadable-letters-signaturely.svg" TargetMode="External"/><Relationship Id="rId1552" Type="http://schemas.openxmlformats.org/officeDocument/2006/relationships/hyperlink" Target="https://inspectapedia.com/electric/LaHuerta_MX_0516_DJFs.jpg" TargetMode="External"/><Relationship Id="rId1553" Type="http://schemas.openxmlformats.org/officeDocument/2006/relationships/hyperlink" Target="https://inspectapedia.com/electric/LaHuerta_MX_0516_DJFs.jpg" TargetMode="External"/><Relationship Id="rId1543" Type="http://schemas.openxmlformats.org/officeDocument/2006/relationships/hyperlink" Target="https://inspectapedia.com/electric/LaHuerta_MX_0516_DJFs.jpg" TargetMode="External"/><Relationship Id="rId1544" Type="http://schemas.openxmlformats.org/officeDocument/2006/relationships/hyperlink" Target="https://inspectapedia.com/electric/LaHuerta_MX_0516_DJFs.jpg" TargetMode="External"/><Relationship Id="rId1545" Type="http://schemas.openxmlformats.org/officeDocument/2006/relationships/hyperlink" Target="https://signaturely.com/wp-content/uploads/2020/04/unreadable-letters-signaturely.svg" TargetMode="External"/><Relationship Id="rId1546" Type="http://schemas.openxmlformats.org/officeDocument/2006/relationships/hyperlink" Target="https://inspectapedia.com/electric/LaHuerta_MX_0516_DJFs.jpg" TargetMode="External"/><Relationship Id="rId1547" Type="http://schemas.openxmlformats.org/officeDocument/2006/relationships/hyperlink" Target="https://inspectapedia.com/electric/LaHuerta_MX_0516_DJFs.jpg" TargetMode="External"/><Relationship Id="rId1548" Type="http://schemas.openxmlformats.org/officeDocument/2006/relationships/hyperlink" Target="https://signaturely.com/wp-content/uploads/2020/04/unreadable-letters-signaturely.svg" TargetMode="External"/><Relationship Id="rId1549" Type="http://schemas.openxmlformats.org/officeDocument/2006/relationships/hyperlink" Target="https://inspectapedia.com/electric/LaHuerta_MX_0516_DJFs.jpg" TargetMode="External"/><Relationship Id="rId959" Type="http://schemas.openxmlformats.org/officeDocument/2006/relationships/hyperlink" Target="https://inspectapedia.com/electric/LaHuerta_MX_0516_DJFs.jpg" TargetMode="External"/><Relationship Id="rId954" Type="http://schemas.openxmlformats.org/officeDocument/2006/relationships/hyperlink" Target="https://inspectapedia.com/electric/LaHuerta_MX_0516_DJFs.jpg" TargetMode="External"/><Relationship Id="rId953" Type="http://schemas.openxmlformats.org/officeDocument/2006/relationships/hyperlink" Target="https://inspectapedia.com/electric/LaHuerta_MX_0516_DJFs.jpg" TargetMode="External"/><Relationship Id="rId952" Type="http://schemas.openxmlformats.org/officeDocument/2006/relationships/hyperlink" Target="https://m.media-amazon.com/images/I/41aptGA0dTL._SY445_SX342_QL70_FMwebp_.jpg" TargetMode="External"/><Relationship Id="rId951" Type="http://schemas.openxmlformats.org/officeDocument/2006/relationships/hyperlink" Target="https://signaturely.com/wp-content/uploads/2020/04/unreadable-letters-signaturely.svg" TargetMode="External"/><Relationship Id="rId958" Type="http://schemas.openxmlformats.org/officeDocument/2006/relationships/hyperlink" Target="https://signaturely.com/wp-content/uploads/2020/04/unreadable-letters-signaturely.svg" TargetMode="External"/><Relationship Id="rId957" Type="http://schemas.openxmlformats.org/officeDocument/2006/relationships/hyperlink" Target="https://inspectapedia.com/electric/LaHuerta_MX_0516_DJFs.jpg" TargetMode="External"/><Relationship Id="rId956" Type="http://schemas.openxmlformats.org/officeDocument/2006/relationships/hyperlink" Target="https://inspectapedia.com/electric/LaHuerta_MX_0516_DJFs.jpg" TargetMode="External"/><Relationship Id="rId955" Type="http://schemas.openxmlformats.org/officeDocument/2006/relationships/hyperlink" Target="https://signaturely.com/wp-content/uploads/2020/04/unreadable-letters-signaturely.svg" TargetMode="External"/><Relationship Id="rId950" Type="http://schemas.openxmlformats.org/officeDocument/2006/relationships/hyperlink" Target="https://inspectapedia.com/electric/LaHuerta_MX_0516_DJFs.jpg" TargetMode="External"/><Relationship Id="rId1540" Type="http://schemas.openxmlformats.org/officeDocument/2006/relationships/hyperlink" Target="https://inspectapedia.com/electric/LaHuerta_MX_0516_DJFs.jpg" TargetMode="External"/><Relationship Id="rId1541" Type="http://schemas.openxmlformats.org/officeDocument/2006/relationships/hyperlink" Target="https://inspectapedia.com/electric/LaHuerta_MX_0516_DJFs.jpg" TargetMode="External"/><Relationship Id="rId1542" Type="http://schemas.openxmlformats.org/officeDocument/2006/relationships/hyperlink" Target="https://signaturely.com/wp-content/uploads/2020/04/unreadable-letters-signaturely.svg" TargetMode="External"/><Relationship Id="rId590" Type="http://schemas.openxmlformats.org/officeDocument/2006/relationships/hyperlink" Target="https://signaturely.com/wp-content/uploads/2020/04/unreadable-letters-signaturely.svg" TargetMode="External"/><Relationship Id="rId107" Type="http://schemas.openxmlformats.org/officeDocument/2006/relationships/hyperlink" Target="https://inspectapedia.com/electric/LaHuerta_MX_0516_DJFs.jpg" TargetMode="External"/><Relationship Id="rId106" Type="http://schemas.openxmlformats.org/officeDocument/2006/relationships/hyperlink" Target="https://inspectapedia.com/electric/LaHuerta_MX_0516_DJFs.jpg" TargetMode="External"/><Relationship Id="rId105" Type="http://schemas.openxmlformats.org/officeDocument/2006/relationships/hyperlink" Target="https://signaturely.com/wp-content/uploads/2020/04/unreadable-letters-signaturely.svg" TargetMode="External"/><Relationship Id="rId589" Type="http://schemas.openxmlformats.org/officeDocument/2006/relationships/hyperlink" Target="https://inspectapedia.com/electric/LaHuerta_MX_0516_DJFs.jpg" TargetMode="External"/><Relationship Id="rId104" Type="http://schemas.openxmlformats.org/officeDocument/2006/relationships/hyperlink" Target="https://inspectapedia.com/electric/LaHuerta_MX_0516_DJFs.jpg" TargetMode="External"/><Relationship Id="rId588" Type="http://schemas.openxmlformats.org/officeDocument/2006/relationships/hyperlink" Target="https://inspectapedia.com/electric/LaHuerta_MX_0516_DJFs.jpg" TargetMode="External"/><Relationship Id="rId109" Type="http://schemas.openxmlformats.org/officeDocument/2006/relationships/hyperlink" Target="https://inspectapedia.com/electric/LaHuerta_MX_0516_DJFs.jpg" TargetMode="External"/><Relationship Id="rId1170" Type="http://schemas.openxmlformats.org/officeDocument/2006/relationships/hyperlink" Target="https://inspectapedia.com/electric/LaHuerta_MX_0516_DJFs.jpg" TargetMode="External"/><Relationship Id="rId108" Type="http://schemas.openxmlformats.org/officeDocument/2006/relationships/hyperlink" Target="https://signaturely.com/wp-content/uploads/2020/04/unreadable-letters-signaturely.svg" TargetMode="External"/><Relationship Id="rId1171" Type="http://schemas.openxmlformats.org/officeDocument/2006/relationships/hyperlink" Target="https://signaturely.com/wp-content/uploads/2020/04/unreadable-letters-signaturely.svg" TargetMode="External"/><Relationship Id="rId583" Type="http://schemas.openxmlformats.org/officeDocument/2006/relationships/hyperlink" Target="https://inspectapedia.com/electric/LaHuerta_MX_0516_DJFs.jpg" TargetMode="External"/><Relationship Id="rId1172" Type="http://schemas.openxmlformats.org/officeDocument/2006/relationships/hyperlink" Target="https://inspectapedia.com/electric/LaHuerta_MX_0516_DJFs.jpg" TargetMode="External"/><Relationship Id="rId582" Type="http://schemas.openxmlformats.org/officeDocument/2006/relationships/hyperlink" Target="https://inspectapedia.com/electric/LaHuerta_MX_0516_DJFs.jpg" TargetMode="External"/><Relationship Id="rId1173" Type="http://schemas.openxmlformats.org/officeDocument/2006/relationships/hyperlink" Target="https://inspectapedia.com/electric/LaHuerta_MX_0516_DJFs.jpg" TargetMode="External"/><Relationship Id="rId581" Type="http://schemas.openxmlformats.org/officeDocument/2006/relationships/hyperlink" Target="https://signaturely.com/wp-content/uploads/2020/04/unreadable-letters-signaturely.svg" TargetMode="External"/><Relationship Id="rId1174" Type="http://schemas.openxmlformats.org/officeDocument/2006/relationships/hyperlink" Target="https://signaturely.com/wp-content/uploads/2020/04/unreadable-letters-signaturely.svg" TargetMode="External"/><Relationship Id="rId580" Type="http://schemas.openxmlformats.org/officeDocument/2006/relationships/hyperlink" Target="https://inspectapedia.com/electric/LaHuerta_MX_0516_DJFs.jpg" TargetMode="External"/><Relationship Id="rId1175" Type="http://schemas.openxmlformats.org/officeDocument/2006/relationships/hyperlink" Target="https://inspectapedia.com/electric/LaHuerta_MX_0516_DJFs.jpg" TargetMode="External"/><Relationship Id="rId103" Type="http://schemas.openxmlformats.org/officeDocument/2006/relationships/hyperlink" Target="https://inspectapedia.com/electric/LaHuerta_MX_0516_DJFs.jpg" TargetMode="External"/><Relationship Id="rId587" Type="http://schemas.openxmlformats.org/officeDocument/2006/relationships/hyperlink" Target="https://signaturely.com/wp-content/uploads/2020/04/unreadable-letters-signaturely.svg" TargetMode="External"/><Relationship Id="rId1176" Type="http://schemas.openxmlformats.org/officeDocument/2006/relationships/hyperlink" Target="https://inspectapedia.com/electric/LaHuerta_MX_0516_DJFs.jpg" TargetMode="External"/><Relationship Id="rId102" Type="http://schemas.openxmlformats.org/officeDocument/2006/relationships/hyperlink" Target="https://m.media-amazon.com/images/I/41aptGA0dTL._SY445_SX342_QL70_FMwebp_.jpg" TargetMode="External"/><Relationship Id="rId586" Type="http://schemas.openxmlformats.org/officeDocument/2006/relationships/hyperlink" Target="https://inspectapedia.com/electric/LaHuerta_MX_0516_DJFs.jpg" TargetMode="External"/><Relationship Id="rId1177" Type="http://schemas.openxmlformats.org/officeDocument/2006/relationships/hyperlink" Target="https://signaturely.com/wp-content/uploads/2020/04/unreadable-letters-signaturely.svg" TargetMode="External"/><Relationship Id="rId101" Type="http://schemas.openxmlformats.org/officeDocument/2006/relationships/hyperlink" Target="https://signaturely.com/wp-content/uploads/2020/04/unreadable-letters-signaturely.svg" TargetMode="External"/><Relationship Id="rId585" Type="http://schemas.openxmlformats.org/officeDocument/2006/relationships/hyperlink" Target="https://inspectapedia.com/electric/LaHuerta_MX_0516_DJFs.jpg" TargetMode="External"/><Relationship Id="rId1178" Type="http://schemas.openxmlformats.org/officeDocument/2006/relationships/hyperlink" Target="https://inspectapedia.com/electric/LaHuerta_MX_0516_DJFs.jpg" TargetMode="External"/><Relationship Id="rId100" Type="http://schemas.openxmlformats.org/officeDocument/2006/relationships/hyperlink" Target="https://inspectapedia.com/electric/LaHuerta_MX_0516_DJFs.jpg" TargetMode="External"/><Relationship Id="rId584" Type="http://schemas.openxmlformats.org/officeDocument/2006/relationships/hyperlink" Target="https://signaturely.com/wp-content/uploads/2020/04/unreadable-letters-signaturely.svg" TargetMode="External"/><Relationship Id="rId1179" Type="http://schemas.openxmlformats.org/officeDocument/2006/relationships/hyperlink" Target="https://inspectapedia.com/electric/LaHuerta_MX_0516_DJFs.jpg" TargetMode="External"/><Relationship Id="rId1169" Type="http://schemas.openxmlformats.org/officeDocument/2006/relationships/hyperlink" Target="https://inspectapedia.com/electric/LaHuerta_MX_0516_DJFs.jpg" TargetMode="External"/><Relationship Id="rId579" Type="http://schemas.openxmlformats.org/officeDocument/2006/relationships/hyperlink" Target="https://inspectapedia.com/electric/LaHuerta_MX_0516_DJFs.jpg" TargetMode="External"/><Relationship Id="rId578" Type="http://schemas.openxmlformats.org/officeDocument/2006/relationships/hyperlink" Target="https://m.media-amazon.com/images/I/41aptGA0dTL._SY445_SX342_QL70_FMwebp_.jpg" TargetMode="External"/><Relationship Id="rId577" Type="http://schemas.openxmlformats.org/officeDocument/2006/relationships/hyperlink" Target="https://signaturely.com/wp-content/uploads/2020/04/unreadable-letters-signaturely.svg" TargetMode="External"/><Relationship Id="rId1160" Type="http://schemas.openxmlformats.org/officeDocument/2006/relationships/hyperlink" Target="https://inspectapedia.com/electric/LaHuerta_MX_0516_DJFs.jpg" TargetMode="External"/><Relationship Id="rId572" Type="http://schemas.openxmlformats.org/officeDocument/2006/relationships/hyperlink" Target="https://inspectapedia.com/electric/LaHuerta_MX_0516_DJFs.jpg" TargetMode="External"/><Relationship Id="rId1161" Type="http://schemas.openxmlformats.org/officeDocument/2006/relationships/hyperlink" Target="https://inspectapedia.com/electric/LaHuerta_MX_0516_DJFs.jpg" TargetMode="External"/><Relationship Id="rId571" Type="http://schemas.openxmlformats.org/officeDocument/2006/relationships/hyperlink" Target="https://signaturely.com/wp-content/uploads/2020/04/unreadable-letters-signaturely.svg" TargetMode="External"/><Relationship Id="rId1162" Type="http://schemas.openxmlformats.org/officeDocument/2006/relationships/hyperlink" Target="https://signaturely.com/wp-content/uploads/2020/04/unreadable-letters-signaturely.svg" TargetMode="External"/><Relationship Id="rId570" Type="http://schemas.openxmlformats.org/officeDocument/2006/relationships/hyperlink" Target="https://inspectapedia.com/electric/LaHuerta_MX_0516_DJFs.jpg" TargetMode="External"/><Relationship Id="rId1163" Type="http://schemas.openxmlformats.org/officeDocument/2006/relationships/hyperlink" Target="https://inspectapedia.com/electric/LaHuerta_MX_0516_DJFs.jpg" TargetMode="External"/><Relationship Id="rId1164" Type="http://schemas.openxmlformats.org/officeDocument/2006/relationships/hyperlink" Target="https://inspectapedia.com/electric/LaHuerta_MX_0516_DJFs.jpg" TargetMode="External"/><Relationship Id="rId576" Type="http://schemas.openxmlformats.org/officeDocument/2006/relationships/hyperlink" Target="https://inspectapedia.com/electric/LaHuerta_MX_0516_DJFs.jpg" TargetMode="External"/><Relationship Id="rId1165" Type="http://schemas.openxmlformats.org/officeDocument/2006/relationships/hyperlink" Target="https://signaturely.com/wp-content/uploads/2020/04/unreadable-letters-signaturely.svg" TargetMode="External"/><Relationship Id="rId575" Type="http://schemas.openxmlformats.org/officeDocument/2006/relationships/hyperlink" Target="https://inspectapedia.com/electric/LaHuerta_MX_0516_DJFs.jpg" TargetMode="External"/><Relationship Id="rId1166" Type="http://schemas.openxmlformats.org/officeDocument/2006/relationships/hyperlink" Target="https://inspectapedia.com/electric/LaHuerta_MX_0516_DJFs.jpg" TargetMode="External"/><Relationship Id="rId574" Type="http://schemas.openxmlformats.org/officeDocument/2006/relationships/hyperlink" Target="https://signaturely.com/wp-content/uploads/2020/04/unreadable-letters-signaturely.svg" TargetMode="External"/><Relationship Id="rId1167" Type="http://schemas.openxmlformats.org/officeDocument/2006/relationships/hyperlink" Target="https://inspectapedia.com/electric/LaHuerta_MX_0516_DJFs.jpg" TargetMode="External"/><Relationship Id="rId573" Type="http://schemas.openxmlformats.org/officeDocument/2006/relationships/hyperlink" Target="https://inspectapedia.com/electric/LaHuerta_MX_0516_DJFs.jpg" TargetMode="External"/><Relationship Id="rId1168" Type="http://schemas.openxmlformats.org/officeDocument/2006/relationships/hyperlink" Target="https://signaturely.com/wp-content/uploads/2020/04/unreadable-letters-signaturely.svg" TargetMode="External"/><Relationship Id="rId129" Type="http://schemas.openxmlformats.org/officeDocument/2006/relationships/hyperlink" Target="https://signaturely.com/wp-content/uploads/2020/04/unreadable-letters-signaturely.svg" TargetMode="External"/><Relationship Id="rId128" Type="http://schemas.openxmlformats.org/officeDocument/2006/relationships/hyperlink" Target="https://inspectapedia.com/electric/LaHuerta_MX_0516_DJFs.jpg" TargetMode="External"/><Relationship Id="rId127" Type="http://schemas.openxmlformats.org/officeDocument/2006/relationships/hyperlink" Target="https://inspectapedia.com/electric/LaHuerta_MX_0516_DJFs.jpg" TargetMode="External"/><Relationship Id="rId126" Type="http://schemas.openxmlformats.org/officeDocument/2006/relationships/hyperlink" Target="https://signaturely.com/wp-content/uploads/2020/04/unreadable-letters-signaturely.svg" TargetMode="External"/><Relationship Id="rId1190" Type="http://schemas.openxmlformats.org/officeDocument/2006/relationships/hyperlink" Target="https://m.media-amazon.com/images/I/41aptGA0dTL._SY445_SX342_QL70_FMwebp_.jpg" TargetMode="External"/><Relationship Id="rId1191" Type="http://schemas.openxmlformats.org/officeDocument/2006/relationships/hyperlink" Target="https://inspectapedia.com/electric/LaHuerta_MX_0516_DJFs.jpg" TargetMode="External"/><Relationship Id="rId1192" Type="http://schemas.openxmlformats.org/officeDocument/2006/relationships/hyperlink" Target="https://inspectapedia.com/electric/LaHuerta_MX_0516_DJFs.jpg" TargetMode="External"/><Relationship Id="rId1193" Type="http://schemas.openxmlformats.org/officeDocument/2006/relationships/hyperlink" Target="https://signaturely.com/wp-content/uploads/2020/04/unreadable-letters-signaturely.svg" TargetMode="External"/><Relationship Id="rId121" Type="http://schemas.openxmlformats.org/officeDocument/2006/relationships/hyperlink" Target="https://inspectapedia.com/electric/LaHuerta_MX_0516_DJFs.jpg" TargetMode="External"/><Relationship Id="rId1194" Type="http://schemas.openxmlformats.org/officeDocument/2006/relationships/hyperlink" Target="https://inspectapedia.com/electric/LaHuerta_MX_0516_DJFs.jpg" TargetMode="External"/><Relationship Id="rId120" Type="http://schemas.openxmlformats.org/officeDocument/2006/relationships/hyperlink" Target="https://signaturely.com/wp-content/uploads/2020/04/unreadable-letters-signaturely.svg" TargetMode="External"/><Relationship Id="rId1195" Type="http://schemas.openxmlformats.org/officeDocument/2006/relationships/hyperlink" Target="https://inspectapedia.com/electric/LaHuerta_MX_0516_DJFs.jpg" TargetMode="External"/><Relationship Id="rId1196" Type="http://schemas.openxmlformats.org/officeDocument/2006/relationships/hyperlink" Target="https://signaturely.com/wp-content/uploads/2020/04/unreadable-letters-signaturely.svg" TargetMode="External"/><Relationship Id="rId1197" Type="http://schemas.openxmlformats.org/officeDocument/2006/relationships/hyperlink" Target="https://inspectapedia.com/electric/LaHuerta_MX_0516_DJFs.jpg" TargetMode="External"/><Relationship Id="rId125" Type="http://schemas.openxmlformats.org/officeDocument/2006/relationships/hyperlink" Target="https://inspectapedia.com/electric/LaHuerta_MX_0516_DJFs.jpg" TargetMode="External"/><Relationship Id="rId1198" Type="http://schemas.openxmlformats.org/officeDocument/2006/relationships/hyperlink" Target="https://inspectapedia.com/electric/LaHuerta_MX_0516_DJFs.jpg" TargetMode="External"/><Relationship Id="rId124" Type="http://schemas.openxmlformats.org/officeDocument/2006/relationships/hyperlink" Target="https://inspectapedia.com/electric/LaHuerta_MX_0516_DJFs.jpg" TargetMode="External"/><Relationship Id="rId1199" Type="http://schemas.openxmlformats.org/officeDocument/2006/relationships/hyperlink" Target="https://signaturely.com/wp-content/uploads/2020/04/unreadable-letters-signaturely.svg" TargetMode="External"/><Relationship Id="rId123" Type="http://schemas.openxmlformats.org/officeDocument/2006/relationships/hyperlink" Target="https://signaturely.com/wp-content/uploads/2020/04/unreadable-letters-signaturely.svg" TargetMode="External"/><Relationship Id="rId122" Type="http://schemas.openxmlformats.org/officeDocument/2006/relationships/hyperlink" Target="https://inspectapedia.com/electric/LaHuerta_MX_0516_DJFs.jpg" TargetMode="External"/><Relationship Id="rId118" Type="http://schemas.openxmlformats.org/officeDocument/2006/relationships/hyperlink" Target="https://inspectapedia.com/electric/LaHuerta_MX_0516_DJFs.jpg" TargetMode="External"/><Relationship Id="rId117" Type="http://schemas.openxmlformats.org/officeDocument/2006/relationships/hyperlink" Target="https://signaturely.com/wp-content/uploads/2020/04/unreadable-letters-signaturely.svg" TargetMode="External"/><Relationship Id="rId116" Type="http://schemas.openxmlformats.org/officeDocument/2006/relationships/hyperlink" Target="https://inspectapedia.com/electric/LaHuerta_MX_0516_DJFs.jpg" TargetMode="External"/><Relationship Id="rId115" Type="http://schemas.openxmlformats.org/officeDocument/2006/relationships/hyperlink" Target="https://inspectapedia.com/electric/LaHuerta_MX_0516_DJFs.jpg" TargetMode="External"/><Relationship Id="rId599" Type="http://schemas.openxmlformats.org/officeDocument/2006/relationships/hyperlink" Target="https://signaturely.com/wp-content/uploads/2020/04/unreadable-letters-signaturely.svg" TargetMode="External"/><Relationship Id="rId1180" Type="http://schemas.openxmlformats.org/officeDocument/2006/relationships/hyperlink" Target="https://signaturely.com/wp-content/uploads/2020/04/unreadable-letters-signaturely.svg" TargetMode="External"/><Relationship Id="rId1181" Type="http://schemas.openxmlformats.org/officeDocument/2006/relationships/hyperlink" Target="https://inspectapedia.com/electric/LaHuerta_MX_0516_DJFs.jpg" TargetMode="External"/><Relationship Id="rId119" Type="http://schemas.openxmlformats.org/officeDocument/2006/relationships/hyperlink" Target="https://inspectapedia.com/electric/LaHuerta_MX_0516_DJFs.jpg" TargetMode="External"/><Relationship Id="rId1182" Type="http://schemas.openxmlformats.org/officeDocument/2006/relationships/hyperlink" Target="https://inspectapedia.com/electric/LaHuerta_MX_0516_DJFs.jpg" TargetMode="External"/><Relationship Id="rId110" Type="http://schemas.openxmlformats.org/officeDocument/2006/relationships/hyperlink" Target="https://inspectapedia.com/electric/LaHuerta_MX_0516_DJFs.jpg" TargetMode="External"/><Relationship Id="rId594" Type="http://schemas.openxmlformats.org/officeDocument/2006/relationships/hyperlink" Target="https://inspectapedia.com/electric/LaHuerta_MX_0516_DJFs.jpg" TargetMode="External"/><Relationship Id="rId1183" Type="http://schemas.openxmlformats.org/officeDocument/2006/relationships/hyperlink" Target="https://signaturely.com/wp-content/uploads/2020/04/unreadable-letters-signaturely.svg" TargetMode="External"/><Relationship Id="rId593" Type="http://schemas.openxmlformats.org/officeDocument/2006/relationships/hyperlink" Target="https://signaturely.com/wp-content/uploads/2020/04/unreadable-letters-signaturely.svg" TargetMode="External"/><Relationship Id="rId1184" Type="http://schemas.openxmlformats.org/officeDocument/2006/relationships/hyperlink" Target="https://inspectapedia.com/electric/LaHuerta_MX_0516_DJFs.jpg" TargetMode="External"/><Relationship Id="rId592" Type="http://schemas.openxmlformats.org/officeDocument/2006/relationships/hyperlink" Target="https://inspectapedia.com/electric/LaHuerta_MX_0516_DJFs.jpg" TargetMode="External"/><Relationship Id="rId1185" Type="http://schemas.openxmlformats.org/officeDocument/2006/relationships/hyperlink" Target="https://inspectapedia.com/electric/LaHuerta_MX_0516_DJFs.jpg" TargetMode="External"/><Relationship Id="rId591" Type="http://schemas.openxmlformats.org/officeDocument/2006/relationships/hyperlink" Target="https://inspectapedia.com/electric/LaHuerta_MX_0516_DJFs.jpg" TargetMode="External"/><Relationship Id="rId1186" Type="http://schemas.openxmlformats.org/officeDocument/2006/relationships/hyperlink" Target="https://signaturely.com/wp-content/uploads/2020/04/unreadable-letters-signaturely.svg" TargetMode="External"/><Relationship Id="rId114" Type="http://schemas.openxmlformats.org/officeDocument/2006/relationships/hyperlink" Target="https://signaturely.com/wp-content/uploads/2020/04/unreadable-letters-signaturely.svg" TargetMode="External"/><Relationship Id="rId598" Type="http://schemas.openxmlformats.org/officeDocument/2006/relationships/hyperlink" Target="https://inspectapedia.com/electric/LaHuerta_MX_0516_DJFs.jpg" TargetMode="External"/><Relationship Id="rId1187" Type="http://schemas.openxmlformats.org/officeDocument/2006/relationships/hyperlink" Target="https://inspectapedia.com/electric/LaHuerta_MX_0516_DJFs.jpg" TargetMode="External"/><Relationship Id="rId113" Type="http://schemas.openxmlformats.org/officeDocument/2006/relationships/hyperlink" Target="https://inspectapedia.com/electric/LaHuerta_MX_0516_DJFs.jpg" TargetMode="External"/><Relationship Id="rId597" Type="http://schemas.openxmlformats.org/officeDocument/2006/relationships/hyperlink" Target="https://inspectapedia.com/electric/LaHuerta_MX_0516_DJFs.jpg" TargetMode="External"/><Relationship Id="rId1188" Type="http://schemas.openxmlformats.org/officeDocument/2006/relationships/hyperlink" Target="https://inspectapedia.com/electric/LaHuerta_MX_0516_DJFs.jpg" TargetMode="External"/><Relationship Id="rId112" Type="http://schemas.openxmlformats.org/officeDocument/2006/relationships/hyperlink" Target="https://inspectapedia.com/electric/LaHuerta_MX_0516_DJFs.jpg" TargetMode="External"/><Relationship Id="rId596" Type="http://schemas.openxmlformats.org/officeDocument/2006/relationships/hyperlink" Target="https://signaturely.com/wp-content/uploads/2020/04/unreadable-letters-signaturely.svg" TargetMode="External"/><Relationship Id="rId1189" Type="http://schemas.openxmlformats.org/officeDocument/2006/relationships/hyperlink" Target="https://signaturely.com/wp-content/uploads/2020/04/unreadable-letters-signaturely.svg" TargetMode="External"/><Relationship Id="rId111" Type="http://schemas.openxmlformats.org/officeDocument/2006/relationships/hyperlink" Target="https://signaturely.com/wp-content/uploads/2020/04/unreadable-letters-signaturely.svg" TargetMode="External"/><Relationship Id="rId595" Type="http://schemas.openxmlformats.org/officeDocument/2006/relationships/hyperlink" Target="https://inspectapedia.com/electric/LaHuerta_MX_0516_DJFs.jpg" TargetMode="External"/><Relationship Id="rId1136" Type="http://schemas.openxmlformats.org/officeDocument/2006/relationships/hyperlink" Target="https://inspectapedia.com/electric/LaHuerta_MX_0516_DJFs.jpg" TargetMode="External"/><Relationship Id="rId1137" Type="http://schemas.openxmlformats.org/officeDocument/2006/relationships/hyperlink" Target="https://signaturely.com/wp-content/uploads/2020/04/unreadable-letters-signaturely.svg" TargetMode="External"/><Relationship Id="rId1138" Type="http://schemas.openxmlformats.org/officeDocument/2006/relationships/hyperlink" Target="https://inspectapedia.com/electric/LaHuerta_MX_0516_DJFs.jpg" TargetMode="External"/><Relationship Id="rId1139" Type="http://schemas.openxmlformats.org/officeDocument/2006/relationships/hyperlink" Target="https://inspectapedia.com/electric/LaHuerta_MX_0516_DJFs.jpg" TargetMode="External"/><Relationship Id="rId547" Type="http://schemas.openxmlformats.org/officeDocument/2006/relationships/hyperlink" Target="https://signaturely.com/wp-content/uploads/2020/04/unreadable-letters-signaturely.svg" TargetMode="External"/><Relationship Id="rId546" Type="http://schemas.openxmlformats.org/officeDocument/2006/relationships/hyperlink" Target="https://inspectapedia.com/electric/LaHuerta_MX_0516_DJFs.jpg" TargetMode="External"/><Relationship Id="rId545" Type="http://schemas.openxmlformats.org/officeDocument/2006/relationships/hyperlink" Target="https://inspectapedia.com/electric/LaHuerta_MX_0516_DJFs.jpg" TargetMode="External"/><Relationship Id="rId544" Type="http://schemas.openxmlformats.org/officeDocument/2006/relationships/hyperlink" Target="https://m.media-amazon.com/images/I/41aptGA0dTL._SY445_SX342_QL70_FMwebp_.jpg" TargetMode="External"/><Relationship Id="rId549" Type="http://schemas.openxmlformats.org/officeDocument/2006/relationships/hyperlink" Target="https://inspectapedia.com/electric/LaHuerta_MX_0516_DJFs.jpg" TargetMode="External"/><Relationship Id="rId548" Type="http://schemas.openxmlformats.org/officeDocument/2006/relationships/hyperlink" Target="https://inspectapedia.com/electric/LaHuerta_MX_0516_DJFs.jpg" TargetMode="External"/><Relationship Id="rId1130" Type="http://schemas.openxmlformats.org/officeDocument/2006/relationships/hyperlink" Target="https://inspectapedia.com/electric/LaHuerta_MX_0516_DJFs.jpg" TargetMode="External"/><Relationship Id="rId1131" Type="http://schemas.openxmlformats.org/officeDocument/2006/relationships/hyperlink" Target="https://signaturely.com/wp-content/uploads/2020/04/unreadable-letters-signaturely.svg" TargetMode="External"/><Relationship Id="rId543" Type="http://schemas.openxmlformats.org/officeDocument/2006/relationships/hyperlink" Target="https://signaturely.com/wp-content/uploads/2020/04/unreadable-letters-signaturely.svg" TargetMode="External"/><Relationship Id="rId1132" Type="http://schemas.openxmlformats.org/officeDocument/2006/relationships/hyperlink" Target="https://inspectapedia.com/electric/LaHuerta_MX_0516_DJFs.jpg" TargetMode="External"/><Relationship Id="rId542" Type="http://schemas.openxmlformats.org/officeDocument/2006/relationships/hyperlink" Target="https://inspectapedia.com/electric/LaHuerta_MX_0516_DJFs.jpg" TargetMode="External"/><Relationship Id="rId1133" Type="http://schemas.openxmlformats.org/officeDocument/2006/relationships/hyperlink" Target="https://inspectapedia.com/electric/LaHuerta_MX_0516_DJFs.jpg" TargetMode="External"/><Relationship Id="rId541" Type="http://schemas.openxmlformats.org/officeDocument/2006/relationships/hyperlink" Target="https://inspectapedia.com/electric/LaHuerta_MX_0516_DJFs.jpg" TargetMode="External"/><Relationship Id="rId1134" Type="http://schemas.openxmlformats.org/officeDocument/2006/relationships/hyperlink" Target="https://signaturely.com/wp-content/uploads/2020/04/unreadable-letters-signaturely.svg" TargetMode="External"/><Relationship Id="rId540" Type="http://schemas.openxmlformats.org/officeDocument/2006/relationships/hyperlink" Target="https://signaturely.com/wp-content/uploads/2020/04/unreadable-letters-signaturely.svg" TargetMode="External"/><Relationship Id="rId1135" Type="http://schemas.openxmlformats.org/officeDocument/2006/relationships/hyperlink" Target="https://inspectapedia.com/electric/LaHuerta_MX_0516_DJFs.jpg" TargetMode="External"/><Relationship Id="rId1125" Type="http://schemas.openxmlformats.org/officeDocument/2006/relationships/hyperlink" Target="https://signaturely.com/wp-content/uploads/2020/04/unreadable-letters-signaturely.svg" TargetMode="External"/><Relationship Id="rId1126" Type="http://schemas.openxmlformats.org/officeDocument/2006/relationships/hyperlink" Target="https://inspectapedia.com/electric/LaHuerta_MX_0516_DJFs.jpg" TargetMode="External"/><Relationship Id="rId1127" Type="http://schemas.openxmlformats.org/officeDocument/2006/relationships/hyperlink" Target="https://inspectapedia.com/electric/LaHuerta_MX_0516_DJFs.jpg" TargetMode="External"/><Relationship Id="rId1128" Type="http://schemas.openxmlformats.org/officeDocument/2006/relationships/hyperlink" Target="https://signaturely.com/wp-content/uploads/2020/04/unreadable-letters-signaturely.svg" TargetMode="External"/><Relationship Id="rId1129" Type="http://schemas.openxmlformats.org/officeDocument/2006/relationships/hyperlink" Target="https://inspectapedia.com/electric/LaHuerta_MX_0516_DJFs.jpg" TargetMode="External"/><Relationship Id="rId536" Type="http://schemas.openxmlformats.org/officeDocument/2006/relationships/hyperlink" Target="https://inspectapedia.com/electric/LaHuerta_MX_0516_DJFs.jpg" TargetMode="External"/><Relationship Id="rId535" Type="http://schemas.openxmlformats.org/officeDocument/2006/relationships/hyperlink" Target="https://inspectapedia.com/electric/LaHuerta_MX_0516_DJFs.jpg" TargetMode="External"/><Relationship Id="rId534" Type="http://schemas.openxmlformats.org/officeDocument/2006/relationships/hyperlink" Target="https://signaturely.com/wp-content/uploads/2020/04/unreadable-letters-signaturely.svg" TargetMode="External"/><Relationship Id="rId533" Type="http://schemas.openxmlformats.org/officeDocument/2006/relationships/hyperlink" Target="https://inspectapedia.com/electric/LaHuerta_MX_0516_DJFs.jpg" TargetMode="External"/><Relationship Id="rId539" Type="http://schemas.openxmlformats.org/officeDocument/2006/relationships/hyperlink" Target="https://inspectapedia.com/electric/LaHuerta_MX_0516_DJFs.jpg" TargetMode="External"/><Relationship Id="rId538" Type="http://schemas.openxmlformats.org/officeDocument/2006/relationships/hyperlink" Target="https://inspectapedia.com/electric/LaHuerta_MX_0516_DJFs.jpg" TargetMode="External"/><Relationship Id="rId537" Type="http://schemas.openxmlformats.org/officeDocument/2006/relationships/hyperlink" Target="https://signaturely.com/wp-content/uploads/2020/04/unreadable-letters-signaturely.svg" TargetMode="External"/><Relationship Id="rId1120" Type="http://schemas.openxmlformats.org/officeDocument/2006/relationships/hyperlink" Target="https://inspectapedia.com/electric/LaHuerta_MX_0516_DJFs.jpg" TargetMode="External"/><Relationship Id="rId532" Type="http://schemas.openxmlformats.org/officeDocument/2006/relationships/hyperlink" Target="https://inspectapedia.com/electric/LaHuerta_MX_0516_DJFs.jpg" TargetMode="External"/><Relationship Id="rId1121" Type="http://schemas.openxmlformats.org/officeDocument/2006/relationships/hyperlink" Target="https://signaturely.com/wp-content/uploads/2020/04/unreadable-letters-signaturely.svg" TargetMode="External"/><Relationship Id="rId531" Type="http://schemas.openxmlformats.org/officeDocument/2006/relationships/hyperlink" Target="https://signaturely.com/wp-content/uploads/2020/04/unreadable-letters-signaturely.svg" TargetMode="External"/><Relationship Id="rId1122" Type="http://schemas.openxmlformats.org/officeDocument/2006/relationships/hyperlink" Target="https://m.media-amazon.com/images/I/41aptGA0dTL._SY445_SX342_QL70_FMwebp_.jpg" TargetMode="External"/><Relationship Id="rId530" Type="http://schemas.openxmlformats.org/officeDocument/2006/relationships/hyperlink" Target="https://inspectapedia.com/electric/LaHuerta_MX_0516_DJFs.jpg" TargetMode="External"/><Relationship Id="rId1123" Type="http://schemas.openxmlformats.org/officeDocument/2006/relationships/hyperlink" Target="https://inspectapedia.com/electric/LaHuerta_MX_0516_DJFs.jpg" TargetMode="External"/><Relationship Id="rId1124" Type="http://schemas.openxmlformats.org/officeDocument/2006/relationships/hyperlink" Target="https://inspectapedia.com/electric/LaHuerta_MX_0516_DJFs.jpg" TargetMode="External"/><Relationship Id="rId1158" Type="http://schemas.openxmlformats.org/officeDocument/2006/relationships/hyperlink" Target="https://inspectapedia.com/electric/LaHuerta_MX_0516_DJFs.jpg" TargetMode="External"/><Relationship Id="rId1159" Type="http://schemas.openxmlformats.org/officeDocument/2006/relationships/hyperlink" Target="https://signaturely.com/wp-content/uploads/2020/04/unreadable-letters-signaturely.svg" TargetMode="External"/><Relationship Id="rId569" Type="http://schemas.openxmlformats.org/officeDocument/2006/relationships/hyperlink" Target="https://inspectapedia.com/electric/LaHuerta_MX_0516_DJFs.jpg" TargetMode="External"/><Relationship Id="rId568" Type="http://schemas.openxmlformats.org/officeDocument/2006/relationships/hyperlink" Target="https://signaturely.com/wp-content/uploads/2020/04/unreadable-letters-signaturely.svg" TargetMode="External"/><Relationship Id="rId567" Type="http://schemas.openxmlformats.org/officeDocument/2006/relationships/hyperlink" Target="https://inspectapedia.com/electric/LaHuerta_MX_0516_DJFs.jpg" TargetMode="External"/><Relationship Id="rId566" Type="http://schemas.openxmlformats.org/officeDocument/2006/relationships/hyperlink" Target="https://inspectapedia.com/electric/LaHuerta_MX_0516_DJFs.jpg" TargetMode="External"/><Relationship Id="rId561" Type="http://schemas.openxmlformats.org/officeDocument/2006/relationships/hyperlink" Target="https://inspectapedia.com/electric/LaHuerta_MX_0516_DJFs.jpg" TargetMode="External"/><Relationship Id="rId1150" Type="http://schemas.openxmlformats.org/officeDocument/2006/relationships/hyperlink" Target="https://inspectapedia.com/electric/LaHuerta_MX_0516_DJFs.jpg" TargetMode="External"/><Relationship Id="rId560" Type="http://schemas.openxmlformats.org/officeDocument/2006/relationships/hyperlink" Target="https://inspectapedia.com/electric/LaHuerta_MX_0516_DJFs.jpg" TargetMode="External"/><Relationship Id="rId1151" Type="http://schemas.openxmlformats.org/officeDocument/2006/relationships/hyperlink" Target="https://inspectapedia.com/electric/LaHuerta_MX_0516_DJFs.jpg" TargetMode="External"/><Relationship Id="rId1152" Type="http://schemas.openxmlformats.org/officeDocument/2006/relationships/hyperlink" Target="https://signaturely.com/wp-content/uploads/2020/04/unreadable-letters-signaturely.svg" TargetMode="External"/><Relationship Id="rId1153" Type="http://schemas.openxmlformats.org/officeDocument/2006/relationships/hyperlink" Target="https://inspectapedia.com/electric/LaHuerta_MX_0516_DJFs.jpg" TargetMode="External"/><Relationship Id="rId565" Type="http://schemas.openxmlformats.org/officeDocument/2006/relationships/hyperlink" Target="https://signaturely.com/wp-content/uploads/2020/04/unreadable-letters-signaturely.svg" TargetMode="External"/><Relationship Id="rId1154" Type="http://schemas.openxmlformats.org/officeDocument/2006/relationships/hyperlink" Target="https://inspectapedia.com/electric/LaHuerta_MX_0516_DJFs.jpg" TargetMode="External"/><Relationship Id="rId564" Type="http://schemas.openxmlformats.org/officeDocument/2006/relationships/hyperlink" Target="https://inspectapedia.com/electric/LaHuerta_MX_0516_DJFs.jpg" TargetMode="External"/><Relationship Id="rId1155" Type="http://schemas.openxmlformats.org/officeDocument/2006/relationships/hyperlink" Target="https://signaturely.com/wp-content/uploads/2020/04/unreadable-letters-signaturely.svg" TargetMode="External"/><Relationship Id="rId563" Type="http://schemas.openxmlformats.org/officeDocument/2006/relationships/hyperlink" Target="https://inspectapedia.com/electric/LaHuerta_MX_0516_DJFs.jpg" TargetMode="External"/><Relationship Id="rId1156" Type="http://schemas.openxmlformats.org/officeDocument/2006/relationships/hyperlink" Target="https://m.media-amazon.com/images/I/41aptGA0dTL._SY445_SX342_QL70_FMwebp_.jpg" TargetMode="External"/><Relationship Id="rId562" Type="http://schemas.openxmlformats.org/officeDocument/2006/relationships/hyperlink" Target="https://signaturely.com/wp-content/uploads/2020/04/unreadable-letters-signaturely.svg" TargetMode="External"/><Relationship Id="rId1157" Type="http://schemas.openxmlformats.org/officeDocument/2006/relationships/hyperlink" Target="https://inspectapedia.com/electric/LaHuerta_MX_0516_DJFs.jpg" TargetMode="External"/><Relationship Id="rId1147" Type="http://schemas.openxmlformats.org/officeDocument/2006/relationships/hyperlink" Target="https://inspectapedia.com/electric/LaHuerta_MX_0516_DJFs.jpg" TargetMode="External"/><Relationship Id="rId1148" Type="http://schemas.openxmlformats.org/officeDocument/2006/relationships/hyperlink" Target="https://inspectapedia.com/electric/LaHuerta_MX_0516_DJFs.jpg" TargetMode="External"/><Relationship Id="rId1149" Type="http://schemas.openxmlformats.org/officeDocument/2006/relationships/hyperlink" Target="https://signaturely.com/wp-content/uploads/2020/04/unreadable-letters-signaturely.svg" TargetMode="External"/><Relationship Id="rId558" Type="http://schemas.openxmlformats.org/officeDocument/2006/relationships/hyperlink" Target="https://inspectapedia.com/electric/LaHuerta_MX_0516_DJFs.jpg" TargetMode="External"/><Relationship Id="rId557" Type="http://schemas.openxmlformats.org/officeDocument/2006/relationships/hyperlink" Target="https://inspectapedia.com/electric/LaHuerta_MX_0516_DJFs.jpg" TargetMode="External"/><Relationship Id="rId556" Type="http://schemas.openxmlformats.org/officeDocument/2006/relationships/hyperlink" Target="https://signaturely.com/wp-content/uploads/2020/04/unreadable-letters-signaturely.svg" TargetMode="External"/><Relationship Id="rId555" Type="http://schemas.openxmlformats.org/officeDocument/2006/relationships/hyperlink" Target="https://inspectapedia.com/electric/LaHuerta_MX_0516_DJFs.jpg" TargetMode="External"/><Relationship Id="rId559" Type="http://schemas.openxmlformats.org/officeDocument/2006/relationships/hyperlink" Target="https://signaturely.com/wp-content/uploads/2020/04/unreadable-letters-signaturely.svg" TargetMode="External"/><Relationship Id="rId550" Type="http://schemas.openxmlformats.org/officeDocument/2006/relationships/hyperlink" Target="https://signaturely.com/wp-content/uploads/2020/04/unreadable-letters-signaturely.svg" TargetMode="External"/><Relationship Id="rId1140" Type="http://schemas.openxmlformats.org/officeDocument/2006/relationships/hyperlink" Target="https://signaturely.com/wp-content/uploads/2020/04/unreadable-letters-signaturely.svg" TargetMode="External"/><Relationship Id="rId1141" Type="http://schemas.openxmlformats.org/officeDocument/2006/relationships/hyperlink" Target="https://inspectapedia.com/electric/LaHuerta_MX_0516_DJFs.jpg" TargetMode="External"/><Relationship Id="rId1142" Type="http://schemas.openxmlformats.org/officeDocument/2006/relationships/hyperlink" Target="https://inspectapedia.com/electric/LaHuerta_MX_0516_DJFs.jpg" TargetMode="External"/><Relationship Id="rId554" Type="http://schemas.openxmlformats.org/officeDocument/2006/relationships/hyperlink" Target="https://inspectapedia.com/electric/LaHuerta_MX_0516_DJFs.jpg" TargetMode="External"/><Relationship Id="rId1143" Type="http://schemas.openxmlformats.org/officeDocument/2006/relationships/hyperlink" Target="https://signaturely.com/wp-content/uploads/2020/04/unreadable-letters-signaturely.svg" TargetMode="External"/><Relationship Id="rId553" Type="http://schemas.openxmlformats.org/officeDocument/2006/relationships/hyperlink" Target="https://signaturely.com/wp-content/uploads/2020/04/unreadable-letters-signaturely.svg" TargetMode="External"/><Relationship Id="rId1144" Type="http://schemas.openxmlformats.org/officeDocument/2006/relationships/hyperlink" Target="https://inspectapedia.com/electric/LaHuerta_MX_0516_DJFs.jpg" TargetMode="External"/><Relationship Id="rId552" Type="http://schemas.openxmlformats.org/officeDocument/2006/relationships/hyperlink" Target="https://inspectapedia.com/electric/LaHuerta_MX_0516_DJFs.jpg" TargetMode="External"/><Relationship Id="rId1145" Type="http://schemas.openxmlformats.org/officeDocument/2006/relationships/hyperlink" Target="https://inspectapedia.com/electric/LaHuerta_MX_0516_DJFs.jpg" TargetMode="External"/><Relationship Id="rId551" Type="http://schemas.openxmlformats.org/officeDocument/2006/relationships/hyperlink" Target="https://inspectapedia.com/electric/LaHuerta_MX_0516_DJFs.jpg" TargetMode="External"/><Relationship Id="rId1146" Type="http://schemas.openxmlformats.org/officeDocument/2006/relationships/hyperlink" Target="https://signaturely.com/wp-content/uploads/2020/04/unreadable-letters-signaturely.svg" TargetMode="External"/><Relationship Id="rId495" Type="http://schemas.openxmlformats.org/officeDocument/2006/relationships/hyperlink" Target="https://inspectapedia.com/electric/LaHuerta_MX_0516_DJFs.jpg" TargetMode="External"/><Relationship Id="rId494" Type="http://schemas.openxmlformats.org/officeDocument/2006/relationships/hyperlink" Target="https://signaturely.com/wp-content/uploads/2020/04/unreadable-letters-signaturely.svg" TargetMode="External"/><Relationship Id="rId493" Type="http://schemas.openxmlformats.org/officeDocument/2006/relationships/hyperlink" Target="https://inspectapedia.com/electric/LaHuerta_MX_0516_DJFs.jpg" TargetMode="External"/><Relationship Id="rId492" Type="http://schemas.openxmlformats.org/officeDocument/2006/relationships/hyperlink" Target="https://inspectapedia.com/electric/LaHuerta_MX_0516_DJFs.jpg" TargetMode="External"/><Relationship Id="rId499" Type="http://schemas.openxmlformats.org/officeDocument/2006/relationships/hyperlink" Target="https://inspectapedia.com/electric/LaHuerta_MX_0516_DJFs.jpg" TargetMode="External"/><Relationship Id="rId498" Type="http://schemas.openxmlformats.org/officeDocument/2006/relationships/hyperlink" Target="https://inspectapedia.com/electric/LaHuerta_MX_0516_DJFs.jpg" TargetMode="External"/><Relationship Id="rId497" Type="http://schemas.openxmlformats.org/officeDocument/2006/relationships/hyperlink" Target="https://signaturely.com/wp-content/uploads/2020/04/unreadable-letters-signaturely.svg" TargetMode="External"/><Relationship Id="rId496" Type="http://schemas.openxmlformats.org/officeDocument/2006/relationships/hyperlink" Target="https://inspectapedia.com/electric/LaHuerta_MX_0516_DJFs.jpg" TargetMode="External"/><Relationship Id="rId1610" Type="http://schemas.openxmlformats.org/officeDocument/2006/relationships/hyperlink" Target="https://signaturely.com/wp-content/uploads/2020/04/unreadable-letters-signaturely.svg" TargetMode="External"/><Relationship Id="rId1611" Type="http://schemas.openxmlformats.org/officeDocument/2006/relationships/hyperlink" Target="https://inspectapedia.com/electric/LaHuerta_MX_0516_DJFs.jpg" TargetMode="External"/><Relationship Id="rId1612" Type="http://schemas.openxmlformats.org/officeDocument/2006/relationships/hyperlink" Target="https://inspectapedia.com/electric/LaHuerta_MX_0516_DJFs.jpg" TargetMode="External"/><Relationship Id="rId1613" Type="http://schemas.openxmlformats.org/officeDocument/2006/relationships/hyperlink" Target="https://signaturely.com/wp-content/uploads/2020/04/unreadable-letters-signaturely.svg" TargetMode="External"/><Relationship Id="rId1614" Type="http://schemas.openxmlformats.org/officeDocument/2006/relationships/hyperlink" Target="https://inspectapedia.com/electric/LaHuerta_MX_0516_DJFs.jpg" TargetMode="External"/><Relationship Id="rId1615" Type="http://schemas.openxmlformats.org/officeDocument/2006/relationships/hyperlink" Target="https://inspectapedia.com/electric/LaHuerta_MX_0516_DJFs.jpg" TargetMode="External"/><Relationship Id="rId1616" Type="http://schemas.openxmlformats.org/officeDocument/2006/relationships/hyperlink" Target="https://signaturely.com/wp-content/uploads/2020/04/unreadable-letters-signaturely.svg" TargetMode="External"/><Relationship Id="rId907" Type="http://schemas.openxmlformats.org/officeDocument/2006/relationships/hyperlink" Target="https://inspectapedia.com/electric/LaHuerta_MX_0516_DJFs.jpg" TargetMode="External"/><Relationship Id="rId1617" Type="http://schemas.openxmlformats.org/officeDocument/2006/relationships/hyperlink" Target="https://inspectapedia.com/electric/LaHuerta_MX_0516_DJFs.jpg" TargetMode="External"/><Relationship Id="rId906" Type="http://schemas.openxmlformats.org/officeDocument/2006/relationships/hyperlink" Target="https://inspectapedia.com/electric/LaHuerta_MX_0516_DJFs.jpg" TargetMode="External"/><Relationship Id="rId1618" Type="http://schemas.openxmlformats.org/officeDocument/2006/relationships/hyperlink" Target="https://inspectapedia.com/electric/LaHuerta_MX_0516_DJFs.jpg" TargetMode="External"/><Relationship Id="rId905" Type="http://schemas.openxmlformats.org/officeDocument/2006/relationships/hyperlink" Target="https://signaturely.com/wp-content/uploads/2020/04/unreadable-letters-signaturely.svg" TargetMode="External"/><Relationship Id="rId1619" Type="http://schemas.openxmlformats.org/officeDocument/2006/relationships/hyperlink" Target="https://signaturely.com/wp-content/uploads/2020/04/unreadable-letters-signaturely.svg" TargetMode="External"/><Relationship Id="rId904" Type="http://schemas.openxmlformats.org/officeDocument/2006/relationships/hyperlink" Target="https://inspectapedia.com/electric/LaHuerta_MX_0516_DJFs.jpg" TargetMode="External"/><Relationship Id="rId909" Type="http://schemas.openxmlformats.org/officeDocument/2006/relationships/hyperlink" Target="https://inspectapedia.com/electric/LaHuerta_MX_0516_DJFs.jpg" TargetMode="External"/><Relationship Id="rId908" Type="http://schemas.openxmlformats.org/officeDocument/2006/relationships/hyperlink" Target="https://signaturely.com/wp-content/uploads/2020/04/unreadable-letters-signaturely.svg" TargetMode="External"/><Relationship Id="rId903" Type="http://schemas.openxmlformats.org/officeDocument/2006/relationships/hyperlink" Target="https://inspectapedia.com/electric/LaHuerta_MX_0516_DJFs.jpg" TargetMode="External"/><Relationship Id="rId902" Type="http://schemas.openxmlformats.org/officeDocument/2006/relationships/hyperlink" Target="https://signaturely.com/wp-content/uploads/2020/04/unreadable-letters-signaturely.svg" TargetMode="External"/><Relationship Id="rId901" Type="http://schemas.openxmlformats.org/officeDocument/2006/relationships/hyperlink" Target="https://inspectapedia.com/electric/LaHuerta_MX_0516_DJFs.jpg" TargetMode="External"/><Relationship Id="rId900" Type="http://schemas.openxmlformats.org/officeDocument/2006/relationships/hyperlink" Target="https://inspectapedia.com/electric/LaHuerta_MX_0516_DJFs.jpg" TargetMode="External"/><Relationship Id="rId1600" Type="http://schemas.openxmlformats.org/officeDocument/2006/relationships/hyperlink" Target="https://inspectapedia.com/electric/LaHuerta_MX_0516_DJFs.jpg" TargetMode="External"/><Relationship Id="rId1601" Type="http://schemas.openxmlformats.org/officeDocument/2006/relationships/hyperlink" Target="https://signaturely.com/wp-content/uploads/2020/04/unreadable-letters-signaturely.svg" TargetMode="External"/><Relationship Id="rId1602" Type="http://schemas.openxmlformats.org/officeDocument/2006/relationships/hyperlink" Target="https://inspectapedia.com/electric/LaHuerta_MX_0516_DJFs.jpg" TargetMode="External"/><Relationship Id="rId1603" Type="http://schemas.openxmlformats.org/officeDocument/2006/relationships/hyperlink" Target="https://inspectapedia.com/electric/LaHuerta_MX_0516_DJFs.jpg" TargetMode="External"/><Relationship Id="rId1604" Type="http://schemas.openxmlformats.org/officeDocument/2006/relationships/hyperlink" Target="https://signaturely.com/wp-content/uploads/2020/04/unreadable-letters-signaturely.svg" TargetMode="External"/><Relationship Id="rId1605" Type="http://schemas.openxmlformats.org/officeDocument/2006/relationships/hyperlink" Target="https://inspectapedia.com/electric/LaHuerta_MX_0516_DJFs.jpg" TargetMode="External"/><Relationship Id="rId1606" Type="http://schemas.openxmlformats.org/officeDocument/2006/relationships/hyperlink" Target="https://inspectapedia.com/electric/LaHuerta_MX_0516_DJFs.jpg" TargetMode="External"/><Relationship Id="rId1607" Type="http://schemas.openxmlformats.org/officeDocument/2006/relationships/hyperlink" Target="https://signaturely.com/wp-content/uploads/2020/04/unreadable-letters-signaturely.svg" TargetMode="External"/><Relationship Id="rId1608" Type="http://schemas.openxmlformats.org/officeDocument/2006/relationships/hyperlink" Target="https://inspectapedia.com/electric/LaHuerta_MX_0516_DJFs.jpg" TargetMode="External"/><Relationship Id="rId1609" Type="http://schemas.openxmlformats.org/officeDocument/2006/relationships/hyperlink" Target="https://inspectapedia.com/electric/LaHuerta_MX_0516_DJFs.jpg" TargetMode="External"/><Relationship Id="rId1631" Type="http://schemas.openxmlformats.org/officeDocument/2006/relationships/hyperlink" Target="https://signaturely.com/wp-content/uploads/2020/04/unreadable-letters-signaturely.svg" TargetMode="External"/><Relationship Id="rId1632" Type="http://schemas.openxmlformats.org/officeDocument/2006/relationships/hyperlink" Target="https://m.media-amazon.com/images/I/41aptGA0dTL._SY445_SX342_QL70_FMwebp_.jpg" TargetMode="External"/><Relationship Id="rId1633" Type="http://schemas.openxmlformats.org/officeDocument/2006/relationships/hyperlink" Target="https://inspectapedia.com/electric/LaHuerta_MX_0516_DJFs.jpg" TargetMode="External"/><Relationship Id="rId1634" Type="http://schemas.openxmlformats.org/officeDocument/2006/relationships/hyperlink" Target="https://inspectapedia.com/electric/LaHuerta_MX_0516_DJFs.jpg" TargetMode="External"/><Relationship Id="rId1635" Type="http://schemas.openxmlformats.org/officeDocument/2006/relationships/hyperlink" Target="https://signaturely.com/wp-content/uploads/2020/04/unreadable-letters-signaturely.svg" TargetMode="External"/><Relationship Id="rId1636" Type="http://schemas.openxmlformats.org/officeDocument/2006/relationships/hyperlink" Target="https://inspectapedia.com/electric/LaHuerta_MX_0516_DJFs.jpg" TargetMode="External"/><Relationship Id="rId1637" Type="http://schemas.openxmlformats.org/officeDocument/2006/relationships/hyperlink" Target="https://inspectapedia.com/electric/LaHuerta_MX_0516_DJFs.jpg" TargetMode="External"/><Relationship Id="rId1638" Type="http://schemas.openxmlformats.org/officeDocument/2006/relationships/hyperlink" Target="https://signaturely.com/wp-content/uploads/2020/04/unreadable-letters-signaturely.svg" TargetMode="External"/><Relationship Id="rId929" Type="http://schemas.openxmlformats.org/officeDocument/2006/relationships/hyperlink" Target="https://inspectapedia.com/electric/LaHuerta_MX_0516_DJFs.jpg" TargetMode="External"/><Relationship Id="rId1639" Type="http://schemas.openxmlformats.org/officeDocument/2006/relationships/hyperlink" Target="https://inspectapedia.com/electric/LaHuerta_MX_0516_DJFs.jpg" TargetMode="External"/><Relationship Id="rId928" Type="http://schemas.openxmlformats.org/officeDocument/2006/relationships/hyperlink" Target="https://inspectapedia.com/electric/LaHuerta_MX_0516_DJFs.jpg" TargetMode="External"/><Relationship Id="rId927" Type="http://schemas.openxmlformats.org/officeDocument/2006/relationships/hyperlink" Target="https://signaturely.com/wp-content/uploads/2020/04/unreadable-letters-signaturely.svg" TargetMode="External"/><Relationship Id="rId926" Type="http://schemas.openxmlformats.org/officeDocument/2006/relationships/hyperlink" Target="https://inspectapedia.com/electric/LaHuerta_MX_0516_DJFs.jpg" TargetMode="External"/><Relationship Id="rId921" Type="http://schemas.openxmlformats.org/officeDocument/2006/relationships/hyperlink" Target="https://signaturely.com/wp-content/uploads/2020/04/unreadable-letters-signaturely.svg" TargetMode="External"/><Relationship Id="rId920" Type="http://schemas.openxmlformats.org/officeDocument/2006/relationships/hyperlink" Target="https://inspectapedia.com/electric/LaHuerta_MX_0516_DJFs.jpg" TargetMode="External"/><Relationship Id="rId925" Type="http://schemas.openxmlformats.org/officeDocument/2006/relationships/hyperlink" Target="https://inspectapedia.com/electric/LaHuerta_MX_0516_DJFs.jpg" TargetMode="External"/><Relationship Id="rId924" Type="http://schemas.openxmlformats.org/officeDocument/2006/relationships/hyperlink" Target="https://signaturely.com/wp-content/uploads/2020/04/unreadable-letters-signaturely.svg" TargetMode="External"/><Relationship Id="rId923" Type="http://schemas.openxmlformats.org/officeDocument/2006/relationships/hyperlink" Target="https://inspectapedia.com/electric/LaHuerta_MX_0516_DJFs.jpg" TargetMode="External"/><Relationship Id="rId922" Type="http://schemas.openxmlformats.org/officeDocument/2006/relationships/hyperlink" Target="https://inspectapedia.com/electric/LaHuerta_MX_0516_DJFs.jpg" TargetMode="External"/><Relationship Id="rId1630" Type="http://schemas.openxmlformats.org/officeDocument/2006/relationships/hyperlink" Target="https://inspectapedia.com/electric/LaHuerta_MX_0516_DJFs.jpg" TargetMode="External"/><Relationship Id="rId1620" Type="http://schemas.openxmlformats.org/officeDocument/2006/relationships/hyperlink" Target="https://inspectapedia.com/electric/LaHuerta_MX_0516_DJFs.jpg" TargetMode="External"/><Relationship Id="rId1621" Type="http://schemas.openxmlformats.org/officeDocument/2006/relationships/hyperlink" Target="https://inspectapedia.com/electric/LaHuerta_MX_0516_DJFs.jpg" TargetMode="External"/><Relationship Id="rId1622" Type="http://schemas.openxmlformats.org/officeDocument/2006/relationships/hyperlink" Target="https://signaturely.com/wp-content/uploads/2020/04/unreadable-letters-signaturely.svg" TargetMode="External"/><Relationship Id="rId1623" Type="http://schemas.openxmlformats.org/officeDocument/2006/relationships/hyperlink" Target="https://inspectapedia.com/electric/LaHuerta_MX_0516_DJFs.jpg" TargetMode="External"/><Relationship Id="rId1624" Type="http://schemas.openxmlformats.org/officeDocument/2006/relationships/hyperlink" Target="https://inspectapedia.com/electric/LaHuerta_MX_0516_DJFs.jpg" TargetMode="External"/><Relationship Id="rId1625" Type="http://schemas.openxmlformats.org/officeDocument/2006/relationships/hyperlink" Target="https://signaturely.com/wp-content/uploads/2020/04/unreadable-letters-signaturely.svg" TargetMode="External"/><Relationship Id="rId1626" Type="http://schemas.openxmlformats.org/officeDocument/2006/relationships/hyperlink" Target="https://inspectapedia.com/electric/LaHuerta_MX_0516_DJFs.jpg" TargetMode="External"/><Relationship Id="rId1627" Type="http://schemas.openxmlformats.org/officeDocument/2006/relationships/hyperlink" Target="https://inspectapedia.com/electric/LaHuerta_MX_0516_DJFs.jpg" TargetMode="External"/><Relationship Id="rId918" Type="http://schemas.openxmlformats.org/officeDocument/2006/relationships/hyperlink" Target="https://m.media-amazon.com/images/I/41aptGA0dTL._SY445_SX342_QL70_FMwebp_.jpg" TargetMode="External"/><Relationship Id="rId1628" Type="http://schemas.openxmlformats.org/officeDocument/2006/relationships/hyperlink" Target="https://signaturely.com/wp-content/uploads/2020/04/unreadable-letters-signaturely.svg" TargetMode="External"/><Relationship Id="rId917" Type="http://schemas.openxmlformats.org/officeDocument/2006/relationships/hyperlink" Target="https://signaturely.com/wp-content/uploads/2020/04/unreadable-letters-signaturely.svg" TargetMode="External"/><Relationship Id="rId1629" Type="http://schemas.openxmlformats.org/officeDocument/2006/relationships/hyperlink" Target="https://inspectapedia.com/electric/LaHuerta_MX_0516_DJFs.jpg" TargetMode="External"/><Relationship Id="rId916" Type="http://schemas.openxmlformats.org/officeDocument/2006/relationships/hyperlink" Target="https://inspectapedia.com/electric/LaHuerta_MX_0516_DJFs.jpg" TargetMode="External"/><Relationship Id="rId915" Type="http://schemas.openxmlformats.org/officeDocument/2006/relationships/hyperlink" Target="https://inspectapedia.com/electric/LaHuerta_MX_0516_DJFs.jpg" TargetMode="External"/><Relationship Id="rId919" Type="http://schemas.openxmlformats.org/officeDocument/2006/relationships/hyperlink" Target="https://inspectapedia.com/electric/LaHuerta_MX_0516_DJFs.jpg" TargetMode="External"/><Relationship Id="rId910" Type="http://schemas.openxmlformats.org/officeDocument/2006/relationships/hyperlink" Target="https://inspectapedia.com/electric/LaHuerta_MX_0516_DJFs.jpg" TargetMode="External"/><Relationship Id="rId914" Type="http://schemas.openxmlformats.org/officeDocument/2006/relationships/hyperlink" Target="https://signaturely.com/wp-content/uploads/2020/04/unreadable-letters-signaturely.svg" TargetMode="External"/><Relationship Id="rId913" Type="http://schemas.openxmlformats.org/officeDocument/2006/relationships/hyperlink" Target="https://inspectapedia.com/electric/LaHuerta_MX_0516_DJFs.jpg" TargetMode="External"/><Relationship Id="rId912" Type="http://schemas.openxmlformats.org/officeDocument/2006/relationships/hyperlink" Target="https://inspectapedia.com/electric/LaHuerta_MX_0516_DJFs.jpg" TargetMode="External"/><Relationship Id="rId911" Type="http://schemas.openxmlformats.org/officeDocument/2006/relationships/hyperlink" Target="https://signaturely.com/wp-content/uploads/2020/04/unreadable-letters-signaturely.svg" TargetMode="External"/><Relationship Id="rId1213" Type="http://schemas.openxmlformats.org/officeDocument/2006/relationships/hyperlink" Target="https://inspectapedia.com/electric/LaHuerta_MX_0516_DJFs.jpg" TargetMode="External"/><Relationship Id="rId1697" Type="http://schemas.openxmlformats.org/officeDocument/2006/relationships/hyperlink" Target="https://inspectapedia.com/electric/LaHuerta_MX_0516_DJFs.jpg" TargetMode="External"/><Relationship Id="rId1214" Type="http://schemas.openxmlformats.org/officeDocument/2006/relationships/hyperlink" Target="https://signaturely.com/wp-content/uploads/2020/04/unreadable-letters-signaturely.svg" TargetMode="External"/><Relationship Id="rId1698" Type="http://schemas.openxmlformats.org/officeDocument/2006/relationships/hyperlink" Target="https://inspectapedia.com/electric/LaHuerta_MX_0516_DJFs.jpg" TargetMode="External"/><Relationship Id="rId1215" Type="http://schemas.openxmlformats.org/officeDocument/2006/relationships/hyperlink" Target="https://inspectapedia.com/electric/LaHuerta_MX_0516_DJFs.jpg" TargetMode="External"/><Relationship Id="rId1699" Type="http://schemas.openxmlformats.org/officeDocument/2006/relationships/hyperlink" Target="https://signaturely.com/wp-content/uploads/2020/04/unreadable-letters-signaturely.svg" TargetMode="External"/><Relationship Id="rId1216" Type="http://schemas.openxmlformats.org/officeDocument/2006/relationships/hyperlink" Target="https://inspectapedia.com/electric/LaHuerta_MX_0516_DJFs.jpg" TargetMode="External"/><Relationship Id="rId1217" Type="http://schemas.openxmlformats.org/officeDocument/2006/relationships/hyperlink" Target="https://signaturely.com/wp-content/uploads/2020/04/unreadable-letters-signaturely.svg" TargetMode="External"/><Relationship Id="rId1218" Type="http://schemas.openxmlformats.org/officeDocument/2006/relationships/hyperlink" Target="https://inspectapedia.com/electric/LaHuerta_MX_0516_DJFs.jpg" TargetMode="External"/><Relationship Id="rId1219" Type="http://schemas.openxmlformats.org/officeDocument/2006/relationships/hyperlink" Target="https://inspectapedia.com/electric/LaHuerta_MX_0516_DJFs.jpg" TargetMode="External"/><Relationship Id="rId866" Type="http://schemas.openxmlformats.org/officeDocument/2006/relationships/hyperlink" Target="https://inspectapedia.com/electric/LaHuerta_MX_0516_DJFs.jpg" TargetMode="External"/><Relationship Id="rId865" Type="http://schemas.openxmlformats.org/officeDocument/2006/relationships/hyperlink" Target="https://signaturely.com/wp-content/uploads/2020/04/unreadable-letters-signaturely.svg" TargetMode="External"/><Relationship Id="rId864" Type="http://schemas.openxmlformats.org/officeDocument/2006/relationships/hyperlink" Target="https://inspectapedia.com/electric/LaHuerta_MX_0516_DJFs.jpg" TargetMode="External"/><Relationship Id="rId863" Type="http://schemas.openxmlformats.org/officeDocument/2006/relationships/hyperlink" Target="https://inspectapedia.com/electric/LaHuerta_MX_0516_DJFs.jpg" TargetMode="External"/><Relationship Id="rId869" Type="http://schemas.openxmlformats.org/officeDocument/2006/relationships/hyperlink" Target="https://inspectapedia.com/electric/LaHuerta_MX_0516_DJFs.jpg" TargetMode="External"/><Relationship Id="rId868" Type="http://schemas.openxmlformats.org/officeDocument/2006/relationships/hyperlink" Target="https://signaturely.com/wp-content/uploads/2020/04/unreadable-letters-signaturely.svg" TargetMode="External"/><Relationship Id="rId867" Type="http://schemas.openxmlformats.org/officeDocument/2006/relationships/hyperlink" Target="https://inspectapedia.com/electric/LaHuerta_MX_0516_DJFs.jpg" TargetMode="External"/><Relationship Id="rId1690" Type="http://schemas.openxmlformats.org/officeDocument/2006/relationships/hyperlink" Target="https://signaturely.com/wp-content/uploads/2020/04/unreadable-letters-signaturely.svg" TargetMode="External"/><Relationship Id="rId1691" Type="http://schemas.openxmlformats.org/officeDocument/2006/relationships/hyperlink" Target="https://inspectapedia.com/electric/LaHuerta_MX_0516_DJFs.jpg" TargetMode="External"/><Relationship Id="rId1692" Type="http://schemas.openxmlformats.org/officeDocument/2006/relationships/hyperlink" Target="https://inspectapedia.com/electric/LaHuerta_MX_0516_DJFs.jpg" TargetMode="External"/><Relationship Id="rId862" Type="http://schemas.openxmlformats.org/officeDocument/2006/relationships/hyperlink" Target="https://signaturely.com/wp-content/uploads/2020/04/unreadable-letters-signaturely.svg" TargetMode="External"/><Relationship Id="rId1693" Type="http://schemas.openxmlformats.org/officeDocument/2006/relationships/hyperlink" Target="https://signaturely.com/wp-content/uploads/2020/04/unreadable-letters-signaturely.svg" TargetMode="External"/><Relationship Id="rId861" Type="http://schemas.openxmlformats.org/officeDocument/2006/relationships/hyperlink" Target="https://inspectapedia.com/electric/LaHuerta_MX_0516_DJFs.jpg" TargetMode="External"/><Relationship Id="rId1210" Type="http://schemas.openxmlformats.org/officeDocument/2006/relationships/hyperlink" Target="https://inspectapedia.com/electric/LaHuerta_MX_0516_DJFs.jpg" TargetMode="External"/><Relationship Id="rId1694" Type="http://schemas.openxmlformats.org/officeDocument/2006/relationships/hyperlink" Target="https://inspectapedia.com/electric/LaHuerta_MX_0516_DJFs.jpg" TargetMode="External"/><Relationship Id="rId860" Type="http://schemas.openxmlformats.org/officeDocument/2006/relationships/hyperlink" Target="https://inspectapedia.com/electric/LaHuerta_MX_0516_DJFs.jpg" TargetMode="External"/><Relationship Id="rId1211" Type="http://schemas.openxmlformats.org/officeDocument/2006/relationships/hyperlink" Target="https://signaturely.com/wp-content/uploads/2020/04/unreadable-letters-signaturely.svg" TargetMode="External"/><Relationship Id="rId1695" Type="http://schemas.openxmlformats.org/officeDocument/2006/relationships/hyperlink" Target="https://inspectapedia.com/electric/LaHuerta_MX_0516_DJFs.jpg" TargetMode="External"/><Relationship Id="rId1212" Type="http://schemas.openxmlformats.org/officeDocument/2006/relationships/hyperlink" Target="https://inspectapedia.com/electric/LaHuerta_MX_0516_DJFs.jpg" TargetMode="External"/><Relationship Id="rId1696" Type="http://schemas.openxmlformats.org/officeDocument/2006/relationships/hyperlink" Target="https://signaturely.com/wp-content/uploads/2020/04/unreadable-letters-signaturely.svg" TargetMode="External"/><Relationship Id="rId1202" Type="http://schemas.openxmlformats.org/officeDocument/2006/relationships/hyperlink" Target="https://signaturely.com/wp-content/uploads/2020/04/unreadable-letters-signaturely.svg" TargetMode="External"/><Relationship Id="rId1686" Type="http://schemas.openxmlformats.org/officeDocument/2006/relationships/hyperlink" Target="https://inspectapedia.com/electric/LaHuerta_MX_0516_DJFs.jpg" TargetMode="External"/><Relationship Id="rId1203" Type="http://schemas.openxmlformats.org/officeDocument/2006/relationships/hyperlink" Target="https://inspectapedia.com/electric/LaHuerta_MX_0516_DJFs.jpg" TargetMode="External"/><Relationship Id="rId1687" Type="http://schemas.openxmlformats.org/officeDocument/2006/relationships/hyperlink" Target="https://signaturely.com/wp-content/uploads/2020/04/unreadable-letters-signaturely.svg" TargetMode="External"/><Relationship Id="rId1204" Type="http://schemas.openxmlformats.org/officeDocument/2006/relationships/hyperlink" Target="https://inspectapedia.com/electric/LaHuerta_MX_0516_DJFs.jpg" TargetMode="External"/><Relationship Id="rId1688" Type="http://schemas.openxmlformats.org/officeDocument/2006/relationships/hyperlink" Target="https://inspectapedia.com/electric/LaHuerta_MX_0516_DJFs.jpg" TargetMode="External"/><Relationship Id="rId1205" Type="http://schemas.openxmlformats.org/officeDocument/2006/relationships/hyperlink" Target="https://signaturely.com/wp-content/uploads/2020/04/unreadable-letters-signaturely.svg" TargetMode="External"/><Relationship Id="rId1689" Type="http://schemas.openxmlformats.org/officeDocument/2006/relationships/hyperlink" Target="https://inspectapedia.com/electric/LaHuerta_MX_0516_DJFs.jpg" TargetMode="External"/><Relationship Id="rId1206" Type="http://schemas.openxmlformats.org/officeDocument/2006/relationships/hyperlink" Target="https://inspectapedia.com/electric/LaHuerta_MX_0516_DJFs.jpg" TargetMode="External"/><Relationship Id="rId1207" Type="http://schemas.openxmlformats.org/officeDocument/2006/relationships/hyperlink" Target="https://inspectapedia.com/electric/LaHuerta_MX_0516_DJFs.jpg" TargetMode="External"/><Relationship Id="rId1208" Type="http://schemas.openxmlformats.org/officeDocument/2006/relationships/hyperlink" Target="https://signaturely.com/wp-content/uploads/2020/04/unreadable-letters-signaturely.svg" TargetMode="External"/><Relationship Id="rId1209" Type="http://schemas.openxmlformats.org/officeDocument/2006/relationships/hyperlink" Target="https://inspectapedia.com/electric/LaHuerta_MX_0516_DJFs.jpg" TargetMode="External"/><Relationship Id="rId855" Type="http://schemas.openxmlformats.org/officeDocument/2006/relationships/hyperlink" Target="https://inspectapedia.com/electric/LaHuerta_MX_0516_DJFs.jpg" TargetMode="External"/><Relationship Id="rId854" Type="http://schemas.openxmlformats.org/officeDocument/2006/relationships/hyperlink" Target="https://inspectapedia.com/electric/LaHuerta_MX_0516_DJFs.jpg" TargetMode="External"/><Relationship Id="rId853" Type="http://schemas.openxmlformats.org/officeDocument/2006/relationships/hyperlink" Target="https://signaturely.com/wp-content/uploads/2020/04/unreadable-letters-signaturely.svg" TargetMode="External"/><Relationship Id="rId852" Type="http://schemas.openxmlformats.org/officeDocument/2006/relationships/hyperlink" Target="https://inspectapedia.com/electric/LaHuerta_MX_0516_DJFs.jpg" TargetMode="External"/><Relationship Id="rId859" Type="http://schemas.openxmlformats.org/officeDocument/2006/relationships/hyperlink" Target="https://signaturely.com/wp-content/uploads/2020/04/unreadable-letters-signaturely.svg" TargetMode="External"/><Relationship Id="rId858" Type="http://schemas.openxmlformats.org/officeDocument/2006/relationships/hyperlink" Target="https://inspectapedia.com/electric/LaHuerta_MX_0516_DJFs.jpg" TargetMode="External"/><Relationship Id="rId857" Type="http://schemas.openxmlformats.org/officeDocument/2006/relationships/hyperlink" Target="https://inspectapedia.com/electric/LaHuerta_MX_0516_DJFs.jpg" TargetMode="External"/><Relationship Id="rId856" Type="http://schemas.openxmlformats.org/officeDocument/2006/relationships/hyperlink" Target="https://signaturely.com/wp-content/uploads/2020/04/unreadable-letters-signaturely.svg" TargetMode="External"/><Relationship Id="rId1680" Type="http://schemas.openxmlformats.org/officeDocument/2006/relationships/hyperlink" Target="https://inspectapedia.com/electric/LaHuerta_MX_0516_DJFs.jpg" TargetMode="External"/><Relationship Id="rId1681" Type="http://schemas.openxmlformats.org/officeDocument/2006/relationships/hyperlink" Target="https://signaturely.com/wp-content/uploads/2020/04/unreadable-letters-signaturely.svg" TargetMode="External"/><Relationship Id="rId851" Type="http://schemas.openxmlformats.org/officeDocument/2006/relationships/hyperlink" Target="https://inspectapedia.com/electric/LaHuerta_MX_0516_DJFs.jpg" TargetMode="External"/><Relationship Id="rId1682" Type="http://schemas.openxmlformats.org/officeDocument/2006/relationships/hyperlink" Target="https://inspectapedia.com/electric/LaHuerta_MX_0516_DJFs.jpg" TargetMode="External"/><Relationship Id="rId850" Type="http://schemas.openxmlformats.org/officeDocument/2006/relationships/hyperlink" Target="https://m.media-amazon.com/images/I/41aptGA0dTL._SY445_SX342_QL70_FMwebp_.jpg" TargetMode="External"/><Relationship Id="rId1683" Type="http://schemas.openxmlformats.org/officeDocument/2006/relationships/hyperlink" Target="https://inspectapedia.com/electric/LaHuerta_MX_0516_DJFs.jpg" TargetMode="External"/><Relationship Id="rId1200" Type="http://schemas.openxmlformats.org/officeDocument/2006/relationships/hyperlink" Target="https://inspectapedia.com/electric/LaHuerta_MX_0516_DJFs.jpg" TargetMode="External"/><Relationship Id="rId1684" Type="http://schemas.openxmlformats.org/officeDocument/2006/relationships/hyperlink" Target="https://signaturely.com/wp-content/uploads/2020/04/unreadable-letters-signaturely.svg" TargetMode="External"/><Relationship Id="rId1201" Type="http://schemas.openxmlformats.org/officeDocument/2006/relationships/hyperlink" Target="https://inspectapedia.com/electric/LaHuerta_MX_0516_DJFs.jpg" TargetMode="External"/><Relationship Id="rId1685" Type="http://schemas.openxmlformats.org/officeDocument/2006/relationships/hyperlink" Target="https://inspectapedia.com/electric/LaHuerta_MX_0516_DJFs.jpg" TargetMode="External"/><Relationship Id="rId1235" Type="http://schemas.openxmlformats.org/officeDocument/2006/relationships/hyperlink" Target="https://inspectapedia.com/electric/LaHuerta_MX_0516_DJFs.jpg" TargetMode="External"/><Relationship Id="rId1236" Type="http://schemas.openxmlformats.org/officeDocument/2006/relationships/hyperlink" Target="https://signaturely.com/wp-content/uploads/2020/04/unreadable-letters-signaturely.svg" TargetMode="External"/><Relationship Id="rId1237" Type="http://schemas.openxmlformats.org/officeDocument/2006/relationships/hyperlink" Target="https://inspectapedia.com/electric/LaHuerta_MX_0516_DJFs.jpg" TargetMode="External"/><Relationship Id="rId1238" Type="http://schemas.openxmlformats.org/officeDocument/2006/relationships/hyperlink" Target="https://inspectapedia.com/electric/LaHuerta_MX_0516_DJFs.jpg" TargetMode="External"/><Relationship Id="rId1239" Type="http://schemas.openxmlformats.org/officeDocument/2006/relationships/hyperlink" Target="https://signaturely.com/wp-content/uploads/2020/04/unreadable-letters-signaturely.svg" TargetMode="External"/><Relationship Id="rId409" Type="http://schemas.openxmlformats.org/officeDocument/2006/relationships/hyperlink" Target="https://inspectapedia.com/electric/LaHuerta_MX_0516_DJFs.jpg" TargetMode="External"/><Relationship Id="rId404" Type="http://schemas.openxmlformats.org/officeDocument/2006/relationships/hyperlink" Target="https://signaturely.com/wp-content/uploads/2020/04/unreadable-letters-signaturely.svg" TargetMode="External"/><Relationship Id="rId888" Type="http://schemas.openxmlformats.org/officeDocument/2006/relationships/hyperlink" Target="https://inspectapedia.com/electric/LaHuerta_MX_0516_DJFs.jpg" TargetMode="External"/><Relationship Id="rId403" Type="http://schemas.openxmlformats.org/officeDocument/2006/relationships/hyperlink" Target="https://inspectapedia.com/electric/LaHuerta_MX_0516_DJFs.jpg" TargetMode="External"/><Relationship Id="rId887" Type="http://schemas.openxmlformats.org/officeDocument/2006/relationships/hyperlink" Target="https://signaturely.com/wp-content/uploads/2020/04/unreadable-letters-signaturely.svg" TargetMode="External"/><Relationship Id="rId402" Type="http://schemas.openxmlformats.org/officeDocument/2006/relationships/hyperlink" Target="https://inspectapedia.com/electric/LaHuerta_MX_0516_DJFs.jpg" TargetMode="External"/><Relationship Id="rId886" Type="http://schemas.openxmlformats.org/officeDocument/2006/relationships/hyperlink" Target="https://inspectapedia.com/electric/LaHuerta_MX_0516_DJFs.jpg" TargetMode="External"/><Relationship Id="rId401" Type="http://schemas.openxmlformats.org/officeDocument/2006/relationships/hyperlink" Target="https://signaturely.com/wp-content/uploads/2020/04/unreadable-letters-signaturely.svg" TargetMode="External"/><Relationship Id="rId885" Type="http://schemas.openxmlformats.org/officeDocument/2006/relationships/hyperlink" Target="https://inspectapedia.com/electric/LaHuerta_MX_0516_DJFs.jpg" TargetMode="External"/><Relationship Id="rId408" Type="http://schemas.openxmlformats.org/officeDocument/2006/relationships/hyperlink" Target="https://m.media-amazon.com/images/I/41aptGA0dTL._SY445_SX342_QL70_FMwebp_.jpg" TargetMode="External"/><Relationship Id="rId407" Type="http://schemas.openxmlformats.org/officeDocument/2006/relationships/hyperlink" Target="https://signaturely.com/wp-content/uploads/2020/04/unreadable-letters-signaturely.svg" TargetMode="External"/><Relationship Id="rId406" Type="http://schemas.openxmlformats.org/officeDocument/2006/relationships/hyperlink" Target="https://inspectapedia.com/electric/LaHuerta_MX_0516_DJFs.jpg" TargetMode="External"/><Relationship Id="rId405" Type="http://schemas.openxmlformats.org/officeDocument/2006/relationships/hyperlink" Target="https://inspectapedia.com/electric/LaHuerta_MX_0516_DJFs.jpg" TargetMode="External"/><Relationship Id="rId889" Type="http://schemas.openxmlformats.org/officeDocument/2006/relationships/hyperlink" Target="https://inspectapedia.com/electric/LaHuerta_MX_0516_DJFs.jpg" TargetMode="External"/><Relationship Id="rId880" Type="http://schemas.openxmlformats.org/officeDocument/2006/relationships/hyperlink" Target="https://signaturely.com/wp-content/uploads/2020/04/unreadable-letters-signaturely.svg" TargetMode="External"/><Relationship Id="rId1230" Type="http://schemas.openxmlformats.org/officeDocument/2006/relationships/hyperlink" Target="https://signaturely.com/wp-content/uploads/2020/04/unreadable-letters-signaturely.svg" TargetMode="External"/><Relationship Id="rId400" Type="http://schemas.openxmlformats.org/officeDocument/2006/relationships/hyperlink" Target="https://inspectapedia.com/electric/LaHuerta_MX_0516_DJFs.jpg" TargetMode="External"/><Relationship Id="rId884" Type="http://schemas.openxmlformats.org/officeDocument/2006/relationships/hyperlink" Target="https://m.media-amazon.com/images/I/41aptGA0dTL._SY445_SX342_QL70_FMwebp_.jpg" TargetMode="External"/><Relationship Id="rId1231" Type="http://schemas.openxmlformats.org/officeDocument/2006/relationships/hyperlink" Target="https://inspectapedia.com/electric/LaHuerta_MX_0516_DJFs.jpg" TargetMode="External"/><Relationship Id="rId883" Type="http://schemas.openxmlformats.org/officeDocument/2006/relationships/hyperlink" Target="https://signaturely.com/wp-content/uploads/2020/04/unreadable-letters-signaturely.svg" TargetMode="External"/><Relationship Id="rId1232" Type="http://schemas.openxmlformats.org/officeDocument/2006/relationships/hyperlink" Target="https://inspectapedia.com/electric/LaHuerta_MX_0516_DJFs.jpg" TargetMode="External"/><Relationship Id="rId882" Type="http://schemas.openxmlformats.org/officeDocument/2006/relationships/hyperlink" Target="https://inspectapedia.com/electric/LaHuerta_MX_0516_DJFs.jpg" TargetMode="External"/><Relationship Id="rId1233" Type="http://schemas.openxmlformats.org/officeDocument/2006/relationships/hyperlink" Target="https://signaturely.com/wp-content/uploads/2020/04/unreadable-letters-signaturely.svg" TargetMode="External"/><Relationship Id="rId881" Type="http://schemas.openxmlformats.org/officeDocument/2006/relationships/hyperlink" Target="https://inspectapedia.com/electric/LaHuerta_MX_0516_DJFs.jpg" TargetMode="External"/><Relationship Id="rId1234" Type="http://schemas.openxmlformats.org/officeDocument/2006/relationships/hyperlink" Target="https://inspectapedia.com/electric/LaHuerta_MX_0516_DJFs.jpg" TargetMode="External"/><Relationship Id="rId1224" Type="http://schemas.openxmlformats.org/officeDocument/2006/relationships/hyperlink" Target="https://m.media-amazon.com/images/I/41aptGA0dTL._SY445_SX342_QL70_FMwebp_.jpg" TargetMode="External"/><Relationship Id="rId1225" Type="http://schemas.openxmlformats.org/officeDocument/2006/relationships/hyperlink" Target="https://inspectapedia.com/electric/LaHuerta_MX_0516_DJFs.jpg" TargetMode="External"/><Relationship Id="rId1226" Type="http://schemas.openxmlformats.org/officeDocument/2006/relationships/hyperlink" Target="https://inspectapedia.com/electric/LaHuerta_MX_0516_DJFs.jpg" TargetMode="External"/><Relationship Id="rId1227" Type="http://schemas.openxmlformats.org/officeDocument/2006/relationships/hyperlink" Target="https://signaturely.com/wp-content/uploads/2020/04/unreadable-letters-signaturely.svg" TargetMode="External"/><Relationship Id="rId1228" Type="http://schemas.openxmlformats.org/officeDocument/2006/relationships/hyperlink" Target="https://inspectapedia.com/electric/LaHuerta_MX_0516_DJFs.jpg" TargetMode="External"/><Relationship Id="rId1229" Type="http://schemas.openxmlformats.org/officeDocument/2006/relationships/hyperlink" Target="https://inspectapedia.com/electric/LaHuerta_MX_0516_DJFs.jpg" TargetMode="External"/><Relationship Id="rId877" Type="http://schemas.openxmlformats.org/officeDocument/2006/relationships/hyperlink" Target="https://signaturely.com/wp-content/uploads/2020/04/unreadable-letters-signaturely.svg" TargetMode="External"/><Relationship Id="rId876" Type="http://schemas.openxmlformats.org/officeDocument/2006/relationships/hyperlink" Target="https://inspectapedia.com/electric/LaHuerta_MX_0516_DJFs.jpg" TargetMode="External"/><Relationship Id="rId875" Type="http://schemas.openxmlformats.org/officeDocument/2006/relationships/hyperlink" Target="https://inspectapedia.com/electric/LaHuerta_MX_0516_DJFs.jpg" TargetMode="External"/><Relationship Id="rId874" Type="http://schemas.openxmlformats.org/officeDocument/2006/relationships/hyperlink" Target="https://signaturely.com/wp-content/uploads/2020/04/unreadable-letters-signaturely.svg" TargetMode="External"/><Relationship Id="rId879" Type="http://schemas.openxmlformats.org/officeDocument/2006/relationships/hyperlink" Target="https://inspectapedia.com/electric/LaHuerta_MX_0516_DJFs.jpg" TargetMode="External"/><Relationship Id="rId878" Type="http://schemas.openxmlformats.org/officeDocument/2006/relationships/hyperlink" Target="https://inspectapedia.com/electric/LaHuerta_MX_0516_DJFs.jpg" TargetMode="External"/><Relationship Id="rId873" Type="http://schemas.openxmlformats.org/officeDocument/2006/relationships/hyperlink" Target="https://inspectapedia.com/electric/LaHuerta_MX_0516_DJFs.jpg" TargetMode="External"/><Relationship Id="rId1220" Type="http://schemas.openxmlformats.org/officeDocument/2006/relationships/hyperlink" Target="https://signaturely.com/wp-content/uploads/2020/04/unreadable-letters-signaturely.svg" TargetMode="External"/><Relationship Id="rId872" Type="http://schemas.openxmlformats.org/officeDocument/2006/relationships/hyperlink" Target="https://inspectapedia.com/electric/LaHuerta_MX_0516_DJFs.jpg" TargetMode="External"/><Relationship Id="rId1221" Type="http://schemas.openxmlformats.org/officeDocument/2006/relationships/hyperlink" Target="https://inspectapedia.com/electric/LaHuerta_MX_0516_DJFs.jpg" TargetMode="External"/><Relationship Id="rId871" Type="http://schemas.openxmlformats.org/officeDocument/2006/relationships/hyperlink" Target="https://signaturely.com/wp-content/uploads/2020/04/unreadable-letters-signaturely.svg" TargetMode="External"/><Relationship Id="rId1222" Type="http://schemas.openxmlformats.org/officeDocument/2006/relationships/hyperlink" Target="https://inspectapedia.com/electric/LaHuerta_MX_0516_DJFs.jpg" TargetMode="External"/><Relationship Id="rId870" Type="http://schemas.openxmlformats.org/officeDocument/2006/relationships/hyperlink" Target="https://inspectapedia.com/electric/LaHuerta_MX_0516_DJFs.jpg" TargetMode="External"/><Relationship Id="rId1223" Type="http://schemas.openxmlformats.org/officeDocument/2006/relationships/hyperlink" Target="https://signaturely.com/wp-content/uploads/2020/04/unreadable-letters-signaturely.svg" TargetMode="External"/><Relationship Id="rId1653" Type="http://schemas.openxmlformats.org/officeDocument/2006/relationships/hyperlink" Target="https://signaturely.com/wp-content/uploads/2020/04/unreadable-letters-signaturely.svg" TargetMode="External"/><Relationship Id="rId1654" Type="http://schemas.openxmlformats.org/officeDocument/2006/relationships/hyperlink" Target="https://inspectapedia.com/electric/LaHuerta_MX_0516_DJFs.jpg" TargetMode="External"/><Relationship Id="rId1655" Type="http://schemas.openxmlformats.org/officeDocument/2006/relationships/hyperlink" Target="https://inspectapedia.com/electric/LaHuerta_MX_0516_DJFs.jpg" TargetMode="External"/><Relationship Id="rId1656" Type="http://schemas.openxmlformats.org/officeDocument/2006/relationships/hyperlink" Target="https://signaturely.com/wp-content/uploads/2020/04/unreadable-letters-signaturely.svg" TargetMode="External"/><Relationship Id="rId1657" Type="http://schemas.openxmlformats.org/officeDocument/2006/relationships/hyperlink" Target="https://inspectapedia.com/electric/LaHuerta_MX_0516_DJFs.jpg" TargetMode="External"/><Relationship Id="rId1658" Type="http://schemas.openxmlformats.org/officeDocument/2006/relationships/hyperlink" Target="https://inspectapedia.com/electric/LaHuerta_MX_0516_DJFs.jpg" TargetMode="External"/><Relationship Id="rId1659" Type="http://schemas.openxmlformats.org/officeDocument/2006/relationships/hyperlink" Target="https://signaturely.com/wp-content/uploads/2020/04/unreadable-letters-signaturely.svg" TargetMode="External"/><Relationship Id="rId829" Type="http://schemas.openxmlformats.org/officeDocument/2006/relationships/hyperlink" Target="https://inspectapedia.com/electric/LaHuerta_MX_0516_DJFs.jpg" TargetMode="External"/><Relationship Id="rId828" Type="http://schemas.openxmlformats.org/officeDocument/2006/relationships/hyperlink" Target="https://signaturely.com/wp-content/uploads/2020/04/unreadable-letters-signaturely.svg" TargetMode="External"/><Relationship Id="rId827" Type="http://schemas.openxmlformats.org/officeDocument/2006/relationships/hyperlink" Target="https://inspectapedia.com/electric/LaHuerta_MX_0516_DJFs.jpg" TargetMode="External"/><Relationship Id="rId822" Type="http://schemas.openxmlformats.org/officeDocument/2006/relationships/hyperlink" Target="https://signaturely.com/wp-content/uploads/2020/04/unreadable-letters-signaturely.svg" TargetMode="External"/><Relationship Id="rId821" Type="http://schemas.openxmlformats.org/officeDocument/2006/relationships/hyperlink" Target="https://inspectapedia.com/electric/LaHuerta_MX_0516_DJFs.jpg" TargetMode="External"/><Relationship Id="rId820" Type="http://schemas.openxmlformats.org/officeDocument/2006/relationships/hyperlink" Target="https://inspectapedia.com/electric/LaHuerta_MX_0516_DJFs.jpg" TargetMode="External"/><Relationship Id="rId826" Type="http://schemas.openxmlformats.org/officeDocument/2006/relationships/hyperlink" Target="https://inspectapedia.com/electric/LaHuerta_MX_0516_DJFs.jpg" TargetMode="External"/><Relationship Id="rId825" Type="http://schemas.openxmlformats.org/officeDocument/2006/relationships/hyperlink" Target="https://signaturely.com/wp-content/uploads/2020/04/unreadable-letters-signaturely.svg" TargetMode="External"/><Relationship Id="rId824" Type="http://schemas.openxmlformats.org/officeDocument/2006/relationships/hyperlink" Target="https://inspectapedia.com/electric/LaHuerta_MX_0516_DJFs.jpg" TargetMode="External"/><Relationship Id="rId823" Type="http://schemas.openxmlformats.org/officeDocument/2006/relationships/hyperlink" Target="https://inspectapedia.com/electric/LaHuerta_MX_0516_DJFs.jpg" TargetMode="External"/><Relationship Id="rId1650" Type="http://schemas.openxmlformats.org/officeDocument/2006/relationships/hyperlink" Target="https://signaturely.com/wp-content/uploads/2020/04/unreadable-letters-signaturely.svg" TargetMode="External"/><Relationship Id="rId1651" Type="http://schemas.openxmlformats.org/officeDocument/2006/relationships/hyperlink" Target="https://inspectapedia.com/electric/LaHuerta_MX_0516_DJFs.jpg" TargetMode="External"/><Relationship Id="rId1652" Type="http://schemas.openxmlformats.org/officeDocument/2006/relationships/hyperlink" Target="https://inspectapedia.com/electric/LaHuerta_MX_0516_DJFs.jpg" TargetMode="External"/><Relationship Id="rId1642" Type="http://schemas.openxmlformats.org/officeDocument/2006/relationships/hyperlink" Target="https://inspectapedia.com/electric/LaHuerta_MX_0516_DJFs.jpg" TargetMode="External"/><Relationship Id="rId1643" Type="http://schemas.openxmlformats.org/officeDocument/2006/relationships/hyperlink" Target="https://inspectapedia.com/electric/LaHuerta_MX_0516_DJFs.jpg" TargetMode="External"/><Relationship Id="rId1644" Type="http://schemas.openxmlformats.org/officeDocument/2006/relationships/hyperlink" Target="https://signaturely.com/wp-content/uploads/2020/04/unreadable-letters-signaturely.svg" TargetMode="External"/><Relationship Id="rId1645" Type="http://schemas.openxmlformats.org/officeDocument/2006/relationships/hyperlink" Target="https://inspectapedia.com/electric/LaHuerta_MX_0516_DJFs.jpg" TargetMode="External"/><Relationship Id="rId1646" Type="http://schemas.openxmlformats.org/officeDocument/2006/relationships/hyperlink" Target="https://inspectapedia.com/electric/LaHuerta_MX_0516_DJFs.jpg" TargetMode="External"/><Relationship Id="rId1647" Type="http://schemas.openxmlformats.org/officeDocument/2006/relationships/hyperlink" Target="https://signaturely.com/wp-content/uploads/2020/04/unreadable-letters-signaturely.svg" TargetMode="External"/><Relationship Id="rId1648" Type="http://schemas.openxmlformats.org/officeDocument/2006/relationships/hyperlink" Target="https://inspectapedia.com/electric/LaHuerta_MX_0516_DJFs.jpg" TargetMode="External"/><Relationship Id="rId1649" Type="http://schemas.openxmlformats.org/officeDocument/2006/relationships/hyperlink" Target="https://inspectapedia.com/electric/LaHuerta_MX_0516_DJFs.jpg" TargetMode="External"/><Relationship Id="rId819" Type="http://schemas.openxmlformats.org/officeDocument/2006/relationships/hyperlink" Target="https://signaturely.com/wp-content/uploads/2020/04/unreadable-letters-signaturely.svg" TargetMode="External"/><Relationship Id="rId818" Type="http://schemas.openxmlformats.org/officeDocument/2006/relationships/hyperlink" Target="https://inspectapedia.com/electric/LaHuerta_MX_0516_DJFs.jpg" TargetMode="External"/><Relationship Id="rId817" Type="http://schemas.openxmlformats.org/officeDocument/2006/relationships/hyperlink" Target="https://inspectapedia.com/electric/LaHuerta_MX_0516_DJFs.jpg" TargetMode="External"/><Relationship Id="rId816" Type="http://schemas.openxmlformats.org/officeDocument/2006/relationships/hyperlink" Target="https://m.media-amazon.com/images/I/41aptGA0dTL._SY445_SX342_QL70_FMwebp_.jpg" TargetMode="External"/><Relationship Id="rId811" Type="http://schemas.openxmlformats.org/officeDocument/2006/relationships/hyperlink" Target="https://inspectapedia.com/electric/LaHuerta_MX_0516_DJFs.jpg" TargetMode="External"/><Relationship Id="rId810" Type="http://schemas.openxmlformats.org/officeDocument/2006/relationships/hyperlink" Target="https://inspectapedia.com/electric/LaHuerta_MX_0516_DJFs.jpg" TargetMode="External"/><Relationship Id="rId815" Type="http://schemas.openxmlformats.org/officeDocument/2006/relationships/hyperlink" Target="https://signaturely.com/wp-content/uploads/2020/04/unreadable-letters-signaturely.svg" TargetMode="External"/><Relationship Id="rId814" Type="http://schemas.openxmlformats.org/officeDocument/2006/relationships/hyperlink" Target="https://inspectapedia.com/electric/LaHuerta_MX_0516_DJFs.jpg" TargetMode="External"/><Relationship Id="rId813" Type="http://schemas.openxmlformats.org/officeDocument/2006/relationships/hyperlink" Target="https://inspectapedia.com/electric/LaHuerta_MX_0516_DJFs.jpg" TargetMode="External"/><Relationship Id="rId812" Type="http://schemas.openxmlformats.org/officeDocument/2006/relationships/hyperlink" Target="https://signaturely.com/wp-content/uploads/2020/04/unreadable-letters-signaturely.svg" TargetMode="External"/><Relationship Id="rId1640" Type="http://schemas.openxmlformats.org/officeDocument/2006/relationships/hyperlink" Target="https://inspectapedia.com/electric/LaHuerta_MX_0516_DJFs.jpg" TargetMode="External"/><Relationship Id="rId1641" Type="http://schemas.openxmlformats.org/officeDocument/2006/relationships/hyperlink" Target="https://signaturely.com/wp-content/uploads/2020/04/unreadable-letters-signaturely.svg" TargetMode="External"/><Relationship Id="rId1675" Type="http://schemas.openxmlformats.org/officeDocument/2006/relationships/hyperlink" Target="https://signaturely.com/wp-content/uploads/2020/04/unreadable-letters-signaturely.svg" TargetMode="External"/><Relationship Id="rId1676" Type="http://schemas.openxmlformats.org/officeDocument/2006/relationships/hyperlink" Target="https://inspectapedia.com/electric/LaHuerta_MX_0516_DJFs.jpg" TargetMode="External"/><Relationship Id="rId1677" Type="http://schemas.openxmlformats.org/officeDocument/2006/relationships/hyperlink" Target="https://inspectapedia.com/electric/LaHuerta_MX_0516_DJFs.jpg" TargetMode="External"/><Relationship Id="rId1678" Type="http://schemas.openxmlformats.org/officeDocument/2006/relationships/hyperlink" Target="https://signaturely.com/wp-content/uploads/2020/04/unreadable-letters-signaturely.svg" TargetMode="External"/><Relationship Id="rId1679" Type="http://schemas.openxmlformats.org/officeDocument/2006/relationships/hyperlink" Target="https://inspectapedia.com/electric/LaHuerta_MX_0516_DJFs.jpg" TargetMode="External"/><Relationship Id="rId849" Type="http://schemas.openxmlformats.org/officeDocument/2006/relationships/hyperlink" Target="https://signaturely.com/wp-content/uploads/2020/04/unreadable-letters-signaturely.svg" TargetMode="External"/><Relationship Id="rId844" Type="http://schemas.openxmlformats.org/officeDocument/2006/relationships/hyperlink" Target="https://inspectapedia.com/electric/LaHuerta_MX_0516_DJFs.jpg" TargetMode="External"/><Relationship Id="rId843" Type="http://schemas.openxmlformats.org/officeDocument/2006/relationships/hyperlink" Target="https://signaturely.com/wp-content/uploads/2020/04/unreadable-letters-signaturely.svg" TargetMode="External"/><Relationship Id="rId842" Type="http://schemas.openxmlformats.org/officeDocument/2006/relationships/hyperlink" Target="https://inspectapedia.com/electric/LaHuerta_MX_0516_DJFs.jpg" TargetMode="External"/><Relationship Id="rId841" Type="http://schemas.openxmlformats.org/officeDocument/2006/relationships/hyperlink" Target="https://inspectapedia.com/electric/LaHuerta_MX_0516_DJFs.jpg" TargetMode="External"/><Relationship Id="rId848" Type="http://schemas.openxmlformats.org/officeDocument/2006/relationships/hyperlink" Target="https://inspectapedia.com/electric/LaHuerta_MX_0516_DJFs.jpg" TargetMode="External"/><Relationship Id="rId847" Type="http://schemas.openxmlformats.org/officeDocument/2006/relationships/hyperlink" Target="https://inspectapedia.com/electric/LaHuerta_MX_0516_DJFs.jpg" TargetMode="External"/><Relationship Id="rId846" Type="http://schemas.openxmlformats.org/officeDocument/2006/relationships/hyperlink" Target="https://signaturely.com/wp-content/uploads/2020/04/unreadable-letters-signaturely.svg" TargetMode="External"/><Relationship Id="rId845" Type="http://schemas.openxmlformats.org/officeDocument/2006/relationships/hyperlink" Target="https://inspectapedia.com/electric/LaHuerta_MX_0516_DJFs.jpg" TargetMode="External"/><Relationship Id="rId1670" Type="http://schemas.openxmlformats.org/officeDocument/2006/relationships/hyperlink" Target="https://inspectapedia.com/electric/LaHuerta_MX_0516_DJFs.jpg" TargetMode="External"/><Relationship Id="rId840" Type="http://schemas.openxmlformats.org/officeDocument/2006/relationships/hyperlink" Target="https://signaturely.com/wp-content/uploads/2020/04/unreadable-letters-signaturely.svg" TargetMode="External"/><Relationship Id="rId1671" Type="http://schemas.openxmlformats.org/officeDocument/2006/relationships/hyperlink" Target="https://inspectapedia.com/electric/LaHuerta_MX_0516_DJFs.jpg" TargetMode="External"/><Relationship Id="rId1672" Type="http://schemas.openxmlformats.org/officeDocument/2006/relationships/hyperlink" Target="https://signaturely.com/wp-content/uploads/2020/04/unreadable-letters-signaturely.svg" TargetMode="External"/><Relationship Id="rId1673" Type="http://schemas.openxmlformats.org/officeDocument/2006/relationships/hyperlink" Target="https://inspectapedia.com/electric/LaHuerta_MX_0516_DJFs.jpg" TargetMode="External"/><Relationship Id="rId1674" Type="http://schemas.openxmlformats.org/officeDocument/2006/relationships/hyperlink" Target="https://inspectapedia.com/electric/LaHuerta_MX_0516_DJFs.jpg" TargetMode="External"/><Relationship Id="rId1664" Type="http://schemas.openxmlformats.org/officeDocument/2006/relationships/hyperlink" Target="https://inspectapedia.com/electric/LaHuerta_MX_0516_DJFs.jpg" TargetMode="External"/><Relationship Id="rId1665" Type="http://schemas.openxmlformats.org/officeDocument/2006/relationships/hyperlink" Target="https://signaturely.com/wp-content/uploads/2020/04/unreadable-letters-signaturely.svg" TargetMode="External"/><Relationship Id="rId1666" Type="http://schemas.openxmlformats.org/officeDocument/2006/relationships/hyperlink" Target="https://m.media-amazon.com/images/I/41aptGA0dTL._SY445_SX342_QL70_FMwebp_.jpg" TargetMode="External"/><Relationship Id="rId1667" Type="http://schemas.openxmlformats.org/officeDocument/2006/relationships/hyperlink" Target="https://inspectapedia.com/electric/LaHuerta_MX_0516_DJFs.jpg" TargetMode="External"/><Relationship Id="rId1668" Type="http://schemas.openxmlformats.org/officeDocument/2006/relationships/hyperlink" Target="https://inspectapedia.com/electric/LaHuerta_MX_0516_DJFs.jpg" TargetMode="External"/><Relationship Id="rId1669" Type="http://schemas.openxmlformats.org/officeDocument/2006/relationships/hyperlink" Target="https://signaturely.com/wp-content/uploads/2020/04/unreadable-letters-signaturely.svg" TargetMode="External"/><Relationship Id="rId839" Type="http://schemas.openxmlformats.org/officeDocument/2006/relationships/hyperlink" Target="https://inspectapedia.com/electric/LaHuerta_MX_0516_DJFs.jpg" TargetMode="External"/><Relationship Id="rId838" Type="http://schemas.openxmlformats.org/officeDocument/2006/relationships/hyperlink" Target="https://inspectapedia.com/electric/LaHuerta_MX_0516_DJFs.jpg" TargetMode="External"/><Relationship Id="rId833" Type="http://schemas.openxmlformats.org/officeDocument/2006/relationships/hyperlink" Target="https://inspectapedia.com/electric/LaHuerta_MX_0516_DJFs.jpg" TargetMode="External"/><Relationship Id="rId832" Type="http://schemas.openxmlformats.org/officeDocument/2006/relationships/hyperlink" Target="https://inspectapedia.com/electric/LaHuerta_MX_0516_DJFs.jpg" TargetMode="External"/><Relationship Id="rId831" Type="http://schemas.openxmlformats.org/officeDocument/2006/relationships/hyperlink" Target="https://signaturely.com/wp-content/uploads/2020/04/unreadable-letters-signaturely.svg" TargetMode="External"/><Relationship Id="rId830" Type="http://schemas.openxmlformats.org/officeDocument/2006/relationships/hyperlink" Target="https://inspectapedia.com/electric/LaHuerta_MX_0516_DJFs.jpg" TargetMode="External"/><Relationship Id="rId837" Type="http://schemas.openxmlformats.org/officeDocument/2006/relationships/hyperlink" Target="https://signaturely.com/wp-content/uploads/2020/04/unreadable-letters-signaturely.svg" TargetMode="External"/><Relationship Id="rId836" Type="http://schemas.openxmlformats.org/officeDocument/2006/relationships/hyperlink" Target="https://inspectapedia.com/electric/LaHuerta_MX_0516_DJFs.jpg" TargetMode="External"/><Relationship Id="rId835" Type="http://schemas.openxmlformats.org/officeDocument/2006/relationships/hyperlink" Target="https://inspectapedia.com/electric/LaHuerta_MX_0516_DJFs.jpg" TargetMode="External"/><Relationship Id="rId834" Type="http://schemas.openxmlformats.org/officeDocument/2006/relationships/hyperlink" Target="https://signaturely.com/wp-content/uploads/2020/04/unreadable-letters-signaturely.svg" TargetMode="External"/><Relationship Id="rId1660" Type="http://schemas.openxmlformats.org/officeDocument/2006/relationships/hyperlink" Target="https://inspectapedia.com/electric/LaHuerta_MX_0516_DJFs.jpg" TargetMode="External"/><Relationship Id="rId1661" Type="http://schemas.openxmlformats.org/officeDocument/2006/relationships/hyperlink" Target="https://inspectapedia.com/electric/LaHuerta_MX_0516_DJFs.jpg" TargetMode="External"/><Relationship Id="rId1662" Type="http://schemas.openxmlformats.org/officeDocument/2006/relationships/hyperlink" Target="https://signaturely.com/wp-content/uploads/2020/04/unreadable-letters-signaturely.svg" TargetMode="External"/><Relationship Id="rId1663" Type="http://schemas.openxmlformats.org/officeDocument/2006/relationships/hyperlink" Target="https://inspectapedia.com/electric/LaHuerta_MX_0516_DJFs.jpg" TargetMode="External"/><Relationship Id="rId469" Type="http://schemas.openxmlformats.org/officeDocument/2006/relationships/hyperlink" Target="https://signaturely.com/wp-content/uploads/2020/04/unreadable-letters-signaturely.svg" TargetMode="External"/><Relationship Id="rId468" Type="http://schemas.openxmlformats.org/officeDocument/2006/relationships/hyperlink" Target="https://inspectapedia.com/electric/LaHuerta_MX_0516_DJFs.jpg" TargetMode="External"/><Relationship Id="rId467" Type="http://schemas.openxmlformats.org/officeDocument/2006/relationships/hyperlink" Target="https://inspectapedia.com/electric/LaHuerta_MX_0516_DJFs.jpg" TargetMode="External"/><Relationship Id="rId1290" Type="http://schemas.openxmlformats.org/officeDocument/2006/relationships/hyperlink" Target="https://inspectapedia.com/electric/LaHuerta_MX_0516_DJFs.jpg" TargetMode="External"/><Relationship Id="rId1291" Type="http://schemas.openxmlformats.org/officeDocument/2006/relationships/hyperlink" Target="https://signaturely.com/wp-content/uploads/2020/04/unreadable-letters-signaturely.svg" TargetMode="External"/><Relationship Id="rId1292" Type="http://schemas.openxmlformats.org/officeDocument/2006/relationships/hyperlink" Target="https://m.media-amazon.com/images/I/41aptGA0dTL._SY445_SX342_QL70_FMwebp_.jpg" TargetMode="External"/><Relationship Id="rId462" Type="http://schemas.openxmlformats.org/officeDocument/2006/relationships/hyperlink" Target="https://inspectapedia.com/electric/LaHuerta_MX_0516_DJFs.jpg" TargetMode="External"/><Relationship Id="rId1293" Type="http://schemas.openxmlformats.org/officeDocument/2006/relationships/hyperlink" Target="https://inspectapedia.com/electric/LaHuerta_MX_0516_DJFs.jpg" TargetMode="External"/><Relationship Id="rId461" Type="http://schemas.openxmlformats.org/officeDocument/2006/relationships/hyperlink" Target="https://inspectapedia.com/electric/LaHuerta_MX_0516_DJFs.jpg" TargetMode="External"/><Relationship Id="rId1294" Type="http://schemas.openxmlformats.org/officeDocument/2006/relationships/hyperlink" Target="https://inspectapedia.com/electric/LaHuerta_MX_0516_DJFs.jpg" TargetMode="External"/><Relationship Id="rId460" Type="http://schemas.openxmlformats.org/officeDocument/2006/relationships/hyperlink" Target="https://signaturely.com/wp-content/uploads/2020/04/unreadable-letters-signaturely.svg" TargetMode="External"/><Relationship Id="rId1295" Type="http://schemas.openxmlformats.org/officeDocument/2006/relationships/hyperlink" Target="https://signaturely.com/wp-content/uploads/2020/04/unreadable-letters-signaturely.svg" TargetMode="External"/><Relationship Id="rId1296" Type="http://schemas.openxmlformats.org/officeDocument/2006/relationships/hyperlink" Target="https://inspectapedia.com/electric/LaHuerta_MX_0516_DJFs.jpg" TargetMode="External"/><Relationship Id="rId466" Type="http://schemas.openxmlformats.org/officeDocument/2006/relationships/hyperlink" Target="https://signaturely.com/wp-content/uploads/2020/04/unreadable-letters-signaturely.svg" TargetMode="External"/><Relationship Id="rId1297" Type="http://schemas.openxmlformats.org/officeDocument/2006/relationships/hyperlink" Target="https://inspectapedia.com/electric/LaHuerta_MX_0516_DJFs.jpg" TargetMode="External"/><Relationship Id="rId465" Type="http://schemas.openxmlformats.org/officeDocument/2006/relationships/hyperlink" Target="https://inspectapedia.com/electric/LaHuerta_MX_0516_DJFs.jpg" TargetMode="External"/><Relationship Id="rId1298" Type="http://schemas.openxmlformats.org/officeDocument/2006/relationships/hyperlink" Target="https://signaturely.com/wp-content/uploads/2020/04/unreadable-letters-signaturely.svg" TargetMode="External"/><Relationship Id="rId464" Type="http://schemas.openxmlformats.org/officeDocument/2006/relationships/hyperlink" Target="https://inspectapedia.com/electric/LaHuerta_MX_0516_DJFs.jpg" TargetMode="External"/><Relationship Id="rId1299" Type="http://schemas.openxmlformats.org/officeDocument/2006/relationships/hyperlink" Target="https://inspectapedia.com/electric/LaHuerta_MX_0516_DJFs.jpg" TargetMode="External"/><Relationship Id="rId463" Type="http://schemas.openxmlformats.org/officeDocument/2006/relationships/hyperlink" Target="https://signaturely.com/wp-content/uploads/2020/04/unreadable-letters-signaturely.svg" TargetMode="External"/><Relationship Id="rId459" Type="http://schemas.openxmlformats.org/officeDocument/2006/relationships/hyperlink" Target="https://inspectapedia.com/electric/LaHuerta_MX_0516_DJFs.jpg" TargetMode="External"/><Relationship Id="rId458" Type="http://schemas.openxmlformats.org/officeDocument/2006/relationships/hyperlink" Target="https://inspectapedia.com/electric/LaHuerta_MX_0516_DJFs.jpg" TargetMode="External"/><Relationship Id="rId457" Type="http://schemas.openxmlformats.org/officeDocument/2006/relationships/hyperlink" Target="https://signaturely.com/wp-content/uploads/2020/04/unreadable-letters-signaturely.svg" TargetMode="External"/><Relationship Id="rId456" Type="http://schemas.openxmlformats.org/officeDocument/2006/relationships/hyperlink" Target="https://inspectapedia.com/electric/LaHuerta_MX_0516_DJFs.jpg" TargetMode="External"/><Relationship Id="rId1280" Type="http://schemas.openxmlformats.org/officeDocument/2006/relationships/hyperlink" Target="https://inspectapedia.com/electric/LaHuerta_MX_0516_DJFs.jpg" TargetMode="External"/><Relationship Id="rId1281" Type="http://schemas.openxmlformats.org/officeDocument/2006/relationships/hyperlink" Target="https://inspectapedia.com/electric/LaHuerta_MX_0516_DJFs.jpg" TargetMode="External"/><Relationship Id="rId451" Type="http://schemas.openxmlformats.org/officeDocument/2006/relationships/hyperlink" Target="https://signaturely.com/wp-content/uploads/2020/04/unreadable-letters-signaturely.svg" TargetMode="External"/><Relationship Id="rId1282" Type="http://schemas.openxmlformats.org/officeDocument/2006/relationships/hyperlink" Target="https://signaturely.com/wp-content/uploads/2020/04/unreadable-letters-signaturely.svg" TargetMode="External"/><Relationship Id="rId450" Type="http://schemas.openxmlformats.org/officeDocument/2006/relationships/hyperlink" Target="https://inspectapedia.com/electric/LaHuerta_MX_0516_DJFs.jpg" TargetMode="External"/><Relationship Id="rId1283" Type="http://schemas.openxmlformats.org/officeDocument/2006/relationships/hyperlink" Target="https://inspectapedia.com/electric/LaHuerta_MX_0516_DJFs.jpg" TargetMode="External"/><Relationship Id="rId1284" Type="http://schemas.openxmlformats.org/officeDocument/2006/relationships/hyperlink" Target="https://inspectapedia.com/electric/LaHuerta_MX_0516_DJFs.jpg" TargetMode="External"/><Relationship Id="rId1285" Type="http://schemas.openxmlformats.org/officeDocument/2006/relationships/hyperlink" Target="https://signaturely.com/wp-content/uploads/2020/04/unreadable-letters-signaturely.svg" TargetMode="External"/><Relationship Id="rId455" Type="http://schemas.openxmlformats.org/officeDocument/2006/relationships/hyperlink" Target="https://inspectapedia.com/electric/LaHuerta_MX_0516_DJFs.jpg" TargetMode="External"/><Relationship Id="rId1286" Type="http://schemas.openxmlformats.org/officeDocument/2006/relationships/hyperlink" Target="https://inspectapedia.com/electric/LaHuerta_MX_0516_DJFs.jpg" TargetMode="External"/><Relationship Id="rId454" Type="http://schemas.openxmlformats.org/officeDocument/2006/relationships/hyperlink" Target="https://signaturely.com/wp-content/uploads/2020/04/unreadable-letters-signaturely.svg" TargetMode="External"/><Relationship Id="rId1287" Type="http://schemas.openxmlformats.org/officeDocument/2006/relationships/hyperlink" Target="https://inspectapedia.com/electric/LaHuerta_MX_0516_DJFs.jpg" TargetMode="External"/><Relationship Id="rId453" Type="http://schemas.openxmlformats.org/officeDocument/2006/relationships/hyperlink" Target="https://inspectapedia.com/electric/LaHuerta_MX_0516_DJFs.jpg" TargetMode="External"/><Relationship Id="rId1288" Type="http://schemas.openxmlformats.org/officeDocument/2006/relationships/hyperlink" Target="https://signaturely.com/wp-content/uploads/2020/04/unreadable-letters-signaturely.svg" TargetMode="External"/><Relationship Id="rId452" Type="http://schemas.openxmlformats.org/officeDocument/2006/relationships/hyperlink" Target="https://inspectapedia.com/electric/LaHuerta_MX_0516_DJFs.jpg" TargetMode="External"/><Relationship Id="rId1289" Type="http://schemas.openxmlformats.org/officeDocument/2006/relationships/hyperlink" Target="https://inspectapedia.com/electric/LaHuerta_MX_0516_DJFs.jpg" TargetMode="External"/><Relationship Id="rId491" Type="http://schemas.openxmlformats.org/officeDocument/2006/relationships/hyperlink" Target="https://signaturely.com/wp-content/uploads/2020/04/unreadable-letters-signaturely.svg" TargetMode="External"/><Relationship Id="rId490" Type="http://schemas.openxmlformats.org/officeDocument/2006/relationships/hyperlink" Target="https://inspectapedia.com/electric/LaHuerta_MX_0516_DJFs.jpg" TargetMode="External"/><Relationship Id="rId489" Type="http://schemas.openxmlformats.org/officeDocument/2006/relationships/hyperlink" Target="https://inspectapedia.com/electric/LaHuerta_MX_0516_DJFs.jpg" TargetMode="External"/><Relationship Id="rId484" Type="http://schemas.openxmlformats.org/officeDocument/2006/relationships/hyperlink" Target="https://inspectapedia.com/electric/LaHuerta_MX_0516_DJFs.jpg" TargetMode="External"/><Relationship Id="rId483" Type="http://schemas.openxmlformats.org/officeDocument/2006/relationships/hyperlink" Target="https://inspectapedia.com/electric/LaHuerta_MX_0516_DJFs.jpg" TargetMode="External"/><Relationship Id="rId482" Type="http://schemas.openxmlformats.org/officeDocument/2006/relationships/hyperlink" Target="https://signaturely.com/wp-content/uploads/2020/04/unreadable-letters-signaturely.svg" TargetMode="External"/><Relationship Id="rId481" Type="http://schemas.openxmlformats.org/officeDocument/2006/relationships/hyperlink" Target="https://inspectapedia.com/electric/LaHuerta_MX_0516_DJFs.jpg" TargetMode="External"/><Relationship Id="rId488" Type="http://schemas.openxmlformats.org/officeDocument/2006/relationships/hyperlink" Target="https://signaturely.com/wp-content/uploads/2020/04/unreadable-letters-signaturely.svg" TargetMode="External"/><Relationship Id="rId487" Type="http://schemas.openxmlformats.org/officeDocument/2006/relationships/hyperlink" Target="https://inspectapedia.com/electric/LaHuerta_MX_0516_DJFs.jpg" TargetMode="External"/><Relationship Id="rId486" Type="http://schemas.openxmlformats.org/officeDocument/2006/relationships/hyperlink" Target="https://inspectapedia.com/electric/LaHuerta_MX_0516_DJFs.jpg" TargetMode="External"/><Relationship Id="rId485" Type="http://schemas.openxmlformats.org/officeDocument/2006/relationships/hyperlink" Target="https://signaturely.com/wp-content/uploads/2020/04/unreadable-letters-signaturely.svg" TargetMode="External"/><Relationship Id="rId480" Type="http://schemas.openxmlformats.org/officeDocument/2006/relationships/hyperlink" Target="https://inspectapedia.com/electric/LaHuerta_MX_0516_DJFs.jpg" TargetMode="External"/><Relationship Id="rId479" Type="http://schemas.openxmlformats.org/officeDocument/2006/relationships/hyperlink" Target="https://signaturely.com/wp-content/uploads/2020/04/unreadable-letters-signaturely.svg" TargetMode="External"/><Relationship Id="rId478" Type="http://schemas.openxmlformats.org/officeDocument/2006/relationships/hyperlink" Target="https://inspectapedia.com/electric/LaHuerta_MX_0516_DJFs.jpg" TargetMode="External"/><Relationship Id="rId473" Type="http://schemas.openxmlformats.org/officeDocument/2006/relationships/hyperlink" Target="https://inspectapedia.com/electric/LaHuerta_MX_0516_DJFs.jpg" TargetMode="External"/><Relationship Id="rId472" Type="http://schemas.openxmlformats.org/officeDocument/2006/relationships/hyperlink" Target="https://signaturely.com/wp-content/uploads/2020/04/unreadable-letters-signaturely.svg" TargetMode="External"/><Relationship Id="rId471" Type="http://schemas.openxmlformats.org/officeDocument/2006/relationships/hyperlink" Target="https://inspectapedia.com/electric/LaHuerta_MX_0516_DJFs.jpg" TargetMode="External"/><Relationship Id="rId470" Type="http://schemas.openxmlformats.org/officeDocument/2006/relationships/hyperlink" Target="https://inspectapedia.com/electric/LaHuerta_MX_0516_DJFs.jpg" TargetMode="External"/><Relationship Id="rId477" Type="http://schemas.openxmlformats.org/officeDocument/2006/relationships/hyperlink" Target="https://inspectapedia.com/electric/LaHuerta_MX_0516_DJFs.jpg" TargetMode="External"/><Relationship Id="rId476" Type="http://schemas.openxmlformats.org/officeDocument/2006/relationships/hyperlink" Target="https://m.media-amazon.com/images/I/41aptGA0dTL._SY445_SX342_QL70_FMwebp_.jpg" TargetMode="External"/><Relationship Id="rId475" Type="http://schemas.openxmlformats.org/officeDocument/2006/relationships/hyperlink" Target="https://signaturely.com/wp-content/uploads/2020/04/unreadable-letters-signaturely.svg" TargetMode="External"/><Relationship Id="rId474" Type="http://schemas.openxmlformats.org/officeDocument/2006/relationships/hyperlink" Target="https://inspectapedia.com/electric/LaHuerta_MX_0516_DJFs.jpg" TargetMode="External"/><Relationship Id="rId1257" Type="http://schemas.openxmlformats.org/officeDocument/2006/relationships/hyperlink" Target="https://signaturely.com/wp-content/uploads/2020/04/unreadable-letters-signaturely.svg" TargetMode="External"/><Relationship Id="rId1258" Type="http://schemas.openxmlformats.org/officeDocument/2006/relationships/hyperlink" Target="https://m.media-amazon.com/images/I/41aptGA0dTL._SY445_SX342_QL70_FMwebp_.jpg" TargetMode="External"/><Relationship Id="rId1259" Type="http://schemas.openxmlformats.org/officeDocument/2006/relationships/hyperlink" Target="https://inspectapedia.com/electric/LaHuerta_MX_0516_DJFs.jpg" TargetMode="External"/><Relationship Id="rId426" Type="http://schemas.openxmlformats.org/officeDocument/2006/relationships/hyperlink" Target="https://signaturely.com/wp-content/uploads/2020/04/unreadable-letters-signaturely.svg" TargetMode="External"/><Relationship Id="rId425" Type="http://schemas.openxmlformats.org/officeDocument/2006/relationships/hyperlink" Target="https://inspectapedia.com/electric/LaHuerta_MX_0516_DJFs.jpg" TargetMode="External"/><Relationship Id="rId424" Type="http://schemas.openxmlformats.org/officeDocument/2006/relationships/hyperlink" Target="https://inspectapedia.com/electric/LaHuerta_MX_0516_DJFs.jpg" TargetMode="External"/><Relationship Id="rId423" Type="http://schemas.openxmlformats.org/officeDocument/2006/relationships/hyperlink" Target="https://signaturely.com/wp-content/uploads/2020/04/unreadable-letters-signaturely.svg" TargetMode="External"/><Relationship Id="rId429" Type="http://schemas.openxmlformats.org/officeDocument/2006/relationships/hyperlink" Target="https://signaturely.com/wp-content/uploads/2020/04/unreadable-letters-signaturely.svg" TargetMode="External"/><Relationship Id="rId428" Type="http://schemas.openxmlformats.org/officeDocument/2006/relationships/hyperlink" Target="https://inspectapedia.com/electric/LaHuerta_MX_0516_DJFs.jpg" TargetMode="External"/><Relationship Id="rId427" Type="http://schemas.openxmlformats.org/officeDocument/2006/relationships/hyperlink" Target="https://inspectapedia.com/electric/LaHuerta_MX_0516_DJFs.jpg" TargetMode="External"/><Relationship Id="rId1250" Type="http://schemas.openxmlformats.org/officeDocument/2006/relationships/hyperlink" Target="https://inspectapedia.com/electric/LaHuerta_MX_0516_DJFs.jpg" TargetMode="External"/><Relationship Id="rId1251" Type="http://schemas.openxmlformats.org/officeDocument/2006/relationships/hyperlink" Target="https://signaturely.com/wp-content/uploads/2020/04/unreadable-letters-signaturely.svg" TargetMode="External"/><Relationship Id="rId1252" Type="http://schemas.openxmlformats.org/officeDocument/2006/relationships/hyperlink" Target="https://inspectapedia.com/electric/LaHuerta_MX_0516_DJFs.jpg" TargetMode="External"/><Relationship Id="rId422" Type="http://schemas.openxmlformats.org/officeDocument/2006/relationships/hyperlink" Target="https://inspectapedia.com/electric/LaHuerta_MX_0516_DJFs.jpg" TargetMode="External"/><Relationship Id="rId1253" Type="http://schemas.openxmlformats.org/officeDocument/2006/relationships/hyperlink" Target="https://inspectapedia.com/electric/LaHuerta_MX_0516_DJFs.jpg" TargetMode="External"/><Relationship Id="rId421" Type="http://schemas.openxmlformats.org/officeDocument/2006/relationships/hyperlink" Target="https://inspectapedia.com/electric/LaHuerta_MX_0516_DJFs.jpg" TargetMode="External"/><Relationship Id="rId1254" Type="http://schemas.openxmlformats.org/officeDocument/2006/relationships/hyperlink" Target="https://signaturely.com/wp-content/uploads/2020/04/unreadable-letters-signaturely.svg" TargetMode="External"/><Relationship Id="rId420" Type="http://schemas.openxmlformats.org/officeDocument/2006/relationships/hyperlink" Target="https://signaturely.com/wp-content/uploads/2020/04/unreadable-letters-signaturely.svg" TargetMode="External"/><Relationship Id="rId1255" Type="http://schemas.openxmlformats.org/officeDocument/2006/relationships/hyperlink" Target="https://inspectapedia.com/electric/LaHuerta_MX_0516_DJFs.jpg" TargetMode="External"/><Relationship Id="rId1256" Type="http://schemas.openxmlformats.org/officeDocument/2006/relationships/hyperlink" Target="https://inspectapedia.com/electric/LaHuerta_MX_0516_DJFs.jpg" TargetMode="External"/><Relationship Id="rId1246" Type="http://schemas.openxmlformats.org/officeDocument/2006/relationships/hyperlink" Target="https://inspectapedia.com/electric/LaHuerta_MX_0516_DJFs.jpg" TargetMode="External"/><Relationship Id="rId1247" Type="http://schemas.openxmlformats.org/officeDocument/2006/relationships/hyperlink" Target="https://inspectapedia.com/electric/LaHuerta_MX_0516_DJFs.jpg" TargetMode="External"/><Relationship Id="rId1248" Type="http://schemas.openxmlformats.org/officeDocument/2006/relationships/hyperlink" Target="https://signaturely.com/wp-content/uploads/2020/04/unreadable-letters-signaturely.svg" TargetMode="External"/><Relationship Id="rId1249" Type="http://schemas.openxmlformats.org/officeDocument/2006/relationships/hyperlink" Target="https://inspectapedia.com/electric/LaHuerta_MX_0516_DJFs.jpg" TargetMode="External"/><Relationship Id="rId415" Type="http://schemas.openxmlformats.org/officeDocument/2006/relationships/hyperlink" Target="https://inspectapedia.com/electric/LaHuerta_MX_0516_DJFs.jpg" TargetMode="External"/><Relationship Id="rId899" Type="http://schemas.openxmlformats.org/officeDocument/2006/relationships/hyperlink" Target="https://signaturely.com/wp-content/uploads/2020/04/unreadable-letters-signaturely.svg" TargetMode="External"/><Relationship Id="rId414" Type="http://schemas.openxmlformats.org/officeDocument/2006/relationships/hyperlink" Target="https://signaturely.com/wp-content/uploads/2020/04/unreadable-letters-signaturely.svg" TargetMode="External"/><Relationship Id="rId898" Type="http://schemas.openxmlformats.org/officeDocument/2006/relationships/hyperlink" Target="https://inspectapedia.com/electric/LaHuerta_MX_0516_DJFs.jpg" TargetMode="External"/><Relationship Id="rId413" Type="http://schemas.openxmlformats.org/officeDocument/2006/relationships/hyperlink" Target="https://inspectapedia.com/electric/LaHuerta_MX_0516_DJFs.jpg" TargetMode="External"/><Relationship Id="rId897" Type="http://schemas.openxmlformats.org/officeDocument/2006/relationships/hyperlink" Target="https://inspectapedia.com/electric/LaHuerta_MX_0516_DJFs.jpg" TargetMode="External"/><Relationship Id="rId412" Type="http://schemas.openxmlformats.org/officeDocument/2006/relationships/hyperlink" Target="https://inspectapedia.com/electric/LaHuerta_MX_0516_DJFs.jpg" TargetMode="External"/><Relationship Id="rId896" Type="http://schemas.openxmlformats.org/officeDocument/2006/relationships/hyperlink" Target="https://signaturely.com/wp-content/uploads/2020/04/unreadable-letters-signaturely.svg" TargetMode="External"/><Relationship Id="rId419" Type="http://schemas.openxmlformats.org/officeDocument/2006/relationships/hyperlink" Target="https://inspectapedia.com/electric/LaHuerta_MX_0516_DJFs.jpg" TargetMode="External"/><Relationship Id="rId418" Type="http://schemas.openxmlformats.org/officeDocument/2006/relationships/hyperlink" Target="https://inspectapedia.com/electric/LaHuerta_MX_0516_DJFs.jpg" TargetMode="External"/><Relationship Id="rId417" Type="http://schemas.openxmlformats.org/officeDocument/2006/relationships/hyperlink" Target="https://signaturely.com/wp-content/uploads/2020/04/unreadable-letters-signaturely.svg" TargetMode="External"/><Relationship Id="rId416" Type="http://schemas.openxmlformats.org/officeDocument/2006/relationships/hyperlink" Target="https://inspectapedia.com/electric/LaHuerta_MX_0516_DJFs.jpg" TargetMode="External"/><Relationship Id="rId891" Type="http://schemas.openxmlformats.org/officeDocument/2006/relationships/hyperlink" Target="https://inspectapedia.com/electric/LaHuerta_MX_0516_DJFs.jpg" TargetMode="External"/><Relationship Id="rId890" Type="http://schemas.openxmlformats.org/officeDocument/2006/relationships/hyperlink" Target="https://signaturely.com/wp-content/uploads/2020/04/unreadable-letters-signaturely.svg" TargetMode="External"/><Relationship Id="rId1240" Type="http://schemas.openxmlformats.org/officeDocument/2006/relationships/hyperlink" Target="https://inspectapedia.com/electric/LaHuerta_MX_0516_DJFs.jpg" TargetMode="External"/><Relationship Id="rId1241" Type="http://schemas.openxmlformats.org/officeDocument/2006/relationships/hyperlink" Target="https://inspectapedia.com/electric/LaHuerta_MX_0516_DJFs.jpg" TargetMode="External"/><Relationship Id="rId411" Type="http://schemas.openxmlformats.org/officeDocument/2006/relationships/hyperlink" Target="https://signaturely.com/wp-content/uploads/2020/04/unreadable-letters-signaturely.svg" TargetMode="External"/><Relationship Id="rId895" Type="http://schemas.openxmlformats.org/officeDocument/2006/relationships/hyperlink" Target="https://inspectapedia.com/electric/LaHuerta_MX_0516_DJFs.jpg" TargetMode="External"/><Relationship Id="rId1242" Type="http://schemas.openxmlformats.org/officeDocument/2006/relationships/hyperlink" Target="https://signaturely.com/wp-content/uploads/2020/04/unreadable-letters-signaturely.svg" TargetMode="External"/><Relationship Id="rId410" Type="http://schemas.openxmlformats.org/officeDocument/2006/relationships/hyperlink" Target="https://inspectapedia.com/electric/LaHuerta_MX_0516_DJFs.jpg" TargetMode="External"/><Relationship Id="rId894" Type="http://schemas.openxmlformats.org/officeDocument/2006/relationships/hyperlink" Target="https://inspectapedia.com/electric/LaHuerta_MX_0516_DJFs.jpg" TargetMode="External"/><Relationship Id="rId1243" Type="http://schemas.openxmlformats.org/officeDocument/2006/relationships/hyperlink" Target="https://inspectapedia.com/electric/LaHuerta_MX_0516_DJFs.jpg" TargetMode="External"/><Relationship Id="rId893" Type="http://schemas.openxmlformats.org/officeDocument/2006/relationships/hyperlink" Target="https://signaturely.com/wp-content/uploads/2020/04/unreadable-letters-signaturely.svg" TargetMode="External"/><Relationship Id="rId1244" Type="http://schemas.openxmlformats.org/officeDocument/2006/relationships/hyperlink" Target="https://inspectapedia.com/electric/LaHuerta_MX_0516_DJFs.jpg" TargetMode="External"/><Relationship Id="rId892" Type="http://schemas.openxmlformats.org/officeDocument/2006/relationships/hyperlink" Target="https://inspectapedia.com/electric/LaHuerta_MX_0516_DJFs.jpg" TargetMode="External"/><Relationship Id="rId1245" Type="http://schemas.openxmlformats.org/officeDocument/2006/relationships/hyperlink" Target="https://signaturely.com/wp-content/uploads/2020/04/unreadable-letters-signaturely.svg" TargetMode="External"/><Relationship Id="rId1279" Type="http://schemas.openxmlformats.org/officeDocument/2006/relationships/hyperlink" Target="https://signaturely.com/wp-content/uploads/2020/04/unreadable-letters-signaturely.svg" TargetMode="External"/><Relationship Id="rId448" Type="http://schemas.openxmlformats.org/officeDocument/2006/relationships/hyperlink" Target="https://signaturely.com/wp-content/uploads/2020/04/unreadable-letters-signaturely.svg" TargetMode="External"/><Relationship Id="rId447" Type="http://schemas.openxmlformats.org/officeDocument/2006/relationships/hyperlink" Target="https://inspectapedia.com/electric/LaHuerta_MX_0516_DJFs.jpg" TargetMode="External"/><Relationship Id="rId446" Type="http://schemas.openxmlformats.org/officeDocument/2006/relationships/hyperlink" Target="https://inspectapedia.com/electric/LaHuerta_MX_0516_DJFs.jpg" TargetMode="External"/><Relationship Id="rId445" Type="http://schemas.openxmlformats.org/officeDocument/2006/relationships/hyperlink" Target="https://signaturely.com/wp-content/uploads/2020/04/unreadable-letters-signaturely.svg" TargetMode="External"/><Relationship Id="rId449" Type="http://schemas.openxmlformats.org/officeDocument/2006/relationships/hyperlink" Target="https://inspectapedia.com/electric/LaHuerta_MX_0516_DJFs.jpg" TargetMode="External"/><Relationship Id="rId1270" Type="http://schemas.openxmlformats.org/officeDocument/2006/relationships/hyperlink" Target="https://signaturely.com/wp-content/uploads/2020/04/unreadable-letters-signaturely.svg" TargetMode="External"/><Relationship Id="rId440" Type="http://schemas.openxmlformats.org/officeDocument/2006/relationships/hyperlink" Target="https://inspectapedia.com/electric/LaHuerta_MX_0516_DJFs.jpg" TargetMode="External"/><Relationship Id="rId1271" Type="http://schemas.openxmlformats.org/officeDocument/2006/relationships/hyperlink" Target="https://inspectapedia.com/electric/LaHuerta_MX_0516_DJFs.jpg" TargetMode="External"/><Relationship Id="rId1272" Type="http://schemas.openxmlformats.org/officeDocument/2006/relationships/hyperlink" Target="https://inspectapedia.com/electric/LaHuerta_MX_0516_DJFs.jpg" TargetMode="External"/><Relationship Id="rId1273" Type="http://schemas.openxmlformats.org/officeDocument/2006/relationships/hyperlink" Target="https://signaturely.com/wp-content/uploads/2020/04/unreadable-letters-signaturely.svg" TargetMode="External"/><Relationship Id="rId1274" Type="http://schemas.openxmlformats.org/officeDocument/2006/relationships/hyperlink" Target="https://inspectapedia.com/electric/LaHuerta_MX_0516_DJFs.jpg" TargetMode="External"/><Relationship Id="rId444" Type="http://schemas.openxmlformats.org/officeDocument/2006/relationships/hyperlink" Target="https://inspectapedia.com/electric/LaHuerta_MX_0516_DJFs.jpg" TargetMode="External"/><Relationship Id="rId1275" Type="http://schemas.openxmlformats.org/officeDocument/2006/relationships/hyperlink" Target="https://inspectapedia.com/electric/LaHuerta_MX_0516_DJFs.jpg" TargetMode="External"/><Relationship Id="rId443" Type="http://schemas.openxmlformats.org/officeDocument/2006/relationships/hyperlink" Target="https://inspectapedia.com/electric/LaHuerta_MX_0516_DJFs.jpg" TargetMode="External"/><Relationship Id="rId1276" Type="http://schemas.openxmlformats.org/officeDocument/2006/relationships/hyperlink" Target="https://signaturely.com/wp-content/uploads/2020/04/unreadable-letters-signaturely.svg" TargetMode="External"/><Relationship Id="rId442" Type="http://schemas.openxmlformats.org/officeDocument/2006/relationships/hyperlink" Target="https://m.media-amazon.com/images/I/41aptGA0dTL._SY445_SX342_QL70_FMwebp_.jpg" TargetMode="External"/><Relationship Id="rId1277" Type="http://schemas.openxmlformats.org/officeDocument/2006/relationships/hyperlink" Target="https://inspectapedia.com/electric/LaHuerta_MX_0516_DJFs.jpg" TargetMode="External"/><Relationship Id="rId441" Type="http://schemas.openxmlformats.org/officeDocument/2006/relationships/hyperlink" Target="https://signaturely.com/wp-content/uploads/2020/04/unreadable-letters-signaturely.svg" TargetMode="External"/><Relationship Id="rId1278" Type="http://schemas.openxmlformats.org/officeDocument/2006/relationships/hyperlink" Target="https://inspectapedia.com/electric/LaHuerta_MX_0516_DJFs.jpg" TargetMode="External"/><Relationship Id="rId1268" Type="http://schemas.openxmlformats.org/officeDocument/2006/relationships/hyperlink" Target="https://inspectapedia.com/electric/LaHuerta_MX_0516_DJFs.jpg" TargetMode="External"/><Relationship Id="rId1269" Type="http://schemas.openxmlformats.org/officeDocument/2006/relationships/hyperlink" Target="https://inspectapedia.com/electric/LaHuerta_MX_0516_DJFs.jpg" TargetMode="External"/><Relationship Id="rId437" Type="http://schemas.openxmlformats.org/officeDocument/2006/relationships/hyperlink" Target="https://inspectapedia.com/electric/LaHuerta_MX_0516_DJFs.jpg" TargetMode="External"/><Relationship Id="rId436" Type="http://schemas.openxmlformats.org/officeDocument/2006/relationships/hyperlink" Target="https://inspectapedia.com/electric/LaHuerta_MX_0516_DJFs.jpg" TargetMode="External"/><Relationship Id="rId435" Type="http://schemas.openxmlformats.org/officeDocument/2006/relationships/hyperlink" Target="https://signaturely.com/wp-content/uploads/2020/04/unreadable-letters-signaturely.svg" TargetMode="External"/><Relationship Id="rId434" Type="http://schemas.openxmlformats.org/officeDocument/2006/relationships/hyperlink" Target="https://inspectapedia.com/electric/LaHuerta_MX_0516_DJFs.jpg" TargetMode="External"/><Relationship Id="rId439" Type="http://schemas.openxmlformats.org/officeDocument/2006/relationships/hyperlink" Target="https://inspectapedia.com/electric/LaHuerta_MX_0516_DJFs.jpg" TargetMode="External"/><Relationship Id="rId438" Type="http://schemas.openxmlformats.org/officeDocument/2006/relationships/hyperlink" Target="https://signaturely.com/wp-content/uploads/2020/04/unreadable-letters-signaturely.svg" TargetMode="External"/><Relationship Id="rId1260" Type="http://schemas.openxmlformats.org/officeDocument/2006/relationships/hyperlink" Target="https://inspectapedia.com/electric/LaHuerta_MX_0516_DJFs.jpg" TargetMode="External"/><Relationship Id="rId1261" Type="http://schemas.openxmlformats.org/officeDocument/2006/relationships/hyperlink" Target="https://signaturely.com/wp-content/uploads/2020/04/unreadable-letters-signaturely.svg" TargetMode="External"/><Relationship Id="rId1262" Type="http://schemas.openxmlformats.org/officeDocument/2006/relationships/hyperlink" Target="https://inspectapedia.com/electric/LaHuerta_MX_0516_DJFs.jpg" TargetMode="External"/><Relationship Id="rId1263" Type="http://schemas.openxmlformats.org/officeDocument/2006/relationships/hyperlink" Target="https://inspectapedia.com/electric/LaHuerta_MX_0516_DJFs.jpg" TargetMode="External"/><Relationship Id="rId433" Type="http://schemas.openxmlformats.org/officeDocument/2006/relationships/hyperlink" Target="https://inspectapedia.com/electric/LaHuerta_MX_0516_DJFs.jpg" TargetMode="External"/><Relationship Id="rId1264" Type="http://schemas.openxmlformats.org/officeDocument/2006/relationships/hyperlink" Target="https://signaturely.com/wp-content/uploads/2020/04/unreadable-letters-signaturely.svg" TargetMode="External"/><Relationship Id="rId432" Type="http://schemas.openxmlformats.org/officeDocument/2006/relationships/hyperlink" Target="https://signaturely.com/wp-content/uploads/2020/04/unreadable-letters-signaturely.svg" TargetMode="External"/><Relationship Id="rId1265" Type="http://schemas.openxmlformats.org/officeDocument/2006/relationships/hyperlink" Target="https://inspectapedia.com/electric/LaHuerta_MX_0516_DJFs.jpg" TargetMode="External"/><Relationship Id="rId431" Type="http://schemas.openxmlformats.org/officeDocument/2006/relationships/hyperlink" Target="https://inspectapedia.com/electric/LaHuerta_MX_0516_DJFs.jpg" TargetMode="External"/><Relationship Id="rId1266" Type="http://schemas.openxmlformats.org/officeDocument/2006/relationships/hyperlink" Target="https://inspectapedia.com/electric/LaHuerta_MX_0516_DJFs.jpg" TargetMode="External"/><Relationship Id="rId430" Type="http://schemas.openxmlformats.org/officeDocument/2006/relationships/hyperlink" Target="https://inspectapedia.com/electric/LaHuerta_MX_0516_DJFs.jpg" TargetMode="External"/><Relationship Id="rId1267" Type="http://schemas.openxmlformats.org/officeDocument/2006/relationships/hyperlink" Target="https://signaturely.com/wp-content/uploads/2020/04/unreadable-letters-signaturely.sv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media.rff.org/images/Electric_Power_-_150dpi.width-600.png" TargetMode="External"/><Relationship Id="rId2" Type="http://schemas.openxmlformats.org/officeDocument/2006/relationships/hyperlink" Target="https://media.istockphoto.com/id/1270356235/vector/electric-meter-line-icon-vector-illustration.jpg?s=612x612&amp;w=0&amp;k=20&amp;c=251UGTe6Gp5uXYhpft5AeSGn1InwQF7P7Bh9w4rKhMg=" TargetMode="External"/><Relationship Id="rId3" Type="http://schemas.openxmlformats.org/officeDocument/2006/relationships/hyperlink" Target="https://www.shareicon.net/data/256x256/2015/11/21/177082_alert_256x256.png" TargetMode="External"/><Relationship Id="rId4" Type="http://schemas.openxmlformats.org/officeDocument/2006/relationships/hyperlink" Target="https://cdn3.iconfinder.com/data/icons/miscellaneous-69-color-shadow/128/outage_electricity_power_flash_charge_energy_voltage_thunder_discharge_zigzag_thunderbolt-512.png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m.media-amazon.com/images/I/41aptGA0dTL._SY445_SX342_QL70_FMwebp_.jpg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3.0"/>
    <col customWidth="1" min="4" max="4" width="19.75"/>
    <col customWidth="1" min="6" max="6" width="11.5"/>
    <col customWidth="1" min="8" max="8" width="22.25"/>
    <col customWidth="1" min="9" max="9" width="32.5"/>
    <col customWidth="1" min="10" max="10" width="18.63"/>
    <col customWidth="1" min="14" max="14" width="26.5"/>
    <col customWidth="1" min="16" max="16" width="31.75"/>
    <col customWidth="1" min="18" max="18" width="26.0"/>
    <col customWidth="1" min="19" max="19" width="22.25"/>
    <col customWidth="1" min="20" max="20" width="62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3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>
      <c r="A2" s="4" t="str">
        <f> Chart!E2</f>
        <v>D52-2066</v>
      </c>
      <c r="B2" s="5" t="str">
        <f> Chart!D2</f>
        <v>DZ47-63</v>
      </c>
      <c r="C2" s="6" t="str">
        <f> Chart!C2</f>
        <v>Bird_1</v>
      </c>
      <c r="D2" s="7">
        <f> Chart!B2</f>
        <v>45108.04167</v>
      </c>
      <c r="E2" s="8">
        <f>IFERROR(__xludf.DUMMYFUNCTION("SPLIT(D2, "" "")"),45108.0)</f>
        <v>45108</v>
      </c>
      <c r="F2" s="9">
        <f>IFERROR(__xludf.DUMMYFUNCTION("""COMPUTED_VALUE"""),0.041666666666666664)</f>
        <v>0.04166666667</v>
      </c>
      <c r="G2" s="10" t="s">
        <v>20</v>
      </c>
      <c r="H2" s="11" t="s">
        <v>21</v>
      </c>
      <c r="I2" s="3" t="s">
        <v>22</v>
      </c>
      <c r="J2" s="3" t="s">
        <v>23</v>
      </c>
      <c r="K2" s="12" t="s">
        <v>24</v>
      </c>
      <c r="L2" s="13" t="s">
        <v>25</v>
      </c>
      <c r="M2" s="3" t="s">
        <v>26</v>
      </c>
      <c r="N2" s="10" t="str">
        <f t="shared" ref="N2:N561" si="1">IF(M2 = "Green", "OK", IF(M2 = "Red", "Heavy Damaged", "Loose a Wire"))</f>
        <v>OK</v>
      </c>
      <c r="O2" s="10" t="s">
        <v>27</v>
      </c>
      <c r="P2" s="14" t="s">
        <v>28</v>
      </c>
      <c r="Q2" s="14" t="s">
        <v>28</v>
      </c>
      <c r="R2" s="15" t="b">
        <v>1</v>
      </c>
      <c r="S2" s="10" t="s">
        <v>27</v>
      </c>
      <c r="T2" s="3" t="s">
        <v>29</v>
      </c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>
      <c r="A3" s="4" t="str">
        <f> Chart!E3</f>
        <v>D52-2067</v>
      </c>
      <c r="B3" s="5" t="str">
        <f> Chart!D3</f>
        <v>DZ47-63</v>
      </c>
      <c r="C3" s="6" t="str">
        <f> Chart!C3</f>
        <v>Bird_1</v>
      </c>
      <c r="D3" s="7">
        <f> Chart!B3</f>
        <v>45108.04167</v>
      </c>
      <c r="E3" s="8">
        <f>IFERROR(__xludf.DUMMYFUNCTION("SPLIT(D3, "" "")"),45108.0)</f>
        <v>45108</v>
      </c>
      <c r="F3" s="9">
        <f>IFERROR(__xludf.DUMMYFUNCTION("""COMPUTED_VALUE"""),0.041666666666666664)</f>
        <v>0.04166666667</v>
      </c>
      <c r="G3" s="10" t="s">
        <v>30</v>
      </c>
      <c r="H3" s="16" t="s">
        <v>31</v>
      </c>
      <c r="I3" s="3" t="s">
        <v>22</v>
      </c>
      <c r="J3" s="3" t="s">
        <v>32</v>
      </c>
      <c r="K3" s="12" t="s">
        <v>33</v>
      </c>
      <c r="L3" s="13" t="s">
        <v>25</v>
      </c>
      <c r="M3" s="3" t="s">
        <v>34</v>
      </c>
      <c r="N3" s="10" t="str">
        <f t="shared" si="1"/>
        <v>Heavy Damaged</v>
      </c>
      <c r="O3" s="10" t="s">
        <v>27</v>
      </c>
      <c r="P3" s="14" t="s">
        <v>28</v>
      </c>
      <c r="Q3" s="14" t="s">
        <v>28</v>
      </c>
      <c r="R3" s="15" t="b">
        <v>1</v>
      </c>
      <c r="S3" s="10" t="s">
        <v>27</v>
      </c>
      <c r="T3" s="14" t="s">
        <v>35</v>
      </c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ht="17.25" customHeight="1">
      <c r="A4" s="4" t="str">
        <f> Chart!E4</f>
        <v>D52-2068</v>
      </c>
      <c r="B4" s="5" t="str">
        <f> Chart!D4</f>
        <v>DZ47-64</v>
      </c>
      <c r="C4" s="6" t="str">
        <f> Chart!C4</f>
        <v>Bird_1</v>
      </c>
      <c r="D4" s="7">
        <f> Chart!B4</f>
        <v>45108.04167</v>
      </c>
      <c r="E4" s="8">
        <f>IFERROR(__xludf.DUMMYFUNCTION("SPLIT(D4, "" "")"),45108.0)</f>
        <v>45108</v>
      </c>
      <c r="F4" s="9">
        <f>IFERROR(__xludf.DUMMYFUNCTION("""COMPUTED_VALUE"""),0.041666666666666664)</f>
        <v>0.04166666667</v>
      </c>
      <c r="G4" s="10" t="s">
        <v>36</v>
      </c>
      <c r="H4" s="16" t="s">
        <v>37</v>
      </c>
      <c r="I4" s="3" t="s">
        <v>22</v>
      </c>
      <c r="J4" s="3" t="s">
        <v>38</v>
      </c>
      <c r="K4" s="12" t="s">
        <v>39</v>
      </c>
      <c r="L4" s="13" t="s">
        <v>25</v>
      </c>
      <c r="M4" s="3" t="s">
        <v>40</v>
      </c>
      <c r="N4" s="10" t="str">
        <f t="shared" si="1"/>
        <v>Loose a Wire</v>
      </c>
      <c r="O4" s="10" t="s">
        <v>27</v>
      </c>
      <c r="P4" s="14" t="s">
        <v>28</v>
      </c>
      <c r="Q4" s="14" t="s">
        <v>28</v>
      </c>
      <c r="R4" s="15" t="b">
        <v>0</v>
      </c>
      <c r="S4" s="10" t="s">
        <v>27</v>
      </c>
      <c r="T4" s="14" t="s">
        <v>35</v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</row>
    <row r="5">
      <c r="A5" s="4" t="str">
        <f> Chart!E5</f>
        <v>D52-2069</v>
      </c>
      <c r="B5" s="5" t="str">
        <f> Chart!D5</f>
        <v>DZ47-64</v>
      </c>
      <c r="C5" s="6" t="str">
        <f> Chart!C5</f>
        <v>Bird_1</v>
      </c>
      <c r="D5" s="7">
        <f> Chart!B5</f>
        <v>45108.04167</v>
      </c>
      <c r="E5" s="8">
        <f>IFERROR(__xludf.DUMMYFUNCTION("SPLIT(D5, "" "")"),45108.0)</f>
        <v>45108</v>
      </c>
      <c r="F5" s="9">
        <f>IFERROR(__xludf.DUMMYFUNCTION("""COMPUTED_VALUE"""),0.041666666666666664)</f>
        <v>0.04166666667</v>
      </c>
      <c r="G5" s="10" t="s">
        <v>41</v>
      </c>
      <c r="H5" s="17" t="s">
        <v>42</v>
      </c>
      <c r="I5" s="3" t="s">
        <v>22</v>
      </c>
      <c r="J5" s="3" t="s">
        <v>43</v>
      </c>
      <c r="K5" s="18" t="s">
        <v>44</v>
      </c>
      <c r="L5" s="19" t="s">
        <v>25</v>
      </c>
      <c r="M5" s="3" t="s">
        <v>26</v>
      </c>
      <c r="N5" s="10" t="str">
        <f t="shared" si="1"/>
        <v>OK</v>
      </c>
      <c r="O5" s="10" t="s">
        <v>27</v>
      </c>
      <c r="P5" s="14" t="s">
        <v>28</v>
      </c>
      <c r="Q5" s="14" t="s">
        <v>28</v>
      </c>
      <c r="R5" s="15" t="b">
        <v>1</v>
      </c>
      <c r="S5" s="10" t="s">
        <v>27</v>
      </c>
      <c r="T5" s="14" t="s">
        <v>35</v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</row>
    <row r="6">
      <c r="A6" s="4" t="str">
        <f> Chart!E6</f>
        <v>D52-2070</v>
      </c>
      <c r="B6" s="5" t="str">
        <f> Chart!D6</f>
        <v>DZ47-64</v>
      </c>
      <c r="C6" s="6" t="str">
        <f> Chart!C6</f>
        <v>Bird_1</v>
      </c>
      <c r="D6" s="7">
        <f> Chart!B6</f>
        <v>45108.04167</v>
      </c>
      <c r="E6" s="8">
        <f>IFERROR(__xludf.DUMMYFUNCTION("SPLIT(D6, "" "")"),45108.0)</f>
        <v>45108</v>
      </c>
      <c r="F6" s="9">
        <f>IFERROR(__xludf.DUMMYFUNCTION("""COMPUTED_VALUE"""),0.041666666666666664)</f>
        <v>0.04166666667</v>
      </c>
      <c r="G6" s="10" t="s">
        <v>45</v>
      </c>
      <c r="H6" s="16" t="s">
        <v>46</v>
      </c>
      <c r="I6" s="3" t="s">
        <v>22</v>
      </c>
      <c r="J6" s="3" t="s">
        <v>47</v>
      </c>
      <c r="K6" s="12" t="s">
        <v>48</v>
      </c>
      <c r="L6" s="13" t="s">
        <v>49</v>
      </c>
      <c r="M6" s="10" t="s">
        <v>26</v>
      </c>
      <c r="N6" s="10" t="str">
        <f t="shared" si="1"/>
        <v>OK</v>
      </c>
      <c r="O6" s="10" t="s">
        <v>27</v>
      </c>
      <c r="P6" s="14" t="s">
        <v>28</v>
      </c>
      <c r="Q6" s="14" t="s">
        <v>28</v>
      </c>
      <c r="R6" s="15" t="b">
        <v>0</v>
      </c>
      <c r="S6" s="10" t="s">
        <v>27</v>
      </c>
      <c r="T6" s="14" t="s">
        <v>35</v>
      </c>
      <c r="U6" s="3"/>
      <c r="V6" s="3"/>
      <c r="W6" s="3"/>
      <c r="X6" s="20">
        <f>COUNTIF(M:M,"=Red") + COUNTIF(M:M,"=Yellow")</f>
        <v>304</v>
      </c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</row>
    <row r="7">
      <c r="A7" s="4" t="str">
        <f> Chart!E7</f>
        <v>D52-2071</v>
      </c>
      <c r="B7" s="5" t="str">
        <f> Chart!D7</f>
        <v>DZ47-65</v>
      </c>
      <c r="C7" s="6" t="str">
        <f> Chart!C7</f>
        <v>Bird_2</v>
      </c>
      <c r="D7" s="7">
        <f> Chart!B7</f>
        <v>45108.04167</v>
      </c>
      <c r="E7" s="8">
        <f>IFERROR(__xludf.DUMMYFUNCTION("SPLIT(D7, "" "")"),45108.0)</f>
        <v>45108</v>
      </c>
      <c r="F7" s="9">
        <f>IFERROR(__xludf.DUMMYFUNCTION("""COMPUTED_VALUE"""),0.041666666666666664)</f>
        <v>0.04166666667</v>
      </c>
      <c r="G7" s="10" t="s">
        <v>50</v>
      </c>
      <c r="H7" s="16" t="s">
        <v>51</v>
      </c>
      <c r="I7" s="3" t="s">
        <v>22</v>
      </c>
      <c r="J7" s="3" t="s">
        <v>52</v>
      </c>
      <c r="K7" s="12" t="s">
        <v>53</v>
      </c>
      <c r="L7" s="13" t="s">
        <v>54</v>
      </c>
      <c r="M7" s="3" t="s">
        <v>40</v>
      </c>
      <c r="N7" s="10" t="str">
        <f t="shared" si="1"/>
        <v>Loose a Wire</v>
      </c>
      <c r="O7" s="10" t="s">
        <v>27</v>
      </c>
      <c r="P7" s="14" t="s">
        <v>28</v>
      </c>
      <c r="Q7" s="14" t="s">
        <v>28</v>
      </c>
      <c r="R7" s="15" t="b">
        <v>0</v>
      </c>
      <c r="S7" s="10" t="s">
        <v>27</v>
      </c>
      <c r="T7" s="14" t="s">
        <v>35</v>
      </c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</row>
    <row r="8">
      <c r="A8" s="4" t="str">
        <f> Chart!E8</f>
        <v>D52-2072</v>
      </c>
      <c r="B8" s="5" t="str">
        <f> Chart!D8</f>
        <v>DZ47-65</v>
      </c>
      <c r="C8" s="6" t="str">
        <f> Chart!C8</f>
        <v>Bird_2</v>
      </c>
      <c r="D8" s="7">
        <f> Chart!B8</f>
        <v>45108.04167</v>
      </c>
      <c r="E8" s="8">
        <f>IFERROR(__xludf.DUMMYFUNCTION("SPLIT(D8, "" "")"),45108.0)</f>
        <v>45108</v>
      </c>
      <c r="F8" s="9">
        <f>IFERROR(__xludf.DUMMYFUNCTION("""COMPUTED_VALUE"""),0.041666666666666664)</f>
        <v>0.04166666667</v>
      </c>
      <c r="G8" s="10" t="s">
        <v>55</v>
      </c>
      <c r="H8" s="17" t="s">
        <v>56</v>
      </c>
      <c r="I8" s="3" t="s">
        <v>22</v>
      </c>
      <c r="J8" s="3" t="s">
        <v>57</v>
      </c>
      <c r="K8" s="18" t="s">
        <v>58</v>
      </c>
      <c r="L8" s="18" t="s">
        <v>59</v>
      </c>
      <c r="M8" s="3" t="s">
        <v>26</v>
      </c>
      <c r="N8" s="10" t="str">
        <f t="shared" si="1"/>
        <v>OK</v>
      </c>
      <c r="O8" s="10" t="s">
        <v>27</v>
      </c>
      <c r="P8" s="14" t="s">
        <v>28</v>
      </c>
      <c r="Q8" s="14" t="s">
        <v>28</v>
      </c>
      <c r="R8" s="15" t="b">
        <v>1</v>
      </c>
      <c r="S8" s="10" t="s">
        <v>27</v>
      </c>
      <c r="T8" s="14" t="s">
        <v>35</v>
      </c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</row>
    <row r="9">
      <c r="A9" s="4" t="str">
        <f> Chart!E9</f>
        <v>D52-2073</v>
      </c>
      <c r="B9" s="5" t="str">
        <f> Chart!D9</f>
        <v>DZ47-66</v>
      </c>
      <c r="C9" s="6" t="str">
        <f> Chart!C9</f>
        <v>Bird_2</v>
      </c>
      <c r="D9" s="7">
        <f> Chart!B9</f>
        <v>45108.04167</v>
      </c>
      <c r="E9" s="8">
        <f>IFERROR(__xludf.DUMMYFUNCTION("SPLIT(D9, "" "")"),45108.0)</f>
        <v>45108</v>
      </c>
      <c r="F9" s="9">
        <f>IFERROR(__xludf.DUMMYFUNCTION("""COMPUTED_VALUE"""),0.041666666666666664)</f>
        <v>0.04166666667</v>
      </c>
      <c r="G9" s="10" t="s">
        <v>60</v>
      </c>
      <c r="H9" s="16" t="s">
        <v>61</v>
      </c>
      <c r="I9" s="3" t="s">
        <v>22</v>
      </c>
      <c r="J9" s="3" t="s">
        <v>62</v>
      </c>
      <c r="K9" s="12" t="s">
        <v>63</v>
      </c>
      <c r="L9" s="13" t="s">
        <v>25</v>
      </c>
      <c r="M9" s="3" t="s">
        <v>34</v>
      </c>
      <c r="N9" s="10" t="str">
        <f t="shared" si="1"/>
        <v>Heavy Damaged</v>
      </c>
      <c r="O9" s="10" t="s">
        <v>27</v>
      </c>
      <c r="P9" s="14" t="s">
        <v>28</v>
      </c>
      <c r="Q9" s="14" t="s">
        <v>28</v>
      </c>
      <c r="R9" s="15" t="b">
        <v>1</v>
      </c>
      <c r="S9" s="10" t="s">
        <v>27</v>
      </c>
      <c r="T9" s="14" t="s">
        <v>35</v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</row>
    <row r="10">
      <c r="A10" s="4" t="str">
        <f> Chart!E10</f>
        <v>D52-2074</v>
      </c>
      <c r="B10" s="5" t="str">
        <f> Chart!D10</f>
        <v>DZ47-66</v>
      </c>
      <c r="C10" s="6" t="str">
        <f> Chart!C10</f>
        <v>Bird_2</v>
      </c>
      <c r="D10" s="7">
        <f> Chart!B10</f>
        <v>45108.04167</v>
      </c>
      <c r="E10" s="8">
        <f>IFERROR(__xludf.DUMMYFUNCTION("SPLIT(D10, "" "")"),45108.0)</f>
        <v>45108</v>
      </c>
      <c r="F10" s="9">
        <f>IFERROR(__xludf.DUMMYFUNCTION("""COMPUTED_VALUE"""),0.041666666666666664)</f>
        <v>0.04166666667</v>
      </c>
      <c r="G10" s="10" t="s">
        <v>64</v>
      </c>
      <c r="H10" s="16" t="s">
        <v>65</v>
      </c>
      <c r="I10" s="3" t="s">
        <v>22</v>
      </c>
      <c r="J10" s="3" t="s">
        <v>66</v>
      </c>
      <c r="K10" s="12" t="s">
        <v>67</v>
      </c>
      <c r="L10" s="13" t="s">
        <v>68</v>
      </c>
      <c r="M10" s="3" t="s">
        <v>40</v>
      </c>
      <c r="N10" s="10" t="str">
        <f t="shared" si="1"/>
        <v>Loose a Wire</v>
      </c>
      <c r="O10" s="10" t="s">
        <v>27</v>
      </c>
      <c r="P10" s="14" t="s">
        <v>28</v>
      </c>
      <c r="Q10" s="14" t="s">
        <v>28</v>
      </c>
      <c r="R10" s="15" t="b">
        <v>1</v>
      </c>
      <c r="S10" s="10" t="s">
        <v>27</v>
      </c>
      <c r="T10" s="14" t="s">
        <v>35</v>
      </c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</row>
    <row r="11">
      <c r="A11" s="4" t="str">
        <f> Chart!E11</f>
        <v>D52-2075</v>
      </c>
      <c r="B11" s="5" t="str">
        <f> Chart!D11</f>
        <v>DZ47-67</v>
      </c>
      <c r="C11" s="6" t="str">
        <f> Chart!C11</f>
        <v>Bird_2</v>
      </c>
      <c r="D11" s="7">
        <f> Chart!B11</f>
        <v>45108.04167</v>
      </c>
      <c r="E11" s="8">
        <f>IFERROR(__xludf.DUMMYFUNCTION("SPLIT(D11, "" "")"),45108.0)</f>
        <v>45108</v>
      </c>
      <c r="F11" s="21">
        <f>IFERROR(__xludf.DUMMYFUNCTION("""COMPUTED_VALUE"""),0.041666666666666664)</f>
        <v>0.04166666667</v>
      </c>
      <c r="G11" s="10" t="s">
        <v>69</v>
      </c>
      <c r="H11" s="17" t="s">
        <v>70</v>
      </c>
      <c r="I11" s="10" t="s">
        <v>71</v>
      </c>
      <c r="J11" s="10" t="s">
        <v>72</v>
      </c>
      <c r="K11" s="17" t="s">
        <v>73</v>
      </c>
      <c r="L11" s="17" t="s">
        <v>68</v>
      </c>
      <c r="M11" s="10" t="s">
        <v>26</v>
      </c>
      <c r="N11" s="10" t="str">
        <f t="shared" si="1"/>
        <v>OK</v>
      </c>
      <c r="O11" s="10" t="s">
        <v>27</v>
      </c>
      <c r="P11" s="14" t="s">
        <v>28</v>
      </c>
      <c r="Q11" s="14" t="s">
        <v>28</v>
      </c>
      <c r="R11" s="10" t="b">
        <v>0</v>
      </c>
      <c r="S11" s="10" t="s">
        <v>27</v>
      </c>
      <c r="T11" s="14" t="s">
        <v>35</v>
      </c>
      <c r="U11" s="3"/>
      <c r="V11" s="3"/>
      <c r="W11" s="3"/>
      <c r="X11" s="10">
        <v>1.0</v>
      </c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</row>
    <row r="12">
      <c r="A12" s="4" t="str">
        <f> Chart!E12</f>
        <v>D52-2076</v>
      </c>
      <c r="B12" s="5" t="str">
        <f> Chart!D12</f>
        <v>DZ47-67</v>
      </c>
      <c r="C12" s="6" t="str">
        <f> Chart!C12</f>
        <v>Bird_2</v>
      </c>
      <c r="D12" s="7">
        <f> Chart!B12</f>
        <v>45108.04167</v>
      </c>
      <c r="E12" s="8">
        <f>IFERROR(__xludf.DUMMYFUNCTION("SPLIT(D12, "" "")"),45108.0)</f>
        <v>45108</v>
      </c>
      <c r="F12" s="22">
        <f>IFERROR(__xludf.DUMMYFUNCTION("""COMPUTED_VALUE"""),0.041666666666666664)</f>
        <v>0.04166666667</v>
      </c>
      <c r="G12" s="10" t="s">
        <v>74</v>
      </c>
      <c r="H12" s="17" t="s">
        <v>70</v>
      </c>
      <c r="I12" s="10" t="s">
        <v>71</v>
      </c>
      <c r="J12" s="10" t="s">
        <v>72</v>
      </c>
      <c r="K12" s="17" t="s">
        <v>73</v>
      </c>
      <c r="L12" s="17" t="s">
        <v>68</v>
      </c>
      <c r="M12" s="3" t="s">
        <v>26</v>
      </c>
      <c r="N12" s="10" t="str">
        <f t="shared" si="1"/>
        <v>OK</v>
      </c>
      <c r="O12" s="10" t="s">
        <v>27</v>
      </c>
      <c r="P12" s="14" t="s">
        <v>28</v>
      </c>
      <c r="Q12" s="14" t="s">
        <v>28</v>
      </c>
      <c r="R12" s="15" t="b">
        <v>1</v>
      </c>
      <c r="S12" s="10" t="s">
        <v>27</v>
      </c>
      <c r="T12" s="14" t="s">
        <v>35</v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</row>
    <row r="13">
      <c r="A13" s="4" t="str">
        <f> Chart!E13</f>
        <v>D52-2077</v>
      </c>
      <c r="B13" s="5" t="str">
        <f> Chart!D13</f>
        <v>DZ47-68</v>
      </c>
      <c r="C13" s="6" t="str">
        <f> Chart!C13</f>
        <v>Bird_3</v>
      </c>
      <c r="D13" s="7">
        <f> Chart!B13</f>
        <v>45108.04167</v>
      </c>
      <c r="E13" s="8">
        <f>IFERROR(__xludf.DUMMYFUNCTION("SPLIT(D13, "" "")"),45108.0)</f>
        <v>45108</v>
      </c>
      <c r="F13" s="22">
        <f>IFERROR(__xludf.DUMMYFUNCTION("""COMPUTED_VALUE"""),0.041666666666666664)</f>
        <v>0.04166666667</v>
      </c>
      <c r="G13" s="10" t="s">
        <v>75</v>
      </c>
      <c r="H13" s="11" t="s">
        <v>21</v>
      </c>
      <c r="I13" s="10" t="s">
        <v>71</v>
      </c>
      <c r="J13" s="10" t="s">
        <v>76</v>
      </c>
      <c r="K13" s="12" t="s">
        <v>24</v>
      </c>
      <c r="L13" s="13" t="s">
        <v>25</v>
      </c>
      <c r="M13" s="3" t="s">
        <v>34</v>
      </c>
      <c r="N13" s="10" t="str">
        <f t="shared" si="1"/>
        <v>Heavy Damaged</v>
      </c>
      <c r="O13" s="10" t="s">
        <v>27</v>
      </c>
      <c r="P13" s="14" t="s">
        <v>28</v>
      </c>
      <c r="Q13" s="14" t="s">
        <v>28</v>
      </c>
      <c r="R13" s="15" t="b">
        <v>1</v>
      </c>
      <c r="S13" s="10" t="s">
        <v>27</v>
      </c>
      <c r="T13" s="14" t="s">
        <v>35</v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>
      <c r="A14" s="4" t="str">
        <f> Chart!E14</f>
        <v>D52-2078</v>
      </c>
      <c r="B14" s="5" t="str">
        <f> Chart!D14</f>
        <v>DZ47-68</v>
      </c>
      <c r="C14" s="6" t="str">
        <f> Chart!C14</f>
        <v>Bird_3</v>
      </c>
      <c r="D14" s="7">
        <f> Chart!B14</f>
        <v>45108.04167</v>
      </c>
      <c r="E14" s="8">
        <f>IFERROR(__xludf.DUMMYFUNCTION("SPLIT(D14, "" "")"),45108.0)</f>
        <v>45108</v>
      </c>
      <c r="F14" s="22">
        <f>IFERROR(__xludf.DUMMYFUNCTION("""COMPUTED_VALUE"""),0.041666666666666664)</f>
        <v>0.04166666667</v>
      </c>
      <c r="G14" s="10" t="s">
        <v>77</v>
      </c>
      <c r="H14" s="16" t="s">
        <v>31</v>
      </c>
      <c r="I14" s="10" t="s">
        <v>71</v>
      </c>
      <c r="J14" s="10" t="s">
        <v>78</v>
      </c>
      <c r="K14" s="12" t="s">
        <v>33</v>
      </c>
      <c r="L14" s="13" t="s">
        <v>25</v>
      </c>
      <c r="M14" s="3" t="s">
        <v>40</v>
      </c>
      <c r="N14" s="10" t="str">
        <f t="shared" si="1"/>
        <v>Loose a Wire</v>
      </c>
      <c r="O14" s="10" t="s">
        <v>27</v>
      </c>
      <c r="P14" s="14" t="s">
        <v>28</v>
      </c>
      <c r="Q14" s="14" t="s">
        <v>28</v>
      </c>
      <c r="R14" s="15" t="b">
        <v>0</v>
      </c>
      <c r="S14" s="10" t="s">
        <v>27</v>
      </c>
      <c r="T14" s="14" t="s">
        <v>35</v>
      </c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</row>
    <row r="15">
      <c r="A15" s="4" t="str">
        <f> Chart!E15</f>
        <v>D52-2079</v>
      </c>
      <c r="B15" s="5" t="str">
        <f> Chart!D15</f>
        <v>DZ47-68</v>
      </c>
      <c r="C15" s="6" t="str">
        <f> Chart!C15</f>
        <v>Bird_3</v>
      </c>
      <c r="D15" s="7">
        <f> Chart!B15</f>
        <v>45108.04167</v>
      </c>
      <c r="E15" s="8">
        <f>IFERROR(__xludf.DUMMYFUNCTION("SPLIT(D15, "" "")"),45108.0)</f>
        <v>45108</v>
      </c>
      <c r="F15" s="22">
        <f>IFERROR(__xludf.DUMMYFUNCTION("""COMPUTED_VALUE"""),0.041666666666666664)</f>
        <v>0.04166666667</v>
      </c>
      <c r="G15" s="10" t="s">
        <v>79</v>
      </c>
      <c r="H15" s="16" t="s">
        <v>37</v>
      </c>
      <c r="I15" s="10" t="s">
        <v>71</v>
      </c>
      <c r="J15" s="10" t="s">
        <v>80</v>
      </c>
      <c r="K15" s="12" t="s">
        <v>39</v>
      </c>
      <c r="L15" s="13" t="s">
        <v>25</v>
      </c>
      <c r="M15" s="3" t="s">
        <v>26</v>
      </c>
      <c r="N15" s="10" t="str">
        <f t="shared" si="1"/>
        <v>OK</v>
      </c>
      <c r="O15" s="10" t="s">
        <v>27</v>
      </c>
      <c r="P15" s="14" t="s">
        <v>28</v>
      </c>
      <c r="Q15" s="14" t="s">
        <v>28</v>
      </c>
      <c r="R15" s="15" t="b">
        <v>1</v>
      </c>
      <c r="S15" s="10" t="s">
        <v>27</v>
      </c>
      <c r="T15" s="14" t="s">
        <v>35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</row>
    <row r="16">
      <c r="A16" s="4" t="str">
        <f> Chart!E16</f>
        <v>D52-2080</v>
      </c>
      <c r="B16" s="5" t="str">
        <f> Chart!D16</f>
        <v>DZ47-69</v>
      </c>
      <c r="C16" s="6" t="str">
        <f> Chart!C16</f>
        <v>Bird_4</v>
      </c>
      <c r="D16" s="7">
        <f> Chart!B16</f>
        <v>45108.04167</v>
      </c>
      <c r="E16" s="8">
        <f>IFERROR(__xludf.DUMMYFUNCTION("SPLIT(D16, "" "")"),45108.0)</f>
        <v>45108</v>
      </c>
      <c r="F16" s="22">
        <f>IFERROR(__xludf.DUMMYFUNCTION("""COMPUTED_VALUE"""),0.041666666666666664)</f>
        <v>0.04166666667</v>
      </c>
      <c r="G16" s="10" t="s">
        <v>81</v>
      </c>
      <c r="H16" s="17" t="s">
        <v>42</v>
      </c>
      <c r="I16" s="10" t="s">
        <v>71</v>
      </c>
      <c r="J16" s="10" t="s">
        <v>82</v>
      </c>
      <c r="K16" s="18" t="s">
        <v>44</v>
      </c>
      <c r="L16" s="19" t="s">
        <v>25</v>
      </c>
      <c r="M16" s="10" t="s">
        <v>26</v>
      </c>
      <c r="N16" s="10" t="str">
        <f t="shared" si="1"/>
        <v>OK</v>
      </c>
      <c r="O16" s="10" t="s">
        <v>27</v>
      </c>
      <c r="P16" s="14" t="s">
        <v>28</v>
      </c>
      <c r="Q16" s="14" t="s">
        <v>28</v>
      </c>
      <c r="R16" s="15" t="b">
        <v>0</v>
      </c>
      <c r="S16" s="10" t="s">
        <v>27</v>
      </c>
      <c r="T16" s="14" t="s">
        <v>35</v>
      </c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</row>
    <row r="17">
      <c r="A17" s="4" t="str">
        <f> Chart!E17</f>
        <v>D52-2081</v>
      </c>
      <c r="B17" s="5" t="str">
        <f> Chart!D17</f>
        <v>DZ47-69</v>
      </c>
      <c r="C17" s="6" t="str">
        <f> Chart!C17</f>
        <v>Bird_4</v>
      </c>
      <c r="D17" s="7">
        <f> Chart!B17</f>
        <v>45108.04167</v>
      </c>
      <c r="E17" s="8">
        <f>IFERROR(__xludf.DUMMYFUNCTION("SPLIT(D17, "" "")"),45108.0)</f>
        <v>45108</v>
      </c>
      <c r="F17" s="22">
        <f>IFERROR(__xludf.DUMMYFUNCTION("""COMPUTED_VALUE"""),0.041666666666666664)</f>
        <v>0.04166666667</v>
      </c>
      <c r="G17" s="10" t="s">
        <v>83</v>
      </c>
      <c r="H17" s="16" t="s">
        <v>46</v>
      </c>
      <c r="I17" s="10" t="s">
        <v>71</v>
      </c>
      <c r="J17" s="10" t="s">
        <v>84</v>
      </c>
      <c r="K17" s="12" t="s">
        <v>48</v>
      </c>
      <c r="L17" s="13" t="s">
        <v>49</v>
      </c>
      <c r="M17" s="3" t="s">
        <v>40</v>
      </c>
      <c r="N17" s="10" t="str">
        <f t="shared" si="1"/>
        <v>Loose a Wire</v>
      </c>
      <c r="O17" s="10" t="s">
        <v>27</v>
      </c>
      <c r="P17" s="14" t="s">
        <v>28</v>
      </c>
      <c r="Q17" s="14" t="s">
        <v>28</v>
      </c>
      <c r="R17" s="15" t="b">
        <v>0</v>
      </c>
      <c r="S17" s="10" t="s">
        <v>27</v>
      </c>
      <c r="T17" s="14" t="s">
        <v>35</v>
      </c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</row>
    <row r="18">
      <c r="A18" s="4" t="str">
        <f> Chart!E18</f>
        <v>D52-2066</v>
      </c>
      <c r="B18" s="5" t="str">
        <f> Chart!D18</f>
        <v>DZ47-63</v>
      </c>
      <c r="C18" s="6" t="str">
        <f> Chart!C18</f>
        <v>Bird_1</v>
      </c>
      <c r="D18" s="7">
        <f> Chart!B18</f>
        <v>45108.08333</v>
      </c>
      <c r="E18" s="8">
        <f>IFERROR(__xludf.DUMMYFUNCTION("SPLIT(D18, "" "")"),45108.0)</f>
        <v>45108</v>
      </c>
      <c r="F18" s="22">
        <f>IFERROR(__xludf.DUMMYFUNCTION("""COMPUTED_VALUE"""),0.08333333333333333)</f>
        <v>0.08333333333</v>
      </c>
      <c r="G18" s="10" t="s">
        <v>85</v>
      </c>
      <c r="H18" s="16" t="s">
        <v>51</v>
      </c>
      <c r="I18" s="10" t="s">
        <v>71</v>
      </c>
      <c r="J18" s="10" t="s">
        <v>86</v>
      </c>
      <c r="K18" s="12" t="s">
        <v>53</v>
      </c>
      <c r="L18" s="13" t="s">
        <v>54</v>
      </c>
      <c r="M18" s="3" t="s">
        <v>26</v>
      </c>
      <c r="N18" s="10" t="str">
        <f t="shared" si="1"/>
        <v>OK</v>
      </c>
      <c r="O18" s="10" t="s">
        <v>27</v>
      </c>
      <c r="P18" s="14" t="s">
        <v>28</v>
      </c>
      <c r="Q18" s="14" t="s">
        <v>28</v>
      </c>
      <c r="R18" s="15" t="b">
        <v>1</v>
      </c>
      <c r="S18" s="10" t="s">
        <v>27</v>
      </c>
      <c r="T18" s="14" t="s">
        <v>35</v>
      </c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</row>
    <row r="19">
      <c r="A19" s="4" t="str">
        <f> Chart!E19</f>
        <v>D52-2067</v>
      </c>
      <c r="B19" s="5" t="str">
        <f> Chart!D19</f>
        <v>DZ47-63</v>
      </c>
      <c r="C19" s="6" t="str">
        <f> Chart!C19</f>
        <v>Bird_1</v>
      </c>
      <c r="D19" s="7">
        <f> Chart!B19</f>
        <v>45108.08333</v>
      </c>
      <c r="E19" s="8">
        <f>IFERROR(__xludf.DUMMYFUNCTION("SPLIT(D19, "" "")"),45108.0)</f>
        <v>45108</v>
      </c>
      <c r="F19" s="22">
        <f>IFERROR(__xludf.DUMMYFUNCTION("""COMPUTED_VALUE"""),0.08333333333333333)</f>
        <v>0.08333333333</v>
      </c>
      <c r="G19" s="10" t="s">
        <v>87</v>
      </c>
      <c r="H19" s="17" t="s">
        <v>56</v>
      </c>
      <c r="I19" s="10" t="s">
        <v>71</v>
      </c>
      <c r="J19" s="10" t="s">
        <v>88</v>
      </c>
      <c r="K19" s="18" t="s">
        <v>58</v>
      </c>
      <c r="L19" s="18" t="s">
        <v>59</v>
      </c>
      <c r="M19" s="3" t="s">
        <v>34</v>
      </c>
      <c r="N19" s="10" t="str">
        <f t="shared" si="1"/>
        <v>Heavy Damaged</v>
      </c>
      <c r="O19" s="10" t="s">
        <v>27</v>
      </c>
      <c r="P19" s="14" t="s">
        <v>28</v>
      </c>
      <c r="Q19" s="14" t="s">
        <v>28</v>
      </c>
      <c r="R19" s="15" t="b">
        <v>1</v>
      </c>
      <c r="S19" s="10" t="s">
        <v>27</v>
      </c>
      <c r="T19" s="14" t="s">
        <v>35</v>
      </c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</row>
    <row r="20">
      <c r="A20" s="4" t="str">
        <f> Chart!E20</f>
        <v>D52-2068</v>
      </c>
      <c r="B20" s="5" t="str">
        <f> Chart!D20</f>
        <v>DZ47-64</v>
      </c>
      <c r="C20" s="6" t="str">
        <f> Chart!C20</f>
        <v>Bird_1</v>
      </c>
      <c r="D20" s="7">
        <f> Chart!B20</f>
        <v>45108.08333</v>
      </c>
      <c r="E20" s="8">
        <f>IFERROR(__xludf.DUMMYFUNCTION("SPLIT(D20, "" "")"),45108.0)</f>
        <v>45108</v>
      </c>
      <c r="F20" s="22">
        <f>IFERROR(__xludf.DUMMYFUNCTION("""COMPUTED_VALUE"""),0.08333333333333333)</f>
        <v>0.08333333333</v>
      </c>
      <c r="G20" s="10" t="s">
        <v>89</v>
      </c>
      <c r="H20" s="16" t="s">
        <v>61</v>
      </c>
      <c r="I20" s="10" t="s">
        <v>71</v>
      </c>
      <c r="J20" s="10" t="s">
        <v>90</v>
      </c>
      <c r="K20" s="12" t="s">
        <v>91</v>
      </c>
      <c r="L20" s="13" t="s">
        <v>25</v>
      </c>
      <c r="M20" s="3" t="s">
        <v>40</v>
      </c>
      <c r="N20" s="10" t="str">
        <f t="shared" si="1"/>
        <v>Loose a Wire</v>
      </c>
      <c r="O20" s="10" t="s">
        <v>27</v>
      </c>
      <c r="P20" s="14" t="s">
        <v>28</v>
      </c>
      <c r="Q20" s="14" t="s">
        <v>28</v>
      </c>
      <c r="R20" s="15" t="b">
        <v>1</v>
      </c>
      <c r="S20" s="10" t="s">
        <v>27</v>
      </c>
      <c r="T20" s="14" t="s">
        <v>35</v>
      </c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>
      <c r="A21" s="4" t="str">
        <f> Chart!E21</f>
        <v>D52-2069</v>
      </c>
      <c r="B21" s="5" t="str">
        <f> Chart!D21</f>
        <v>DZ47-64</v>
      </c>
      <c r="C21" s="6" t="str">
        <f> Chart!C21</f>
        <v>Bird_1</v>
      </c>
      <c r="D21" s="7">
        <f> Chart!B21</f>
        <v>45108.08333</v>
      </c>
      <c r="E21" s="8">
        <f>IFERROR(__xludf.DUMMYFUNCTION("SPLIT(D21, "" "")"),45108.0)</f>
        <v>45108</v>
      </c>
      <c r="F21" s="22">
        <f>IFERROR(__xludf.DUMMYFUNCTION("""COMPUTED_VALUE"""),0.08333333333333333)</f>
        <v>0.08333333333</v>
      </c>
      <c r="G21" s="10" t="s">
        <v>92</v>
      </c>
      <c r="H21" s="16" t="s">
        <v>65</v>
      </c>
      <c r="I21" s="10" t="s">
        <v>71</v>
      </c>
      <c r="J21" s="10" t="s">
        <v>93</v>
      </c>
      <c r="K21" s="12" t="s">
        <v>67</v>
      </c>
      <c r="L21" s="13" t="s">
        <v>68</v>
      </c>
      <c r="M21" s="10" t="s">
        <v>26</v>
      </c>
      <c r="N21" s="10" t="str">
        <f t="shared" si="1"/>
        <v>OK</v>
      </c>
      <c r="O21" s="10" t="s">
        <v>27</v>
      </c>
      <c r="P21" s="14" t="s">
        <v>28</v>
      </c>
      <c r="Q21" s="14" t="s">
        <v>28</v>
      </c>
      <c r="R21" s="10" t="b">
        <v>0</v>
      </c>
      <c r="S21" s="10" t="s">
        <v>27</v>
      </c>
      <c r="T21" s="14" t="s">
        <v>35</v>
      </c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</row>
    <row r="22">
      <c r="A22" s="4" t="str">
        <f> Chart!E22</f>
        <v>D52-2070</v>
      </c>
      <c r="B22" s="5" t="str">
        <f> Chart!D22</f>
        <v>DZ47-64</v>
      </c>
      <c r="C22" s="6" t="str">
        <f> Chart!C22</f>
        <v>Bird_1</v>
      </c>
      <c r="D22" s="7">
        <f> Chart!B22</f>
        <v>45108.08333</v>
      </c>
      <c r="E22" s="8">
        <f>IFERROR(__xludf.DUMMYFUNCTION("SPLIT(D22, "" "")"),45108.0)</f>
        <v>45108</v>
      </c>
      <c r="F22" s="22">
        <f>IFERROR(__xludf.DUMMYFUNCTION("""COMPUTED_VALUE"""),0.08333333333333333)</f>
        <v>0.08333333333</v>
      </c>
      <c r="G22" s="10" t="s">
        <v>94</v>
      </c>
      <c r="H22" s="17" t="s">
        <v>70</v>
      </c>
      <c r="I22" s="10" t="s">
        <v>71</v>
      </c>
      <c r="J22" s="10" t="s">
        <v>95</v>
      </c>
      <c r="K22" s="17" t="s">
        <v>73</v>
      </c>
      <c r="L22" s="17" t="s">
        <v>68</v>
      </c>
      <c r="M22" s="3" t="s">
        <v>26</v>
      </c>
      <c r="N22" s="10" t="str">
        <f t="shared" si="1"/>
        <v>OK</v>
      </c>
      <c r="O22" s="10" t="s">
        <v>27</v>
      </c>
      <c r="P22" s="14" t="s">
        <v>28</v>
      </c>
      <c r="Q22" s="14" t="s">
        <v>28</v>
      </c>
      <c r="R22" s="15" t="b">
        <v>1</v>
      </c>
      <c r="S22" s="10" t="s">
        <v>27</v>
      </c>
      <c r="T22" s="14" t="s">
        <v>35</v>
      </c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</row>
    <row r="23">
      <c r="A23" s="4" t="str">
        <f> Chart!E23</f>
        <v>D52-2071</v>
      </c>
      <c r="B23" s="5" t="str">
        <f> Chart!D23</f>
        <v>DZ47-65</v>
      </c>
      <c r="C23" s="6" t="str">
        <f> Chart!C23</f>
        <v>Bird_2</v>
      </c>
      <c r="D23" s="7">
        <f> Chart!B23</f>
        <v>45108.08333</v>
      </c>
      <c r="E23" s="8">
        <f>IFERROR(__xludf.DUMMYFUNCTION("SPLIT(D23, "" "")"),45108.0)</f>
        <v>45108</v>
      </c>
      <c r="F23" s="22">
        <f>IFERROR(__xludf.DUMMYFUNCTION("""COMPUTED_VALUE"""),0.08333333333333333)</f>
        <v>0.08333333333</v>
      </c>
      <c r="G23" s="10" t="s">
        <v>96</v>
      </c>
      <c r="H23" s="17" t="s">
        <v>70</v>
      </c>
      <c r="I23" s="10" t="s">
        <v>71</v>
      </c>
      <c r="J23" s="10" t="s">
        <v>97</v>
      </c>
      <c r="K23" s="17" t="s">
        <v>73</v>
      </c>
      <c r="L23" s="17" t="s">
        <v>68</v>
      </c>
      <c r="M23" s="3" t="s">
        <v>34</v>
      </c>
      <c r="N23" s="10" t="str">
        <f t="shared" si="1"/>
        <v>Heavy Damaged</v>
      </c>
      <c r="O23" s="10" t="s">
        <v>27</v>
      </c>
      <c r="P23" s="14" t="s">
        <v>28</v>
      </c>
      <c r="Q23" s="14" t="s">
        <v>28</v>
      </c>
      <c r="R23" s="15" t="b">
        <v>1</v>
      </c>
      <c r="S23" s="10" t="s">
        <v>27</v>
      </c>
      <c r="T23" s="14" t="s">
        <v>35</v>
      </c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</row>
    <row r="24">
      <c r="A24" s="4" t="str">
        <f> Chart!E24</f>
        <v>D52-2072</v>
      </c>
      <c r="B24" s="5" t="str">
        <f> Chart!D24</f>
        <v>DZ47-65</v>
      </c>
      <c r="C24" s="6" t="str">
        <f> Chart!C24</f>
        <v>Bird_2</v>
      </c>
      <c r="D24" s="7">
        <f> Chart!B24</f>
        <v>45108.08333</v>
      </c>
      <c r="E24" s="8">
        <f>IFERROR(__xludf.DUMMYFUNCTION("SPLIT(D24, "" "")"),45108.0)</f>
        <v>45108</v>
      </c>
      <c r="F24" s="22">
        <f>IFERROR(__xludf.DUMMYFUNCTION("""COMPUTED_VALUE"""),0.08333333333333333)</f>
        <v>0.08333333333</v>
      </c>
      <c r="G24" s="10" t="s">
        <v>98</v>
      </c>
      <c r="H24" s="11" t="s">
        <v>21</v>
      </c>
      <c r="I24" s="10" t="s">
        <v>71</v>
      </c>
      <c r="J24" s="10" t="s">
        <v>99</v>
      </c>
      <c r="K24" s="12" t="s">
        <v>24</v>
      </c>
      <c r="L24" s="13" t="s">
        <v>25</v>
      </c>
      <c r="M24" s="3" t="s">
        <v>40</v>
      </c>
      <c r="N24" s="10" t="str">
        <f t="shared" si="1"/>
        <v>Loose a Wire</v>
      </c>
      <c r="O24" s="10" t="s">
        <v>27</v>
      </c>
      <c r="P24" s="14" t="s">
        <v>28</v>
      </c>
      <c r="Q24" s="14" t="s">
        <v>28</v>
      </c>
      <c r="R24" s="15" t="b">
        <v>0</v>
      </c>
      <c r="S24" s="10" t="s">
        <v>27</v>
      </c>
      <c r="T24" s="14" t="s">
        <v>35</v>
      </c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</row>
    <row r="25">
      <c r="A25" s="4" t="str">
        <f> Chart!E25</f>
        <v>D52-2073</v>
      </c>
      <c r="B25" s="5" t="str">
        <f> Chart!D25</f>
        <v>DZ47-66</v>
      </c>
      <c r="C25" s="6" t="str">
        <f> Chart!C25</f>
        <v>Bird_2</v>
      </c>
      <c r="D25" s="7">
        <f> Chart!B25</f>
        <v>45108.08333</v>
      </c>
      <c r="E25" s="8">
        <f>IFERROR(__xludf.DUMMYFUNCTION("SPLIT(D25, "" "")"),45108.0)</f>
        <v>45108</v>
      </c>
      <c r="F25" s="22">
        <f>IFERROR(__xludf.DUMMYFUNCTION("""COMPUTED_VALUE"""),0.08333333333333333)</f>
        <v>0.08333333333</v>
      </c>
      <c r="G25" s="10" t="s">
        <v>100</v>
      </c>
      <c r="H25" s="16" t="s">
        <v>31</v>
      </c>
      <c r="I25" s="10" t="s">
        <v>71</v>
      </c>
      <c r="J25" s="10" t="s">
        <v>101</v>
      </c>
      <c r="K25" s="12" t="s">
        <v>33</v>
      </c>
      <c r="L25" s="13" t="s">
        <v>25</v>
      </c>
      <c r="M25" s="3" t="s">
        <v>26</v>
      </c>
      <c r="N25" s="10" t="str">
        <f t="shared" si="1"/>
        <v>OK</v>
      </c>
      <c r="O25" s="10" t="s">
        <v>27</v>
      </c>
      <c r="P25" s="14" t="s">
        <v>28</v>
      </c>
      <c r="Q25" s="14" t="s">
        <v>28</v>
      </c>
      <c r="R25" s="15" t="b">
        <v>1</v>
      </c>
      <c r="S25" s="10" t="s">
        <v>27</v>
      </c>
      <c r="T25" s="14" t="s">
        <v>35</v>
      </c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</row>
    <row r="26">
      <c r="A26" s="4" t="str">
        <f> Chart!E26</f>
        <v>D52-2074</v>
      </c>
      <c r="B26" s="5" t="str">
        <f> Chart!D26</f>
        <v>DZ47-66</v>
      </c>
      <c r="C26" s="6" t="str">
        <f> Chart!C26</f>
        <v>Bird_2</v>
      </c>
      <c r="D26" s="7">
        <f> Chart!B26</f>
        <v>45108.08333</v>
      </c>
      <c r="E26" s="8">
        <f>IFERROR(__xludf.DUMMYFUNCTION("SPLIT(D26, "" "")"),45108.0)</f>
        <v>45108</v>
      </c>
      <c r="F26" s="22">
        <f>IFERROR(__xludf.DUMMYFUNCTION("""COMPUTED_VALUE"""),0.08333333333333333)</f>
        <v>0.08333333333</v>
      </c>
      <c r="G26" s="10" t="s">
        <v>102</v>
      </c>
      <c r="H26" s="16" t="s">
        <v>37</v>
      </c>
      <c r="I26" s="10" t="s">
        <v>71</v>
      </c>
      <c r="J26" s="10" t="s">
        <v>103</v>
      </c>
      <c r="K26" s="12" t="s">
        <v>39</v>
      </c>
      <c r="L26" s="13" t="s">
        <v>25</v>
      </c>
      <c r="M26" s="10" t="s">
        <v>26</v>
      </c>
      <c r="N26" s="10" t="str">
        <f t="shared" si="1"/>
        <v>OK</v>
      </c>
      <c r="O26" s="10" t="s">
        <v>27</v>
      </c>
      <c r="P26" s="14" t="s">
        <v>28</v>
      </c>
      <c r="Q26" s="14" t="s">
        <v>28</v>
      </c>
      <c r="R26" s="15" t="b">
        <v>0</v>
      </c>
      <c r="S26" s="10" t="s">
        <v>27</v>
      </c>
      <c r="T26" s="14" t="s">
        <v>35</v>
      </c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>
      <c r="A27" s="4" t="str">
        <f> Chart!E27</f>
        <v>D52-2075</v>
      </c>
      <c r="B27" s="5" t="str">
        <f> Chart!D27</f>
        <v>DZ47-67</v>
      </c>
      <c r="C27" s="6" t="str">
        <f> Chart!C27</f>
        <v>Bird_2</v>
      </c>
      <c r="D27" s="7">
        <f> Chart!B27</f>
        <v>45108.08333</v>
      </c>
      <c r="E27" s="8">
        <f>IFERROR(__xludf.DUMMYFUNCTION("SPLIT(D27, "" "")"),45108.0)</f>
        <v>45108</v>
      </c>
      <c r="F27" s="22">
        <f>IFERROR(__xludf.DUMMYFUNCTION("""COMPUTED_VALUE"""),0.08333333333333333)</f>
        <v>0.08333333333</v>
      </c>
      <c r="G27" s="10" t="s">
        <v>104</v>
      </c>
      <c r="H27" s="17" t="s">
        <v>42</v>
      </c>
      <c r="I27" s="10" t="s">
        <v>71</v>
      </c>
      <c r="J27" s="10" t="s">
        <v>105</v>
      </c>
      <c r="K27" s="18" t="s">
        <v>44</v>
      </c>
      <c r="L27" s="19" t="s">
        <v>25</v>
      </c>
      <c r="M27" s="3" t="s">
        <v>40</v>
      </c>
      <c r="N27" s="10" t="str">
        <f t="shared" si="1"/>
        <v>Loose a Wire</v>
      </c>
      <c r="O27" s="10" t="s">
        <v>27</v>
      </c>
      <c r="P27" s="14" t="s">
        <v>28</v>
      </c>
      <c r="Q27" s="14" t="s">
        <v>28</v>
      </c>
      <c r="R27" s="15" t="b">
        <v>0</v>
      </c>
      <c r="S27" s="10" t="s">
        <v>27</v>
      </c>
      <c r="T27" s="14" t="s">
        <v>35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>
      <c r="A28" s="4" t="str">
        <f> Chart!E28</f>
        <v>D52-2076</v>
      </c>
      <c r="B28" s="5" t="str">
        <f> Chart!D28</f>
        <v>DZ47-67</v>
      </c>
      <c r="C28" s="6" t="str">
        <f> Chart!C28</f>
        <v>Bird_2</v>
      </c>
      <c r="D28" s="7">
        <f> Chart!B28</f>
        <v>45108.08333</v>
      </c>
      <c r="E28" s="8">
        <f>IFERROR(__xludf.DUMMYFUNCTION("SPLIT(D28, "" "")"),45108.0)</f>
        <v>45108</v>
      </c>
      <c r="F28" s="22">
        <f>IFERROR(__xludf.DUMMYFUNCTION("""COMPUTED_VALUE"""),0.08333333333333333)</f>
        <v>0.08333333333</v>
      </c>
      <c r="G28" s="10" t="s">
        <v>106</v>
      </c>
      <c r="H28" s="16" t="s">
        <v>46</v>
      </c>
      <c r="I28" s="10" t="s">
        <v>71</v>
      </c>
      <c r="J28" s="10" t="s">
        <v>107</v>
      </c>
      <c r="K28" s="12" t="s">
        <v>48</v>
      </c>
      <c r="L28" s="13" t="s">
        <v>49</v>
      </c>
      <c r="M28" s="3" t="s">
        <v>26</v>
      </c>
      <c r="N28" s="10" t="str">
        <f t="shared" si="1"/>
        <v>OK</v>
      </c>
      <c r="O28" s="10" t="s">
        <v>27</v>
      </c>
      <c r="P28" s="14" t="s">
        <v>28</v>
      </c>
      <c r="Q28" s="14" t="s">
        <v>28</v>
      </c>
      <c r="R28" s="15" t="b">
        <v>1</v>
      </c>
      <c r="S28" s="10" t="s">
        <v>27</v>
      </c>
      <c r="T28" s="14" t="s">
        <v>35</v>
      </c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>
      <c r="A29" s="4" t="str">
        <f> Chart!E29</f>
        <v>D52-2077</v>
      </c>
      <c r="B29" s="5" t="str">
        <f> Chart!D29</f>
        <v>DZ47-68</v>
      </c>
      <c r="C29" s="6" t="str">
        <f> Chart!C29</f>
        <v>Bird_3</v>
      </c>
      <c r="D29" s="7">
        <f> Chart!B29</f>
        <v>45108.08333</v>
      </c>
      <c r="E29" s="8">
        <f>IFERROR(__xludf.DUMMYFUNCTION("SPLIT(D29, "" "")"),45108.0)</f>
        <v>45108</v>
      </c>
      <c r="F29" s="22">
        <f>IFERROR(__xludf.DUMMYFUNCTION("""COMPUTED_VALUE"""),0.08333333333333333)</f>
        <v>0.08333333333</v>
      </c>
      <c r="G29" s="10" t="s">
        <v>108</v>
      </c>
      <c r="H29" s="16" t="s">
        <v>51</v>
      </c>
      <c r="I29" s="10" t="s">
        <v>71</v>
      </c>
      <c r="J29" s="10" t="s">
        <v>109</v>
      </c>
      <c r="K29" s="12" t="s">
        <v>53</v>
      </c>
      <c r="L29" s="13" t="s">
        <v>54</v>
      </c>
      <c r="M29" s="3" t="s">
        <v>34</v>
      </c>
      <c r="N29" s="10" t="str">
        <f t="shared" si="1"/>
        <v>Heavy Damaged</v>
      </c>
      <c r="O29" s="10" t="s">
        <v>27</v>
      </c>
      <c r="P29" s="14" t="s">
        <v>28</v>
      </c>
      <c r="Q29" s="14" t="s">
        <v>28</v>
      </c>
      <c r="R29" s="15" t="b">
        <v>1</v>
      </c>
      <c r="S29" s="10" t="s">
        <v>27</v>
      </c>
      <c r="T29" s="14" t="s">
        <v>35</v>
      </c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>
      <c r="A30" s="4" t="str">
        <f> Chart!E30</f>
        <v>D52-2078</v>
      </c>
      <c r="B30" s="5" t="str">
        <f> Chart!D30</f>
        <v>DZ47-68</v>
      </c>
      <c r="C30" s="6" t="str">
        <f> Chart!C30</f>
        <v>Bird_3</v>
      </c>
      <c r="D30" s="7">
        <f> Chart!B30</f>
        <v>45108.08333</v>
      </c>
      <c r="E30" s="8">
        <f>IFERROR(__xludf.DUMMYFUNCTION("SPLIT(D30, "" "")"),45108.0)</f>
        <v>45108</v>
      </c>
      <c r="F30" s="22">
        <f>IFERROR(__xludf.DUMMYFUNCTION("""COMPUTED_VALUE"""),0.08333333333333333)</f>
        <v>0.08333333333</v>
      </c>
      <c r="G30" s="10" t="s">
        <v>110</v>
      </c>
      <c r="H30" s="17" t="s">
        <v>56</v>
      </c>
      <c r="I30" s="10" t="s">
        <v>71</v>
      </c>
      <c r="J30" s="10" t="s">
        <v>111</v>
      </c>
      <c r="K30" s="18" t="s">
        <v>58</v>
      </c>
      <c r="L30" s="18" t="s">
        <v>59</v>
      </c>
      <c r="M30" s="3" t="s">
        <v>40</v>
      </c>
      <c r="N30" s="10" t="str">
        <f t="shared" si="1"/>
        <v>Loose a Wire</v>
      </c>
      <c r="O30" s="10" t="s">
        <v>27</v>
      </c>
      <c r="P30" s="14" t="s">
        <v>28</v>
      </c>
      <c r="Q30" s="14" t="s">
        <v>28</v>
      </c>
      <c r="R30" s="15" t="b">
        <v>1</v>
      </c>
      <c r="S30" s="10" t="s">
        <v>27</v>
      </c>
      <c r="T30" s="14" t="s">
        <v>35</v>
      </c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>
      <c r="A31" s="4" t="str">
        <f> Chart!E31</f>
        <v>D52-2079</v>
      </c>
      <c r="B31" s="5" t="str">
        <f> Chart!D31</f>
        <v>DZ47-68</v>
      </c>
      <c r="C31" s="6" t="str">
        <f> Chart!C31</f>
        <v>Bird_3</v>
      </c>
      <c r="D31" s="7">
        <f> Chart!B31</f>
        <v>45108.08333</v>
      </c>
      <c r="E31" s="8">
        <f>IFERROR(__xludf.DUMMYFUNCTION("SPLIT(D31, "" "")"),45108.0)</f>
        <v>45108</v>
      </c>
      <c r="F31" s="22">
        <f>IFERROR(__xludf.DUMMYFUNCTION("""COMPUTED_VALUE"""),0.08333333333333333)</f>
        <v>0.08333333333</v>
      </c>
      <c r="G31" s="10" t="s">
        <v>112</v>
      </c>
      <c r="H31" s="16" t="s">
        <v>61</v>
      </c>
      <c r="I31" s="10" t="s">
        <v>71</v>
      </c>
      <c r="J31" s="10" t="s">
        <v>113</v>
      </c>
      <c r="K31" s="12" t="s">
        <v>114</v>
      </c>
      <c r="L31" s="13" t="s">
        <v>25</v>
      </c>
      <c r="M31" s="10" t="s">
        <v>26</v>
      </c>
      <c r="N31" s="10" t="str">
        <f t="shared" si="1"/>
        <v>OK</v>
      </c>
      <c r="O31" s="10" t="s">
        <v>27</v>
      </c>
      <c r="P31" s="14" t="s">
        <v>28</v>
      </c>
      <c r="Q31" s="14" t="s">
        <v>28</v>
      </c>
      <c r="R31" s="10" t="b">
        <v>0</v>
      </c>
      <c r="S31" s="10" t="s">
        <v>27</v>
      </c>
      <c r="T31" s="14" t="s">
        <v>35</v>
      </c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>
      <c r="A32" s="4" t="str">
        <f> Chart!E32</f>
        <v>D52-2080</v>
      </c>
      <c r="B32" s="5" t="str">
        <f> Chart!D32</f>
        <v>DZ47-69</v>
      </c>
      <c r="C32" s="6" t="str">
        <f> Chart!C32</f>
        <v>Bird_4</v>
      </c>
      <c r="D32" s="7">
        <f> Chart!B32</f>
        <v>45108.08333</v>
      </c>
      <c r="E32" s="8">
        <f>IFERROR(__xludf.DUMMYFUNCTION("SPLIT(D32, "" "")"),45108.0)</f>
        <v>45108</v>
      </c>
      <c r="F32" s="22">
        <f>IFERROR(__xludf.DUMMYFUNCTION("""COMPUTED_VALUE"""),0.08333333333333333)</f>
        <v>0.08333333333</v>
      </c>
      <c r="G32" s="10" t="s">
        <v>115</v>
      </c>
      <c r="H32" s="16" t="s">
        <v>65</v>
      </c>
      <c r="I32" s="10" t="s">
        <v>71</v>
      </c>
      <c r="J32" s="10" t="s">
        <v>116</v>
      </c>
      <c r="K32" s="12" t="s">
        <v>67</v>
      </c>
      <c r="L32" s="13" t="s">
        <v>68</v>
      </c>
      <c r="M32" s="3" t="s">
        <v>26</v>
      </c>
      <c r="N32" s="10" t="str">
        <f t="shared" si="1"/>
        <v>OK</v>
      </c>
      <c r="O32" s="10" t="s">
        <v>27</v>
      </c>
      <c r="P32" s="14" t="s">
        <v>28</v>
      </c>
      <c r="Q32" s="14" t="s">
        <v>28</v>
      </c>
      <c r="R32" s="15" t="b">
        <v>1</v>
      </c>
      <c r="S32" s="10" t="s">
        <v>27</v>
      </c>
      <c r="T32" s="14" t="s">
        <v>35</v>
      </c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>
      <c r="A33" s="4" t="str">
        <f> Chart!E33</f>
        <v>D52-2081</v>
      </c>
      <c r="B33" s="5" t="str">
        <f> Chart!D33</f>
        <v>DZ47-69</v>
      </c>
      <c r="C33" s="6" t="str">
        <f> Chart!C33</f>
        <v>Bird_4</v>
      </c>
      <c r="D33" s="7">
        <f> Chart!B33</f>
        <v>45108.08333</v>
      </c>
      <c r="E33" s="8">
        <f>IFERROR(__xludf.DUMMYFUNCTION("SPLIT(D33, "" "")"),45108.0)</f>
        <v>45108</v>
      </c>
      <c r="F33" s="22">
        <f>IFERROR(__xludf.DUMMYFUNCTION("""COMPUTED_VALUE"""),0.08333333333333333)</f>
        <v>0.08333333333</v>
      </c>
      <c r="G33" s="10" t="s">
        <v>117</v>
      </c>
      <c r="H33" s="17" t="s">
        <v>70</v>
      </c>
      <c r="I33" s="10" t="s">
        <v>71</v>
      </c>
      <c r="J33" s="10" t="s">
        <v>118</v>
      </c>
      <c r="K33" s="17" t="s">
        <v>73</v>
      </c>
      <c r="L33" s="17" t="s">
        <v>68</v>
      </c>
      <c r="M33" s="3" t="s">
        <v>34</v>
      </c>
      <c r="N33" s="10" t="str">
        <f t="shared" si="1"/>
        <v>Heavy Damaged</v>
      </c>
      <c r="O33" s="10" t="s">
        <v>27</v>
      </c>
      <c r="P33" s="14" t="s">
        <v>28</v>
      </c>
      <c r="Q33" s="14" t="s">
        <v>28</v>
      </c>
      <c r="R33" s="15" t="b">
        <v>1</v>
      </c>
      <c r="S33" s="10" t="s">
        <v>27</v>
      </c>
      <c r="T33" s="14" t="s">
        <v>35</v>
      </c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>
      <c r="A34" s="4" t="str">
        <f> Chart!E34</f>
        <v>D52-2066</v>
      </c>
      <c r="B34" s="5" t="str">
        <f> Chart!D34</f>
        <v>DZ47-63</v>
      </c>
      <c r="C34" s="6" t="str">
        <f> Chart!C34</f>
        <v>Bird_1</v>
      </c>
      <c r="D34" s="7">
        <f> Chart!B34</f>
        <v>45108.125</v>
      </c>
      <c r="E34" s="8">
        <f>IFERROR(__xludf.DUMMYFUNCTION("SPLIT(D34, "" "")"),45108.0)</f>
        <v>45108</v>
      </c>
      <c r="F34" s="22">
        <f>IFERROR(__xludf.DUMMYFUNCTION("""COMPUTED_VALUE"""),0.125)</f>
        <v>0.125</v>
      </c>
      <c r="G34" s="10" t="s">
        <v>119</v>
      </c>
      <c r="H34" s="17" t="s">
        <v>70</v>
      </c>
      <c r="I34" s="10" t="s">
        <v>71</v>
      </c>
      <c r="J34" s="10" t="s">
        <v>120</v>
      </c>
      <c r="K34" s="17" t="s">
        <v>73</v>
      </c>
      <c r="L34" s="17" t="s">
        <v>68</v>
      </c>
      <c r="M34" s="3" t="s">
        <v>34</v>
      </c>
      <c r="N34" s="10" t="str">
        <f t="shared" si="1"/>
        <v>Heavy Damaged</v>
      </c>
      <c r="O34" s="10" t="s">
        <v>27</v>
      </c>
      <c r="P34" s="14" t="s">
        <v>28</v>
      </c>
      <c r="Q34" s="14" t="s">
        <v>28</v>
      </c>
      <c r="R34" s="15" t="b">
        <v>1</v>
      </c>
      <c r="S34" s="10" t="s">
        <v>27</v>
      </c>
      <c r="T34" s="14" t="s">
        <v>35</v>
      </c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>
      <c r="A35" s="4" t="str">
        <f> Chart!E35</f>
        <v>D52-2067</v>
      </c>
      <c r="B35" s="5" t="str">
        <f> Chart!D35</f>
        <v>DZ47-63</v>
      </c>
      <c r="C35" s="6" t="str">
        <f> Chart!C35</f>
        <v>Bird_1</v>
      </c>
      <c r="D35" s="7">
        <f> Chart!B35</f>
        <v>45108.125</v>
      </c>
      <c r="E35" s="8">
        <f>IFERROR(__xludf.DUMMYFUNCTION("SPLIT(D35, "" "")"),45108.0)</f>
        <v>45108</v>
      </c>
      <c r="F35" s="22">
        <f>IFERROR(__xludf.DUMMYFUNCTION("""COMPUTED_VALUE"""),0.125)</f>
        <v>0.125</v>
      </c>
      <c r="G35" s="10" t="s">
        <v>121</v>
      </c>
      <c r="H35" s="11" t="s">
        <v>21</v>
      </c>
      <c r="I35" s="10" t="s">
        <v>71</v>
      </c>
      <c r="J35" s="10" t="s">
        <v>122</v>
      </c>
      <c r="K35" s="12" t="s">
        <v>24</v>
      </c>
      <c r="L35" s="13" t="s">
        <v>25</v>
      </c>
      <c r="M35" s="3" t="s">
        <v>34</v>
      </c>
      <c r="N35" s="10" t="str">
        <f t="shared" si="1"/>
        <v>Heavy Damaged</v>
      </c>
      <c r="O35" s="10" t="s">
        <v>27</v>
      </c>
      <c r="P35" s="14" t="s">
        <v>28</v>
      </c>
      <c r="Q35" s="14" t="s">
        <v>28</v>
      </c>
      <c r="R35" s="15" t="b">
        <v>1</v>
      </c>
      <c r="S35" s="10" t="s">
        <v>27</v>
      </c>
      <c r="T35" s="14" t="s">
        <v>35</v>
      </c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>
      <c r="A36" s="4" t="str">
        <f> Chart!E36</f>
        <v>D52-2068</v>
      </c>
      <c r="B36" s="5" t="str">
        <f> Chart!D36</f>
        <v>DZ47-64</v>
      </c>
      <c r="C36" s="6" t="str">
        <f> Chart!C36</f>
        <v>Bird_1</v>
      </c>
      <c r="D36" s="7">
        <f> Chart!B36</f>
        <v>45108.125</v>
      </c>
      <c r="E36" s="8">
        <f>IFERROR(__xludf.DUMMYFUNCTION("SPLIT(D36, "" "")"),45108.0)</f>
        <v>45108</v>
      </c>
      <c r="F36" s="22">
        <f>IFERROR(__xludf.DUMMYFUNCTION("""COMPUTED_VALUE"""),0.125)</f>
        <v>0.125</v>
      </c>
      <c r="G36" s="10" t="s">
        <v>123</v>
      </c>
      <c r="H36" s="16" t="s">
        <v>31</v>
      </c>
      <c r="I36" s="10" t="s">
        <v>71</v>
      </c>
      <c r="J36" s="10" t="s">
        <v>124</v>
      </c>
      <c r="K36" s="12" t="s">
        <v>33</v>
      </c>
      <c r="L36" s="13" t="s">
        <v>25</v>
      </c>
      <c r="M36" s="3" t="s">
        <v>34</v>
      </c>
      <c r="N36" s="10" t="str">
        <f t="shared" si="1"/>
        <v>Heavy Damaged</v>
      </c>
      <c r="O36" s="10" t="s">
        <v>27</v>
      </c>
      <c r="P36" s="14" t="s">
        <v>28</v>
      </c>
      <c r="Q36" s="14" t="s">
        <v>28</v>
      </c>
      <c r="R36" s="15" t="b">
        <v>0</v>
      </c>
      <c r="S36" s="10" t="s">
        <v>27</v>
      </c>
      <c r="T36" s="14" t="s">
        <v>35</v>
      </c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>
      <c r="A37" s="4" t="str">
        <f> Chart!E37</f>
        <v>D52-2069</v>
      </c>
      <c r="B37" s="5" t="str">
        <f> Chart!D37</f>
        <v>DZ47-64</v>
      </c>
      <c r="C37" s="6" t="str">
        <f> Chart!C37</f>
        <v>Bird_1</v>
      </c>
      <c r="D37" s="7">
        <f> Chart!B37</f>
        <v>45108.125</v>
      </c>
      <c r="E37" s="8">
        <f>IFERROR(__xludf.DUMMYFUNCTION("SPLIT(D37, "" "")"),45108.0)</f>
        <v>45108</v>
      </c>
      <c r="F37" s="22">
        <f>IFERROR(__xludf.DUMMYFUNCTION("""COMPUTED_VALUE"""),0.125)</f>
        <v>0.125</v>
      </c>
      <c r="G37" s="10" t="s">
        <v>125</v>
      </c>
      <c r="H37" s="16" t="s">
        <v>37</v>
      </c>
      <c r="I37" s="10" t="s">
        <v>71</v>
      </c>
      <c r="J37" s="10" t="s">
        <v>126</v>
      </c>
      <c r="K37" s="12" t="s">
        <v>39</v>
      </c>
      <c r="L37" s="13" t="s">
        <v>25</v>
      </c>
      <c r="M37" s="3" t="s">
        <v>26</v>
      </c>
      <c r="N37" s="10" t="str">
        <f t="shared" si="1"/>
        <v>OK</v>
      </c>
      <c r="O37" s="10" t="s">
        <v>27</v>
      </c>
      <c r="P37" s="14" t="s">
        <v>28</v>
      </c>
      <c r="Q37" s="14" t="s">
        <v>28</v>
      </c>
      <c r="R37" s="15" t="b">
        <v>1</v>
      </c>
      <c r="S37" s="10" t="s">
        <v>27</v>
      </c>
      <c r="T37" s="14" t="s">
        <v>35</v>
      </c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>
      <c r="A38" s="4" t="str">
        <f> Chart!E38</f>
        <v>D52-2070</v>
      </c>
      <c r="B38" s="5" t="str">
        <f> Chart!D38</f>
        <v>DZ47-64</v>
      </c>
      <c r="C38" s="6" t="str">
        <f> Chart!C38</f>
        <v>Bird_1</v>
      </c>
      <c r="D38" s="7">
        <f> Chart!B38</f>
        <v>45108.125</v>
      </c>
      <c r="E38" s="8">
        <f>IFERROR(__xludf.DUMMYFUNCTION("SPLIT(D38, "" "")"),45108.0)</f>
        <v>45108</v>
      </c>
      <c r="F38" s="22">
        <f>IFERROR(__xludf.DUMMYFUNCTION("""COMPUTED_VALUE"""),0.125)</f>
        <v>0.125</v>
      </c>
      <c r="G38" s="10" t="s">
        <v>127</v>
      </c>
      <c r="H38" s="17" t="s">
        <v>42</v>
      </c>
      <c r="I38" s="10" t="s">
        <v>71</v>
      </c>
      <c r="J38" s="10" t="s">
        <v>128</v>
      </c>
      <c r="K38" s="18" t="s">
        <v>44</v>
      </c>
      <c r="L38" s="19" t="s">
        <v>25</v>
      </c>
      <c r="M38" s="3" t="s">
        <v>34</v>
      </c>
      <c r="N38" s="10" t="str">
        <f t="shared" si="1"/>
        <v>Heavy Damaged</v>
      </c>
      <c r="O38" s="10" t="s">
        <v>27</v>
      </c>
      <c r="P38" s="14" t="s">
        <v>28</v>
      </c>
      <c r="Q38" s="14" t="s">
        <v>28</v>
      </c>
      <c r="R38" s="15" t="b">
        <v>0</v>
      </c>
      <c r="S38" s="10" t="s">
        <v>27</v>
      </c>
      <c r="T38" s="14" t="s">
        <v>35</v>
      </c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>
      <c r="A39" s="4" t="str">
        <f> Chart!E39</f>
        <v>D52-2071</v>
      </c>
      <c r="B39" s="5" t="str">
        <f> Chart!D39</f>
        <v>DZ47-65</v>
      </c>
      <c r="C39" s="6" t="str">
        <f> Chart!C39</f>
        <v>Bird_2</v>
      </c>
      <c r="D39" s="7">
        <f> Chart!B39</f>
        <v>45108.125</v>
      </c>
      <c r="E39" s="8">
        <f>IFERROR(__xludf.DUMMYFUNCTION("SPLIT(D39, "" "")"),45108.0)</f>
        <v>45108</v>
      </c>
      <c r="F39" s="22">
        <f>IFERROR(__xludf.DUMMYFUNCTION("""COMPUTED_VALUE"""),0.125)</f>
        <v>0.125</v>
      </c>
      <c r="G39" s="10" t="s">
        <v>129</v>
      </c>
      <c r="H39" s="16" t="s">
        <v>46</v>
      </c>
      <c r="I39" s="10" t="s">
        <v>71</v>
      </c>
      <c r="J39" s="10" t="s">
        <v>130</v>
      </c>
      <c r="K39" s="12" t="s">
        <v>48</v>
      </c>
      <c r="L39" s="13" t="s">
        <v>49</v>
      </c>
      <c r="M39" s="3" t="s">
        <v>40</v>
      </c>
      <c r="N39" s="10" t="str">
        <f t="shared" si="1"/>
        <v>Loose a Wire</v>
      </c>
      <c r="O39" s="10" t="s">
        <v>27</v>
      </c>
      <c r="P39" s="14" t="s">
        <v>28</v>
      </c>
      <c r="Q39" s="14" t="s">
        <v>28</v>
      </c>
      <c r="R39" s="15" t="b">
        <v>0</v>
      </c>
      <c r="S39" s="10" t="s">
        <v>27</v>
      </c>
      <c r="T39" s="14" t="s">
        <v>35</v>
      </c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>
      <c r="A40" s="4" t="str">
        <f> Chart!E40</f>
        <v>D52-2072</v>
      </c>
      <c r="B40" s="5" t="str">
        <f> Chart!D40</f>
        <v>DZ47-65</v>
      </c>
      <c r="C40" s="6" t="str">
        <f> Chart!C40</f>
        <v>Bird_2</v>
      </c>
      <c r="D40" s="7">
        <f> Chart!B40</f>
        <v>45108.125</v>
      </c>
      <c r="E40" s="8">
        <f>IFERROR(__xludf.DUMMYFUNCTION("SPLIT(D40, "" "")"),45108.0)</f>
        <v>45108</v>
      </c>
      <c r="F40" s="22">
        <f>IFERROR(__xludf.DUMMYFUNCTION("""COMPUTED_VALUE"""),0.125)</f>
        <v>0.125</v>
      </c>
      <c r="G40" s="10" t="s">
        <v>131</v>
      </c>
      <c r="H40" s="16" t="s">
        <v>51</v>
      </c>
      <c r="I40" s="10" t="s">
        <v>71</v>
      </c>
      <c r="J40" s="10" t="s">
        <v>132</v>
      </c>
      <c r="K40" s="12" t="s">
        <v>53</v>
      </c>
      <c r="L40" s="13" t="s">
        <v>54</v>
      </c>
      <c r="M40" s="3" t="s">
        <v>26</v>
      </c>
      <c r="N40" s="10" t="str">
        <f t="shared" si="1"/>
        <v>OK</v>
      </c>
      <c r="O40" s="10" t="s">
        <v>27</v>
      </c>
      <c r="P40" s="14" t="s">
        <v>28</v>
      </c>
      <c r="Q40" s="14" t="s">
        <v>28</v>
      </c>
      <c r="R40" s="15" t="b">
        <v>1</v>
      </c>
      <c r="S40" s="10" t="s">
        <v>27</v>
      </c>
      <c r="T40" s="14" t="s">
        <v>35</v>
      </c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>
      <c r="A41" s="4" t="str">
        <f> Chart!E41</f>
        <v>D52-2073</v>
      </c>
      <c r="B41" s="5" t="str">
        <f> Chart!D41</f>
        <v>DZ47-66</v>
      </c>
      <c r="C41" s="6" t="str">
        <f> Chart!C41</f>
        <v>Bird_2</v>
      </c>
      <c r="D41" s="7">
        <f> Chart!B41</f>
        <v>45108.125</v>
      </c>
      <c r="E41" s="8">
        <f>IFERROR(__xludf.DUMMYFUNCTION("SPLIT(D41, "" "")"),45108.0)</f>
        <v>45108</v>
      </c>
      <c r="F41" s="22">
        <f>IFERROR(__xludf.DUMMYFUNCTION("""COMPUTED_VALUE"""),0.125)</f>
        <v>0.125</v>
      </c>
      <c r="G41" s="10" t="s">
        <v>133</v>
      </c>
      <c r="H41" s="17" t="s">
        <v>56</v>
      </c>
      <c r="I41" s="10" t="s">
        <v>71</v>
      </c>
      <c r="J41" s="10" t="s">
        <v>134</v>
      </c>
      <c r="K41" s="18" t="s">
        <v>58</v>
      </c>
      <c r="L41" s="18" t="s">
        <v>59</v>
      </c>
      <c r="M41" s="10" t="s">
        <v>26</v>
      </c>
      <c r="N41" s="10" t="str">
        <f t="shared" si="1"/>
        <v>OK</v>
      </c>
      <c r="O41" s="10" t="s">
        <v>27</v>
      </c>
      <c r="P41" s="14" t="s">
        <v>28</v>
      </c>
      <c r="Q41" s="14" t="s">
        <v>28</v>
      </c>
      <c r="R41" s="15" t="b">
        <v>1</v>
      </c>
      <c r="S41" s="10" t="s">
        <v>27</v>
      </c>
      <c r="T41" s="14" t="s">
        <v>35</v>
      </c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>
      <c r="A42" s="4" t="str">
        <f> Chart!E42</f>
        <v>D52-2074</v>
      </c>
      <c r="B42" s="5" t="str">
        <f> Chart!D42</f>
        <v>DZ47-66</v>
      </c>
      <c r="C42" s="6" t="str">
        <f> Chart!C42</f>
        <v>Bird_2</v>
      </c>
      <c r="D42" s="7">
        <f> Chart!B42</f>
        <v>45108.125</v>
      </c>
      <c r="E42" s="8">
        <f>IFERROR(__xludf.DUMMYFUNCTION("SPLIT(D42, "" "")"),45108.0)</f>
        <v>45108</v>
      </c>
      <c r="F42" s="22">
        <f>IFERROR(__xludf.DUMMYFUNCTION("""COMPUTED_VALUE"""),0.125)</f>
        <v>0.125</v>
      </c>
      <c r="G42" s="10" t="s">
        <v>135</v>
      </c>
      <c r="H42" s="16" t="s">
        <v>61</v>
      </c>
      <c r="I42" s="10" t="s">
        <v>71</v>
      </c>
      <c r="J42" s="10" t="s">
        <v>136</v>
      </c>
      <c r="K42" s="12" t="s">
        <v>137</v>
      </c>
      <c r="L42" s="13" t="s">
        <v>25</v>
      </c>
      <c r="M42" s="3" t="s">
        <v>40</v>
      </c>
      <c r="N42" s="10" t="str">
        <f t="shared" si="1"/>
        <v>Loose a Wire</v>
      </c>
      <c r="O42" s="10" t="s">
        <v>27</v>
      </c>
      <c r="P42" s="14" t="s">
        <v>28</v>
      </c>
      <c r="Q42" s="14" t="s">
        <v>28</v>
      </c>
      <c r="R42" s="15" t="b">
        <v>1</v>
      </c>
      <c r="S42" s="10" t="s">
        <v>27</v>
      </c>
      <c r="T42" s="14" t="s">
        <v>35</v>
      </c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>
      <c r="A43" s="4" t="str">
        <f> Chart!E43</f>
        <v>D52-2075</v>
      </c>
      <c r="B43" s="5" t="str">
        <f> Chart!D43</f>
        <v>DZ47-67</v>
      </c>
      <c r="C43" s="6" t="str">
        <f> Chart!C43</f>
        <v>Bird_2</v>
      </c>
      <c r="D43" s="7">
        <f> Chart!B43</f>
        <v>45108.125</v>
      </c>
      <c r="E43" s="8">
        <f>IFERROR(__xludf.DUMMYFUNCTION("SPLIT(D43, "" "")"),45108.0)</f>
        <v>45108</v>
      </c>
      <c r="F43" s="22">
        <f>IFERROR(__xludf.DUMMYFUNCTION("""COMPUTED_VALUE"""),0.125)</f>
        <v>0.125</v>
      </c>
      <c r="G43" s="10" t="s">
        <v>138</v>
      </c>
      <c r="H43" s="16" t="s">
        <v>65</v>
      </c>
      <c r="I43" s="10" t="s">
        <v>71</v>
      </c>
      <c r="J43" s="10" t="s">
        <v>139</v>
      </c>
      <c r="K43" s="12" t="s">
        <v>67</v>
      </c>
      <c r="L43" s="13" t="s">
        <v>68</v>
      </c>
      <c r="M43" s="3" t="s">
        <v>26</v>
      </c>
      <c r="N43" s="10" t="str">
        <f t="shared" si="1"/>
        <v>OK</v>
      </c>
      <c r="O43" s="10" t="s">
        <v>27</v>
      </c>
      <c r="P43" s="14" t="s">
        <v>28</v>
      </c>
      <c r="Q43" s="14" t="s">
        <v>28</v>
      </c>
      <c r="R43" s="10" t="b">
        <v>0</v>
      </c>
      <c r="S43" s="10" t="s">
        <v>27</v>
      </c>
      <c r="T43" s="14" t="s">
        <v>35</v>
      </c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>
      <c r="A44" s="4" t="str">
        <f> Chart!E44</f>
        <v>D52-2076</v>
      </c>
      <c r="B44" s="5" t="str">
        <f> Chart!D44</f>
        <v>DZ47-67</v>
      </c>
      <c r="C44" s="6" t="str">
        <f> Chart!C44</f>
        <v>Bird_2</v>
      </c>
      <c r="D44" s="7">
        <f> Chart!B44</f>
        <v>45108.125</v>
      </c>
      <c r="E44" s="8">
        <f>IFERROR(__xludf.DUMMYFUNCTION("SPLIT(D44, "" "")"),45108.0)</f>
        <v>45108</v>
      </c>
      <c r="F44" s="22">
        <f>IFERROR(__xludf.DUMMYFUNCTION("""COMPUTED_VALUE"""),0.125)</f>
        <v>0.125</v>
      </c>
      <c r="G44" s="10" t="s">
        <v>140</v>
      </c>
      <c r="H44" s="17" t="s">
        <v>70</v>
      </c>
      <c r="I44" s="10" t="s">
        <v>71</v>
      </c>
      <c r="J44" s="10" t="s">
        <v>141</v>
      </c>
      <c r="K44" s="17" t="s">
        <v>73</v>
      </c>
      <c r="L44" s="17" t="s">
        <v>68</v>
      </c>
      <c r="M44" s="3" t="s">
        <v>34</v>
      </c>
      <c r="N44" s="10" t="str">
        <f t="shared" si="1"/>
        <v>Heavy Damaged</v>
      </c>
      <c r="O44" s="10" t="s">
        <v>27</v>
      </c>
      <c r="P44" s="14" t="s">
        <v>28</v>
      </c>
      <c r="Q44" s="14" t="s">
        <v>28</v>
      </c>
      <c r="R44" s="15" t="b">
        <v>1</v>
      </c>
      <c r="S44" s="10" t="s">
        <v>27</v>
      </c>
      <c r="T44" s="14" t="s">
        <v>35</v>
      </c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>
      <c r="A45" s="4" t="str">
        <f> Chart!E45</f>
        <v>D52-2077</v>
      </c>
      <c r="B45" s="5" t="str">
        <f> Chart!D45</f>
        <v>DZ47-68</v>
      </c>
      <c r="C45" s="6" t="str">
        <f> Chart!C45</f>
        <v>Bird_3</v>
      </c>
      <c r="D45" s="7">
        <f> Chart!B45</f>
        <v>45108.125</v>
      </c>
      <c r="E45" s="8">
        <f>IFERROR(__xludf.DUMMYFUNCTION("SPLIT(D45, "" "")"),45108.0)</f>
        <v>45108</v>
      </c>
      <c r="F45" s="22">
        <f>IFERROR(__xludf.DUMMYFUNCTION("""COMPUTED_VALUE"""),0.125)</f>
        <v>0.125</v>
      </c>
      <c r="G45" s="10" t="s">
        <v>142</v>
      </c>
      <c r="H45" s="17" t="s">
        <v>70</v>
      </c>
      <c r="I45" s="10" t="s">
        <v>71</v>
      </c>
      <c r="J45" s="10" t="s">
        <v>143</v>
      </c>
      <c r="K45" s="17" t="s">
        <v>73</v>
      </c>
      <c r="L45" s="17" t="s">
        <v>68</v>
      </c>
      <c r="M45" s="3" t="s">
        <v>40</v>
      </c>
      <c r="N45" s="10" t="str">
        <f t="shared" si="1"/>
        <v>Loose a Wire</v>
      </c>
      <c r="O45" s="10" t="s">
        <v>27</v>
      </c>
      <c r="P45" s="14" t="s">
        <v>28</v>
      </c>
      <c r="Q45" s="14" t="s">
        <v>28</v>
      </c>
      <c r="R45" s="15" t="b">
        <v>1</v>
      </c>
      <c r="S45" s="10" t="s">
        <v>27</v>
      </c>
      <c r="T45" s="14" t="s">
        <v>35</v>
      </c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>
      <c r="A46" s="4" t="str">
        <f> Chart!E46</f>
        <v>D52-2078</v>
      </c>
      <c r="B46" s="5" t="str">
        <f> Chart!D46</f>
        <v>DZ47-68</v>
      </c>
      <c r="C46" s="6" t="str">
        <f> Chart!C46</f>
        <v>Bird_3</v>
      </c>
      <c r="D46" s="7">
        <f> Chart!B46</f>
        <v>45108.125</v>
      </c>
      <c r="E46" s="8">
        <f>IFERROR(__xludf.DUMMYFUNCTION("SPLIT(D46, "" "")"),45108.0)</f>
        <v>45108</v>
      </c>
      <c r="F46" s="22">
        <f>IFERROR(__xludf.DUMMYFUNCTION("""COMPUTED_VALUE"""),0.125)</f>
        <v>0.125</v>
      </c>
      <c r="G46" s="10" t="s">
        <v>144</v>
      </c>
      <c r="H46" s="11" t="s">
        <v>21</v>
      </c>
      <c r="I46" s="10" t="s">
        <v>71</v>
      </c>
      <c r="J46" s="10" t="s">
        <v>145</v>
      </c>
      <c r="K46" s="12" t="s">
        <v>24</v>
      </c>
      <c r="L46" s="13" t="s">
        <v>25</v>
      </c>
      <c r="M46" s="10" t="s">
        <v>26</v>
      </c>
      <c r="N46" s="10" t="str">
        <f t="shared" si="1"/>
        <v>OK</v>
      </c>
      <c r="O46" s="10" t="s">
        <v>27</v>
      </c>
      <c r="P46" s="14" t="s">
        <v>28</v>
      </c>
      <c r="Q46" s="14" t="s">
        <v>28</v>
      </c>
      <c r="R46" s="15" t="b">
        <v>0</v>
      </c>
      <c r="S46" s="10" t="s">
        <v>27</v>
      </c>
      <c r="T46" s="14" t="s">
        <v>35</v>
      </c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>
      <c r="A47" s="4" t="str">
        <f> Chart!E47</f>
        <v>D52-2079</v>
      </c>
      <c r="B47" s="5" t="str">
        <f> Chart!D47</f>
        <v>DZ47-68</v>
      </c>
      <c r="C47" s="6" t="str">
        <f> Chart!C47</f>
        <v>Bird_3</v>
      </c>
      <c r="D47" s="7">
        <f> Chart!B47</f>
        <v>45108.125</v>
      </c>
      <c r="E47" s="8">
        <f>IFERROR(__xludf.DUMMYFUNCTION("SPLIT(D47, "" "")"),45108.0)</f>
        <v>45108</v>
      </c>
      <c r="F47" s="22">
        <f>IFERROR(__xludf.DUMMYFUNCTION("""COMPUTED_VALUE"""),0.125)</f>
        <v>0.125</v>
      </c>
      <c r="G47" s="10" t="s">
        <v>146</v>
      </c>
      <c r="H47" s="16" t="s">
        <v>31</v>
      </c>
      <c r="I47" s="10" t="s">
        <v>71</v>
      </c>
      <c r="J47" s="10" t="s">
        <v>147</v>
      </c>
      <c r="K47" s="12" t="s">
        <v>33</v>
      </c>
      <c r="L47" s="13" t="s">
        <v>25</v>
      </c>
      <c r="M47" s="3" t="s">
        <v>26</v>
      </c>
      <c r="N47" s="10" t="str">
        <f t="shared" si="1"/>
        <v>OK</v>
      </c>
      <c r="O47" s="10" t="s">
        <v>27</v>
      </c>
      <c r="P47" s="14" t="s">
        <v>28</v>
      </c>
      <c r="Q47" s="14" t="s">
        <v>28</v>
      </c>
      <c r="R47" s="15" t="b">
        <v>1</v>
      </c>
      <c r="S47" s="10" t="s">
        <v>27</v>
      </c>
      <c r="T47" s="14" t="s">
        <v>35</v>
      </c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>
      <c r="A48" s="4" t="str">
        <f> Chart!E48</f>
        <v>D52-2080</v>
      </c>
      <c r="B48" s="5" t="str">
        <f> Chart!D48</f>
        <v>DZ47-69</v>
      </c>
      <c r="C48" s="6" t="str">
        <f> Chart!C48</f>
        <v>Bird_4</v>
      </c>
      <c r="D48" s="7">
        <f> Chart!B48</f>
        <v>45108.125</v>
      </c>
      <c r="E48" s="8">
        <f>IFERROR(__xludf.DUMMYFUNCTION("SPLIT(D48, "" "")"),45108.0)</f>
        <v>45108</v>
      </c>
      <c r="F48" s="22">
        <f>IFERROR(__xludf.DUMMYFUNCTION("""COMPUTED_VALUE"""),0.125)</f>
        <v>0.125</v>
      </c>
      <c r="G48" s="10" t="s">
        <v>148</v>
      </c>
      <c r="H48" s="16" t="s">
        <v>37</v>
      </c>
      <c r="I48" s="10" t="s">
        <v>71</v>
      </c>
      <c r="J48" s="10" t="s">
        <v>149</v>
      </c>
      <c r="K48" s="12" t="s">
        <v>39</v>
      </c>
      <c r="L48" s="13" t="s">
        <v>25</v>
      </c>
      <c r="M48" s="3" t="s">
        <v>34</v>
      </c>
      <c r="N48" s="10" t="str">
        <f t="shared" si="1"/>
        <v>Heavy Damaged</v>
      </c>
      <c r="O48" s="10" t="s">
        <v>27</v>
      </c>
      <c r="P48" s="14" t="s">
        <v>28</v>
      </c>
      <c r="Q48" s="14" t="s">
        <v>28</v>
      </c>
      <c r="R48" s="15" t="b">
        <v>0</v>
      </c>
      <c r="S48" s="10" t="s">
        <v>27</v>
      </c>
      <c r="T48" s="14" t="s">
        <v>35</v>
      </c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>
      <c r="A49" s="4" t="str">
        <f> Chart!E49</f>
        <v>D52-2081</v>
      </c>
      <c r="B49" s="5" t="str">
        <f> Chart!D49</f>
        <v>DZ47-69</v>
      </c>
      <c r="C49" s="6" t="str">
        <f> Chart!C49</f>
        <v>Bird_4</v>
      </c>
      <c r="D49" s="7">
        <f> Chart!B49</f>
        <v>45108.125</v>
      </c>
      <c r="E49" s="8">
        <f>IFERROR(__xludf.DUMMYFUNCTION("SPLIT(D49, "" "")"),45108.0)</f>
        <v>45108</v>
      </c>
      <c r="F49" s="22">
        <f>IFERROR(__xludf.DUMMYFUNCTION("""COMPUTED_VALUE"""),0.125)</f>
        <v>0.125</v>
      </c>
      <c r="G49" s="10" t="s">
        <v>150</v>
      </c>
      <c r="H49" s="17" t="s">
        <v>42</v>
      </c>
      <c r="I49" s="10" t="s">
        <v>71</v>
      </c>
      <c r="J49" s="10" t="s">
        <v>151</v>
      </c>
      <c r="K49" s="18" t="s">
        <v>44</v>
      </c>
      <c r="L49" s="19" t="s">
        <v>25</v>
      </c>
      <c r="M49" s="3" t="s">
        <v>40</v>
      </c>
      <c r="N49" s="10" t="str">
        <f t="shared" si="1"/>
        <v>Loose a Wire</v>
      </c>
      <c r="O49" s="10" t="s">
        <v>27</v>
      </c>
      <c r="P49" s="14" t="s">
        <v>28</v>
      </c>
      <c r="Q49" s="14" t="s">
        <v>28</v>
      </c>
      <c r="R49" s="15" t="b">
        <v>0</v>
      </c>
      <c r="S49" s="10" t="s">
        <v>27</v>
      </c>
      <c r="T49" s="14" t="s">
        <v>35</v>
      </c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>
      <c r="A50" s="4" t="str">
        <f> Chart!E50</f>
        <v>D52-2066</v>
      </c>
      <c r="B50" s="5" t="str">
        <f> Chart!D50</f>
        <v>DZ47-63</v>
      </c>
      <c r="C50" s="6" t="str">
        <f> Chart!C50</f>
        <v>Bird_1</v>
      </c>
      <c r="D50" s="7">
        <f> Chart!B50</f>
        <v>45108.16667</v>
      </c>
      <c r="E50" s="8">
        <f>IFERROR(__xludf.DUMMYFUNCTION("SPLIT(D50, "" "")"),45108.0)</f>
        <v>45108</v>
      </c>
      <c r="F50" s="22">
        <f>IFERROR(__xludf.DUMMYFUNCTION("""COMPUTED_VALUE"""),0.16666666666666666)</f>
        <v>0.1666666667</v>
      </c>
      <c r="G50" s="10" t="s">
        <v>152</v>
      </c>
      <c r="H50" s="16" t="s">
        <v>46</v>
      </c>
      <c r="I50" s="10" t="s">
        <v>71</v>
      </c>
      <c r="J50" s="10" t="s">
        <v>153</v>
      </c>
      <c r="K50" s="12" t="s">
        <v>48</v>
      </c>
      <c r="L50" s="13" t="s">
        <v>49</v>
      </c>
      <c r="M50" s="3" t="s">
        <v>26</v>
      </c>
      <c r="N50" s="10" t="str">
        <f t="shared" si="1"/>
        <v>OK</v>
      </c>
      <c r="O50" s="10" t="s">
        <v>27</v>
      </c>
      <c r="P50" s="14" t="s">
        <v>28</v>
      </c>
      <c r="Q50" s="14" t="s">
        <v>28</v>
      </c>
      <c r="R50" s="15" t="b">
        <v>1</v>
      </c>
      <c r="S50" s="10" t="s">
        <v>27</v>
      </c>
      <c r="T50" s="14" t="s">
        <v>35</v>
      </c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>
      <c r="A51" s="4" t="str">
        <f> Chart!E51</f>
        <v>D52-2067</v>
      </c>
      <c r="B51" s="5" t="str">
        <f> Chart!D51</f>
        <v>DZ47-63</v>
      </c>
      <c r="C51" s="6" t="str">
        <f> Chart!C51</f>
        <v>Bird_1</v>
      </c>
      <c r="D51" s="7">
        <f> Chart!B51</f>
        <v>45108.16667</v>
      </c>
      <c r="E51" s="8">
        <f>IFERROR(__xludf.DUMMYFUNCTION("SPLIT(D51, "" "")"),45108.0)</f>
        <v>45108</v>
      </c>
      <c r="F51" s="22">
        <f>IFERROR(__xludf.DUMMYFUNCTION("""COMPUTED_VALUE"""),0.16666666666666666)</f>
        <v>0.1666666667</v>
      </c>
      <c r="G51" s="10" t="s">
        <v>154</v>
      </c>
      <c r="H51" s="16" t="s">
        <v>51</v>
      </c>
      <c r="I51" s="10" t="s">
        <v>71</v>
      </c>
      <c r="J51" s="10" t="s">
        <v>155</v>
      </c>
      <c r="K51" s="12" t="s">
        <v>53</v>
      </c>
      <c r="L51" s="13" t="s">
        <v>54</v>
      </c>
      <c r="M51" s="10" t="s">
        <v>26</v>
      </c>
      <c r="N51" s="10" t="str">
        <f t="shared" si="1"/>
        <v>OK</v>
      </c>
      <c r="O51" s="10" t="s">
        <v>27</v>
      </c>
      <c r="P51" s="14" t="s">
        <v>28</v>
      </c>
      <c r="Q51" s="14" t="s">
        <v>28</v>
      </c>
      <c r="R51" s="15" t="b">
        <v>1</v>
      </c>
      <c r="S51" s="10" t="s">
        <v>27</v>
      </c>
      <c r="T51" s="14" t="s">
        <v>35</v>
      </c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>
      <c r="A52" s="4" t="str">
        <f> Chart!E52</f>
        <v>D52-2068</v>
      </c>
      <c r="B52" s="5" t="str">
        <f> Chart!D52</f>
        <v>DZ47-64</v>
      </c>
      <c r="C52" s="6" t="str">
        <f> Chart!C52</f>
        <v>Bird_1</v>
      </c>
      <c r="D52" s="7">
        <f> Chart!B52</f>
        <v>45108.16667</v>
      </c>
      <c r="E52" s="8">
        <f>IFERROR(__xludf.DUMMYFUNCTION("SPLIT(D52, "" "")"),45108.0)</f>
        <v>45108</v>
      </c>
      <c r="F52" s="22">
        <f>IFERROR(__xludf.DUMMYFUNCTION("""COMPUTED_VALUE"""),0.16666666666666666)</f>
        <v>0.1666666667</v>
      </c>
      <c r="G52" s="10" t="s">
        <v>156</v>
      </c>
      <c r="H52" s="17" t="s">
        <v>56</v>
      </c>
      <c r="I52" s="10" t="s">
        <v>71</v>
      </c>
      <c r="J52" s="10" t="s">
        <v>157</v>
      </c>
      <c r="K52" s="18" t="s">
        <v>58</v>
      </c>
      <c r="L52" s="18" t="s">
        <v>59</v>
      </c>
      <c r="M52" s="3" t="s">
        <v>40</v>
      </c>
      <c r="N52" s="10" t="str">
        <f t="shared" si="1"/>
        <v>Loose a Wire</v>
      </c>
      <c r="O52" s="10" t="s">
        <v>27</v>
      </c>
      <c r="P52" s="14" t="s">
        <v>28</v>
      </c>
      <c r="Q52" s="14" t="s">
        <v>28</v>
      </c>
      <c r="R52" s="15" t="b">
        <v>1</v>
      </c>
      <c r="S52" s="10" t="s">
        <v>27</v>
      </c>
      <c r="T52" s="14" t="s">
        <v>35</v>
      </c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>
      <c r="A53" s="4" t="str">
        <f> Chart!E53</f>
        <v>D52-2069</v>
      </c>
      <c r="B53" s="5" t="str">
        <f> Chart!D53</f>
        <v>DZ47-64</v>
      </c>
      <c r="C53" s="6" t="str">
        <f> Chart!C53</f>
        <v>Bird_1</v>
      </c>
      <c r="D53" s="7">
        <f> Chart!B53</f>
        <v>45108.16667</v>
      </c>
      <c r="E53" s="8">
        <f>IFERROR(__xludf.DUMMYFUNCTION("SPLIT(D53, "" "")"),45108.0)</f>
        <v>45108</v>
      </c>
      <c r="F53" s="22">
        <f>IFERROR(__xludf.DUMMYFUNCTION("""COMPUTED_VALUE"""),0.16666666666666666)</f>
        <v>0.1666666667</v>
      </c>
      <c r="G53" s="10" t="s">
        <v>158</v>
      </c>
      <c r="H53" s="16" t="s">
        <v>61</v>
      </c>
      <c r="I53" s="10" t="s">
        <v>71</v>
      </c>
      <c r="J53" s="10" t="s">
        <v>159</v>
      </c>
      <c r="K53" s="12" t="s">
        <v>33</v>
      </c>
      <c r="L53" s="13" t="s">
        <v>25</v>
      </c>
      <c r="M53" s="3" t="s">
        <v>26</v>
      </c>
      <c r="N53" s="10" t="str">
        <f t="shared" si="1"/>
        <v>OK</v>
      </c>
      <c r="O53" s="10" t="s">
        <v>27</v>
      </c>
      <c r="P53" s="14" t="s">
        <v>28</v>
      </c>
      <c r="Q53" s="14" t="s">
        <v>28</v>
      </c>
      <c r="R53" s="10" t="b">
        <v>0</v>
      </c>
      <c r="S53" s="10" t="s">
        <v>27</v>
      </c>
      <c r="T53" s="14" t="s">
        <v>35</v>
      </c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>
      <c r="A54" s="4" t="str">
        <f> Chart!E54</f>
        <v>D52-2070</v>
      </c>
      <c r="B54" s="5" t="str">
        <f> Chart!D54</f>
        <v>DZ47-64</v>
      </c>
      <c r="C54" s="6" t="str">
        <f> Chart!C54</f>
        <v>Bird_1</v>
      </c>
      <c r="D54" s="7">
        <f> Chart!B54</f>
        <v>45108.16667</v>
      </c>
      <c r="E54" s="8">
        <f>IFERROR(__xludf.DUMMYFUNCTION("SPLIT(D54, "" "")"),45108.0)</f>
        <v>45108</v>
      </c>
      <c r="F54" s="22">
        <f>IFERROR(__xludf.DUMMYFUNCTION("""COMPUTED_VALUE"""),0.16666666666666666)</f>
        <v>0.1666666667</v>
      </c>
      <c r="G54" s="10" t="s">
        <v>160</v>
      </c>
      <c r="H54" s="16" t="s">
        <v>65</v>
      </c>
      <c r="I54" s="10" t="s">
        <v>71</v>
      </c>
      <c r="J54" s="10" t="s">
        <v>161</v>
      </c>
      <c r="K54" s="12" t="s">
        <v>67</v>
      </c>
      <c r="L54" s="13" t="s">
        <v>68</v>
      </c>
      <c r="M54" s="3" t="s">
        <v>34</v>
      </c>
      <c r="N54" s="10" t="str">
        <f t="shared" si="1"/>
        <v>Heavy Damaged</v>
      </c>
      <c r="O54" s="10" t="s">
        <v>27</v>
      </c>
      <c r="P54" s="14" t="s">
        <v>28</v>
      </c>
      <c r="Q54" s="14" t="s">
        <v>28</v>
      </c>
      <c r="R54" s="15" t="b">
        <v>1</v>
      </c>
      <c r="S54" s="10" t="s">
        <v>27</v>
      </c>
      <c r="T54" s="14" t="s">
        <v>35</v>
      </c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>
      <c r="A55" s="4" t="str">
        <f> Chart!E55</f>
        <v>D52-2071</v>
      </c>
      <c r="B55" s="5" t="str">
        <f> Chart!D55</f>
        <v>DZ47-65</v>
      </c>
      <c r="C55" s="6" t="str">
        <f> Chart!C55</f>
        <v>Bird_2</v>
      </c>
      <c r="D55" s="7">
        <f> Chart!B55</f>
        <v>45108.16667</v>
      </c>
      <c r="E55" s="8">
        <f>IFERROR(__xludf.DUMMYFUNCTION("SPLIT(D55, "" "")"),45108.0)</f>
        <v>45108</v>
      </c>
      <c r="F55" s="22">
        <f>IFERROR(__xludf.DUMMYFUNCTION("""COMPUTED_VALUE"""),0.16666666666666666)</f>
        <v>0.1666666667</v>
      </c>
      <c r="G55" s="10" t="s">
        <v>162</v>
      </c>
      <c r="H55" s="17" t="s">
        <v>70</v>
      </c>
      <c r="I55" s="10" t="s">
        <v>71</v>
      </c>
      <c r="J55" s="10" t="s">
        <v>163</v>
      </c>
      <c r="K55" s="17" t="s">
        <v>73</v>
      </c>
      <c r="L55" s="17" t="s">
        <v>68</v>
      </c>
      <c r="M55" s="3" t="s">
        <v>40</v>
      </c>
      <c r="N55" s="10" t="str">
        <f t="shared" si="1"/>
        <v>Loose a Wire</v>
      </c>
      <c r="O55" s="10" t="s">
        <v>27</v>
      </c>
      <c r="P55" s="14" t="s">
        <v>28</v>
      </c>
      <c r="Q55" s="14" t="s">
        <v>28</v>
      </c>
      <c r="R55" s="15" t="b">
        <v>1</v>
      </c>
      <c r="S55" s="10" t="s">
        <v>27</v>
      </c>
      <c r="T55" s="14" t="s">
        <v>35</v>
      </c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>
      <c r="A56" s="4" t="str">
        <f> Chart!E56</f>
        <v>D52-2072</v>
      </c>
      <c r="B56" s="5" t="str">
        <f> Chart!D56</f>
        <v>DZ47-65</v>
      </c>
      <c r="C56" s="6" t="str">
        <f> Chart!C56</f>
        <v>Bird_2</v>
      </c>
      <c r="D56" s="7">
        <f> Chart!B56</f>
        <v>45108.16667</v>
      </c>
      <c r="E56" s="8">
        <f>IFERROR(__xludf.DUMMYFUNCTION("SPLIT(D56, "" "")"),45108.0)</f>
        <v>45108</v>
      </c>
      <c r="F56" s="22">
        <f>IFERROR(__xludf.DUMMYFUNCTION("""COMPUTED_VALUE"""),0.16666666666666666)</f>
        <v>0.1666666667</v>
      </c>
      <c r="G56" s="10" t="s">
        <v>164</v>
      </c>
      <c r="H56" s="17" t="s">
        <v>70</v>
      </c>
      <c r="I56" s="10" t="s">
        <v>71</v>
      </c>
      <c r="J56" s="10" t="s">
        <v>165</v>
      </c>
      <c r="K56" s="17" t="s">
        <v>73</v>
      </c>
      <c r="L56" s="17" t="s">
        <v>68</v>
      </c>
      <c r="M56" s="10" t="s">
        <v>26</v>
      </c>
      <c r="N56" s="10" t="str">
        <f t="shared" si="1"/>
        <v>OK</v>
      </c>
      <c r="O56" s="10" t="s">
        <v>27</v>
      </c>
      <c r="P56" s="14" t="s">
        <v>28</v>
      </c>
      <c r="Q56" s="14" t="s">
        <v>28</v>
      </c>
      <c r="R56" s="15" t="b">
        <v>1</v>
      </c>
      <c r="S56" s="10" t="s">
        <v>27</v>
      </c>
      <c r="T56" s="14" t="s">
        <v>35</v>
      </c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>
      <c r="A57" s="4" t="str">
        <f> Chart!E57</f>
        <v>D52-2073</v>
      </c>
      <c r="B57" s="5" t="str">
        <f> Chart!D57</f>
        <v>DZ47-66</v>
      </c>
      <c r="C57" s="6" t="str">
        <f> Chart!C57</f>
        <v>Bird_2</v>
      </c>
      <c r="D57" s="7">
        <f> Chart!B57</f>
        <v>45108.16667</v>
      </c>
      <c r="E57" s="8">
        <f>IFERROR(__xludf.DUMMYFUNCTION("SPLIT(D57, "" "")"),45108.0)</f>
        <v>45108</v>
      </c>
      <c r="F57" s="22">
        <f>IFERROR(__xludf.DUMMYFUNCTION("""COMPUTED_VALUE"""),0.16666666666666666)</f>
        <v>0.1666666667</v>
      </c>
      <c r="G57" s="10" t="s">
        <v>166</v>
      </c>
      <c r="H57" s="11" t="s">
        <v>21</v>
      </c>
      <c r="I57" s="10" t="s">
        <v>71</v>
      </c>
      <c r="J57" s="10" t="s">
        <v>167</v>
      </c>
      <c r="K57" s="12" t="s">
        <v>24</v>
      </c>
      <c r="L57" s="13" t="s">
        <v>25</v>
      </c>
      <c r="M57" s="3" t="s">
        <v>26</v>
      </c>
      <c r="N57" s="10" t="str">
        <f t="shared" si="1"/>
        <v>OK</v>
      </c>
      <c r="O57" s="10" t="s">
        <v>27</v>
      </c>
      <c r="P57" s="14" t="s">
        <v>28</v>
      </c>
      <c r="Q57" s="14" t="s">
        <v>28</v>
      </c>
      <c r="R57" s="15" t="b">
        <v>1</v>
      </c>
      <c r="S57" s="10" t="s">
        <v>27</v>
      </c>
      <c r="T57" s="14" t="s">
        <v>35</v>
      </c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>
      <c r="A58" s="4" t="str">
        <f> Chart!E58</f>
        <v>D52-2074</v>
      </c>
      <c r="B58" s="5" t="str">
        <f> Chart!D58</f>
        <v>DZ47-66</v>
      </c>
      <c r="C58" s="6" t="str">
        <f> Chart!C58</f>
        <v>Bird_2</v>
      </c>
      <c r="D58" s="7">
        <f> Chart!B58</f>
        <v>45108.16667</v>
      </c>
      <c r="E58" s="8">
        <f>IFERROR(__xludf.DUMMYFUNCTION("SPLIT(D58, "" "")"),45108.0)</f>
        <v>45108</v>
      </c>
      <c r="F58" s="22">
        <f>IFERROR(__xludf.DUMMYFUNCTION("""COMPUTED_VALUE"""),0.16666666666666666)</f>
        <v>0.1666666667</v>
      </c>
      <c r="G58" s="10" t="s">
        <v>168</v>
      </c>
      <c r="H58" s="16" t="s">
        <v>31</v>
      </c>
      <c r="I58" s="10" t="s">
        <v>71</v>
      </c>
      <c r="J58" s="10" t="s">
        <v>169</v>
      </c>
      <c r="K58" s="12" t="s">
        <v>33</v>
      </c>
      <c r="L58" s="13" t="s">
        <v>25</v>
      </c>
      <c r="M58" s="3" t="s">
        <v>34</v>
      </c>
      <c r="N58" s="10" t="str">
        <f t="shared" si="1"/>
        <v>Heavy Damaged</v>
      </c>
      <c r="O58" s="10" t="s">
        <v>27</v>
      </c>
      <c r="P58" s="14" t="s">
        <v>28</v>
      </c>
      <c r="Q58" s="14" t="s">
        <v>28</v>
      </c>
      <c r="R58" s="15" t="b">
        <v>0</v>
      </c>
      <c r="S58" s="10" t="s">
        <v>27</v>
      </c>
      <c r="T58" s="14" t="s">
        <v>35</v>
      </c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>
      <c r="A59" s="4" t="str">
        <f> Chart!E59</f>
        <v>D52-2075</v>
      </c>
      <c r="B59" s="5" t="str">
        <f> Chart!D59</f>
        <v>DZ47-67</v>
      </c>
      <c r="C59" s="6" t="str">
        <f> Chart!C59</f>
        <v>Bird_2</v>
      </c>
      <c r="D59" s="7">
        <f> Chart!B59</f>
        <v>45108.16667</v>
      </c>
      <c r="E59" s="8">
        <f>IFERROR(__xludf.DUMMYFUNCTION("SPLIT(D59, "" "")"),45108.0)</f>
        <v>45108</v>
      </c>
      <c r="F59" s="22">
        <f>IFERROR(__xludf.DUMMYFUNCTION("""COMPUTED_VALUE"""),0.16666666666666666)</f>
        <v>0.1666666667</v>
      </c>
      <c r="G59" s="10" t="s">
        <v>170</v>
      </c>
      <c r="H59" s="16" t="s">
        <v>37</v>
      </c>
      <c r="I59" s="10" t="s">
        <v>71</v>
      </c>
      <c r="J59" s="10" t="s">
        <v>171</v>
      </c>
      <c r="K59" s="12" t="s">
        <v>39</v>
      </c>
      <c r="L59" s="13" t="s">
        <v>25</v>
      </c>
      <c r="M59" s="3" t="s">
        <v>40</v>
      </c>
      <c r="N59" s="10" t="str">
        <f t="shared" si="1"/>
        <v>Loose a Wire</v>
      </c>
      <c r="O59" s="10" t="s">
        <v>27</v>
      </c>
      <c r="P59" s="14" t="s">
        <v>28</v>
      </c>
      <c r="Q59" s="14" t="s">
        <v>28</v>
      </c>
      <c r="R59" s="15" t="b">
        <v>1</v>
      </c>
      <c r="S59" s="10" t="s">
        <v>27</v>
      </c>
      <c r="T59" s="14" t="s">
        <v>35</v>
      </c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>
      <c r="A60" s="4" t="str">
        <f> Chart!E60</f>
        <v>D52-2076</v>
      </c>
      <c r="B60" s="5" t="str">
        <f> Chart!D60</f>
        <v>DZ47-67</v>
      </c>
      <c r="C60" s="6" t="str">
        <f> Chart!C60</f>
        <v>Bird_2</v>
      </c>
      <c r="D60" s="7">
        <f> Chart!B60</f>
        <v>45108.16667</v>
      </c>
      <c r="E60" s="8">
        <f>IFERROR(__xludf.DUMMYFUNCTION("SPLIT(D60, "" "")"),45108.0)</f>
        <v>45108</v>
      </c>
      <c r="F60" s="22">
        <f>IFERROR(__xludf.DUMMYFUNCTION("""COMPUTED_VALUE"""),0.16666666666666666)</f>
        <v>0.1666666667</v>
      </c>
      <c r="G60" s="10" t="s">
        <v>172</v>
      </c>
      <c r="H60" s="17" t="s">
        <v>42</v>
      </c>
      <c r="I60" s="10" t="s">
        <v>71</v>
      </c>
      <c r="J60" s="10" t="s">
        <v>173</v>
      </c>
      <c r="K60" s="18" t="s">
        <v>44</v>
      </c>
      <c r="L60" s="19" t="s">
        <v>25</v>
      </c>
      <c r="M60" s="3" t="s">
        <v>26</v>
      </c>
      <c r="N60" s="10" t="str">
        <f t="shared" si="1"/>
        <v>OK</v>
      </c>
      <c r="O60" s="10" t="s">
        <v>27</v>
      </c>
      <c r="P60" s="14" t="s">
        <v>28</v>
      </c>
      <c r="Q60" s="14" t="s">
        <v>28</v>
      </c>
      <c r="R60" s="15" t="b">
        <v>0</v>
      </c>
      <c r="S60" s="10" t="s">
        <v>27</v>
      </c>
      <c r="T60" s="14" t="s">
        <v>35</v>
      </c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>
      <c r="A61" s="4" t="str">
        <f> Chart!E61</f>
        <v>D52-2077</v>
      </c>
      <c r="B61" s="5" t="str">
        <f> Chart!D61</f>
        <v>DZ47-68</v>
      </c>
      <c r="C61" s="6" t="str">
        <f> Chart!C61</f>
        <v>Bird_3</v>
      </c>
      <c r="D61" s="7">
        <f> Chart!B61</f>
        <v>45108.16667</v>
      </c>
      <c r="E61" s="8">
        <f>IFERROR(__xludf.DUMMYFUNCTION("SPLIT(D61, "" "")"),45108.0)</f>
        <v>45108</v>
      </c>
      <c r="F61" s="22">
        <f>IFERROR(__xludf.DUMMYFUNCTION("""COMPUTED_VALUE"""),0.16666666666666666)</f>
        <v>0.1666666667</v>
      </c>
      <c r="G61" s="10" t="s">
        <v>174</v>
      </c>
      <c r="H61" s="16" t="s">
        <v>46</v>
      </c>
      <c r="I61" s="10" t="s">
        <v>71</v>
      </c>
      <c r="J61" s="10" t="s">
        <v>175</v>
      </c>
      <c r="K61" s="12" t="s">
        <v>48</v>
      </c>
      <c r="L61" s="13" t="s">
        <v>49</v>
      </c>
      <c r="M61" s="10" t="s">
        <v>26</v>
      </c>
      <c r="N61" s="10" t="str">
        <f t="shared" si="1"/>
        <v>OK</v>
      </c>
      <c r="O61" s="10" t="s">
        <v>27</v>
      </c>
      <c r="P61" s="14" t="s">
        <v>28</v>
      </c>
      <c r="Q61" s="14" t="s">
        <v>28</v>
      </c>
      <c r="R61" s="15" t="b">
        <v>0</v>
      </c>
      <c r="S61" s="10" t="s">
        <v>27</v>
      </c>
      <c r="T61" s="14" t="s">
        <v>35</v>
      </c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>
      <c r="A62" s="4" t="str">
        <f> Chart!E62</f>
        <v>D52-2078</v>
      </c>
      <c r="B62" s="5" t="str">
        <f> Chart!D62</f>
        <v>DZ47-68</v>
      </c>
      <c r="C62" s="6" t="str">
        <f> Chart!C62</f>
        <v>Bird_3</v>
      </c>
      <c r="D62" s="7">
        <f> Chart!B62</f>
        <v>45108.16667</v>
      </c>
      <c r="E62" s="8">
        <f>IFERROR(__xludf.DUMMYFUNCTION("SPLIT(D62, "" "")"),45108.0)</f>
        <v>45108</v>
      </c>
      <c r="F62" s="22">
        <f>IFERROR(__xludf.DUMMYFUNCTION("""COMPUTED_VALUE"""),0.16666666666666666)</f>
        <v>0.1666666667</v>
      </c>
      <c r="G62" s="10" t="s">
        <v>176</v>
      </c>
      <c r="H62" s="16" t="s">
        <v>51</v>
      </c>
      <c r="I62" s="10" t="s">
        <v>71</v>
      </c>
      <c r="J62" s="10" t="s">
        <v>177</v>
      </c>
      <c r="K62" s="12" t="s">
        <v>53</v>
      </c>
      <c r="L62" s="13" t="s">
        <v>54</v>
      </c>
      <c r="M62" s="3" t="s">
        <v>40</v>
      </c>
      <c r="N62" s="10" t="str">
        <f t="shared" si="1"/>
        <v>Loose a Wire</v>
      </c>
      <c r="O62" s="10" t="s">
        <v>27</v>
      </c>
      <c r="P62" s="14" t="s">
        <v>28</v>
      </c>
      <c r="Q62" s="14" t="s">
        <v>28</v>
      </c>
      <c r="R62" s="15" t="b">
        <v>1</v>
      </c>
      <c r="S62" s="10" t="s">
        <v>27</v>
      </c>
      <c r="T62" s="14" t="s">
        <v>35</v>
      </c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>
      <c r="A63" s="4" t="str">
        <f> Chart!E63</f>
        <v>D52-2079</v>
      </c>
      <c r="B63" s="5" t="str">
        <f> Chart!D63</f>
        <v>DZ47-68</v>
      </c>
      <c r="C63" s="6" t="str">
        <f> Chart!C63</f>
        <v>Bird_3</v>
      </c>
      <c r="D63" s="7">
        <f> Chart!B63</f>
        <v>45108.16667</v>
      </c>
      <c r="E63" s="8">
        <f>IFERROR(__xludf.DUMMYFUNCTION("SPLIT(D63, "" "")"),45108.0)</f>
        <v>45108</v>
      </c>
      <c r="F63" s="22">
        <f>IFERROR(__xludf.DUMMYFUNCTION("""COMPUTED_VALUE"""),0.16666666666666666)</f>
        <v>0.1666666667</v>
      </c>
      <c r="G63" s="10" t="s">
        <v>178</v>
      </c>
      <c r="H63" s="17" t="s">
        <v>56</v>
      </c>
      <c r="I63" s="10" t="s">
        <v>71</v>
      </c>
      <c r="J63" s="10" t="s">
        <v>179</v>
      </c>
      <c r="K63" s="18" t="s">
        <v>58</v>
      </c>
      <c r="L63" s="18" t="s">
        <v>59</v>
      </c>
      <c r="M63" s="3" t="s">
        <v>26</v>
      </c>
      <c r="N63" s="10" t="str">
        <f t="shared" si="1"/>
        <v>OK</v>
      </c>
      <c r="O63" s="10" t="s">
        <v>27</v>
      </c>
      <c r="P63" s="14" t="s">
        <v>28</v>
      </c>
      <c r="Q63" s="14" t="s">
        <v>28</v>
      </c>
      <c r="R63" s="15" t="b">
        <v>1</v>
      </c>
      <c r="S63" s="10" t="s">
        <v>27</v>
      </c>
      <c r="T63" s="14" t="s">
        <v>35</v>
      </c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>
      <c r="A64" s="4" t="str">
        <f> Chart!E64</f>
        <v>D52-2080</v>
      </c>
      <c r="B64" s="5" t="str">
        <f> Chart!D64</f>
        <v>DZ47-69</v>
      </c>
      <c r="C64" s="6" t="str">
        <f> Chart!C64</f>
        <v>Bird_4</v>
      </c>
      <c r="D64" s="7">
        <f> Chart!B64</f>
        <v>45108.16667</v>
      </c>
      <c r="E64" s="8">
        <f>IFERROR(__xludf.DUMMYFUNCTION("SPLIT(D64, "" "")"),45108.0)</f>
        <v>45108</v>
      </c>
      <c r="F64" s="22">
        <f>IFERROR(__xludf.DUMMYFUNCTION("""COMPUTED_VALUE"""),0.16666666666666666)</f>
        <v>0.1666666667</v>
      </c>
      <c r="G64" s="10" t="s">
        <v>180</v>
      </c>
      <c r="H64" s="16" t="s">
        <v>61</v>
      </c>
      <c r="I64" s="10" t="s">
        <v>71</v>
      </c>
      <c r="J64" s="10" t="s">
        <v>181</v>
      </c>
      <c r="K64" s="12" t="s">
        <v>182</v>
      </c>
      <c r="L64" s="13" t="s">
        <v>25</v>
      </c>
      <c r="M64" s="3" t="s">
        <v>34</v>
      </c>
      <c r="N64" s="10" t="str">
        <f t="shared" si="1"/>
        <v>Heavy Damaged</v>
      </c>
      <c r="O64" s="10" t="s">
        <v>27</v>
      </c>
      <c r="P64" s="14" t="s">
        <v>28</v>
      </c>
      <c r="Q64" s="14" t="s">
        <v>28</v>
      </c>
      <c r="R64" s="15" t="b">
        <v>1</v>
      </c>
      <c r="S64" s="10" t="s">
        <v>27</v>
      </c>
      <c r="T64" s="14" t="s">
        <v>35</v>
      </c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>
      <c r="A65" s="4" t="str">
        <f> Chart!E65</f>
        <v>D52-2081</v>
      </c>
      <c r="B65" s="5" t="str">
        <f> Chart!D65</f>
        <v>DZ47-69</v>
      </c>
      <c r="C65" s="6" t="str">
        <f> Chart!C65</f>
        <v>Bird_4</v>
      </c>
      <c r="D65" s="7">
        <f> Chart!B65</f>
        <v>45108.16667</v>
      </c>
      <c r="E65" s="8">
        <f>IFERROR(__xludf.DUMMYFUNCTION("SPLIT(D65, "" "")"),45108.0)</f>
        <v>45108</v>
      </c>
      <c r="F65" s="22">
        <f>IFERROR(__xludf.DUMMYFUNCTION("""COMPUTED_VALUE"""),0.16666666666666666)</f>
        <v>0.1666666667</v>
      </c>
      <c r="G65" s="10" t="s">
        <v>183</v>
      </c>
      <c r="H65" s="16" t="s">
        <v>65</v>
      </c>
      <c r="I65" s="10" t="s">
        <v>71</v>
      </c>
      <c r="J65" s="10" t="s">
        <v>184</v>
      </c>
      <c r="K65" s="12" t="s">
        <v>67</v>
      </c>
      <c r="L65" s="13" t="s">
        <v>68</v>
      </c>
      <c r="M65" s="3" t="s">
        <v>40</v>
      </c>
      <c r="N65" s="10" t="str">
        <f t="shared" si="1"/>
        <v>Loose a Wire</v>
      </c>
      <c r="O65" s="10" t="s">
        <v>27</v>
      </c>
      <c r="P65" s="14" t="s">
        <v>28</v>
      </c>
      <c r="Q65" s="14" t="s">
        <v>28</v>
      </c>
      <c r="R65" s="10" t="b">
        <v>0</v>
      </c>
      <c r="S65" s="10" t="s">
        <v>27</v>
      </c>
      <c r="T65" s="14" t="s">
        <v>35</v>
      </c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>
      <c r="A66" s="4" t="str">
        <f> Chart!E66</f>
        <v>D52-2066</v>
      </c>
      <c r="B66" s="5" t="str">
        <f> Chart!D66</f>
        <v>DZ47-63</v>
      </c>
      <c r="C66" s="6" t="str">
        <f> Chart!C66</f>
        <v>Bird_1</v>
      </c>
      <c r="D66" s="7">
        <f> Chart!B66</f>
        <v>45108.20833</v>
      </c>
      <c r="E66" s="8">
        <f>IFERROR(__xludf.DUMMYFUNCTION("SPLIT(D66, "" "")"),45108.0)</f>
        <v>45108</v>
      </c>
      <c r="F66" s="22">
        <f>IFERROR(__xludf.DUMMYFUNCTION("""COMPUTED_VALUE"""),0.20833333333333334)</f>
        <v>0.2083333333</v>
      </c>
      <c r="G66" s="10" t="s">
        <v>185</v>
      </c>
      <c r="H66" s="17" t="s">
        <v>70</v>
      </c>
      <c r="I66" s="10" t="s">
        <v>71</v>
      </c>
      <c r="J66" s="10" t="s">
        <v>186</v>
      </c>
      <c r="K66" s="17" t="s">
        <v>73</v>
      </c>
      <c r="L66" s="17" t="s">
        <v>68</v>
      </c>
      <c r="M66" s="10" t="s">
        <v>26</v>
      </c>
      <c r="N66" s="10" t="str">
        <f t="shared" si="1"/>
        <v>OK</v>
      </c>
      <c r="O66" s="10" t="s">
        <v>27</v>
      </c>
      <c r="P66" s="14" t="s">
        <v>28</v>
      </c>
      <c r="Q66" s="14" t="s">
        <v>28</v>
      </c>
      <c r="R66" s="15" t="b">
        <v>1</v>
      </c>
      <c r="S66" s="10" t="s">
        <v>27</v>
      </c>
      <c r="T66" s="14" t="s">
        <v>35</v>
      </c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>
      <c r="A67" s="4" t="str">
        <f> Chart!E67</f>
        <v>D52-2067</v>
      </c>
      <c r="B67" s="5" t="str">
        <f> Chart!D67</f>
        <v>DZ47-63</v>
      </c>
      <c r="C67" s="6" t="str">
        <f> Chart!C67</f>
        <v>Bird_1</v>
      </c>
      <c r="D67" s="7">
        <f> Chart!B67</f>
        <v>45108.20833</v>
      </c>
      <c r="E67" s="8">
        <f>IFERROR(__xludf.DUMMYFUNCTION("SPLIT(D67, "" "")"),45108.0)</f>
        <v>45108</v>
      </c>
      <c r="F67" s="22">
        <f>IFERROR(__xludf.DUMMYFUNCTION("""COMPUTED_VALUE"""),0.20833333333333334)</f>
        <v>0.2083333333</v>
      </c>
      <c r="G67" s="10" t="s">
        <v>187</v>
      </c>
      <c r="H67" s="17" t="s">
        <v>70</v>
      </c>
      <c r="I67" s="10" t="s">
        <v>71</v>
      </c>
      <c r="J67" s="10" t="s">
        <v>188</v>
      </c>
      <c r="K67" s="17" t="s">
        <v>73</v>
      </c>
      <c r="L67" s="17" t="s">
        <v>68</v>
      </c>
      <c r="M67" s="3" t="s">
        <v>26</v>
      </c>
      <c r="N67" s="10" t="str">
        <f t="shared" si="1"/>
        <v>OK</v>
      </c>
      <c r="O67" s="10" t="s">
        <v>27</v>
      </c>
      <c r="P67" s="14" t="s">
        <v>28</v>
      </c>
      <c r="Q67" s="14" t="s">
        <v>28</v>
      </c>
      <c r="R67" s="15" t="b">
        <v>1</v>
      </c>
      <c r="S67" s="10" t="s">
        <v>27</v>
      </c>
      <c r="T67" s="14" t="s">
        <v>35</v>
      </c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>
      <c r="A68" s="4" t="str">
        <f> Chart!E68</f>
        <v>D52-2068</v>
      </c>
      <c r="B68" s="5" t="str">
        <f> Chart!D68</f>
        <v>DZ47-64</v>
      </c>
      <c r="C68" s="6" t="str">
        <f> Chart!C68</f>
        <v>Bird_1</v>
      </c>
      <c r="D68" s="7">
        <f> Chart!B68</f>
        <v>45108.20833</v>
      </c>
      <c r="E68" s="8">
        <f>IFERROR(__xludf.DUMMYFUNCTION("SPLIT(D68, "" "")"),45108.0)</f>
        <v>45108</v>
      </c>
      <c r="F68" s="22">
        <f>IFERROR(__xludf.DUMMYFUNCTION("""COMPUTED_VALUE"""),0.20833333333333334)</f>
        <v>0.2083333333</v>
      </c>
      <c r="G68" s="10" t="s">
        <v>189</v>
      </c>
      <c r="H68" s="11" t="s">
        <v>21</v>
      </c>
      <c r="I68" s="10" t="s">
        <v>71</v>
      </c>
      <c r="J68" s="10" t="s">
        <v>190</v>
      </c>
      <c r="K68" s="12" t="s">
        <v>24</v>
      </c>
      <c r="L68" s="13" t="s">
        <v>25</v>
      </c>
      <c r="M68" s="3" t="s">
        <v>34</v>
      </c>
      <c r="N68" s="10" t="str">
        <f t="shared" si="1"/>
        <v>Heavy Damaged</v>
      </c>
      <c r="O68" s="10" t="s">
        <v>27</v>
      </c>
      <c r="P68" s="14" t="s">
        <v>28</v>
      </c>
      <c r="Q68" s="14" t="s">
        <v>28</v>
      </c>
      <c r="R68" s="15" t="b">
        <v>0</v>
      </c>
      <c r="S68" s="10" t="s">
        <v>27</v>
      </c>
      <c r="T68" s="14" t="s">
        <v>35</v>
      </c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>
      <c r="A69" s="4" t="str">
        <f> Chart!E69</f>
        <v>D52-2069</v>
      </c>
      <c r="B69" s="5" t="str">
        <f> Chart!D69</f>
        <v>DZ47-64</v>
      </c>
      <c r="C69" s="6" t="str">
        <f> Chart!C69</f>
        <v>Bird_1</v>
      </c>
      <c r="D69" s="7">
        <f> Chart!B69</f>
        <v>45108.20833</v>
      </c>
      <c r="E69" s="8">
        <f>IFERROR(__xludf.DUMMYFUNCTION("SPLIT(D69, "" "")"),45108.0)</f>
        <v>45108</v>
      </c>
      <c r="F69" s="22">
        <f>IFERROR(__xludf.DUMMYFUNCTION("""COMPUTED_VALUE"""),0.20833333333333334)</f>
        <v>0.2083333333</v>
      </c>
      <c r="G69" s="10" t="s">
        <v>191</v>
      </c>
      <c r="H69" s="16" t="s">
        <v>31</v>
      </c>
      <c r="I69" s="10" t="s">
        <v>71</v>
      </c>
      <c r="J69" s="10" t="s">
        <v>192</v>
      </c>
      <c r="K69" s="12" t="s">
        <v>33</v>
      </c>
      <c r="L69" s="13" t="s">
        <v>25</v>
      </c>
      <c r="M69" s="3" t="s">
        <v>34</v>
      </c>
      <c r="N69" s="10" t="str">
        <f t="shared" si="1"/>
        <v>Heavy Damaged</v>
      </c>
      <c r="O69" s="10" t="s">
        <v>27</v>
      </c>
      <c r="P69" s="14" t="s">
        <v>28</v>
      </c>
      <c r="Q69" s="14" t="s">
        <v>28</v>
      </c>
      <c r="R69" s="15" t="b">
        <v>1</v>
      </c>
      <c r="S69" s="10" t="s">
        <v>27</v>
      </c>
      <c r="T69" s="14" t="s">
        <v>35</v>
      </c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>
      <c r="A70" s="4" t="str">
        <f> Chart!E70</f>
        <v>D52-2070</v>
      </c>
      <c r="B70" s="5" t="str">
        <f> Chart!D70</f>
        <v>DZ47-64</v>
      </c>
      <c r="C70" s="6" t="str">
        <f> Chart!C70</f>
        <v>Bird_1</v>
      </c>
      <c r="D70" s="7">
        <f> Chart!B70</f>
        <v>45108.20833</v>
      </c>
      <c r="E70" s="8">
        <f>IFERROR(__xludf.DUMMYFUNCTION("SPLIT(D70, "" "")"),45108.0)</f>
        <v>45108</v>
      </c>
      <c r="F70" s="22">
        <f>IFERROR(__xludf.DUMMYFUNCTION("""COMPUTED_VALUE"""),0.20833333333333334)</f>
        <v>0.2083333333</v>
      </c>
      <c r="G70" s="10" t="s">
        <v>193</v>
      </c>
      <c r="H70" s="16" t="s">
        <v>37</v>
      </c>
      <c r="I70" s="10" t="s">
        <v>71</v>
      </c>
      <c r="J70" s="10" t="s">
        <v>194</v>
      </c>
      <c r="K70" s="12" t="s">
        <v>39</v>
      </c>
      <c r="L70" s="13" t="s">
        <v>25</v>
      </c>
      <c r="M70" s="3" t="s">
        <v>34</v>
      </c>
      <c r="N70" s="10" t="str">
        <f t="shared" si="1"/>
        <v>Heavy Damaged</v>
      </c>
      <c r="O70" s="10" t="s">
        <v>27</v>
      </c>
      <c r="P70" s="14" t="s">
        <v>28</v>
      </c>
      <c r="Q70" s="14" t="s">
        <v>28</v>
      </c>
      <c r="R70" s="15" t="b">
        <v>0</v>
      </c>
      <c r="S70" s="10" t="s">
        <v>27</v>
      </c>
      <c r="T70" s="14" t="s">
        <v>35</v>
      </c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>
      <c r="A71" s="4" t="str">
        <f> Chart!E71</f>
        <v>D52-2071</v>
      </c>
      <c r="B71" s="5" t="str">
        <f> Chart!D71</f>
        <v>DZ47-65</v>
      </c>
      <c r="C71" s="6" t="str">
        <f> Chart!C71</f>
        <v>Bird_2</v>
      </c>
      <c r="D71" s="7">
        <f> Chart!B71</f>
        <v>45108.20833</v>
      </c>
      <c r="E71" s="8">
        <f>IFERROR(__xludf.DUMMYFUNCTION("SPLIT(D71, "" "")"),45108.0)</f>
        <v>45108</v>
      </c>
      <c r="F71" s="22">
        <f>IFERROR(__xludf.DUMMYFUNCTION("""COMPUTED_VALUE"""),0.20833333333333334)</f>
        <v>0.2083333333</v>
      </c>
      <c r="G71" s="10" t="s">
        <v>195</v>
      </c>
      <c r="H71" s="17" t="s">
        <v>42</v>
      </c>
      <c r="I71" s="10" t="s">
        <v>71</v>
      </c>
      <c r="J71" s="10" t="s">
        <v>196</v>
      </c>
      <c r="K71" s="18" t="s">
        <v>44</v>
      </c>
      <c r="L71" s="19" t="s">
        <v>25</v>
      </c>
      <c r="M71" s="3" t="s">
        <v>34</v>
      </c>
      <c r="N71" s="10" t="str">
        <f t="shared" si="1"/>
        <v>Heavy Damaged</v>
      </c>
      <c r="O71" s="10" t="s">
        <v>27</v>
      </c>
      <c r="P71" s="14" t="s">
        <v>28</v>
      </c>
      <c r="Q71" s="14" t="s">
        <v>28</v>
      </c>
      <c r="R71" s="15" t="b">
        <v>0</v>
      </c>
      <c r="S71" s="10" t="s">
        <v>27</v>
      </c>
      <c r="T71" s="14" t="s">
        <v>35</v>
      </c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>
      <c r="A72" s="4" t="str">
        <f> Chart!E72</f>
        <v>D52-2072</v>
      </c>
      <c r="B72" s="5" t="str">
        <f> Chart!D72</f>
        <v>DZ47-65</v>
      </c>
      <c r="C72" s="6" t="str">
        <f> Chart!C72</f>
        <v>Bird_2</v>
      </c>
      <c r="D72" s="7">
        <f> Chart!B72</f>
        <v>45108.20833</v>
      </c>
      <c r="E72" s="8">
        <f>IFERROR(__xludf.DUMMYFUNCTION("SPLIT(D72, "" "")"),45108.0)</f>
        <v>45108</v>
      </c>
      <c r="F72" s="22">
        <f>IFERROR(__xludf.DUMMYFUNCTION("""COMPUTED_VALUE"""),0.20833333333333334)</f>
        <v>0.2083333333</v>
      </c>
      <c r="G72" s="10" t="s">
        <v>197</v>
      </c>
      <c r="H72" s="16" t="s">
        <v>46</v>
      </c>
      <c r="I72" s="10" t="s">
        <v>71</v>
      </c>
      <c r="J72" s="10" t="s">
        <v>198</v>
      </c>
      <c r="K72" s="12" t="s">
        <v>48</v>
      </c>
      <c r="L72" s="13" t="s">
        <v>49</v>
      </c>
      <c r="M72" s="3" t="s">
        <v>26</v>
      </c>
      <c r="N72" s="10" t="str">
        <f t="shared" si="1"/>
        <v>OK</v>
      </c>
      <c r="O72" s="10" t="s">
        <v>27</v>
      </c>
      <c r="P72" s="14" t="s">
        <v>28</v>
      </c>
      <c r="Q72" s="14" t="s">
        <v>28</v>
      </c>
      <c r="R72" s="15" t="b">
        <v>1</v>
      </c>
      <c r="S72" s="10" t="s">
        <v>27</v>
      </c>
      <c r="T72" s="14" t="s">
        <v>35</v>
      </c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>
      <c r="A73" s="4" t="str">
        <f> Chart!E73</f>
        <v>D52-2073</v>
      </c>
      <c r="B73" s="5" t="str">
        <f> Chart!D73</f>
        <v>DZ47-66</v>
      </c>
      <c r="C73" s="6" t="str">
        <f> Chart!C73</f>
        <v>Bird_2</v>
      </c>
      <c r="D73" s="7">
        <f> Chart!B73</f>
        <v>45108.20833</v>
      </c>
      <c r="E73" s="8">
        <f>IFERROR(__xludf.DUMMYFUNCTION("SPLIT(D73, "" "")"),45108.0)</f>
        <v>45108</v>
      </c>
      <c r="F73" s="22">
        <f>IFERROR(__xludf.DUMMYFUNCTION("""COMPUTED_VALUE"""),0.20833333333333334)</f>
        <v>0.2083333333</v>
      </c>
      <c r="G73" s="10" t="s">
        <v>199</v>
      </c>
      <c r="H73" s="16" t="s">
        <v>51</v>
      </c>
      <c r="I73" s="10" t="s">
        <v>71</v>
      </c>
      <c r="J73" s="10" t="s">
        <v>200</v>
      </c>
      <c r="K73" s="12" t="s">
        <v>53</v>
      </c>
      <c r="L73" s="13" t="s">
        <v>54</v>
      </c>
      <c r="M73" s="3" t="s">
        <v>34</v>
      </c>
      <c r="N73" s="10" t="str">
        <f t="shared" si="1"/>
        <v>Heavy Damaged</v>
      </c>
      <c r="O73" s="10" t="s">
        <v>27</v>
      </c>
      <c r="P73" s="14" t="s">
        <v>28</v>
      </c>
      <c r="Q73" s="14" t="s">
        <v>28</v>
      </c>
      <c r="R73" s="15" t="b">
        <v>1</v>
      </c>
      <c r="S73" s="10" t="s">
        <v>27</v>
      </c>
      <c r="T73" s="14" t="s">
        <v>35</v>
      </c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>
      <c r="A74" s="4" t="str">
        <f> Chart!E74</f>
        <v>D52-2074</v>
      </c>
      <c r="B74" s="5" t="str">
        <f> Chart!D74</f>
        <v>DZ47-66</v>
      </c>
      <c r="C74" s="6" t="str">
        <f> Chart!C74</f>
        <v>Bird_2</v>
      </c>
      <c r="D74" s="7">
        <f> Chart!B74</f>
        <v>45108.20833</v>
      </c>
      <c r="E74" s="8">
        <f>IFERROR(__xludf.DUMMYFUNCTION("SPLIT(D74, "" "")"),45108.0)</f>
        <v>45108</v>
      </c>
      <c r="F74" s="22">
        <f>IFERROR(__xludf.DUMMYFUNCTION("""COMPUTED_VALUE"""),0.20833333333333334)</f>
        <v>0.2083333333</v>
      </c>
      <c r="G74" s="10" t="s">
        <v>201</v>
      </c>
      <c r="H74" s="17" t="s">
        <v>56</v>
      </c>
      <c r="I74" s="10" t="s">
        <v>71</v>
      </c>
      <c r="J74" s="10" t="s">
        <v>202</v>
      </c>
      <c r="K74" s="18" t="s">
        <v>58</v>
      </c>
      <c r="L74" s="18" t="s">
        <v>59</v>
      </c>
      <c r="M74" s="3" t="s">
        <v>40</v>
      </c>
      <c r="N74" s="10" t="str">
        <f t="shared" si="1"/>
        <v>Loose a Wire</v>
      </c>
      <c r="O74" s="10" t="s">
        <v>27</v>
      </c>
      <c r="P74" s="14" t="s">
        <v>28</v>
      </c>
      <c r="Q74" s="14" t="s">
        <v>28</v>
      </c>
      <c r="R74" s="15" t="b">
        <v>1</v>
      </c>
      <c r="S74" s="10" t="s">
        <v>27</v>
      </c>
      <c r="T74" s="14" t="s">
        <v>35</v>
      </c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>
      <c r="A75" s="4" t="str">
        <f> Chart!E75</f>
        <v>D52-2075</v>
      </c>
      <c r="B75" s="5" t="str">
        <f> Chart!D75</f>
        <v>DZ47-67</v>
      </c>
      <c r="C75" s="6" t="str">
        <f> Chart!C75</f>
        <v>Bird_2</v>
      </c>
      <c r="D75" s="7">
        <f> Chart!B75</f>
        <v>45108.20833</v>
      </c>
      <c r="E75" s="8">
        <f>IFERROR(__xludf.DUMMYFUNCTION("SPLIT(D75, "" "")"),45108.0)</f>
        <v>45108</v>
      </c>
      <c r="F75" s="22">
        <f>IFERROR(__xludf.DUMMYFUNCTION("""COMPUTED_VALUE"""),0.20833333333333334)</f>
        <v>0.2083333333</v>
      </c>
      <c r="G75" s="10" t="s">
        <v>203</v>
      </c>
      <c r="H75" s="16" t="s">
        <v>61</v>
      </c>
      <c r="I75" s="10" t="s">
        <v>71</v>
      </c>
      <c r="J75" s="10" t="s">
        <v>204</v>
      </c>
      <c r="K75" s="12" t="s">
        <v>205</v>
      </c>
      <c r="L75" s="13" t="s">
        <v>25</v>
      </c>
      <c r="M75" s="3" t="s">
        <v>26</v>
      </c>
      <c r="N75" s="10" t="str">
        <f t="shared" si="1"/>
        <v>OK</v>
      </c>
      <c r="O75" s="10" t="s">
        <v>27</v>
      </c>
      <c r="P75" s="14" t="s">
        <v>28</v>
      </c>
      <c r="Q75" s="14" t="s">
        <v>28</v>
      </c>
      <c r="R75" s="10" t="b">
        <v>0</v>
      </c>
      <c r="S75" s="10" t="s">
        <v>27</v>
      </c>
      <c r="T75" s="14" t="s">
        <v>35</v>
      </c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>
      <c r="A76" s="4" t="str">
        <f> Chart!E76</f>
        <v>D52-2076</v>
      </c>
      <c r="B76" s="5" t="str">
        <f> Chart!D76</f>
        <v>DZ47-67</v>
      </c>
      <c r="C76" s="6" t="str">
        <f> Chart!C76</f>
        <v>Bird_2</v>
      </c>
      <c r="D76" s="7">
        <f> Chart!B76</f>
        <v>45108.20833</v>
      </c>
      <c r="E76" s="8">
        <f>IFERROR(__xludf.DUMMYFUNCTION("SPLIT(D76, "" "")"),45108.0)</f>
        <v>45108</v>
      </c>
      <c r="F76" s="22">
        <f>IFERROR(__xludf.DUMMYFUNCTION("""COMPUTED_VALUE"""),0.20833333333333334)</f>
        <v>0.2083333333</v>
      </c>
      <c r="G76" s="10" t="s">
        <v>206</v>
      </c>
      <c r="H76" s="16" t="s">
        <v>65</v>
      </c>
      <c r="I76" s="10" t="s">
        <v>71</v>
      </c>
      <c r="J76" s="10" t="s">
        <v>207</v>
      </c>
      <c r="K76" s="12" t="s">
        <v>67</v>
      </c>
      <c r="L76" s="13" t="s">
        <v>68</v>
      </c>
      <c r="M76" s="10" t="s">
        <v>26</v>
      </c>
      <c r="N76" s="10" t="str">
        <f t="shared" si="1"/>
        <v>OK</v>
      </c>
      <c r="O76" s="10" t="s">
        <v>27</v>
      </c>
      <c r="P76" s="14" t="s">
        <v>28</v>
      </c>
      <c r="Q76" s="14" t="s">
        <v>28</v>
      </c>
      <c r="R76" s="15" t="b">
        <v>1</v>
      </c>
      <c r="S76" s="10" t="s">
        <v>27</v>
      </c>
      <c r="T76" s="14" t="s">
        <v>35</v>
      </c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>
      <c r="A77" s="4" t="str">
        <f> Chart!E77</f>
        <v>D52-2077</v>
      </c>
      <c r="B77" s="5" t="str">
        <f> Chart!D77</f>
        <v>DZ47-68</v>
      </c>
      <c r="C77" s="6" t="str">
        <f> Chart!C77</f>
        <v>Bird_3</v>
      </c>
      <c r="D77" s="7">
        <f> Chart!B77</f>
        <v>45108.20833</v>
      </c>
      <c r="E77" s="8">
        <f>IFERROR(__xludf.DUMMYFUNCTION("SPLIT(D77, "" "")"),45108.0)</f>
        <v>45108</v>
      </c>
      <c r="F77" s="22">
        <f>IFERROR(__xludf.DUMMYFUNCTION("""COMPUTED_VALUE"""),0.20833333333333334)</f>
        <v>0.2083333333</v>
      </c>
      <c r="G77" s="10" t="s">
        <v>208</v>
      </c>
      <c r="H77" s="17" t="s">
        <v>70</v>
      </c>
      <c r="I77" s="10" t="s">
        <v>71</v>
      </c>
      <c r="J77" s="10" t="s">
        <v>209</v>
      </c>
      <c r="K77" s="17" t="s">
        <v>73</v>
      </c>
      <c r="L77" s="17" t="s">
        <v>68</v>
      </c>
      <c r="M77" s="3" t="s">
        <v>40</v>
      </c>
      <c r="N77" s="10" t="str">
        <f t="shared" si="1"/>
        <v>Loose a Wire</v>
      </c>
      <c r="O77" s="10" t="s">
        <v>27</v>
      </c>
      <c r="P77" s="14" t="s">
        <v>28</v>
      </c>
      <c r="Q77" s="14" t="s">
        <v>28</v>
      </c>
      <c r="R77" s="15" t="b">
        <v>1</v>
      </c>
      <c r="S77" s="10" t="s">
        <v>27</v>
      </c>
      <c r="T77" s="14" t="s">
        <v>35</v>
      </c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>
      <c r="A78" s="4" t="str">
        <f> Chart!E78</f>
        <v>D52-2078</v>
      </c>
      <c r="B78" s="5" t="str">
        <f> Chart!D78</f>
        <v>DZ47-68</v>
      </c>
      <c r="C78" s="6" t="str">
        <f> Chart!C78</f>
        <v>Bird_3</v>
      </c>
      <c r="D78" s="7">
        <f> Chart!B78</f>
        <v>45108.20833</v>
      </c>
      <c r="E78" s="8">
        <f>IFERROR(__xludf.DUMMYFUNCTION("SPLIT(D78, "" "")"),45108.0)</f>
        <v>45108</v>
      </c>
      <c r="F78" s="22">
        <f>IFERROR(__xludf.DUMMYFUNCTION("""COMPUTED_VALUE"""),0.20833333333333334)</f>
        <v>0.2083333333</v>
      </c>
      <c r="G78" s="10" t="s">
        <v>210</v>
      </c>
      <c r="H78" s="17" t="s">
        <v>70</v>
      </c>
      <c r="I78" s="10" t="s">
        <v>71</v>
      </c>
      <c r="J78" s="10" t="s">
        <v>211</v>
      </c>
      <c r="K78" s="17" t="s">
        <v>73</v>
      </c>
      <c r="L78" s="17" t="s">
        <v>68</v>
      </c>
      <c r="M78" s="3" t="s">
        <v>26</v>
      </c>
      <c r="N78" s="10" t="str">
        <f t="shared" si="1"/>
        <v>OK</v>
      </c>
      <c r="O78" s="10" t="s">
        <v>27</v>
      </c>
      <c r="P78" s="14" t="s">
        <v>28</v>
      </c>
      <c r="Q78" s="14" t="s">
        <v>28</v>
      </c>
      <c r="R78" s="15" t="b">
        <v>1</v>
      </c>
      <c r="S78" s="10" t="s">
        <v>27</v>
      </c>
      <c r="T78" s="14" t="s">
        <v>35</v>
      </c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>
      <c r="A79" s="4" t="str">
        <f> Chart!E79</f>
        <v>D52-2079</v>
      </c>
      <c r="B79" s="5" t="str">
        <f> Chart!D79</f>
        <v>DZ47-68</v>
      </c>
      <c r="C79" s="6" t="str">
        <f> Chart!C79</f>
        <v>Bird_3</v>
      </c>
      <c r="D79" s="7">
        <f> Chart!B79</f>
        <v>45108.20833</v>
      </c>
      <c r="E79" s="8">
        <f>IFERROR(__xludf.DUMMYFUNCTION("SPLIT(D79, "" "")"),45108.0)</f>
        <v>45108</v>
      </c>
      <c r="F79" s="22">
        <f>IFERROR(__xludf.DUMMYFUNCTION("""COMPUTED_VALUE"""),0.20833333333333334)</f>
        <v>0.2083333333</v>
      </c>
      <c r="G79" s="10" t="s">
        <v>212</v>
      </c>
      <c r="H79" s="11" t="s">
        <v>21</v>
      </c>
      <c r="I79" s="10" t="s">
        <v>71</v>
      </c>
      <c r="J79" s="10" t="s">
        <v>213</v>
      </c>
      <c r="K79" s="12" t="s">
        <v>24</v>
      </c>
      <c r="L79" s="13" t="s">
        <v>25</v>
      </c>
      <c r="M79" s="3" t="s">
        <v>34</v>
      </c>
      <c r="N79" s="10" t="str">
        <f t="shared" si="1"/>
        <v>Heavy Damaged</v>
      </c>
      <c r="O79" s="10" t="s">
        <v>27</v>
      </c>
      <c r="P79" s="14" t="s">
        <v>28</v>
      </c>
      <c r="Q79" s="14" t="s">
        <v>28</v>
      </c>
      <c r="R79" s="15" t="b">
        <v>1</v>
      </c>
      <c r="S79" s="10" t="s">
        <v>27</v>
      </c>
      <c r="T79" s="14" t="s">
        <v>35</v>
      </c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>
      <c r="A80" s="4" t="str">
        <f> Chart!E80</f>
        <v>D52-2080</v>
      </c>
      <c r="B80" s="5" t="str">
        <f> Chart!D80</f>
        <v>DZ47-69</v>
      </c>
      <c r="C80" s="6" t="str">
        <f> Chart!C80</f>
        <v>Bird_4</v>
      </c>
      <c r="D80" s="7">
        <f> Chart!B80</f>
        <v>45108.20833</v>
      </c>
      <c r="E80" s="8">
        <f>IFERROR(__xludf.DUMMYFUNCTION("SPLIT(D80, "" "")"),45108.0)</f>
        <v>45108</v>
      </c>
      <c r="F80" s="22">
        <f>IFERROR(__xludf.DUMMYFUNCTION("""COMPUTED_VALUE"""),0.20833333333333334)</f>
        <v>0.2083333333</v>
      </c>
      <c r="G80" s="10" t="s">
        <v>214</v>
      </c>
      <c r="H80" s="16" t="s">
        <v>31</v>
      </c>
      <c r="I80" s="10" t="s">
        <v>71</v>
      </c>
      <c r="J80" s="10" t="s">
        <v>215</v>
      </c>
      <c r="K80" s="12" t="s">
        <v>33</v>
      </c>
      <c r="L80" s="13" t="s">
        <v>25</v>
      </c>
      <c r="M80" s="3" t="s">
        <v>40</v>
      </c>
      <c r="N80" s="10" t="str">
        <f t="shared" si="1"/>
        <v>Loose a Wire</v>
      </c>
      <c r="O80" s="10" t="s">
        <v>27</v>
      </c>
      <c r="P80" s="14" t="s">
        <v>28</v>
      </c>
      <c r="Q80" s="14" t="s">
        <v>28</v>
      </c>
      <c r="R80" s="15" t="b">
        <v>0</v>
      </c>
      <c r="S80" s="10" t="s">
        <v>27</v>
      </c>
      <c r="T80" s="14" t="s">
        <v>35</v>
      </c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>
      <c r="A81" s="4" t="str">
        <f> Chart!E81</f>
        <v>D52-2081</v>
      </c>
      <c r="B81" s="5" t="str">
        <f> Chart!D81</f>
        <v>DZ47-69</v>
      </c>
      <c r="C81" s="6" t="str">
        <f> Chart!C81</f>
        <v>Bird_4</v>
      </c>
      <c r="D81" s="7">
        <f> Chart!B81</f>
        <v>45108.20833</v>
      </c>
      <c r="E81" s="8">
        <f>IFERROR(__xludf.DUMMYFUNCTION("SPLIT(D81, "" "")"),45108.0)</f>
        <v>45108</v>
      </c>
      <c r="F81" s="22">
        <f>IFERROR(__xludf.DUMMYFUNCTION("""COMPUTED_VALUE"""),0.20833333333333334)</f>
        <v>0.2083333333</v>
      </c>
      <c r="G81" s="10" t="s">
        <v>216</v>
      </c>
      <c r="H81" s="16" t="s">
        <v>37</v>
      </c>
      <c r="I81" s="10" t="s">
        <v>71</v>
      </c>
      <c r="J81" s="10" t="s">
        <v>217</v>
      </c>
      <c r="K81" s="12" t="s">
        <v>39</v>
      </c>
      <c r="L81" s="13" t="s">
        <v>25</v>
      </c>
      <c r="M81" s="10" t="s">
        <v>26</v>
      </c>
      <c r="N81" s="10" t="str">
        <f t="shared" si="1"/>
        <v>OK</v>
      </c>
      <c r="O81" s="10" t="s">
        <v>27</v>
      </c>
      <c r="P81" s="14" t="s">
        <v>28</v>
      </c>
      <c r="Q81" s="14" t="s">
        <v>28</v>
      </c>
      <c r="R81" s="15" t="b">
        <v>1</v>
      </c>
      <c r="S81" s="10" t="s">
        <v>27</v>
      </c>
      <c r="T81" s="14" t="s">
        <v>35</v>
      </c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>
      <c r="A82" s="4" t="str">
        <f> Chart!E82</f>
        <v>D52-2066</v>
      </c>
      <c r="B82" s="5" t="str">
        <f> Chart!D82</f>
        <v>DZ47-63</v>
      </c>
      <c r="C82" s="6" t="str">
        <f> Chart!C82</f>
        <v>Bird_1</v>
      </c>
      <c r="D82" s="7">
        <f> Chart!B82</f>
        <v>45108.25</v>
      </c>
      <c r="E82" s="8">
        <f>IFERROR(__xludf.DUMMYFUNCTION("SPLIT(D82, "" "")"),45108.0)</f>
        <v>45108</v>
      </c>
      <c r="F82" s="22">
        <f>IFERROR(__xludf.DUMMYFUNCTION("""COMPUTED_VALUE"""),0.25)</f>
        <v>0.25</v>
      </c>
      <c r="G82" s="10" t="s">
        <v>218</v>
      </c>
      <c r="H82" s="17" t="s">
        <v>42</v>
      </c>
      <c r="I82" s="10" t="s">
        <v>71</v>
      </c>
      <c r="J82" s="10" t="s">
        <v>219</v>
      </c>
      <c r="K82" s="18" t="s">
        <v>44</v>
      </c>
      <c r="L82" s="19" t="s">
        <v>25</v>
      </c>
      <c r="M82" s="3" t="s">
        <v>26</v>
      </c>
      <c r="N82" s="10" t="str">
        <f t="shared" si="1"/>
        <v>OK</v>
      </c>
      <c r="O82" s="10" t="s">
        <v>27</v>
      </c>
      <c r="P82" s="14" t="s">
        <v>28</v>
      </c>
      <c r="Q82" s="14" t="s">
        <v>28</v>
      </c>
      <c r="R82" s="15" t="b">
        <v>0</v>
      </c>
      <c r="S82" s="10" t="s">
        <v>27</v>
      </c>
      <c r="T82" s="14" t="s">
        <v>35</v>
      </c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>
      <c r="A83" s="4" t="str">
        <f> Chart!E83</f>
        <v>D52-2067</v>
      </c>
      <c r="B83" s="5" t="str">
        <f> Chart!D83</f>
        <v>DZ47-63</v>
      </c>
      <c r="C83" s="6" t="str">
        <f> Chart!C83</f>
        <v>Bird_1</v>
      </c>
      <c r="D83" s="7">
        <f> Chart!B83</f>
        <v>45108.25</v>
      </c>
      <c r="E83" s="8">
        <f>IFERROR(__xludf.DUMMYFUNCTION("SPLIT(D83, "" "")"),45108.0)</f>
        <v>45108</v>
      </c>
      <c r="F83" s="22">
        <f>IFERROR(__xludf.DUMMYFUNCTION("""COMPUTED_VALUE"""),0.25)</f>
        <v>0.25</v>
      </c>
      <c r="G83" s="10" t="s">
        <v>220</v>
      </c>
      <c r="H83" s="16" t="s">
        <v>46</v>
      </c>
      <c r="I83" s="10" t="s">
        <v>71</v>
      </c>
      <c r="J83" s="10" t="s">
        <v>221</v>
      </c>
      <c r="K83" s="12" t="s">
        <v>48</v>
      </c>
      <c r="L83" s="13" t="s">
        <v>49</v>
      </c>
      <c r="M83" s="3" t="s">
        <v>34</v>
      </c>
      <c r="N83" s="10" t="str">
        <f t="shared" si="1"/>
        <v>Heavy Damaged</v>
      </c>
      <c r="O83" s="10" t="s">
        <v>27</v>
      </c>
      <c r="P83" s="14" t="s">
        <v>28</v>
      </c>
      <c r="Q83" s="14" t="s">
        <v>28</v>
      </c>
      <c r="R83" s="15" t="b">
        <v>0</v>
      </c>
      <c r="S83" s="10" t="s">
        <v>27</v>
      </c>
      <c r="T83" s="14" t="s">
        <v>35</v>
      </c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>
      <c r="A84" s="4" t="str">
        <f> Chart!E84</f>
        <v>D52-2068</v>
      </c>
      <c r="B84" s="5" t="str">
        <f> Chart!D84</f>
        <v>DZ47-64</v>
      </c>
      <c r="C84" s="6" t="str">
        <f> Chart!C84</f>
        <v>Bird_1</v>
      </c>
      <c r="D84" s="7">
        <f> Chart!B84</f>
        <v>45108.25</v>
      </c>
      <c r="E84" s="8">
        <f>IFERROR(__xludf.DUMMYFUNCTION("SPLIT(D84, "" "")"),45108.0)</f>
        <v>45108</v>
      </c>
      <c r="F84" s="22">
        <f>IFERROR(__xludf.DUMMYFUNCTION("""COMPUTED_VALUE"""),0.25)</f>
        <v>0.25</v>
      </c>
      <c r="G84" s="10" t="s">
        <v>222</v>
      </c>
      <c r="H84" s="16" t="s">
        <v>51</v>
      </c>
      <c r="I84" s="10" t="s">
        <v>71</v>
      </c>
      <c r="J84" s="10" t="s">
        <v>223</v>
      </c>
      <c r="K84" s="12" t="s">
        <v>53</v>
      </c>
      <c r="L84" s="13" t="s">
        <v>54</v>
      </c>
      <c r="M84" s="3" t="s">
        <v>40</v>
      </c>
      <c r="N84" s="10" t="str">
        <f t="shared" si="1"/>
        <v>Loose a Wire</v>
      </c>
      <c r="O84" s="10" t="s">
        <v>27</v>
      </c>
      <c r="P84" s="14" t="s">
        <v>28</v>
      </c>
      <c r="Q84" s="14" t="s">
        <v>28</v>
      </c>
      <c r="R84" s="15" t="b">
        <v>1</v>
      </c>
      <c r="S84" s="10" t="s">
        <v>27</v>
      </c>
      <c r="T84" s="14" t="s">
        <v>35</v>
      </c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>
      <c r="A85" s="4" t="str">
        <f> Chart!E85</f>
        <v>D52-2069</v>
      </c>
      <c r="B85" s="5" t="str">
        <f> Chart!D85</f>
        <v>DZ47-64</v>
      </c>
      <c r="C85" s="6" t="str">
        <f> Chart!C85</f>
        <v>Bird_1</v>
      </c>
      <c r="D85" s="7">
        <f> Chart!B85</f>
        <v>45108.25</v>
      </c>
      <c r="E85" s="8">
        <f>IFERROR(__xludf.DUMMYFUNCTION("SPLIT(D85, "" "")"),45108.0)</f>
        <v>45108</v>
      </c>
      <c r="F85" s="22">
        <f>IFERROR(__xludf.DUMMYFUNCTION("""COMPUTED_VALUE"""),0.25)</f>
        <v>0.25</v>
      </c>
      <c r="G85" s="10" t="s">
        <v>224</v>
      </c>
      <c r="H85" s="17" t="s">
        <v>56</v>
      </c>
      <c r="I85" s="10" t="s">
        <v>71</v>
      </c>
      <c r="J85" s="10" t="s">
        <v>225</v>
      </c>
      <c r="K85" s="18" t="s">
        <v>58</v>
      </c>
      <c r="L85" s="18" t="s">
        <v>59</v>
      </c>
      <c r="M85" s="3" t="s">
        <v>26</v>
      </c>
      <c r="N85" s="10" t="str">
        <f t="shared" si="1"/>
        <v>OK</v>
      </c>
      <c r="O85" s="10" t="s">
        <v>27</v>
      </c>
      <c r="P85" s="14" t="s">
        <v>28</v>
      </c>
      <c r="Q85" s="14" t="s">
        <v>28</v>
      </c>
      <c r="R85" s="15" t="b">
        <v>1</v>
      </c>
      <c r="S85" s="10" t="s">
        <v>27</v>
      </c>
      <c r="T85" s="14" t="s">
        <v>35</v>
      </c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>
      <c r="A86" s="4" t="str">
        <f> Chart!E86</f>
        <v>D52-2070</v>
      </c>
      <c r="B86" s="5" t="str">
        <f> Chart!D86</f>
        <v>DZ47-64</v>
      </c>
      <c r="C86" s="6" t="str">
        <f> Chart!C86</f>
        <v>Bird_1</v>
      </c>
      <c r="D86" s="7">
        <f> Chart!B86</f>
        <v>45108.25</v>
      </c>
      <c r="E86" s="8">
        <f>IFERROR(__xludf.DUMMYFUNCTION("SPLIT(D86, "" "")"),45108.0)</f>
        <v>45108</v>
      </c>
      <c r="F86" s="22">
        <f>IFERROR(__xludf.DUMMYFUNCTION("""COMPUTED_VALUE"""),0.25)</f>
        <v>0.25</v>
      </c>
      <c r="G86" s="10" t="s">
        <v>226</v>
      </c>
      <c r="H86" s="16" t="s">
        <v>61</v>
      </c>
      <c r="I86" s="10" t="s">
        <v>71</v>
      </c>
      <c r="J86" s="10" t="s">
        <v>227</v>
      </c>
      <c r="K86" s="12" t="s">
        <v>228</v>
      </c>
      <c r="L86" s="13" t="s">
        <v>25</v>
      </c>
      <c r="M86" s="10" t="s">
        <v>26</v>
      </c>
      <c r="N86" s="10" t="str">
        <f t="shared" si="1"/>
        <v>OK</v>
      </c>
      <c r="O86" s="10" t="s">
        <v>27</v>
      </c>
      <c r="P86" s="14" t="s">
        <v>28</v>
      </c>
      <c r="Q86" s="14" t="s">
        <v>28</v>
      </c>
      <c r="R86" s="15" t="b">
        <v>1</v>
      </c>
      <c r="S86" s="10" t="s">
        <v>27</v>
      </c>
      <c r="T86" s="14" t="s">
        <v>35</v>
      </c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>
      <c r="A87" s="4" t="str">
        <f> Chart!E87</f>
        <v>D52-2071</v>
      </c>
      <c r="B87" s="5" t="str">
        <f> Chart!D87</f>
        <v>DZ47-65</v>
      </c>
      <c r="C87" s="6" t="str">
        <f> Chart!C87</f>
        <v>Bird_2</v>
      </c>
      <c r="D87" s="7">
        <f> Chart!B87</f>
        <v>45108.25</v>
      </c>
      <c r="E87" s="8">
        <f>IFERROR(__xludf.DUMMYFUNCTION("SPLIT(D87, "" "")"),45108.0)</f>
        <v>45108</v>
      </c>
      <c r="F87" s="22">
        <f>IFERROR(__xludf.DUMMYFUNCTION("""COMPUTED_VALUE"""),0.25)</f>
        <v>0.25</v>
      </c>
      <c r="G87" s="10" t="s">
        <v>229</v>
      </c>
      <c r="H87" s="16" t="s">
        <v>65</v>
      </c>
      <c r="I87" s="10" t="s">
        <v>71</v>
      </c>
      <c r="J87" s="10" t="s">
        <v>230</v>
      </c>
      <c r="K87" s="12" t="s">
        <v>67</v>
      </c>
      <c r="L87" s="13" t="s">
        <v>68</v>
      </c>
      <c r="M87" s="3" t="s">
        <v>40</v>
      </c>
      <c r="N87" s="10" t="str">
        <f t="shared" si="1"/>
        <v>Loose a Wire</v>
      </c>
      <c r="O87" s="10" t="s">
        <v>27</v>
      </c>
      <c r="P87" s="14" t="s">
        <v>28</v>
      </c>
      <c r="Q87" s="14" t="s">
        <v>28</v>
      </c>
      <c r="R87" s="10" t="b">
        <v>0</v>
      </c>
      <c r="S87" s="10" t="s">
        <v>27</v>
      </c>
      <c r="T87" s="14" t="s">
        <v>35</v>
      </c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>
      <c r="A88" s="4" t="str">
        <f> Chart!E88</f>
        <v>D52-2072</v>
      </c>
      <c r="B88" s="5" t="str">
        <f> Chart!D88</f>
        <v>DZ47-65</v>
      </c>
      <c r="C88" s="6" t="str">
        <f> Chart!C88</f>
        <v>Bird_2</v>
      </c>
      <c r="D88" s="7">
        <f> Chart!B88</f>
        <v>45108.25</v>
      </c>
      <c r="E88" s="8">
        <f>IFERROR(__xludf.DUMMYFUNCTION("SPLIT(D88, "" "")"),45108.0)</f>
        <v>45108</v>
      </c>
      <c r="F88" s="22">
        <f>IFERROR(__xludf.DUMMYFUNCTION("""COMPUTED_VALUE"""),0.25)</f>
        <v>0.25</v>
      </c>
      <c r="G88" s="10" t="s">
        <v>231</v>
      </c>
      <c r="H88" s="17" t="s">
        <v>70</v>
      </c>
      <c r="I88" s="10" t="s">
        <v>71</v>
      </c>
      <c r="J88" s="10" t="s">
        <v>232</v>
      </c>
      <c r="K88" s="17" t="s">
        <v>73</v>
      </c>
      <c r="L88" s="17" t="s">
        <v>68</v>
      </c>
      <c r="M88" s="3" t="s">
        <v>26</v>
      </c>
      <c r="N88" s="10" t="str">
        <f t="shared" si="1"/>
        <v>OK</v>
      </c>
      <c r="O88" s="10" t="s">
        <v>27</v>
      </c>
      <c r="P88" s="14" t="s">
        <v>28</v>
      </c>
      <c r="Q88" s="14" t="s">
        <v>28</v>
      </c>
      <c r="R88" s="15" t="b">
        <v>1</v>
      </c>
      <c r="S88" s="10" t="s">
        <v>27</v>
      </c>
      <c r="T88" s="14" t="s">
        <v>35</v>
      </c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>
      <c r="A89" s="4" t="str">
        <f> Chart!E89</f>
        <v>D52-2073</v>
      </c>
      <c r="B89" s="5" t="str">
        <f> Chart!D89</f>
        <v>DZ47-66</v>
      </c>
      <c r="C89" s="6" t="str">
        <f> Chart!C89</f>
        <v>Bird_2</v>
      </c>
      <c r="D89" s="7">
        <f> Chart!B89</f>
        <v>45108.25</v>
      </c>
      <c r="E89" s="8">
        <f>IFERROR(__xludf.DUMMYFUNCTION("SPLIT(D89, "" "")"),45108.0)</f>
        <v>45108</v>
      </c>
      <c r="F89" s="22">
        <f>IFERROR(__xludf.DUMMYFUNCTION("""COMPUTED_VALUE"""),0.25)</f>
        <v>0.25</v>
      </c>
      <c r="G89" s="10" t="s">
        <v>233</v>
      </c>
      <c r="H89" s="17" t="s">
        <v>70</v>
      </c>
      <c r="I89" s="10" t="s">
        <v>71</v>
      </c>
      <c r="J89" s="10" t="s">
        <v>234</v>
      </c>
      <c r="K89" s="17" t="s">
        <v>73</v>
      </c>
      <c r="L89" s="17" t="s">
        <v>68</v>
      </c>
      <c r="M89" s="3" t="s">
        <v>34</v>
      </c>
      <c r="N89" s="10" t="str">
        <f t="shared" si="1"/>
        <v>Heavy Damaged</v>
      </c>
      <c r="O89" s="10" t="s">
        <v>27</v>
      </c>
      <c r="P89" s="14" t="s">
        <v>28</v>
      </c>
      <c r="Q89" s="14" t="s">
        <v>28</v>
      </c>
      <c r="R89" s="15" t="b">
        <v>1</v>
      </c>
      <c r="S89" s="10" t="s">
        <v>27</v>
      </c>
      <c r="T89" s="14" t="s">
        <v>35</v>
      </c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</row>
    <row r="90">
      <c r="A90" s="4" t="str">
        <f> Chart!E90</f>
        <v>D52-2074</v>
      </c>
      <c r="B90" s="5" t="str">
        <f> Chart!D90</f>
        <v>DZ47-66</v>
      </c>
      <c r="C90" s="6" t="str">
        <f> Chart!C90</f>
        <v>Bird_2</v>
      </c>
      <c r="D90" s="7">
        <f> Chart!B90</f>
        <v>45108.25</v>
      </c>
      <c r="E90" s="8">
        <f>IFERROR(__xludf.DUMMYFUNCTION("SPLIT(D90, "" "")"),45108.0)</f>
        <v>45108</v>
      </c>
      <c r="F90" s="22">
        <f>IFERROR(__xludf.DUMMYFUNCTION("""COMPUTED_VALUE"""),0.25)</f>
        <v>0.25</v>
      </c>
      <c r="G90" s="10" t="s">
        <v>235</v>
      </c>
      <c r="H90" s="11" t="s">
        <v>21</v>
      </c>
      <c r="I90" s="10" t="s">
        <v>71</v>
      </c>
      <c r="J90" s="10" t="s">
        <v>236</v>
      </c>
      <c r="K90" s="12" t="s">
        <v>24</v>
      </c>
      <c r="L90" s="13" t="s">
        <v>25</v>
      </c>
      <c r="M90" s="3" t="s">
        <v>40</v>
      </c>
      <c r="N90" s="10" t="str">
        <f t="shared" si="1"/>
        <v>Loose a Wire</v>
      </c>
      <c r="O90" s="10" t="s">
        <v>27</v>
      </c>
      <c r="P90" s="14" t="s">
        <v>28</v>
      </c>
      <c r="Q90" s="14" t="s">
        <v>28</v>
      </c>
      <c r="R90" s="15" t="b">
        <v>0</v>
      </c>
      <c r="S90" s="10" t="s">
        <v>27</v>
      </c>
      <c r="T90" s="14" t="s">
        <v>35</v>
      </c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</row>
    <row r="91">
      <c r="A91" s="4" t="str">
        <f> Chart!E91</f>
        <v>D52-2075</v>
      </c>
      <c r="B91" s="5" t="str">
        <f> Chart!D91</f>
        <v>DZ47-67</v>
      </c>
      <c r="C91" s="6" t="str">
        <f> Chart!C91</f>
        <v>Bird_2</v>
      </c>
      <c r="D91" s="7">
        <f> Chart!B91</f>
        <v>45108.25</v>
      </c>
      <c r="E91" s="8">
        <f>IFERROR(__xludf.DUMMYFUNCTION("SPLIT(D91, "" "")"),45108.0)</f>
        <v>45108</v>
      </c>
      <c r="F91" s="22">
        <f>IFERROR(__xludf.DUMMYFUNCTION("""COMPUTED_VALUE"""),0.25)</f>
        <v>0.25</v>
      </c>
      <c r="G91" s="10" t="s">
        <v>237</v>
      </c>
      <c r="H91" s="16" t="s">
        <v>31</v>
      </c>
      <c r="I91" s="10" t="s">
        <v>71</v>
      </c>
      <c r="J91" s="10" t="s">
        <v>238</v>
      </c>
      <c r="K91" s="12" t="s">
        <v>33</v>
      </c>
      <c r="L91" s="13" t="s">
        <v>25</v>
      </c>
      <c r="M91" s="10" t="s">
        <v>26</v>
      </c>
      <c r="N91" s="10" t="str">
        <f t="shared" si="1"/>
        <v>OK</v>
      </c>
      <c r="O91" s="10" t="s">
        <v>27</v>
      </c>
      <c r="P91" s="14" t="s">
        <v>28</v>
      </c>
      <c r="Q91" s="14" t="s">
        <v>28</v>
      </c>
      <c r="R91" s="15" t="b">
        <v>1</v>
      </c>
      <c r="S91" s="10" t="s">
        <v>27</v>
      </c>
      <c r="T91" s="14" t="s">
        <v>35</v>
      </c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</row>
    <row r="92">
      <c r="A92" s="4" t="str">
        <f> Chart!E92</f>
        <v>D52-2076</v>
      </c>
      <c r="B92" s="5" t="str">
        <f> Chart!D92</f>
        <v>DZ47-67</v>
      </c>
      <c r="C92" s="6" t="str">
        <f> Chart!C92</f>
        <v>Bird_2</v>
      </c>
      <c r="D92" s="7">
        <f> Chart!B92</f>
        <v>45108.25</v>
      </c>
      <c r="E92" s="8">
        <f>IFERROR(__xludf.DUMMYFUNCTION("SPLIT(D92, "" "")"),45108.0)</f>
        <v>45108</v>
      </c>
      <c r="F92" s="22">
        <f>IFERROR(__xludf.DUMMYFUNCTION("""COMPUTED_VALUE"""),0.25)</f>
        <v>0.25</v>
      </c>
      <c r="G92" s="10" t="s">
        <v>239</v>
      </c>
      <c r="H92" s="16" t="s">
        <v>37</v>
      </c>
      <c r="I92" s="10" t="s">
        <v>71</v>
      </c>
      <c r="J92" s="10" t="s">
        <v>240</v>
      </c>
      <c r="K92" s="12" t="s">
        <v>39</v>
      </c>
      <c r="L92" s="13" t="s">
        <v>25</v>
      </c>
      <c r="M92" s="3" t="s">
        <v>26</v>
      </c>
      <c r="N92" s="10" t="str">
        <f t="shared" si="1"/>
        <v>OK</v>
      </c>
      <c r="O92" s="10" t="s">
        <v>27</v>
      </c>
      <c r="P92" s="14" t="s">
        <v>28</v>
      </c>
      <c r="Q92" s="14" t="s">
        <v>28</v>
      </c>
      <c r="R92" s="15" t="b">
        <v>0</v>
      </c>
      <c r="S92" s="10" t="s">
        <v>27</v>
      </c>
      <c r="T92" s="14" t="s">
        <v>35</v>
      </c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>
      <c r="A93" s="4" t="str">
        <f> Chart!E93</f>
        <v>D52-2077</v>
      </c>
      <c r="B93" s="5" t="str">
        <f> Chart!D93</f>
        <v>DZ47-68</v>
      </c>
      <c r="C93" s="6" t="str">
        <f> Chart!C93</f>
        <v>Bird_3</v>
      </c>
      <c r="D93" s="7">
        <f> Chart!B93</f>
        <v>45108.25</v>
      </c>
      <c r="E93" s="8">
        <f>IFERROR(__xludf.DUMMYFUNCTION("SPLIT(D93, "" "")"),45108.0)</f>
        <v>45108</v>
      </c>
      <c r="F93" s="22">
        <f>IFERROR(__xludf.DUMMYFUNCTION("""COMPUTED_VALUE"""),0.25)</f>
        <v>0.25</v>
      </c>
      <c r="G93" s="10" t="s">
        <v>241</v>
      </c>
      <c r="H93" s="17" t="s">
        <v>42</v>
      </c>
      <c r="I93" s="10" t="s">
        <v>71</v>
      </c>
      <c r="J93" s="10" t="s">
        <v>242</v>
      </c>
      <c r="K93" s="18" t="s">
        <v>44</v>
      </c>
      <c r="L93" s="19" t="s">
        <v>25</v>
      </c>
      <c r="M93" s="3" t="s">
        <v>34</v>
      </c>
      <c r="N93" s="10" t="str">
        <f t="shared" si="1"/>
        <v>Heavy Damaged</v>
      </c>
      <c r="O93" s="10" t="s">
        <v>27</v>
      </c>
      <c r="P93" s="14" t="s">
        <v>28</v>
      </c>
      <c r="Q93" s="14" t="s">
        <v>28</v>
      </c>
      <c r="R93" s="15" t="b">
        <v>0</v>
      </c>
      <c r="S93" s="10" t="s">
        <v>27</v>
      </c>
      <c r="T93" s="14" t="s">
        <v>35</v>
      </c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>
      <c r="A94" s="4" t="str">
        <f> Chart!E94</f>
        <v>D52-2078</v>
      </c>
      <c r="B94" s="5" t="str">
        <f> Chart!D94</f>
        <v>DZ47-68</v>
      </c>
      <c r="C94" s="6" t="str">
        <f> Chart!C94</f>
        <v>Bird_3</v>
      </c>
      <c r="D94" s="7">
        <f> Chart!B94</f>
        <v>45108.25</v>
      </c>
      <c r="E94" s="8">
        <f>IFERROR(__xludf.DUMMYFUNCTION("SPLIT(D94, "" "")"),45108.0)</f>
        <v>45108</v>
      </c>
      <c r="F94" s="22">
        <f>IFERROR(__xludf.DUMMYFUNCTION("""COMPUTED_VALUE"""),0.25)</f>
        <v>0.25</v>
      </c>
      <c r="G94" s="10" t="s">
        <v>243</v>
      </c>
      <c r="H94" s="16" t="s">
        <v>46</v>
      </c>
      <c r="I94" s="10" t="s">
        <v>71</v>
      </c>
      <c r="J94" s="10" t="s">
        <v>244</v>
      </c>
      <c r="K94" s="12" t="s">
        <v>48</v>
      </c>
      <c r="L94" s="13" t="s">
        <v>49</v>
      </c>
      <c r="M94" s="3" t="s">
        <v>40</v>
      </c>
      <c r="N94" s="10" t="str">
        <f t="shared" si="1"/>
        <v>Loose a Wire</v>
      </c>
      <c r="O94" s="10" t="s">
        <v>27</v>
      </c>
      <c r="P94" s="14" t="s">
        <v>28</v>
      </c>
      <c r="Q94" s="14" t="s">
        <v>28</v>
      </c>
      <c r="R94" s="15" t="b">
        <v>1</v>
      </c>
      <c r="S94" s="10" t="s">
        <v>27</v>
      </c>
      <c r="T94" s="14" t="s">
        <v>35</v>
      </c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</row>
    <row r="95">
      <c r="A95" s="4" t="str">
        <f> Chart!E95</f>
        <v>D52-2079</v>
      </c>
      <c r="B95" s="5" t="str">
        <f> Chart!D95</f>
        <v>DZ47-68</v>
      </c>
      <c r="C95" s="6" t="str">
        <f> Chart!C95</f>
        <v>Bird_3</v>
      </c>
      <c r="D95" s="7">
        <f> Chart!B95</f>
        <v>45108.25</v>
      </c>
      <c r="E95" s="8">
        <f>IFERROR(__xludf.DUMMYFUNCTION("SPLIT(D95, "" "")"),45108.0)</f>
        <v>45108</v>
      </c>
      <c r="F95" s="22">
        <f>IFERROR(__xludf.DUMMYFUNCTION("""COMPUTED_VALUE"""),0.25)</f>
        <v>0.25</v>
      </c>
      <c r="G95" s="10" t="s">
        <v>245</v>
      </c>
      <c r="H95" s="16" t="s">
        <v>51</v>
      </c>
      <c r="I95" s="10" t="s">
        <v>71</v>
      </c>
      <c r="J95" s="10" t="s">
        <v>246</v>
      </c>
      <c r="K95" s="12" t="s">
        <v>53</v>
      </c>
      <c r="L95" s="13" t="s">
        <v>54</v>
      </c>
      <c r="M95" s="3" t="s">
        <v>26</v>
      </c>
      <c r="N95" s="10" t="str">
        <f t="shared" si="1"/>
        <v>OK</v>
      </c>
      <c r="O95" s="10" t="s">
        <v>27</v>
      </c>
      <c r="P95" s="14" t="s">
        <v>28</v>
      </c>
      <c r="Q95" s="14" t="s">
        <v>28</v>
      </c>
      <c r="R95" s="15" t="b">
        <v>1</v>
      </c>
      <c r="S95" s="10" t="s">
        <v>27</v>
      </c>
      <c r="T95" s="14" t="s">
        <v>35</v>
      </c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</row>
    <row r="96">
      <c r="A96" s="4" t="str">
        <f> Chart!E96</f>
        <v>D52-2080</v>
      </c>
      <c r="B96" s="5" t="str">
        <f> Chart!D96</f>
        <v>DZ47-69</v>
      </c>
      <c r="C96" s="6" t="str">
        <f> Chart!C96</f>
        <v>Bird_4</v>
      </c>
      <c r="D96" s="7">
        <f> Chart!B96</f>
        <v>45108.25</v>
      </c>
      <c r="E96" s="8">
        <f>IFERROR(__xludf.DUMMYFUNCTION("SPLIT(D96, "" "")"),45108.0)</f>
        <v>45108</v>
      </c>
      <c r="F96" s="22">
        <f>IFERROR(__xludf.DUMMYFUNCTION("""COMPUTED_VALUE"""),0.25)</f>
        <v>0.25</v>
      </c>
      <c r="G96" s="10" t="s">
        <v>247</v>
      </c>
      <c r="H96" s="17" t="s">
        <v>56</v>
      </c>
      <c r="I96" s="10" t="s">
        <v>71</v>
      </c>
      <c r="J96" s="10" t="s">
        <v>248</v>
      </c>
      <c r="K96" s="18" t="s">
        <v>58</v>
      </c>
      <c r="L96" s="18" t="s">
        <v>59</v>
      </c>
      <c r="M96" s="10" t="s">
        <v>26</v>
      </c>
      <c r="N96" s="10" t="str">
        <f t="shared" si="1"/>
        <v>OK</v>
      </c>
      <c r="O96" s="10" t="s">
        <v>27</v>
      </c>
      <c r="P96" s="14" t="s">
        <v>28</v>
      </c>
      <c r="Q96" s="14" t="s">
        <v>28</v>
      </c>
      <c r="R96" s="15" t="b">
        <v>1</v>
      </c>
      <c r="S96" s="10" t="s">
        <v>27</v>
      </c>
      <c r="T96" s="14" t="s">
        <v>35</v>
      </c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</row>
    <row r="97">
      <c r="A97" s="4" t="str">
        <f> Chart!E97</f>
        <v>D52-2081</v>
      </c>
      <c r="B97" s="5" t="str">
        <f> Chart!D97</f>
        <v>DZ47-69</v>
      </c>
      <c r="C97" s="6" t="str">
        <f> Chart!C97</f>
        <v>Bird_4</v>
      </c>
      <c r="D97" s="7">
        <f> Chart!B97</f>
        <v>45108.25</v>
      </c>
      <c r="E97" s="8">
        <f>IFERROR(__xludf.DUMMYFUNCTION("SPLIT(D97, "" "")"),45108.0)</f>
        <v>45108</v>
      </c>
      <c r="F97" s="22">
        <f>IFERROR(__xludf.DUMMYFUNCTION("""COMPUTED_VALUE"""),0.25)</f>
        <v>0.25</v>
      </c>
      <c r="G97" s="10" t="s">
        <v>249</v>
      </c>
      <c r="H97" s="16" t="s">
        <v>61</v>
      </c>
      <c r="I97" s="10" t="s">
        <v>71</v>
      </c>
      <c r="J97" s="10" t="s">
        <v>250</v>
      </c>
      <c r="K97" s="12" t="s">
        <v>251</v>
      </c>
      <c r="L97" s="13" t="s">
        <v>25</v>
      </c>
      <c r="M97" s="3" t="s">
        <v>40</v>
      </c>
      <c r="N97" s="10" t="str">
        <f t="shared" si="1"/>
        <v>Loose a Wire</v>
      </c>
      <c r="O97" s="10" t="s">
        <v>27</v>
      </c>
      <c r="P97" s="14" t="s">
        <v>28</v>
      </c>
      <c r="Q97" s="14" t="s">
        <v>28</v>
      </c>
      <c r="R97" s="10" t="b">
        <v>0</v>
      </c>
      <c r="S97" s="10" t="s">
        <v>27</v>
      </c>
      <c r="T97" s="14" t="s">
        <v>35</v>
      </c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</row>
    <row r="98">
      <c r="A98" s="4" t="str">
        <f> Chart!E98</f>
        <v>D52-2066</v>
      </c>
      <c r="B98" s="5" t="str">
        <f> Chart!D98</f>
        <v>DZ47-63</v>
      </c>
      <c r="C98" s="6" t="str">
        <f> Chart!C98</f>
        <v>Bird_1</v>
      </c>
      <c r="D98" s="7">
        <f> Chart!B98</f>
        <v>45108.29167</v>
      </c>
      <c r="E98" s="8">
        <f>IFERROR(__xludf.DUMMYFUNCTION("SPLIT(D98, "" "")"),45108.0)</f>
        <v>45108</v>
      </c>
      <c r="F98" s="22">
        <f>IFERROR(__xludf.DUMMYFUNCTION("""COMPUTED_VALUE"""),0.2916666666666667)</f>
        <v>0.2916666667</v>
      </c>
      <c r="G98" s="10" t="s">
        <v>252</v>
      </c>
      <c r="H98" s="16" t="s">
        <v>65</v>
      </c>
      <c r="I98" s="10" t="s">
        <v>71</v>
      </c>
      <c r="J98" s="10" t="s">
        <v>253</v>
      </c>
      <c r="K98" s="12" t="s">
        <v>67</v>
      </c>
      <c r="L98" s="13" t="s">
        <v>68</v>
      </c>
      <c r="M98" s="3" t="s">
        <v>26</v>
      </c>
      <c r="N98" s="10" t="str">
        <f t="shared" si="1"/>
        <v>OK</v>
      </c>
      <c r="O98" s="10" t="s">
        <v>27</v>
      </c>
      <c r="P98" s="14" t="s">
        <v>28</v>
      </c>
      <c r="Q98" s="14" t="s">
        <v>28</v>
      </c>
      <c r="R98" s="15" t="b">
        <v>1</v>
      </c>
      <c r="S98" s="10" t="s">
        <v>27</v>
      </c>
      <c r="T98" s="14" t="s">
        <v>35</v>
      </c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</row>
    <row r="99">
      <c r="A99" s="4" t="str">
        <f> Chart!E99</f>
        <v>D52-2067</v>
      </c>
      <c r="B99" s="5" t="str">
        <f> Chart!D99</f>
        <v>DZ47-63</v>
      </c>
      <c r="C99" s="6" t="str">
        <f> Chart!C99</f>
        <v>Bird_1</v>
      </c>
      <c r="D99" s="7">
        <f> Chart!B99</f>
        <v>45108.29167</v>
      </c>
      <c r="E99" s="8">
        <f>IFERROR(__xludf.DUMMYFUNCTION("SPLIT(D99, "" "")"),45108.0)</f>
        <v>45108</v>
      </c>
      <c r="F99" s="22">
        <f>IFERROR(__xludf.DUMMYFUNCTION("""COMPUTED_VALUE"""),0.2916666666666667)</f>
        <v>0.2916666667</v>
      </c>
      <c r="G99" s="10" t="s">
        <v>254</v>
      </c>
      <c r="H99" s="17" t="s">
        <v>70</v>
      </c>
      <c r="I99" s="10" t="s">
        <v>71</v>
      </c>
      <c r="J99" s="10" t="s">
        <v>255</v>
      </c>
      <c r="K99" s="17" t="s">
        <v>73</v>
      </c>
      <c r="L99" s="17" t="s">
        <v>68</v>
      </c>
      <c r="M99" s="3" t="s">
        <v>34</v>
      </c>
      <c r="N99" s="10" t="str">
        <f t="shared" si="1"/>
        <v>Heavy Damaged</v>
      </c>
      <c r="O99" s="10" t="s">
        <v>27</v>
      </c>
      <c r="P99" s="14" t="s">
        <v>28</v>
      </c>
      <c r="Q99" s="14" t="s">
        <v>28</v>
      </c>
      <c r="R99" s="15" t="b">
        <v>1</v>
      </c>
      <c r="S99" s="10" t="s">
        <v>27</v>
      </c>
      <c r="T99" s="14" t="s">
        <v>35</v>
      </c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</row>
    <row r="100">
      <c r="A100" s="4" t="str">
        <f> Chart!E100</f>
        <v>D52-2068</v>
      </c>
      <c r="B100" s="5" t="str">
        <f> Chart!D100</f>
        <v>DZ47-64</v>
      </c>
      <c r="C100" s="6" t="str">
        <f> Chart!C100</f>
        <v>Bird_1</v>
      </c>
      <c r="D100" s="7">
        <f> Chart!B100</f>
        <v>45108.29167</v>
      </c>
      <c r="E100" s="8">
        <f>IFERROR(__xludf.DUMMYFUNCTION("SPLIT(D100, "" "")"),45108.0)</f>
        <v>45108</v>
      </c>
      <c r="F100" s="22">
        <f>IFERROR(__xludf.DUMMYFUNCTION("""COMPUTED_VALUE"""),0.2916666666666667)</f>
        <v>0.2916666667</v>
      </c>
      <c r="G100" s="10" t="s">
        <v>256</v>
      </c>
      <c r="H100" s="17" t="s">
        <v>70</v>
      </c>
      <c r="I100" s="10" t="s">
        <v>71</v>
      </c>
      <c r="J100" s="10" t="s">
        <v>257</v>
      </c>
      <c r="K100" s="17" t="s">
        <v>73</v>
      </c>
      <c r="L100" s="17" t="s">
        <v>68</v>
      </c>
      <c r="M100" s="3" t="s">
        <v>40</v>
      </c>
      <c r="N100" s="10" t="str">
        <f t="shared" si="1"/>
        <v>Loose a Wire</v>
      </c>
      <c r="O100" s="10" t="s">
        <v>27</v>
      </c>
      <c r="P100" s="14" t="s">
        <v>28</v>
      </c>
      <c r="Q100" s="14" t="s">
        <v>28</v>
      </c>
      <c r="R100" s="15" t="b">
        <v>1</v>
      </c>
      <c r="S100" s="10" t="s">
        <v>27</v>
      </c>
      <c r="T100" s="14" t="s">
        <v>35</v>
      </c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>
      <c r="A101" s="4" t="str">
        <f> Chart!E101</f>
        <v>D52-2069</v>
      </c>
      <c r="B101" s="5" t="str">
        <f> Chart!D101</f>
        <v>DZ47-64</v>
      </c>
      <c r="C101" s="6" t="str">
        <f> Chart!C101</f>
        <v>Bird_1</v>
      </c>
      <c r="D101" s="7">
        <f> Chart!B101</f>
        <v>45108.29167</v>
      </c>
      <c r="E101" s="8">
        <f>IFERROR(__xludf.DUMMYFUNCTION("SPLIT(D101, "" "")"),45108.0)</f>
        <v>45108</v>
      </c>
      <c r="F101" s="22">
        <f>IFERROR(__xludf.DUMMYFUNCTION("""COMPUTED_VALUE"""),0.2916666666666667)</f>
        <v>0.2916666667</v>
      </c>
      <c r="G101" s="10" t="s">
        <v>258</v>
      </c>
      <c r="H101" s="11" t="s">
        <v>21</v>
      </c>
      <c r="I101" s="10" t="s">
        <v>71</v>
      </c>
      <c r="J101" s="10" t="s">
        <v>259</v>
      </c>
      <c r="K101" s="12" t="s">
        <v>24</v>
      </c>
      <c r="L101" s="13" t="s">
        <v>25</v>
      </c>
      <c r="M101" s="10" t="s">
        <v>26</v>
      </c>
      <c r="N101" s="10" t="str">
        <f t="shared" si="1"/>
        <v>OK</v>
      </c>
      <c r="O101" s="10" t="s">
        <v>27</v>
      </c>
      <c r="P101" s="14" t="s">
        <v>28</v>
      </c>
      <c r="Q101" s="14" t="s">
        <v>28</v>
      </c>
      <c r="R101" s="15" t="b">
        <v>1</v>
      </c>
      <c r="S101" s="10" t="s">
        <v>27</v>
      </c>
      <c r="T101" s="14" t="s">
        <v>35</v>
      </c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</row>
    <row r="102">
      <c r="A102" s="4" t="str">
        <f> Chart!E102</f>
        <v>D52-2070</v>
      </c>
      <c r="B102" s="5" t="str">
        <f> Chart!D102</f>
        <v>DZ47-64</v>
      </c>
      <c r="C102" s="6" t="str">
        <f> Chart!C102</f>
        <v>Bird_1</v>
      </c>
      <c r="D102" s="7">
        <f> Chart!B102</f>
        <v>45108.29167</v>
      </c>
      <c r="E102" s="8">
        <f>IFERROR(__xludf.DUMMYFUNCTION("SPLIT(D102, "" "")"),45108.0)</f>
        <v>45108</v>
      </c>
      <c r="F102" s="22">
        <f>IFERROR(__xludf.DUMMYFUNCTION("""COMPUTED_VALUE"""),0.2916666666666667)</f>
        <v>0.2916666667</v>
      </c>
      <c r="G102" s="10" t="s">
        <v>260</v>
      </c>
      <c r="H102" s="16" t="s">
        <v>31</v>
      </c>
      <c r="I102" s="10" t="s">
        <v>71</v>
      </c>
      <c r="J102" s="10" t="s">
        <v>261</v>
      </c>
      <c r="K102" s="12" t="s">
        <v>33</v>
      </c>
      <c r="L102" s="13" t="s">
        <v>25</v>
      </c>
      <c r="M102" s="3" t="s">
        <v>26</v>
      </c>
      <c r="N102" s="10" t="str">
        <f t="shared" si="1"/>
        <v>OK</v>
      </c>
      <c r="O102" s="10" t="s">
        <v>27</v>
      </c>
      <c r="P102" s="14" t="s">
        <v>28</v>
      </c>
      <c r="Q102" s="14" t="s">
        <v>28</v>
      </c>
      <c r="R102" s="15" t="b">
        <v>0</v>
      </c>
      <c r="S102" s="10" t="s">
        <v>27</v>
      </c>
      <c r="T102" s="14" t="s">
        <v>35</v>
      </c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</row>
    <row r="103">
      <c r="A103" s="4" t="str">
        <f> Chart!E103</f>
        <v>D52-2071</v>
      </c>
      <c r="B103" s="5" t="str">
        <f> Chart!D103</f>
        <v>DZ47-65</v>
      </c>
      <c r="C103" s="6" t="str">
        <f> Chart!C103</f>
        <v>Bird_2</v>
      </c>
      <c r="D103" s="7">
        <f> Chart!B103</f>
        <v>45108.29167</v>
      </c>
      <c r="E103" s="8">
        <f>IFERROR(__xludf.DUMMYFUNCTION("SPLIT(D103, "" "")"),45108.0)</f>
        <v>45108</v>
      </c>
      <c r="F103" s="22">
        <f>IFERROR(__xludf.DUMMYFUNCTION("""COMPUTED_VALUE"""),0.2916666666666667)</f>
        <v>0.2916666667</v>
      </c>
      <c r="G103" s="10" t="s">
        <v>262</v>
      </c>
      <c r="H103" s="16" t="s">
        <v>37</v>
      </c>
      <c r="I103" s="10" t="s">
        <v>71</v>
      </c>
      <c r="J103" s="10" t="s">
        <v>263</v>
      </c>
      <c r="K103" s="12" t="s">
        <v>39</v>
      </c>
      <c r="L103" s="13" t="s">
        <v>25</v>
      </c>
      <c r="M103" s="3" t="s">
        <v>34</v>
      </c>
      <c r="N103" s="10" t="str">
        <f t="shared" si="1"/>
        <v>Heavy Damaged</v>
      </c>
      <c r="O103" s="10" t="s">
        <v>27</v>
      </c>
      <c r="P103" s="14" t="s">
        <v>28</v>
      </c>
      <c r="Q103" s="14" t="s">
        <v>28</v>
      </c>
      <c r="R103" s="15" t="b">
        <v>1</v>
      </c>
      <c r="S103" s="10" t="s">
        <v>27</v>
      </c>
      <c r="T103" s="14" t="s">
        <v>35</v>
      </c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</row>
    <row r="104">
      <c r="A104" s="4" t="str">
        <f> Chart!E104</f>
        <v>D52-2072</v>
      </c>
      <c r="B104" s="5" t="str">
        <f> Chart!D104</f>
        <v>DZ47-65</v>
      </c>
      <c r="C104" s="6" t="str">
        <f> Chart!C104</f>
        <v>Bird_2</v>
      </c>
      <c r="D104" s="7">
        <f> Chart!B104</f>
        <v>45108.29167</v>
      </c>
      <c r="E104" s="8">
        <f>IFERROR(__xludf.DUMMYFUNCTION("SPLIT(D104, "" "")"),45108.0)</f>
        <v>45108</v>
      </c>
      <c r="F104" s="22">
        <f>IFERROR(__xludf.DUMMYFUNCTION("""COMPUTED_VALUE"""),0.2916666666666667)</f>
        <v>0.2916666667</v>
      </c>
      <c r="G104" s="10" t="s">
        <v>264</v>
      </c>
      <c r="H104" s="17" t="s">
        <v>42</v>
      </c>
      <c r="I104" s="10" t="s">
        <v>71</v>
      </c>
      <c r="J104" s="10" t="s">
        <v>265</v>
      </c>
      <c r="K104" s="18" t="s">
        <v>44</v>
      </c>
      <c r="L104" s="19" t="s">
        <v>25</v>
      </c>
      <c r="M104" s="3" t="s">
        <v>34</v>
      </c>
      <c r="N104" s="10" t="str">
        <f t="shared" si="1"/>
        <v>Heavy Damaged</v>
      </c>
      <c r="O104" s="10" t="s">
        <v>27</v>
      </c>
      <c r="P104" s="14" t="s">
        <v>28</v>
      </c>
      <c r="Q104" s="14" t="s">
        <v>28</v>
      </c>
      <c r="R104" s="15" t="b">
        <v>0</v>
      </c>
      <c r="S104" s="10" t="s">
        <v>27</v>
      </c>
      <c r="T104" s="14" t="s">
        <v>35</v>
      </c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</row>
    <row r="105">
      <c r="A105" s="4" t="str">
        <f> Chart!E105</f>
        <v>D52-2073</v>
      </c>
      <c r="B105" s="5" t="str">
        <f> Chart!D105</f>
        <v>DZ47-66</v>
      </c>
      <c r="C105" s="6" t="str">
        <f> Chart!C105</f>
        <v>Bird_2</v>
      </c>
      <c r="D105" s="7">
        <f> Chart!B105</f>
        <v>45108.29167</v>
      </c>
      <c r="E105" s="8">
        <f>IFERROR(__xludf.DUMMYFUNCTION("SPLIT(D105, "" "")"),45108.0)</f>
        <v>45108</v>
      </c>
      <c r="F105" s="22">
        <f>IFERROR(__xludf.DUMMYFUNCTION("""COMPUTED_VALUE"""),0.2916666666666667)</f>
        <v>0.2916666667</v>
      </c>
      <c r="G105" s="10" t="s">
        <v>266</v>
      </c>
      <c r="H105" s="16" t="s">
        <v>46</v>
      </c>
      <c r="I105" s="10" t="s">
        <v>71</v>
      </c>
      <c r="J105" s="10" t="s">
        <v>267</v>
      </c>
      <c r="K105" s="12" t="s">
        <v>48</v>
      </c>
      <c r="L105" s="13" t="s">
        <v>49</v>
      </c>
      <c r="M105" s="3" t="s">
        <v>34</v>
      </c>
      <c r="N105" s="10" t="str">
        <f t="shared" si="1"/>
        <v>Heavy Damaged</v>
      </c>
      <c r="O105" s="10" t="s">
        <v>27</v>
      </c>
      <c r="P105" s="14" t="s">
        <v>28</v>
      </c>
      <c r="Q105" s="14" t="s">
        <v>28</v>
      </c>
      <c r="R105" s="15" t="b">
        <v>0</v>
      </c>
      <c r="S105" s="10" t="s">
        <v>27</v>
      </c>
      <c r="T105" s="14" t="s">
        <v>35</v>
      </c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>
      <c r="A106" s="4" t="str">
        <f> Chart!E106</f>
        <v>D52-2074</v>
      </c>
      <c r="B106" s="5" t="str">
        <f> Chart!D106</f>
        <v>DZ47-66</v>
      </c>
      <c r="C106" s="6" t="str">
        <f> Chart!C106</f>
        <v>Bird_2</v>
      </c>
      <c r="D106" s="7">
        <f> Chart!B106</f>
        <v>45108.29167</v>
      </c>
      <c r="E106" s="8">
        <f>IFERROR(__xludf.DUMMYFUNCTION("SPLIT(D106, "" "")"),45108.0)</f>
        <v>45108</v>
      </c>
      <c r="F106" s="22">
        <f>IFERROR(__xludf.DUMMYFUNCTION("""COMPUTED_VALUE"""),0.2916666666666667)</f>
        <v>0.2916666667</v>
      </c>
      <c r="G106" s="10" t="s">
        <v>268</v>
      </c>
      <c r="H106" s="16" t="s">
        <v>51</v>
      </c>
      <c r="I106" s="10" t="s">
        <v>71</v>
      </c>
      <c r="J106" s="10" t="s">
        <v>269</v>
      </c>
      <c r="K106" s="12" t="s">
        <v>53</v>
      </c>
      <c r="L106" s="13" t="s">
        <v>54</v>
      </c>
      <c r="M106" s="3" t="s">
        <v>34</v>
      </c>
      <c r="N106" s="10" t="str">
        <f t="shared" si="1"/>
        <v>Heavy Damaged</v>
      </c>
      <c r="O106" s="10" t="s">
        <v>27</v>
      </c>
      <c r="P106" s="14" t="s">
        <v>28</v>
      </c>
      <c r="Q106" s="14" t="s">
        <v>28</v>
      </c>
      <c r="R106" s="15" t="b">
        <v>1</v>
      </c>
      <c r="S106" s="10" t="s">
        <v>27</v>
      </c>
      <c r="T106" s="14" t="s">
        <v>35</v>
      </c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</row>
    <row r="107">
      <c r="A107" s="4" t="str">
        <f> Chart!E107</f>
        <v>D52-2075</v>
      </c>
      <c r="B107" s="5" t="str">
        <f> Chart!D107</f>
        <v>DZ47-67</v>
      </c>
      <c r="C107" s="6" t="str">
        <f> Chart!C107</f>
        <v>Bird_2</v>
      </c>
      <c r="D107" s="7">
        <f> Chart!B107</f>
        <v>45108.29167</v>
      </c>
      <c r="E107" s="8">
        <f>IFERROR(__xludf.DUMMYFUNCTION("SPLIT(D107, "" "")"),45108.0)</f>
        <v>45108</v>
      </c>
      <c r="F107" s="22">
        <f>IFERROR(__xludf.DUMMYFUNCTION("""COMPUTED_VALUE"""),0.2916666666666667)</f>
        <v>0.2916666667</v>
      </c>
      <c r="G107" s="10" t="s">
        <v>270</v>
      </c>
      <c r="H107" s="17" t="s">
        <v>56</v>
      </c>
      <c r="I107" s="10" t="s">
        <v>71</v>
      </c>
      <c r="J107" s="10" t="s">
        <v>271</v>
      </c>
      <c r="K107" s="18" t="s">
        <v>58</v>
      </c>
      <c r="L107" s="18" t="s">
        <v>59</v>
      </c>
      <c r="M107" s="3" t="s">
        <v>26</v>
      </c>
      <c r="N107" s="10" t="str">
        <f t="shared" si="1"/>
        <v>OK</v>
      </c>
      <c r="O107" s="10" t="s">
        <v>27</v>
      </c>
      <c r="P107" s="14" t="s">
        <v>28</v>
      </c>
      <c r="Q107" s="14" t="s">
        <v>28</v>
      </c>
      <c r="R107" s="15" t="b">
        <v>1</v>
      </c>
      <c r="S107" s="10" t="s">
        <v>27</v>
      </c>
      <c r="T107" s="14" t="s">
        <v>35</v>
      </c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>
      <c r="A108" s="4" t="str">
        <f> Chart!E108</f>
        <v>D52-2076</v>
      </c>
      <c r="B108" s="5" t="str">
        <f> Chart!D108</f>
        <v>DZ47-67</v>
      </c>
      <c r="C108" s="6" t="str">
        <f> Chart!C108</f>
        <v>Bird_2</v>
      </c>
      <c r="D108" s="7">
        <f> Chart!B108</f>
        <v>45108.29167</v>
      </c>
      <c r="E108" s="8">
        <f>IFERROR(__xludf.DUMMYFUNCTION("SPLIT(D108, "" "")"),45108.0)</f>
        <v>45108</v>
      </c>
      <c r="F108" s="22">
        <f>IFERROR(__xludf.DUMMYFUNCTION("""COMPUTED_VALUE"""),0.2916666666666667)</f>
        <v>0.2916666667</v>
      </c>
      <c r="G108" s="10" t="s">
        <v>272</v>
      </c>
      <c r="H108" s="16" t="s">
        <v>61</v>
      </c>
      <c r="I108" s="10" t="s">
        <v>71</v>
      </c>
      <c r="J108" s="10" t="s">
        <v>273</v>
      </c>
      <c r="K108" s="12" t="s">
        <v>274</v>
      </c>
      <c r="L108" s="13" t="s">
        <v>25</v>
      </c>
      <c r="M108" s="3" t="s">
        <v>34</v>
      </c>
      <c r="N108" s="10" t="str">
        <f t="shared" si="1"/>
        <v>Heavy Damaged</v>
      </c>
      <c r="O108" s="10" t="s">
        <v>27</v>
      </c>
      <c r="P108" s="14" t="s">
        <v>28</v>
      </c>
      <c r="Q108" s="14" t="s">
        <v>28</v>
      </c>
      <c r="R108" s="15" t="b">
        <v>1</v>
      </c>
      <c r="S108" s="10" t="s">
        <v>27</v>
      </c>
      <c r="T108" s="14" t="s">
        <v>35</v>
      </c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>
      <c r="A109" s="4" t="str">
        <f> Chart!E109</f>
        <v>D52-2077</v>
      </c>
      <c r="B109" s="5" t="str">
        <f> Chart!D109</f>
        <v>DZ47-68</v>
      </c>
      <c r="C109" s="6" t="str">
        <f> Chart!C109</f>
        <v>Bird_3</v>
      </c>
      <c r="D109" s="7">
        <f> Chart!B109</f>
        <v>45108.29167</v>
      </c>
      <c r="E109" s="8">
        <f>IFERROR(__xludf.DUMMYFUNCTION("SPLIT(D109, "" "")"),45108.0)</f>
        <v>45108</v>
      </c>
      <c r="F109" s="22">
        <f>IFERROR(__xludf.DUMMYFUNCTION("""COMPUTED_VALUE"""),0.2916666666666667)</f>
        <v>0.2916666667</v>
      </c>
      <c r="G109" s="10" t="s">
        <v>275</v>
      </c>
      <c r="H109" s="16" t="s">
        <v>65</v>
      </c>
      <c r="I109" s="10" t="s">
        <v>71</v>
      </c>
      <c r="J109" s="10" t="s">
        <v>276</v>
      </c>
      <c r="K109" s="12" t="s">
        <v>67</v>
      </c>
      <c r="L109" s="13" t="s">
        <v>68</v>
      </c>
      <c r="M109" s="3" t="s">
        <v>40</v>
      </c>
      <c r="N109" s="10" t="str">
        <f t="shared" si="1"/>
        <v>Loose a Wire</v>
      </c>
      <c r="O109" s="10" t="s">
        <v>27</v>
      </c>
      <c r="P109" s="14" t="s">
        <v>28</v>
      </c>
      <c r="Q109" s="14" t="s">
        <v>28</v>
      </c>
      <c r="R109" s="10" t="b">
        <v>0</v>
      </c>
      <c r="S109" s="10" t="s">
        <v>27</v>
      </c>
      <c r="T109" s="14" t="s">
        <v>35</v>
      </c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>
      <c r="A110" s="4" t="str">
        <f> Chart!E110</f>
        <v>D52-2078</v>
      </c>
      <c r="B110" s="5" t="str">
        <f> Chart!D110</f>
        <v>DZ47-68</v>
      </c>
      <c r="C110" s="6" t="str">
        <f> Chart!C110</f>
        <v>Bird_3</v>
      </c>
      <c r="D110" s="7">
        <f> Chart!B110</f>
        <v>45108.29167</v>
      </c>
      <c r="E110" s="8">
        <f>IFERROR(__xludf.DUMMYFUNCTION("SPLIT(D110, "" "")"),45108.0)</f>
        <v>45108</v>
      </c>
      <c r="F110" s="22">
        <f>IFERROR(__xludf.DUMMYFUNCTION("""COMPUTED_VALUE"""),0.2916666666666667)</f>
        <v>0.2916666667</v>
      </c>
      <c r="G110" s="10" t="s">
        <v>277</v>
      </c>
      <c r="H110" s="17" t="s">
        <v>70</v>
      </c>
      <c r="I110" s="10" t="s">
        <v>71</v>
      </c>
      <c r="J110" s="10" t="s">
        <v>278</v>
      </c>
      <c r="K110" s="17" t="s">
        <v>73</v>
      </c>
      <c r="L110" s="17" t="s">
        <v>68</v>
      </c>
      <c r="M110" s="3" t="s">
        <v>26</v>
      </c>
      <c r="N110" s="10" t="str">
        <f t="shared" si="1"/>
        <v>OK</v>
      </c>
      <c r="O110" s="10" t="s">
        <v>27</v>
      </c>
      <c r="P110" s="14" t="s">
        <v>28</v>
      </c>
      <c r="Q110" s="14" t="s">
        <v>28</v>
      </c>
      <c r="R110" s="15" t="b">
        <v>1</v>
      </c>
      <c r="S110" s="10" t="s">
        <v>27</v>
      </c>
      <c r="T110" s="14" t="s">
        <v>35</v>
      </c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</row>
    <row r="111">
      <c r="A111" s="4" t="str">
        <f> Chart!E111</f>
        <v>D52-2079</v>
      </c>
      <c r="B111" s="5" t="str">
        <f> Chart!D111</f>
        <v>DZ47-68</v>
      </c>
      <c r="C111" s="6" t="str">
        <f> Chart!C111</f>
        <v>Bird_3</v>
      </c>
      <c r="D111" s="7">
        <f> Chart!B111</f>
        <v>45108.29167</v>
      </c>
      <c r="E111" s="8">
        <f>IFERROR(__xludf.DUMMYFUNCTION("SPLIT(D111, "" "")"),45108.0)</f>
        <v>45108</v>
      </c>
      <c r="F111" s="22">
        <f>IFERROR(__xludf.DUMMYFUNCTION("""COMPUTED_VALUE"""),0.2916666666666667)</f>
        <v>0.2916666667</v>
      </c>
      <c r="G111" s="10" t="s">
        <v>279</v>
      </c>
      <c r="H111" s="17" t="s">
        <v>70</v>
      </c>
      <c r="I111" s="10" t="s">
        <v>71</v>
      </c>
      <c r="J111" s="10" t="s">
        <v>280</v>
      </c>
      <c r="K111" s="17" t="s">
        <v>73</v>
      </c>
      <c r="L111" s="17" t="s">
        <v>68</v>
      </c>
      <c r="M111" s="10" t="s">
        <v>26</v>
      </c>
      <c r="N111" s="10" t="str">
        <f t="shared" si="1"/>
        <v>OK</v>
      </c>
      <c r="O111" s="10" t="s">
        <v>27</v>
      </c>
      <c r="P111" s="14" t="s">
        <v>28</v>
      </c>
      <c r="Q111" s="14" t="s">
        <v>28</v>
      </c>
      <c r="R111" s="15" t="b">
        <v>1</v>
      </c>
      <c r="S111" s="10" t="s">
        <v>27</v>
      </c>
      <c r="T111" s="14" t="s">
        <v>35</v>
      </c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</row>
    <row r="112">
      <c r="A112" s="4" t="str">
        <f> Chart!E112</f>
        <v>D52-2080</v>
      </c>
      <c r="B112" s="5" t="str">
        <f> Chart!D112</f>
        <v>DZ47-69</v>
      </c>
      <c r="C112" s="6" t="str">
        <f> Chart!C112</f>
        <v>Bird_4</v>
      </c>
      <c r="D112" s="7">
        <f> Chart!B112</f>
        <v>45108.29167</v>
      </c>
      <c r="E112" s="8">
        <f>IFERROR(__xludf.DUMMYFUNCTION("SPLIT(D112, "" "")"),45108.0)</f>
        <v>45108</v>
      </c>
      <c r="F112" s="22">
        <f>IFERROR(__xludf.DUMMYFUNCTION("""COMPUTED_VALUE"""),0.2916666666666667)</f>
        <v>0.2916666667</v>
      </c>
      <c r="G112" s="10" t="s">
        <v>281</v>
      </c>
      <c r="H112" s="11" t="s">
        <v>21</v>
      </c>
      <c r="I112" s="10" t="s">
        <v>71</v>
      </c>
      <c r="J112" s="10" t="s">
        <v>282</v>
      </c>
      <c r="K112" s="12" t="s">
        <v>24</v>
      </c>
      <c r="L112" s="13" t="s">
        <v>25</v>
      </c>
      <c r="M112" s="3" t="s">
        <v>40</v>
      </c>
      <c r="N112" s="10" t="str">
        <f t="shared" si="1"/>
        <v>Loose a Wire</v>
      </c>
      <c r="O112" s="10" t="s">
        <v>27</v>
      </c>
      <c r="P112" s="14" t="s">
        <v>28</v>
      </c>
      <c r="Q112" s="14" t="s">
        <v>28</v>
      </c>
      <c r="R112" s="15" t="b">
        <v>0</v>
      </c>
      <c r="S112" s="10" t="s">
        <v>27</v>
      </c>
      <c r="T112" s="14" t="s">
        <v>35</v>
      </c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</row>
    <row r="113">
      <c r="A113" s="4" t="str">
        <f> Chart!E113</f>
        <v>D52-2081</v>
      </c>
      <c r="B113" s="5" t="str">
        <f> Chart!D113</f>
        <v>DZ47-69</v>
      </c>
      <c r="C113" s="6" t="str">
        <f> Chart!C113</f>
        <v>Bird_4</v>
      </c>
      <c r="D113" s="7">
        <f> Chart!B113</f>
        <v>45108.29167</v>
      </c>
      <c r="E113" s="8">
        <f>IFERROR(__xludf.DUMMYFUNCTION("SPLIT(D113, "" "")"),45108.0)</f>
        <v>45108</v>
      </c>
      <c r="F113" s="22">
        <f>IFERROR(__xludf.DUMMYFUNCTION("""COMPUTED_VALUE"""),0.2916666666666667)</f>
        <v>0.2916666667</v>
      </c>
      <c r="G113" s="10" t="s">
        <v>283</v>
      </c>
      <c r="H113" s="16" t="s">
        <v>31</v>
      </c>
      <c r="I113" s="10" t="s">
        <v>71</v>
      </c>
      <c r="J113" s="10" t="s">
        <v>284</v>
      </c>
      <c r="K113" s="12" t="s">
        <v>33</v>
      </c>
      <c r="L113" s="13" t="s">
        <v>25</v>
      </c>
      <c r="M113" s="3" t="s">
        <v>26</v>
      </c>
      <c r="N113" s="10" t="str">
        <f t="shared" si="1"/>
        <v>OK</v>
      </c>
      <c r="O113" s="10" t="s">
        <v>27</v>
      </c>
      <c r="P113" s="14" t="s">
        <v>28</v>
      </c>
      <c r="Q113" s="14" t="s">
        <v>28</v>
      </c>
      <c r="R113" s="15" t="b">
        <v>1</v>
      </c>
      <c r="S113" s="10" t="s">
        <v>27</v>
      </c>
      <c r="T113" s="14" t="s">
        <v>35</v>
      </c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>
      <c r="A114" s="4" t="str">
        <f> Chart!E114</f>
        <v>D52-2066</v>
      </c>
      <c r="B114" s="5" t="str">
        <f> Chart!D114</f>
        <v>DZ47-63</v>
      </c>
      <c r="C114" s="6" t="str">
        <f> Chart!C114</f>
        <v>Bird_1</v>
      </c>
      <c r="D114" s="7">
        <f> Chart!B114</f>
        <v>45108.33333</v>
      </c>
      <c r="E114" s="8">
        <f>IFERROR(__xludf.DUMMYFUNCTION("SPLIT(D114, "" "")"),45108.0)</f>
        <v>45108</v>
      </c>
      <c r="F114" s="22">
        <f>IFERROR(__xludf.DUMMYFUNCTION("""COMPUTED_VALUE"""),0.3333333333333333)</f>
        <v>0.3333333333</v>
      </c>
      <c r="G114" s="10" t="s">
        <v>285</v>
      </c>
      <c r="H114" s="16" t="s">
        <v>37</v>
      </c>
      <c r="I114" s="10" t="s">
        <v>71</v>
      </c>
      <c r="J114" s="10" t="s">
        <v>286</v>
      </c>
      <c r="K114" s="12" t="s">
        <v>39</v>
      </c>
      <c r="L114" s="13" t="s">
        <v>25</v>
      </c>
      <c r="M114" s="3" t="s">
        <v>34</v>
      </c>
      <c r="N114" s="10" t="str">
        <f t="shared" si="1"/>
        <v>Heavy Damaged</v>
      </c>
      <c r="O114" s="10" t="s">
        <v>27</v>
      </c>
      <c r="P114" s="14" t="s">
        <v>28</v>
      </c>
      <c r="Q114" s="14" t="s">
        <v>28</v>
      </c>
      <c r="R114" s="15" t="b">
        <v>0</v>
      </c>
      <c r="S114" s="10" t="s">
        <v>27</v>
      </c>
      <c r="T114" s="14" t="s">
        <v>35</v>
      </c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</row>
    <row r="115">
      <c r="A115" s="4" t="str">
        <f> Chart!E115</f>
        <v>D52-2067</v>
      </c>
      <c r="B115" s="5" t="str">
        <f> Chart!D115</f>
        <v>DZ47-63</v>
      </c>
      <c r="C115" s="6" t="str">
        <f> Chart!C115</f>
        <v>Bird_1</v>
      </c>
      <c r="D115" s="7">
        <f> Chart!B115</f>
        <v>45108.33333</v>
      </c>
      <c r="E115" s="8">
        <f>IFERROR(__xludf.DUMMYFUNCTION("SPLIT(D115, "" "")"),45108.0)</f>
        <v>45108</v>
      </c>
      <c r="F115" s="22">
        <f>IFERROR(__xludf.DUMMYFUNCTION("""COMPUTED_VALUE"""),0.3333333333333333)</f>
        <v>0.3333333333</v>
      </c>
      <c r="G115" s="10" t="s">
        <v>287</v>
      </c>
      <c r="H115" s="17" t="s">
        <v>42</v>
      </c>
      <c r="I115" s="10" t="s">
        <v>71</v>
      </c>
      <c r="J115" s="10" t="s">
        <v>288</v>
      </c>
      <c r="K115" s="18" t="s">
        <v>44</v>
      </c>
      <c r="L115" s="19" t="s">
        <v>25</v>
      </c>
      <c r="M115" s="3" t="s">
        <v>40</v>
      </c>
      <c r="N115" s="10" t="str">
        <f t="shared" si="1"/>
        <v>Loose a Wire</v>
      </c>
      <c r="O115" s="10" t="s">
        <v>27</v>
      </c>
      <c r="P115" s="14" t="s">
        <v>28</v>
      </c>
      <c r="Q115" s="14" t="s">
        <v>28</v>
      </c>
      <c r="R115" s="15" t="b">
        <v>0</v>
      </c>
      <c r="S115" s="10" t="s">
        <v>27</v>
      </c>
      <c r="T115" s="14" t="s">
        <v>35</v>
      </c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</row>
    <row r="116">
      <c r="A116" s="4" t="str">
        <f> Chart!E116</f>
        <v>D52-2068</v>
      </c>
      <c r="B116" s="5" t="str">
        <f> Chart!D116</f>
        <v>DZ47-64</v>
      </c>
      <c r="C116" s="6" t="str">
        <f> Chart!C116</f>
        <v>Bird_1</v>
      </c>
      <c r="D116" s="7">
        <f> Chart!B116</f>
        <v>45108.33333</v>
      </c>
      <c r="E116" s="8">
        <f>IFERROR(__xludf.DUMMYFUNCTION("SPLIT(D116, "" "")"),45108.0)</f>
        <v>45108</v>
      </c>
      <c r="F116" s="22">
        <f>IFERROR(__xludf.DUMMYFUNCTION("""COMPUTED_VALUE"""),0.3333333333333333)</f>
        <v>0.3333333333</v>
      </c>
      <c r="G116" s="10" t="s">
        <v>289</v>
      </c>
      <c r="H116" s="16" t="s">
        <v>46</v>
      </c>
      <c r="I116" s="10" t="s">
        <v>71</v>
      </c>
      <c r="J116" s="10" t="s">
        <v>290</v>
      </c>
      <c r="K116" s="12" t="s">
        <v>48</v>
      </c>
      <c r="L116" s="13" t="s">
        <v>49</v>
      </c>
      <c r="M116" s="10" t="s">
        <v>26</v>
      </c>
      <c r="N116" s="10" t="str">
        <f t="shared" si="1"/>
        <v>OK</v>
      </c>
      <c r="O116" s="10" t="s">
        <v>27</v>
      </c>
      <c r="P116" s="14" t="s">
        <v>28</v>
      </c>
      <c r="Q116" s="14" t="s">
        <v>28</v>
      </c>
      <c r="R116" s="15" t="b">
        <v>1</v>
      </c>
      <c r="S116" s="10" t="s">
        <v>27</v>
      </c>
      <c r="T116" s="14" t="s">
        <v>35</v>
      </c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>
      <c r="A117" s="4" t="str">
        <f> Chart!E117</f>
        <v>D52-2069</v>
      </c>
      <c r="B117" s="5" t="str">
        <f> Chart!D117</f>
        <v>DZ47-64</v>
      </c>
      <c r="C117" s="6" t="str">
        <f> Chart!C117</f>
        <v>Bird_1</v>
      </c>
      <c r="D117" s="7">
        <f> Chart!B117</f>
        <v>45108.33333</v>
      </c>
      <c r="E117" s="8">
        <f>IFERROR(__xludf.DUMMYFUNCTION("SPLIT(D117, "" "")"),45108.0)</f>
        <v>45108</v>
      </c>
      <c r="F117" s="22">
        <f>IFERROR(__xludf.DUMMYFUNCTION("""COMPUTED_VALUE"""),0.3333333333333333)</f>
        <v>0.3333333333</v>
      </c>
      <c r="G117" s="10" t="s">
        <v>291</v>
      </c>
      <c r="H117" s="16" t="s">
        <v>51</v>
      </c>
      <c r="I117" s="10" t="s">
        <v>71</v>
      </c>
      <c r="J117" s="10" t="s">
        <v>292</v>
      </c>
      <c r="K117" s="12" t="s">
        <v>53</v>
      </c>
      <c r="L117" s="13" t="s">
        <v>54</v>
      </c>
      <c r="M117" s="3" t="s">
        <v>26</v>
      </c>
      <c r="N117" s="10" t="str">
        <f t="shared" si="1"/>
        <v>OK</v>
      </c>
      <c r="O117" s="10" t="s">
        <v>27</v>
      </c>
      <c r="P117" s="14" t="s">
        <v>28</v>
      </c>
      <c r="Q117" s="14" t="s">
        <v>28</v>
      </c>
      <c r="R117" s="15" t="b">
        <v>1</v>
      </c>
      <c r="S117" s="10" t="s">
        <v>27</v>
      </c>
      <c r="T117" s="14" t="s">
        <v>35</v>
      </c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>
      <c r="A118" s="4" t="str">
        <f> Chart!E118</f>
        <v>D52-2070</v>
      </c>
      <c r="B118" s="5" t="str">
        <f> Chart!D118</f>
        <v>DZ47-64</v>
      </c>
      <c r="C118" s="6" t="str">
        <f> Chart!C118</f>
        <v>Bird_1</v>
      </c>
      <c r="D118" s="7">
        <f> Chart!B118</f>
        <v>45108.33333</v>
      </c>
      <c r="E118" s="8">
        <f>IFERROR(__xludf.DUMMYFUNCTION("SPLIT(D118, "" "")"),45108.0)</f>
        <v>45108</v>
      </c>
      <c r="F118" s="22">
        <f>IFERROR(__xludf.DUMMYFUNCTION("""COMPUTED_VALUE"""),0.3333333333333333)</f>
        <v>0.3333333333</v>
      </c>
      <c r="G118" s="10" t="s">
        <v>293</v>
      </c>
      <c r="H118" s="17" t="s">
        <v>56</v>
      </c>
      <c r="I118" s="10" t="s">
        <v>71</v>
      </c>
      <c r="J118" s="10" t="s">
        <v>294</v>
      </c>
      <c r="K118" s="18" t="s">
        <v>58</v>
      </c>
      <c r="L118" s="18" t="s">
        <v>59</v>
      </c>
      <c r="M118" s="3" t="s">
        <v>34</v>
      </c>
      <c r="N118" s="10" t="str">
        <f t="shared" si="1"/>
        <v>Heavy Damaged</v>
      </c>
      <c r="O118" s="10" t="s">
        <v>27</v>
      </c>
      <c r="P118" s="14" t="s">
        <v>28</v>
      </c>
      <c r="Q118" s="14" t="s">
        <v>28</v>
      </c>
      <c r="R118" s="15" t="b">
        <v>1</v>
      </c>
      <c r="S118" s="10" t="s">
        <v>27</v>
      </c>
      <c r="T118" s="14" t="s">
        <v>35</v>
      </c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>
      <c r="A119" s="4" t="str">
        <f> Chart!E119</f>
        <v>D52-2071</v>
      </c>
      <c r="B119" s="5" t="str">
        <f> Chart!D119</f>
        <v>DZ47-65</v>
      </c>
      <c r="C119" s="6" t="str">
        <f> Chart!C119</f>
        <v>Bird_2</v>
      </c>
      <c r="D119" s="7">
        <f> Chart!B119</f>
        <v>45108.33333</v>
      </c>
      <c r="E119" s="8">
        <f>IFERROR(__xludf.DUMMYFUNCTION("SPLIT(D119, "" "")"),45108.0)</f>
        <v>45108</v>
      </c>
      <c r="F119" s="22">
        <f>IFERROR(__xludf.DUMMYFUNCTION("""COMPUTED_VALUE"""),0.3333333333333333)</f>
        <v>0.3333333333</v>
      </c>
      <c r="G119" s="10" t="s">
        <v>295</v>
      </c>
      <c r="H119" s="16" t="s">
        <v>61</v>
      </c>
      <c r="I119" s="10" t="s">
        <v>71</v>
      </c>
      <c r="J119" s="10" t="s">
        <v>296</v>
      </c>
      <c r="K119" s="12" t="s">
        <v>297</v>
      </c>
      <c r="L119" s="13" t="s">
        <v>25</v>
      </c>
      <c r="M119" s="3" t="s">
        <v>40</v>
      </c>
      <c r="N119" s="10" t="str">
        <f t="shared" si="1"/>
        <v>Loose a Wire</v>
      </c>
      <c r="O119" s="10" t="s">
        <v>27</v>
      </c>
      <c r="P119" s="14" t="s">
        <v>28</v>
      </c>
      <c r="Q119" s="14" t="s">
        <v>28</v>
      </c>
      <c r="R119" s="10" t="b">
        <v>0</v>
      </c>
      <c r="S119" s="10" t="s">
        <v>27</v>
      </c>
      <c r="T119" s="14" t="s">
        <v>35</v>
      </c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</row>
    <row r="120">
      <c r="A120" s="4" t="str">
        <f> Chart!E120</f>
        <v>D52-2072</v>
      </c>
      <c r="B120" s="5" t="str">
        <f> Chart!D120</f>
        <v>DZ47-65</v>
      </c>
      <c r="C120" s="6" t="str">
        <f> Chart!C120</f>
        <v>Bird_2</v>
      </c>
      <c r="D120" s="7">
        <f> Chart!B120</f>
        <v>45108.33333</v>
      </c>
      <c r="E120" s="8">
        <f>IFERROR(__xludf.DUMMYFUNCTION("SPLIT(D120, "" "")"),45108.0)</f>
        <v>45108</v>
      </c>
      <c r="F120" s="22">
        <f>IFERROR(__xludf.DUMMYFUNCTION("""COMPUTED_VALUE"""),0.3333333333333333)</f>
        <v>0.3333333333</v>
      </c>
      <c r="G120" s="10" t="s">
        <v>298</v>
      </c>
      <c r="H120" s="16" t="s">
        <v>65</v>
      </c>
      <c r="I120" s="10" t="s">
        <v>71</v>
      </c>
      <c r="J120" s="10" t="s">
        <v>299</v>
      </c>
      <c r="K120" s="12" t="s">
        <v>67</v>
      </c>
      <c r="L120" s="13" t="s">
        <v>68</v>
      </c>
      <c r="M120" s="3" t="s">
        <v>26</v>
      </c>
      <c r="N120" s="10" t="str">
        <f t="shared" si="1"/>
        <v>OK</v>
      </c>
      <c r="O120" s="10" t="s">
        <v>27</v>
      </c>
      <c r="P120" s="14" t="s">
        <v>28</v>
      </c>
      <c r="Q120" s="14" t="s">
        <v>28</v>
      </c>
      <c r="R120" s="15" t="b">
        <v>1</v>
      </c>
      <c r="S120" s="10" t="s">
        <v>27</v>
      </c>
      <c r="T120" s="14" t="s">
        <v>35</v>
      </c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>
      <c r="A121" s="4" t="str">
        <f> Chart!E121</f>
        <v>D52-2073</v>
      </c>
      <c r="B121" s="5" t="str">
        <f> Chart!D121</f>
        <v>DZ47-66</v>
      </c>
      <c r="C121" s="6" t="str">
        <f> Chart!C121</f>
        <v>Bird_2</v>
      </c>
      <c r="D121" s="7">
        <f> Chart!B121</f>
        <v>45108.33333</v>
      </c>
      <c r="E121" s="8">
        <f>IFERROR(__xludf.DUMMYFUNCTION("SPLIT(D121, "" "")"),45108.0)</f>
        <v>45108</v>
      </c>
      <c r="F121" s="22">
        <f>IFERROR(__xludf.DUMMYFUNCTION("""COMPUTED_VALUE"""),0.3333333333333333)</f>
        <v>0.3333333333</v>
      </c>
      <c r="G121" s="10" t="s">
        <v>300</v>
      </c>
      <c r="H121" s="17" t="s">
        <v>70</v>
      </c>
      <c r="I121" s="10" t="s">
        <v>71</v>
      </c>
      <c r="J121" s="10" t="s">
        <v>301</v>
      </c>
      <c r="K121" s="17" t="s">
        <v>73</v>
      </c>
      <c r="L121" s="17" t="s">
        <v>68</v>
      </c>
      <c r="M121" s="10" t="s">
        <v>26</v>
      </c>
      <c r="N121" s="10" t="str">
        <f t="shared" si="1"/>
        <v>OK</v>
      </c>
      <c r="O121" s="10" t="s">
        <v>27</v>
      </c>
      <c r="P121" s="14" t="s">
        <v>28</v>
      </c>
      <c r="Q121" s="14" t="s">
        <v>28</v>
      </c>
      <c r="R121" s="15" t="b">
        <v>1</v>
      </c>
      <c r="S121" s="10" t="s">
        <v>27</v>
      </c>
      <c r="T121" s="14" t="s">
        <v>35</v>
      </c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</row>
    <row r="122">
      <c r="A122" s="4" t="str">
        <f> Chart!E122</f>
        <v>D52-2074</v>
      </c>
      <c r="B122" s="5" t="str">
        <f> Chart!D122</f>
        <v>DZ47-66</v>
      </c>
      <c r="C122" s="6" t="str">
        <f> Chart!C122</f>
        <v>Bird_2</v>
      </c>
      <c r="D122" s="7">
        <f> Chart!B122</f>
        <v>45108.33333</v>
      </c>
      <c r="E122" s="8">
        <f>IFERROR(__xludf.DUMMYFUNCTION("SPLIT(D122, "" "")"),45108.0)</f>
        <v>45108</v>
      </c>
      <c r="F122" s="22">
        <f>IFERROR(__xludf.DUMMYFUNCTION("""COMPUTED_VALUE"""),0.3333333333333333)</f>
        <v>0.3333333333</v>
      </c>
      <c r="G122" s="10" t="s">
        <v>302</v>
      </c>
      <c r="H122" s="17" t="s">
        <v>70</v>
      </c>
      <c r="I122" s="10" t="s">
        <v>71</v>
      </c>
      <c r="J122" s="10" t="s">
        <v>303</v>
      </c>
      <c r="K122" s="17" t="s">
        <v>73</v>
      </c>
      <c r="L122" s="17" t="s">
        <v>68</v>
      </c>
      <c r="M122" s="3" t="s">
        <v>40</v>
      </c>
      <c r="N122" s="10" t="str">
        <f t="shared" si="1"/>
        <v>Loose a Wire</v>
      </c>
      <c r="O122" s="10" t="s">
        <v>27</v>
      </c>
      <c r="P122" s="14" t="s">
        <v>28</v>
      </c>
      <c r="Q122" s="14" t="s">
        <v>28</v>
      </c>
      <c r="R122" s="15" t="b">
        <v>1</v>
      </c>
      <c r="S122" s="10" t="s">
        <v>27</v>
      </c>
      <c r="T122" s="14" t="s">
        <v>35</v>
      </c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>
      <c r="A123" s="4" t="str">
        <f> Chart!E123</f>
        <v>D52-2075</v>
      </c>
      <c r="B123" s="5" t="str">
        <f> Chart!D123</f>
        <v>DZ47-67</v>
      </c>
      <c r="C123" s="6" t="str">
        <f> Chart!C123</f>
        <v>Bird_2</v>
      </c>
      <c r="D123" s="7">
        <f> Chart!B123</f>
        <v>45108.33333</v>
      </c>
      <c r="E123" s="8">
        <f>IFERROR(__xludf.DUMMYFUNCTION("SPLIT(D123, "" "")"),45108.0)</f>
        <v>45108</v>
      </c>
      <c r="F123" s="22">
        <f>IFERROR(__xludf.DUMMYFUNCTION("""COMPUTED_VALUE"""),0.3333333333333333)</f>
        <v>0.3333333333</v>
      </c>
      <c r="G123" s="10" t="s">
        <v>304</v>
      </c>
      <c r="H123" s="11" t="s">
        <v>21</v>
      </c>
      <c r="I123" s="10" t="s">
        <v>71</v>
      </c>
      <c r="J123" s="10" t="s">
        <v>305</v>
      </c>
      <c r="K123" s="12" t="s">
        <v>24</v>
      </c>
      <c r="L123" s="13" t="s">
        <v>25</v>
      </c>
      <c r="M123" s="3" t="s">
        <v>26</v>
      </c>
      <c r="N123" s="10" t="str">
        <f t="shared" si="1"/>
        <v>OK</v>
      </c>
      <c r="O123" s="10" t="s">
        <v>27</v>
      </c>
      <c r="P123" s="14" t="s">
        <v>28</v>
      </c>
      <c r="Q123" s="14" t="s">
        <v>28</v>
      </c>
      <c r="R123" s="15" t="b">
        <v>1</v>
      </c>
      <c r="S123" s="10" t="s">
        <v>27</v>
      </c>
      <c r="T123" s="14" t="s">
        <v>35</v>
      </c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>
      <c r="A124" s="4" t="str">
        <f> Chart!E124</f>
        <v>D52-2076</v>
      </c>
      <c r="B124" s="5" t="str">
        <f> Chart!D124</f>
        <v>DZ47-67</v>
      </c>
      <c r="C124" s="6" t="str">
        <f> Chart!C124</f>
        <v>Bird_2</v>
      </c>
      <c r="D124" s="7">
        <f> Chart!B124</f>
        <v>45108.33333</v>
      </c>
      <c r="E124" s="8">
        <f>IFERROR(__xludf.DUMMYFUNCTION("SPLIT(D124, "" "")"),45108.0)</f>
        <v>45108</v>
      </c>
      <c r="F124" s="22">
        <f>IFERROR(__xludf.DUMMYFUNCTION("""COMPUTED_VALUE"""),0.3333333333333333)</f>
        <v>0.3333333333</v>
      </c>
      <c r="G124" s="10" t="s">
        <v>306</v>
      </c>
      <c r="H124" s="16" t="s">
        <v>31</v>
      </c>
      <c r="I124" s="10" t="s">
        <v>71</v>
      </c>
      <c r="J124" s="10" t="s">
        <v>307</v>
      </c>
      <c r="K124" s="12" t="s">
        <v>33</v>
      </c>
      <c r="L124" s="13" t="s">
        <v>25</v>
      </c>
      <c r="M124" s="3" t="s">
        <v>34</v>
      </c>
      <c r="N124" s="10" t="str">
        <f t="shared" si="1"/>
        <v>Heavy Damaged</v>
      </c>
      <c r="O124" s="10" t="s">
        <v>27</v>
      </c>
      <c r="P124" s="14" t="s">
        <v>28</v>
      </c>
      <c r="Q124" s="14" t="s">
        <v>28</v>
      </c>
      <c r="R124" s="15" t="b">
        <v>0</v>
      </c>
      <c r="S124" s="10" t="s">
        <v>27</v>
      </c>
      <c r="T124" s="14" t="s">
        <v>35</v>
      </c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>
      <c r="A125" s="4" t="str">
        <f> Chart!E125</f>
        <v>D52-2077</v>
      </c>
      <c r="B125" s="5" t="str">
        <f> Chart!D125</f>
        <v>DZ47-68</v>
      </c>
      <c r="C125" s="6" t="str">
        <f> Chart!C125</f>
        <v>Bird_3</v>
      </c>
      <c r="D125" s="7">
        <f> Chart!B125</f>
        <v>45108.33333</v>
      </c>
      <c r="E125" s="8">
        <f>IFERROR(__xludf.DUMMYFUNCTION("SPLIT(D125, "" "")"),45108.0)</f>
        <v>45108</v>
      </c>
      <c r="F125" s="22">
        <f>IFERROR(__xludf.DUMMYFUNCTION("""COMPUTED_VALUE"""),0.3333333333333333)</f>
        <v>0.3333333333</v>
      </c>
      <c r="G125" s="10" t="s">
        <v>308</v>
      </c>
      <c r="H125" s="16" t="s">
        <v>37</v>
      </c>
      <c r="I125" s="10" t="s">
        <v>71</v>
      </c>
      <c r="J125" s="10" t="s">
        <v>309</v>
      </c>
      <c r="K125" s="12" t="s">
        <v>39</v>
      </c>
      <c r="L125" s="13" t="s">
        <v>25</v>
      </c>
      <c r="M125" s="3" t="s">
        <v>40</v>
      </c>
      <c r="N125" s="10" t="str">
        <f t="shared" si="1"/>
        <v>Loose a Wire</v>
      </c>
      <c r="O125" s="10" t="s">
        <v>27</v>
      </c>
      <c r="P125" s="14" t="s">
        <v>28</v>
      </c>
      <c r="Q125" s="14" t="s">
        <v>28</v>
      </c>
      <c r="R125" s="15" t="b">
        <v>1</v>
      </c>
      <c r="S125" s="10" t="s">
        <v>27</v>
      </c>
      <c r="T125" s="14" t="s">
        <v>35</v>
      </c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>
      <c r="A126" s="4" t="str">
        <f> Chart!E126</f>
        <v>D52-2078</v>
      </c>
      <c r="B126" s="5" t="str">
        <f> Chart!D126</f>
        <v>DZ47-68</v>
      </c>
      <c r="C126" s="6" t="str">
        <f> Chart!C126</f>
        <v>Bird_3</v>
      </c>
      <c r="D126" s="7">
        <f> Chart!B126</f>
        <v>45108.33333</v>
      </c>
      <c r="E126" s="8">
        <f>IFERROR(__xludf.DUMMYFUNCTION("SPLIT(D126, "" "")"),45108.0)</f>
        <v>45108</v>
      </c>
      <c r="F126" s="22">
        <f>IFERROR(__xludf.DUMMYFUNCTION("""COMPUTED_VALUE"""),0.3333333333333333)</f>
        <v>0.3333333333</v>
      </c>
      <c r="G126" s="10" t="s">
        <v>310</v>
      </c>
      <c r="H126" s="17" t="s">
        <v>42</v>
      </c>
      <c r="I126" s="10" t="s">
        <v>71</v>
      </c>
      <c r="J126" s="10" t="s">
        <v>311</v>
      </c>
      <c r="K126" s="18" t="s">
        <v>44</v>
      </c>
      <c r="L126" s="19" t="s">
        <v>25</v>
      </c>
      <c r="M126" s="10" t="s">
        <v>26</v>
      </c>
      <c r="N126" s="10" t="str">
        <f t="shared" si="1"/>
        <v>OK</v>
      </c>
      <c r="O126" s="10" t="s">
        <v>27</v>
      </c>
      <c r="P126" s="14" t="s">
        <v>28</v>
      </c>
      <c r="Q126" s="14" t="s">
        <v>28</v>
      </c>
      <c r="R126" s="15" t="b">
        <v>0</v>
      </c>
      <c r="S126" s="10" t="s">
        <v>27</v>
      </c>
      <c r="T126" s="14" t="s">
        <v>35</v>
      </c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>
      <c r="A127" s="4" t="str">
        <f> Chart!E127</f>
        <v>D52-2079</v>
      </c>
      <c r="B127" s="5" t="str">
        <f> Chart!D127</f>
        <v>DZ47-68</v>
      </c>
      <c r="C127" s="6" t="str">
        <f> Chart!C127</f>
        <v>Bird_3</v>
      </c>
      <c r="D127" s="7">
        <f> Chart!B127</f>
        <v>45108.33333</v>
      </c>
      <c r="E127" s="8">
        <f>IFERROR(__xludf.DUMMYFUNCTION("SPLIT(D127, "" "")"),45108.0)</f>
        <v>45108</v>
      </c>
      <c r="F127" s="22">
        <f>IFERROR(__xludf.DUMMYFUNCTION("""COMPUTED_VALUE"""),0.3333333333333333)</f>
        <v>0.3333333333</v>
      </c>
      <c r="G127" s="10" t="s">
        <v>312</v>
      </c>
      <c r="H127" s="16" t="s">
        <v>46</v>
      </c>
      <c r="I127" s="10" t="s">
        <v>71</v>
      </c>
      <c r="J127" s="10" t="s">
        <v>313</v>
      </c>
      <c r="K127" s="12" t="s">
        <v>48</v>
      </c>
      <c r="L127" s="13" t="s">
        <v>49</v>
      </c>
      <c r="M127" s="3" t="s">
        <v>26</v>
      </c>
      <c r="N127" s="10" t="str">
        <f t="shared" si="1"/>
        <v>OK</v>
      </c>
      <c r="O127" s="10" t="s">
        <v>27</v>
      </c>
      <c r="P127" s="14" t="s">
        <v>28</v>
      </c>
      <c r="Q127" s="14" t="s">
        <v>28</v>
      </c>
      <c r="R127" s="15" t="b">
        <v>0</v>
      </c>
      <c r="S127" s="10" t="s">
        <v>27</v>
      </c>
      <c r="T127" s="14" t="s">
        <v>35</v>
      </c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>
      <c r="A128" s="4" t="str">
        <f> Chart!E128</f>
        <v>D52-2080</v>
      </c>
      <c r="B128" s="5" t="str">
        <f> Chart!D128</f>
        <v>DZ47-69</v>
      </c>
      <c r="C128" s="6" t="str">
        <f> Chart!C128</f>
        <v>Bird_4</v>
      </c>
      <c r="D128" s="7">
        <f> Chart!B128</f>
        <v>45108.33333</v>
      </c>
      <c r="E128" s="8">
        <f>IFERROR(__xludf.DUMMYFUNCTION("SPLIT(D128, "" "")"),45108.0)</f>
        <v>45108</v>
      </c>
      <c r="F128" s="22">
        <f>IFERROR(__xludf.DUMMYFUNCTION("""COMPUTED_VALUE"""),0.3333333333333333)</f>
        <v>0.3333333333</v>
      </c>
      <c r="G128" s="10" t="s">
        <v>314</v>
      </c>
      <c r="H128" s="16" t="s">
        <v>51</v>
      </c>
      <c r="I128" s="10" t="s">
        <v>71</v>
      </c>
      <c r="J128" s="10" t="s">
        <v>315</v>
      </c>
      <c r="K128" s="12" t="s">
        <v>53</v>
      </c>
      <c r="L128" s="13" t="s">
        <v>54</v>
      </c>
      <c r="M128" s="3" t="s">
        <v>34</v>
      </c>
      <c r="N128" s="10" t="str">
        <f t="shared" si="1"/>
        <v>Heavy Damaged</v>
      </c>
      <c r="O128" s="10" t="s">
        <v>27</v>
      </c>
      <c r="P128" s="14" t="s">
        <v>28</v>
      </c>
      <c r="Q128" s="14" t="s">
        <v>28</v>
      </c>
      <c r="R128" s="15" t="b">
        <v>1</v>
      </c>
      <c r="S128" s="10" t="s">
        <v>27</v>
      </c>
      <c r="T128" s="14" t="s">
        <v>35</v>
      </c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  <row r="129">
      <c r="A129" s="4" t="str">
        <f> Chart!E129</f>
        <v>D52-2081</v>
      </c>
      <c r="B129" s="5" t="str">
        <f> Chart!D129</f>
        <v>DZ47-69</v>
      </c>
      <c r="C129" s="6" t="str">
        <f> Chart!C129</f>
        <v>Bird_4</v>
      </c>
      <c r="D129" s="7">
        <f> Chart!B129</f>
        <v>45108.33333</v>
      </c>
      <c r="E129" s="8">
        <f>IFERROR(__xludf.DUMMYFUNCTION("SPLIT(D129, "" "")"),45108.0)</f>
        <v>45108</v>
      </c>
      <c r="F129" s="22">
        <f>IFERROR(__xludf.DUMMYFUNCTION("""COMPUTED_VALUE"""),0.3333333333333333)</f>
        <v>0.3333333333</v>
      </c>
      <c r="G129" s="10" t="s">
        <v>316</v>
      </c>
      <c r="H129" s="17" t="s">
        <v>56</v>
      </c>
      <c r="I129" s="10" t="s">
        <v>71</v>
      </c>
      <c r="J129" s="10" t="s">
        <v>317</v>
      </c>
      <c r="K129" s="18" t="s">
        <v>58</v>
      </c>
      <c r="L129" s="18" t="s">
        <v>59</v>
      </c>
      <c r="M129" s="3" t="s">
        <v>40</v>
      </c>
      <c r="N129" s="10" t="str">
        <f t="shared" si="1"/>
        <v>Loose a Wire</v>
      </c>
      <c r="O129" s="10" t="s">
        <v>27</v>
      </c>
      <c r="P129" s="14" t="s">
        <v>28</v>
      </c>
      <c r="Q129" s="14" t="s">
        <v>28</v>
      </c>
      <c r="R129" s="15" t="b">
        <v>1</v>
      </c>
      <c r="S129" s="10" t="s">
        <v>27</v>
      </c>
      <c r="T129" s="14" t="s">
        <v>35</v>
      </c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>
      <c r="A130" s="4" t="str">
        <f> Chart!E130</f>
        <v>D52-2066</v>
      </c>
      <c r="B130" s="5" t="str">
        <f> Chart!D130</f>
        <v>DZ47-63</v>
      </c>
      <c r="C130" s="6" t="str">
        <f> Chart!C130</f>
        <v>Bird_1</v>
      </c>
      <c r="D130" s="7">
        <f> Chart!B130</f>
        <v>45108.375</v>
      </c>
      <c r="E130" s="8">
        <f>IFERROR(__xludf.DUMMYFUNCTION("SPLIT(D130, "" "")"),45108.0)</f>
        <v>45108</v>
      </c>
      <c r="F130" s="22">
        <f>IFERROR(__xludf.DUMMYFUNCTION("""COMPUTED_VALUE"""),0.375)</f>
        <v>0.375</v>
      </c>
      <c r="G130" s="10" t="s">
        <v>318</v>
      </c>
      <c r="H130" s="16" t="s">
        <v>61</v>
      </c>
      <c r="I130" s="10" t="s">
        <v>71</v>
      </c>
      <c r="J130" s="10" t="s">
        <v>319</v>
      </c>
      <c r="K130" s="12" t="s">
        <v>320</v>
      </c>
      <c r="L130" s="13" t="s">
        <v>25</v>
      </c>
      <c r="M130" s="3" t="s">
        <v>26</v>
      </c>
      <c r="N130" s="10" t="str">
        <f t="shared" si="1"/>
        <v>OK</v>
      </c>
      <c r="O130" s="10" t="s">
        <v>27</v>
      </c>
      <c r="P130" s="14" t="s">
        <v>28</v>
      </c>
      <c r="Q130" s="14" t="s">
        <v>28</v>
      </c>
      <c r="R130" s="15" t="b">
        <v>1</v>
      </c>
      <c r="S130" s="10" t="s">
        <v>27</v>
      </c>
      <c r="T130" s="14" t="s">
        <v>35</v>
      </c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</row>
    <row r="131">
      <c r="A131" s="4" t="str">
        <f> Chart!E131</f>
        <v>D52-2067</v>
      </c>
      <c r="B131" s="5" t="str">
        <f> Chart!D131</f>
        <v>DZ47-63</v>
      </c>
      <c r="C131" s="6" t="str">
        <f> Chart!C131</f>
        <v>Bird_1</v>
      </c>
      <c r="D131" s="7">
        <f> Chart!B131</f>
        <v>45108.375</v>
      </c>
      <c r="E131" s="8">
        <f>IFERROR(__xludf.DUMMYFUNCTION("SPLIT(D131, "" "")"),45108.0)</f>
        <v>45108</v>
      </c>
      <c r="F131" s="22">
        <f>IFERROR(__xludf.DUMMYFUNCTION("""COMPUTED_VALUE"""),0.375)</f>
        <v>0.375</v>
      </c>
      <c r="G131" s="10" t="s">
        <v>321</v>
      </c>
      <c r="H131" s="16" t="s">
        <v>65</v>
      </c>
      <c r="I131" s="10" t="s">
        <v>71</v>
      </c>
      <c r="J131" s="10" t="s">
        <v>322</v>
      </c>
      <c r="K131" s="12" t="s">
        <v>67</v>
      </c>
      <c r="L131" s="13" t="s">
        <v>68</v>
      </c>
      <c r="M131" s="10" t="s">
        <v>26</v>
      </c>
      <c r="N131" s="10" t="str">
        <f t="shared" si="1"/>
        <v>OK</v>
      </c>
      <c r="O131" s="10" t="s">
        <v>27</v>
      </c>
      <c r="P131" s="14" t="s">
        <v>28</v>
      </c>
      <c r="Q131" s="14" t="s">
        <v>28</v>
      </c>
      <c r="R131" s="10" t="b">
        <v>0</v>
      </c>
      <c r="S131" s="10" t="s">
        <v>27</v>
      </c>
      <c r="T131" s="14" t="s">
        <v>35</v>
      </c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</row>
    <row r="132">
      <c r="A132" s="4" t="str">
        <f> Chart!E132</f>
        <v>D52-2068</v>
      </c>
      <c r="B132" s="5" t="str">
        <f> Chart!D132</f>
        <v>DZ47-64</v>
      </c>
      <c r="C132" s="6" t="str">
        <f> Chart!C132</f>
        <v>Bird_1</v>
      </c>
      <c r="D132" s="7">
        <f> Chart!B132</f>
        <v>45108.375</v>
      </c>
      <c r="E132" s="8">
        <f>IFERROR(__xludf.DUMMYFUNCTION("SPLIT(D132, "" "")"),45108.0)</f>
        <v>45108</v>
      </c>
      <c r="F132" s="22">
        <f>IFERROR(__xludf.DUMMYFUNCTION("""COMPUTED_VALUE"""),0.375)</f>
        <v>0.375</v>
      </c>
      <c r="G132" s="10" t="s">
        <v>323</v>
      </c>
      <c r="H132" s="17" t="s">
        <v>70</v>
      </c>
      <c r="I132" s="10" t="s">
        <v>71</v>
      </c>
      <c r="J132" s="10" t="s">
        <v>324</v>
      </c>
      <c r="K132" s="17" t="s">
        <v>73</v>
      </c>
      <c r="L132" s="17" t="s">
        <v>68</v>
      </c>
      <c r="M132" s="3" t="s">
        <v>40</v>
      </c>
      <c r="N132" s="10" t="str">
        <f t="shared" si="1"/>
        <v>Loose a Wire</v>
      </c>
      <c r="O132" s="10" t="s">
        <v>27</v>
      </c>
      <c r="P132" s="14" t="s">
        <v>28</v>
      </c>
      <c r="Q132" s="14" t="s">
        <v>28</v>
      </c>
      <c r="R132" s="15" t="b">
        <v>1</v>
      </c>
      <c r="S132" s="10" t="s">
        <v>27</v>
      </c>
      <c r="T132" s="14" t="s">
        <v>35</v>
      </c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</row>
    <row r="133">
      <c r="A133" s="4" t="str">
        <f> Chart!E133</f>
        <v>D52-2069</v>
      </c>
      <c r="B133" s="5" t="str">
        <f> Chart!D133</f>
        <v>DZ47-64</v>
      </c>
      <c r="C133" s="6" t="str">
        <f> Chart!C133</f>
        <v>Bird_1</v>
      </c>
      <c r="D133" s="7">
        <f> Chart!B133</f>
        <v>45108.375</v>
      </c>
      <c r="E133" s="8">
        <f>IFERROR(__xludf.DUMMYFUNCTION("SPLIT(D133, "" "")"),45108.0)</f>
        <v>45108</v>
      </c>
      <c r="F133" s="22">
        <f>IFERROR(__xludf.DUMMYFUNCTION("""COMPUTED_VALUE"""),0.375)</f>
        <v>0.375</v>
      </c>
      <c r="G133" s="10" t="s">
        <v>325</v>
      </c>
      <c r="H133" s="17" t="s">
        <v>70</v>
      </c>
      <c r="I133" s="10" t="s">
        <v>71</v>
      </c>
      <c r="J133" s="10" t="s">
        <v>326</v>
      </c>
      <c r="K133" s="17" t="s">
        <v>73</v>
      </c>
      <c r="L133" s="17" t="s">
        <v>68</v>
      </c>
      <c r="M133" s="3" t="s">
        <v>26</v>
      </c>
      <c r="N133" s="10" t="str">
        <f t="shared" si="1"/>
        <v>OK</v>
      </c>
      <c r="O133" s="10" t="s">
        <v>27</v>
      </c>
      <c r="P133" s="14" t="s">
        <v>28</v>
      </c>
      <c r="Q133" s="14" t="s">
        <v>28</v>
      </c>
      <c r="R133" s="15" t="b">
        <v>1</v>
      </c>
      <c r="S133" s="10" t="s">
        <v>27</v>
      </c>
      <c r="T133" s="14" t="s">
        <v>35</v>
      </c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>
      <c r="A134" s="4" t="str">
        <f> Chart!E134</f>
        <v>D52-2070</v>
      </c>
      <c r="B134" s="5" t="str">
        <f> Chart!D134</f>
        <v>DZ47-64</v>
      </c>
      <c r="C134" s="6" t="str">
        <f> Chart!C134</f>
        <v>Bird_1</v>
      </c>
      <c r="D134" s="7">
        <f> Chart!B134</f>
        <v>45108.375</v>
      </c>
      <c r="E134" s="8">
        <f>IFERROR(__xludf.DUMMYFUNCTION("SPLIT(D134, "" "")"),45108.0)</f>
        <v>45108</v>
      </c>
      <c r="F134" s="22">
        <f>IFERROR(__xludf.DUMMYFUNCTION("""COMPUTED_VALUE"""),0.375)</f>
        <v>0.375</v>
      </c>
      <c r="G134" s="10" t="s">
        <v>327</v>
      </c>
      <c r="H134" s="11" t="s">
        <v>21</v>
      </c>
      <c r="I134" s="10" t="s">
        <v>71</v>
      </c>
      <c r="J134" s="10" t="s">
        <v>328</v>
      </c>
      <c r="K134" s="12" t="s">
        <v>24</v>
      </c>
      <c r="L134" s="13" t="s">
        <v>25</v>
      </c>
      <c r="M134" s="3" t="s">
        <v>34</v>
      </c>
      <c r="N134" s="10" t="str">
        <f t="shared" si="1"/>
        <v>Heavy Damaged</v>
      </c>
      <c r="O134" s="10" t="s">
        <v>27</v>
      </c>
      <c r="P134" s="14" t="s">
        <v>28</v>
      </c>
      <c r="Q134" s="14" t="s">
        <v>28</v>
      </c>
      <c r="R134" s="15" t="b">
        <v>0</v>
      </c>
      <c r="S134" s="10" t="s">
        <v>27</v>
      </c>
      <c r="T134" s="14" t="s">
        <v>35</v>
      </c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</row>
    <row r="135">
      <c r="A135" s="4" t="str">
        <f> Chart!E135</f>
        <v>D52-2071</v>
      </c>
      <c r="B135" s="5" t="str">
        <f> Chart!D135</f>
        <v>DZ47-65</v>
      </c>
      <c r="C135" s="6" t="str">
        <f> Chart!C135</f>
        <v>Bird_2</v>
      </c>
      <c r="D135" s="7">
        <f> Chart!B135</f>
        <v>45108.375</v>
      </c>
      <c r="E135" s="8">
        <f>IFERROR(__xludf.DUMMYFUNCTION("SPLIT(D135, "" "")"),45108.0)</f>
        <v>45108</v>
      </c>
      <c r="F135" s="22">
        <f>IFERROR(__xludf.DUMMYFUNCTION("""COMPUTED_VALUE"""),0.375)</f>
        <v>0.375</v>
      </c>
      <c r="G135" s="10" t="s">
        <v>329</v>
      </c>
      <c r="H135" s="16" t="s">
        <v>31</v>
      </c>
      <c r="I135" s="10" t="s">
        <v>71</v>
      </c>
      <c r="J135" s="10" t="s">
        <v>330</v>
      </c>
      <c r="K135" s="12" t="s">
        <v>33</v>
      </c>
      <c r="L135" s="13" t="s">
        <v>25</v>
      </c>
      <c r="M135" s="3" t="s">
        <v>40</v>
      </c>
      <c r="N135" s="10" t="str">
        <f t="shared" si="1"/>
        <v>Loose a Wire</v>
      </c>
      <c r="O135" s="10" t="s">
        <v>27</v>
      </c>
      <c r="P135" s="14" t="s">
        <v>28</v>
      </c>
      <c r="Q135" s="14" t="s">
        <v>28</v>
      </c>
      <c r="R135" s="15" t="b">
        <v>1</v>
      </c>
      <c r="S135" s="10" t="s">
        <v>27</v>
      </c>
      <c r="T135" s="14" t="s">
        <v>35</v>
      </c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</row>
    <row r="136">
      <c r="A136" s="4" t="str">
        <f> Chart!E136</f>
        <v>D52-2072</v>
      </c>
      <c r="B136" s="5" t="str">
        <f> Chart!D136</f>
        <v>DZ47-65</v>
      </c>
      <c r="C136" s="6" t="str">
        <f> Chart!C136</f>
        <v>Bird_2</v>
      </c>
      <c r="D136" s="7">
        <f> Chart!B136</f>
        <v>45108.375</v>
      </c>
      <c r="E136" s="8">
        <f>IFERROR(__xludf.DUMMYFUNCTION("SPLIT(D136, "" "")"),45108.0)</f>
        <v>45108</v>
      </c>
      <c r="F136" s="22">
        <f>IFERROR(__xludf.DUMMYFUNCTION("""COMPUTED_VALUE"""),0.375)</f>
        <v>0.375</v>
      </c>
      <c r="G136" s="10" t="s">
        <v>331</v>
      </c>
      <c r="H136" s="16" t="s">
        <v>37</v>
      </c>
      <c r="I136" s="10" t="s">
        <v>71</v>
      </c>
      <c r="J136" s="10" t="s">
        <v>332</v>
      </c>
      <c r="K136" s="12" t="s">
        <v>39</v>
      </c>
      <c r="L136" s="13" t="s">
        <v>25</v>
      </c>
      <c r="M136" s="10" t="s">
        <v>26</v>
      </c>
      <c r="N136" s="10" t="str">
        <f t="shared" si="1"/>
        <v>OK</v>
      </c>
      <c r="O136" s="10" t="s">
        <v>27</v>
      </c>
      <c r="P136" s="14" t="s">
        <v>28</v>
      </c>
      <c r="Q136" s="14" t="s">
        <v>28</v>
      </c>
      <c r="R136" s="15" t="b">
        <v>0</v>
      </c>
      <c r="S136" s="10" t="s">
        <v>27</v>
      </c>
      <c r="T136" s="14" t="s">
        <v>35</v>
      </c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>
      <c r="A137" s="4" t="str">
        <f> Chart!E137</f>
        <v>D52-2073</v>
      </c>
      <c r="B137" s="5" t="str">
        <f> Chart!D137</f>
        <v>DZ47-66</v>
      </c>
      <c r="C137" s="6" t="str">
        <f> Chart!C137</f>
        <v>Bird_2</v>
      </c>
      <c r="D137" s="7">
        <f> Chart!B137</f>
        <v>45108.375</v>
      </c>
      <c r="E137" s="8">
        <f>IFERROR(__xludf.DUMMYFUNCTION("SPLIT(D137, "" "")"),45108.0)</f>
        <v>45108</v>
      </c>
      <c r="F137" s="22">
        <f>IFERROR(__xludf.DUMMYFUNCTION("""COMPUTED_VALUE"""),0.375)</f>
        <v>0.375</v>
      </c>
      <c r="G137" s="10" t="s">
        <v>333</v>
      </c>
      <c r="H137" s="17" t="s">
        <v>42</v>
      </c>
      <c r="I137" s="10" t="s">
        <v>71</v>
      </c>
      <c r="J137" s="10" t="s">
        <v>334</v>
      </c>
      <c r="K137" s="18" t="s">
        <v>44</v>
      </c>
      <c r="L137" s="19" t="s">
        <v>25</v>
      </c>
      <c r="M137" s="3" t="s">
        <v>26</v>
      </c>
      <c r="N137" s="10" t="str">
        <f t="shared" si="1"/>
        <v>OK</v>
      </c>
      <c r="O137" s="10" t="s">
        <v>27</v>
      </c>
      <c r="P137" s="14" t="s">
        <v>28</v>
      </c>
      <c r="Q137" s="14" t="s">
        <v>28</v>
      </c>
      <c r="R137" s="15" t="b">
        <v>0</v>
      </c>
      <c r="S137" s="10" t="s">
        <v>27</v>
      </c>
      <c r="T137" s="14" t="s">
        <v>35</v>
      </c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>
      <c r="A138" s="4" t="str">
        <f> Chart!E138</f>
        <v>D52-2074</v>
      </c>
      <c r="B138" s="5" t="str">
        <f> Chart!D138</f>
        <v>DZ47-66</v>
      </c>
      <c r="C138" s="6" t="str">
        <f> Chart!C138</f>
        <v>Bird_2</v>
      </c>
      <c r="D138" s="7">
        <f> Chart!B138</f>
        <v>45108.375</v>
      </c>
      <c r="E138" s="8">
        <f>IFERROR(__xludf.DUMMYFUNCTION("SPLIT(D138, "" "")"),45108.0)</f>
        <v>45108</v>
      </c>
      <c r="F138" s="22">
        <f>IFERROR(__xludf.DUMMYFUNCTION("""COMPUTED_VALUE"""),0.375)</f>
        <v>0.375</v>
      </c>
      <c r="G138" s="10" t="s">
        <v>335</v>
      </c>
      <c r="H138" s="16" t="s">
        <v>46</v>
      </c>
      <c r="I138" s="10" t="s">
        <v>71</v>
      </c>
      <c r="J138" s="10" t="s">
        <v>336</v>
      </c>
      <c r="K138" s="12" t="s">
        <v>48</v>
      </c>
      <c r="L138" s="13" t="s">
        <v>49</v>
      </c>
      <c r="M138" s="3" t="s">
        <v>34</v>
      </c>
      <c r="N138" s="10" t="str">
        <f t="shared" si="1"/>
        <v>Heavy Damaged</v>
      </c>
      <c r="O138" s="10" t="s">
        <v>27</v>
      </c>
      <c r="P138" s="14" t="s">
        <v>28</v>
      </c>
      <c r="Q138" s="14" t="s">
        <v>28</v>
      </c>
      <c r="R138" s="15" t="b">
        <v>1</v>
      </c>
      <c r="S138" s="10" t="s">
        <v>27</v>
      </c>
      <c r="T138" s="14" t="s">
        <v>35</v>
      </c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</row>
    <row r="139">
      <c r="A139" s="4" t="str">
        <f> Chart!E139</f>
        <v>D52-2075</v>
      </c>
      <c r="B139" s="5" t="str">
        <f> Chart!D139</f>
        <v>DZ47-67</v>
      </c>
      <c r="C139" s="6" t="str">
        <f> Chart!C139</f>
        <v>Bird_2</v>
      </c>
      <c r="D139" s="7">
        <f> Chart!B139</f>
        <v>45108.375</v>
      </c>
      <c r="E139" s="8">
        <f>IFERROR(__xludf.DUMMYFUNCTION("SPLIT(D139, "" "")"),45108.0)</f>
        <v>45108</v>
      </c>
      <c r="F139" s="22">
        <f>IFERROR(__xludf.DUMMYFUNCTION("""COMPUTED_VALUE"""),0.375)</f>
        <v>0.375</v>
      </c>
      <c r="G139" s="10" t="s">
        <v>337</v>
      </c>
      <c r="H139" s="16" t="s">
        <v>51</v>
      </c>
      <c r="I139" s="10" t="s">
        <v>71</v>
      </c>
      <c r="J139" s="10" t="s">
        <v>338</v>
      </c>
      <c r="K139" s="12" t="s">
        <v>53</v>
      </c>
      <c r="L139" s="13" t="s">
        <v>54</v>
      </c>
      <c r="M139" s="3" t="s">
        <v>34</v>
      </c>
      <c r="N139" s="10" t="str">
        <f t="shared" si="1"/>
        <v>Heavy Damaged</v>
      </c>
      <c r="O139" s="10" t="s">
        <v>27</v>
      </c>
      <c r="P139" s="14" t="s">
        <v>28</v>
      </c>
      <c r="Q139" s="14" t="s">
        <v>28</v>
      </c>
      <c r="R139" s="15" t="b">
        <v>1</v>
      </c>
      <c r="S139" s="10" t="s">
        <v>27</v>
      </c>
      <c r="T139" s="14" t="s">
        <v>35</v>
      </c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</row>
    <row r="140">
      <c r="A140" s="4" t="str">
        <f> Chart!E140</f>
        <v>D52-2076</v>
      </c>
      <c r="B140" s="5" t="str">
        <f> Chart!D140</f>
        <v>DZ47-67</v>
      </c>
      <c r="C140" s="6" t="str">
        <f> Chart!C140</f>
        <v>Bird_2</v>
      </c>
      <c r="D140" s="7">
        <f> Chart!B140</f>
        <v>45108.375</v>
      </c>
      <c r="E140" s="8">
        <f>IFERROR(__xludf.DUMMYFUNCTION("SPLIT(D140, "" "")"),45108.0)</f>
        <v>45108</v>
      </c>
      <c r="F140" s="22">
        <f>IFERROR(__xludf.DUMMYFUNCTION("""COMPUTED_VALUE"""),0.375)</f>
        <v>0.375</v>
      </c>
      <c r="G140" s="10" t="s">
        <v>339</v>
      </c>
      <c r="H140" s="17" t="s">
        <v>56</v>
      </c>
      <c r="I140" s="10" t="s">
        <v>71</v>
      </c>
      <c r="J140" s="10" t="s">
        <v>340</v>
      </c>
      <c r="K140" s="18" t="s">
        <v>58</v>
      </c>
      <c r="L140" s="18" t="s">
        <v>59</v>
      </c>
      <c r="M140" s="3" t="s">
        <v>34</v>
      </c>
      <c r="N140" s="10" t="str">
        <f t="shared" si="1"/>
        <v>Heavy Damaged</v>
      </c>
      <c r="O140" s="10" t="s">
        <v>27</v>
      </c>
      <c r="P140" s="14" t="s">
        <v>28</v>
      </c>
      <c r="Q140" s="14" t="s">
        <v>28</v>
      </c>
      <c r="R140" s="15" t="b">
        <v>1</v>
      </c>
      <c r="S140" s="10" t="s">
        <v>27</v>
      </c>
      <c r="T140" s="14" t="s">
        <v>35</v>
      </c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>
      <c r="A141" s="4" t="str">
        <f> Chart!E141</f>
        <v>D52-2077</v>
      </c>
      <c r="B141" s="5" t="str">
        <f> Chart!D141</f>
        <v>DZ47-68</v>
      </c>
      <c r="C141" s="6" t="str">
        <f> Chart!C141</f>
        <v>Bird_3</v>
      </c>
      <c r="D141" s="7">
        <f> Chart!B141</f>
        <v>45108.375</v>
      </c>
      <c r="E141" s="8">
        <f>IFERROR(__xludf.DUMMYFUNCTION("SPLIT(D141, "" "")"),45108.0)</f>
        <v>45108</v>
      </c>
      <c r="F141" s="22">
        <f>IFERROR(__xludf.DUMMYFUNCTION("""COMPUTED_VALUE"""),0.375)</f>
        <v>0.375</v>
      </c>
      <c r="G141" s="10" t="s">
        <v>341</v>
      </c>
      <c r="H141" s="16" t="s">
        <v>61</v>
      </c>
      <c r="I141" s="10" t="s">
        <v>71</v>
      </c>
      <c r="J141" s="10" t="s">
        <v>342</v>
      </c>
      <c r="K141" s="12" t="s">
        <v>343</v>
      </c>
      <c r="L141" s="13" t="s">
        <v>25</v>
      </c>
      <c r="M141" s="3" t="s">
        <v>34</v>
      </c>
      <c r="N141" s="10" t="str">
        <f t="shared" si="1"/>
        <v>Heavy Damaged</v>
      </c>
      <c r="O141" s="10" t="s">
        <v>27</v>
      </c>
      <c r="P141" s="14" t="s">
        <v>28</v>
      </c>
      <c r="Q141" s="14" t="s">
        <v>28</v>
      </c>
      <c r="R141" s="10" t="b">
        <v>0</v>
      </c>
      <c r="S141" s="10" t="s">
        <v>27</v>
      </c>
      <c r="T141" s="14" t="s">
        <v>35</v>
      </c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>
      <c r="A142" s="4" t="str">
        <f> Chart!E142</f>
        <v>D52-2078</v>
      </c>
      <c r="B142" s="5" t="str">
        <f> Chart!D142</f>
        <v>DZ47-68</v>
      </c>
      <c r="C142" s="6" t="str">
        <f> Chart!C142</f>
        <v>Bird_3</v>
      </c>
      <c r="D142" s="7">
        <f> Chart!B142</f>
        <v>45108.375</v>
      </c>
      <c r="E142" s="8">
        <f>IFERROR(__xludf.DUMMYFUNCTION("SPLIT(D142, "" "")"),45108.0)</f>
        <v>45108</v>
      </c>
      <c r="F142" s="22">
        <f>IFERROR(__xludf.DUMMYFUNCTION("""COMPUTED_VALUE"""),0.375)</f>
        <v>0.375</v>
      </c>
      <c r="G142" s="10" t="s">
        <v>344</v>
      </c>
      <c r="H142" s="16" t="s">
        <v>65</v>
      </c>
      <c r="I142" s="10" t="s">
        <v>71</v>
      </c>
      <c r="J142" s="10" t="s">
        <v>345</v>
      </c>
      <c r="K142" s="12" t="s">
        <v>67</v>
      </c>
      <c r="L142" s="13" t="s">
        <v>68</v>
      </c>
      <c r="M142" s="3" t="s">
        <v>26</v>
      </c>
      <c r="N142" s="10" t="str">
        <f t="shared" si="1"/>
        <v>OK</v>
      </c>
      <c r="O142" s="10" t="s">
        <v>27</v>
      </c>
      <c r="P142" s="14" t="s">
        <v>28</v>
      </c>
      <c r="Q142" s="14" t="s">
        <v>28</v>
      </c>
      <c r="R142" s="15" t="b">
        <v>1</v>
      </c>
      <c r="S142" s="10" t="s">
        <v>27</v>
      </c>
      <c r="T142" s="14" t="s">
        <v>35</v>
      </c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</row>
    <row r="143">
      <c r="A143" s="4" t="str">
        <f> Chart!E143</f>
        <v>D52-2079</v>
      </c>
      <c r="B143" s="5" t="str">
        <f> Chart!D143</f>
        <v>DZ47-68</v>
      </c>
      <c r="C143" s="6" t="str">
        <f> Chart!C143</f>
        <v>Bird_3</v>
      </c>
      <c r="D143" s="7">
        <f> Chart!B143</f>
        <v>45108.375</v>
      </c>
      <c r="E143" s="8">
        <f>IFERROR(__xludf.DUMMYFUNCTION("SPLIT(D143, "" "")"),45108.0)</f>
        <v>45108</v>
      </c>
      <c r="F143" s="22">
        <f>IFERROR(__xludf.DUMMYFUNCTION("""COMPUTED_VALUE"""),0.375)</f>
        <v>0.375</v>
      </c>
      <c r="G143" s="10" t="s">
        <v>346</v>
      </c>
      <c r="H143" s="17" t="s">
        <v>70</v>
      </c>
      <c r="I143" s="10" t="s">
        <v>71</v>
      </c>
      <c r="J143" s="10" t="s">
        <v>347</v>
      </c>
      <c r="K143" s="17" t="s">
        <v>73</v>
      </c>
      <c r="L143" s="17" t="s">
        <v>68</v>
      </c>
      <c r="M143" s="3" t="s">
        <v>34</v>
      </c>
      <c r="N143" s="10" t="str">
        <f t="shared" si="1"/>
        <v>Heavy Damaged</v>
      </c>
      <c r="O143" s="10" t="s">
        <v>27</v>
      </c>
      <c r="P143" s="14" t="s">
        <v>28</v>
      </c>
      <c r="Q143" s="14" t="s">
        <v>28</v>
      </c>
      <c r="R143" s="15" t="b">
        <v>1</v>
      </c>
      <c r="S143" s="10" t="s">
        <v>27</v>
      </c>
      <c r="T143" s="14" t="s">
        <v>35</v>
      </c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>
      <c r="A144" s="4" t="str">
        <f> Chart!E144</f>
        <v>D52-2080</v>
      </c>
      <c r="B144" s="5" t="str">
        <f> Chart!D144</f>
        <v>DZ47-69</v>
      </c>
      <c r="C144" s="6" t="str">
        <f> Chart!C144</f>
        <v>Bird_4</v>
      </c>
      <c r="D144" s="7">
        <f> Chart!B144</f>
        <v>45108.375</v>
      </c>
      <c r="E144" s="8">
        <f>IFERROR(__xludf.DUMMYFUNCTION("SPLIT(D144, "" "")"),45108.0)</f>
        <v>45108</v>
      </c>
      <c r="F144" s="22">
        <f>IFERROR(__xludf.DUMMYFUNCTION("""COMPUTED_VALUE"""),0.375)</f>
        <v>0.375</v>
      </c>
      <c r="G144" s="10" t="s">
        <v>348</v>
      </c>
      <c r="H144" s="17" t="s">
        <v>70</v>
      </c>
      <c r="I144" s="10" t="s">
        <v>71</v>
      </c>
      <c r="J144" s="10" t="s">
        <v>349</v>
      </c>
      <c r="K144" s="17" t="s">
        <v>73</v>
      </c>
      <c r="L144" s="17" t="s">
        <v>68</v>
      </c>
      <c r="M144" s="3" t="s">
        <v>40</v>
      </c>
      <c r="N144" s="10" t="str">
        <f t="shared" si="1"/>
        <v>Loose a Wire</v>
      </c>
      <c r="O144" s="10" t="s">
        <v>27</v>
      </c>
      <c r="P144" s="14" t="s">
        <v>28</v>
      </c>
      <c r="Q144" s="14" t="s">
        <v>28</v>
      </c>
      <c r="R144" s="15" t="b">
        <v>1</v>
      </c>
      <c r="S144" s="10" t="s">
        <v>27</v>
      </c>
      <c r="T144" s="14" t="s">
        <v>35</v>
      </c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</row>
    <row r="145">
      <c r="A145" s="4" t="str">
        <f> Chart!E145</f>
        <v>D52-2081</v>
      </c>
      <c r="B145" s="5" t="str">
        <f> Chart!D145</f>
        <v>DZ47-69</v>
      </c>
      <c r="C145" s="6" t="str">
        <f> Chart!C145</f>
        <v>Bird_4</v>
      </c>
      <c r="D145" s="7">
        <f> Chart!B145</f>
        <v>45108.375</v>
      </c>
      <c r="E145" s="8">
        <f>IFERROR(__xludf.DUMMYFUNCTION("SPLIT(D145, "" "")"),45108.0)</f>
        <v>45108</v>
      </c>
      <c r="F145" s="22">
        <f>IFERROR(__xludf.DUMMYFUNCTION("""COMPUTED_VALUE"""),0.375)</f>
        <v>0.375</v>
      </c>
      <c r="G145" s="10" t="s">
        <v>350</v>
      </c>
      <c r="H145" s="11" t="s">
        <v>21</v>
      </c>
      <c r="I145" s="10" t="s">
        <v>71</v>
      </c>
      <c r="J145" s="10" t="s">
        <v>351</v>
      </c>
      <c r="K145" s="12" t="s">
        <v>24</v>
      </c>
      <c r="L145" s="13" t="s">
        <v>25</v>
      </c>
      <c r="M145" s="3" t="s">
        <v>26</v>
      </c>
      <c r="N145" s="10" t="str">
        <f t="shared" si="1"/>
        <v>OK</v>
      </c>
      <c r="O145" s="10" t="s">
        <v>27</v>
      </c>
      <c r="P145" s="14" t="s">
        <v>28</v>
      </c>
      <c r="Q145" s="14" t="s">
        <v>28</v>
      </c>
      <c r="R145" s="15" t="b">
        <v>1</v>
      </c>
      <c r="S145" s="10" t="s">
        <v>27</v>
      </c>
      <c r="T145" s="14" t="s">
        <v>35</v>
      </c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</row>
    <row r="146">
      <c r="A146" s="4" t="str">
        <f> Chart!E146</f>
        <v>D52-2066</v>
      </c>
      <c r="B146" s="5" t="str">
        <f> Chart!D146</f>
        <v>DZ47-63</v>
      </c>
      <c r="C146" s="6" t="str">
        <f> Chart!C146</f>
        <v>Bird_1</v>
      </c>
      <c r="D146" s="7">
        <f> Chart!B146</f>
        <v>45108.41667</v>
      </c>
      <c r="E146" s="8">
        <f>IFERROR(__xludf.DUMMYFUNCTION("SPLIT(D146, "" "")"),45108.0)</f>
        <v>45108</v>
      </c>
      <c r="F146" s="22">
        <f>IFERROR(__xludf.DUMMYFUNCTION("""COMPUTED_VALUE"""),0.4166666666666667)</f>
        <v>0.4166666667</v>
      </c>
      <c r="G146" s="10" t="s">
        <v>352</v>
      </c>
      <c r="H146" s="16" t="s">
        <v>31</v>
      </c>
      <c r="I146" s="10" t="s">
        <v>71</v>
      </c>
      <c r="J146" s="10" t="s">
        <v>353</v>
      </c>
      <c r="K146" s="12" t="s">
        <v>33</v>
      </c>
      <c r="L146" s="13" t="s">
        <v>25</v>
      </c>
      <c r="M146" s="10" t="s">
        <v>26</v>
      </c>
      <c r="N146" s="10" t="str">
        <f t="shared" si="1"/>
        <v>OK</v>
      </c>
      <c r="O146" s="10" t="s">
        <v>27</v>
      </c>
      <c r="P146" s="14" t="s">
        <v>28</v>
      </c>
      <c r="Q146" s="14" t="s">
        <v>28</v>
      </c>
      <c r="R146" s="15" t="b">
        <v>0</v>
      </c>
      <c r="S146" s="10" t="s">
        <v>27</v>
      </c>
      <c r="T146" s="14" t="s">
        <v>35</v>
      </c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</row>
    <row r="147">
      <c r="A147" s="4" t="str">
        <f> Chart!E147</f>
        <v>D52-2067</v>
      </c>
      <c r="B147" s="5" t="str">
        <f> Chart!D147</f>
        <v>DZ47-63</v>
      </c>
      <c r="C147" s="6" t="str">
        <f> Chart!C147</f>
        <v>Bird_1</v>
      </c>
      <c r="D147" s="7">
        <f> Chart!B147</f>
        <v>45108.41667</v>
      </c>
      <c r="E147" s="8">
        <f>IFERROR(__xludf.DUMMYFUNCTION("SPLIT(D147, "" "")"),45108.0)</f>
        <v>45108</v>
      </c>
      <c r="F147" s="22">
        <f>IFERROR(__xludf.DUMMYFUNCTION("""COMPUTED_VALUE"""),0.4166666666666667)</f>
        <v>0.4166666667</v>
      </c>
      <c r="G147" s="10" t="s">
        <v>354</v>
      </c>
      <c r="H147" s="16" t="s">
        <v>37</v>
      </c>
      <c r="I147" s="10" t="s">
        <v>71</v>
      </c>
      <c r="J147" s="10" t="s">
        <v>355</v>
      </c>
      <c r="K147" s="12" t="s">
        <v>39</v>
      </c>
      <c r="L147" s="13" t="s">
        <v>25</v>
      </c>
      <c r="M147" s="3" t="s">
        <v>40</v>
      </c>
      <c r="N147" s="10" t="str">
        <f t="shared" si="1"/>
        <v>Loose a Wire</v>
      </c>
      <c r="O147" s="10" t="s">
        <v>27</v>
      </c>
      <c r="P147" s="14" t="s">
        <v>28</v>
      </c>
      <c r="Q147" s="14" t="s">
        <v>28</v>
      </c>
      <c r="R147" s="15" t="b">
        <v>1</v>
      </c>
      <c r="S147" s="10" t="s">
        <v>27</v>
      </c>
      <c r="T147" s="14" t="s">
        <v>35</v>
      </c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</row>
    <row r="148">
      <c r="A148" s="4" t="str">
        <f> Chart!E148</f>
        <v>D52-2068</v>
      </c>
      <c r="B148" s="5" t="str">
        <f> Chart!D148</f>
        <v>DZ47-64</v>
      </c>
      <c r="C148" s="6" t="str">
        <f> Chart!C148</f>
        <v>Bird_1</v>
      </c>
      <c r="D148" s="7">
        <f> Chart!B148</f>
        <v>45108.41667</v>
      </c>
      <c r="E148" s="8">
        <f>IFERROR(__xludf.DUMMYFUNCTION("SPLIT(D148, "" "")"),45108.0)</f>
        <v>45108</v>
      </c>
      <c r="F148" s="22">
        <f>IFERROR(__xludf.DUMMYFUNCTION("""COMPUTED_VALUE"""),0.4166666666666667)</f>
        <v>0.4166666667</v>
      </c>
      <c r="G148" s="10" t="s">
        <v>356</v>
      </c>
      <c r="H148" s="17" t="s">
        <v>42</v>
      </c>
      <c r="I148" s="10" t="s">
        <v>71</v>
      </c>
      <c r="J148" s="10" t="s">
        <v>357</v>
      </c>
      <c r="K148" s="18" t="s">
        <v>44</v>
      </c>
      <c r="L148" s="19" t="s">
        <v>25</v>
      </c>
      <c r="M148" s="3" t="s">
        <v>26</v>
      </c>
      <c r="N148" s="10" t="str">
        <f t="shared" si="1"/>
        <v>OK</v>
      </c>
      <c r="O148" s="10" t="s">
        <v>27</v>
      </c>
      <c r="P148" s="14" t="s">
        <v>28</v>
      </c>
      <c r="Q148" s="14" t="s">
        <v>28</v>
      </c>
      <c r="R148" s="15" t="b">
        <v>0</v>
      </c>
      <c r="S148" s="10" t="s">
        <v>27</v>
      </c>
      <c r="T148" s="14" t="s">
        <v>35</v>
      </c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</row>
    <row r="149">
      <c r="A149" s="4" t="str">
        <f> Chart!E149</f>
        <v>D52-2069</v>
      </c>
      <c r="B149" s="5" t="str">
        <f> Chart!D149</f>
        <v>DZ47-64</v>
      </c>
      <c r="C149" s="6" t="str">
        <f> Chart!C149</f>
        <v>Bird_1</v>
      </c>
      <c r="D149" s="7">
        <f> Chart!B149</f>
        <v>45108.41667</v>
      </c>
      <c r="E149" s="8">
        <f>IFERROR(__xludf.DUMMYFUNCTION("SPLIT(D149, "" "")"),45108.0)</f>
        <v>45108</v>
      </c>
      <c r="F149" s="22">
        <f>IFERROR(__xludf.DUMMYFUNCTION("""COMPUTED_VALUE"""),0.4166666666666667)</f>
        <v>0.4166666667</v>
      </c>
      <c r="G149" s="10" t="s">
        <v>358</v>
      </c>
      <c r="H149" s="16" t="s">
        <v>46</v>
      </c>
      <c r="I149" s="10" t="s">
        <v>71</v>
      </c>
      <c r="J149" s="10" t="s">
        <v>359</v>
      </c>
      <c r="K149" s="12" t="s">
        <v>48</v>
      </c>
      <c r="L149" s="13" t="s">
        <v>49</v>
      </c>
      <c r="M149" s="3" t="s">
        <v>34</v>
      </c>
      <c r="N149" s="10" t="str">
        <f t="shared" si="1"/>
        <v>Heavy Damaged</v>
      </c>
      <c r="O149" s="10" t="s">
        <v>27</v>
      </c>
      <c r="P149" s="14" t="s">
        <v>28</v>
      </c>
      <c r="Q149" s="14" t="s">
        <v>28</v>
      </c>
      <c r="R149" s="15" t="b">
        <v>0</v>
      </c>
      <c r="S149" s="10" t="s">
        <v>27</v>
      </c>
      <c r="T149" s="14" t="s">
        <v>35</v>
      </c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</row>
    <row r="150">
      <c r="A150" s="4" t="str">
        <f> Chart!E150</f>
        <v>D52-2070</v>
      </c>
      <c r="B150" s="5" t="str">
        <f> Chart!D150</f>
        <v>DZ47-64</v>
      </c>
      <c r="C150" s="6" t="str">
        <f> Chart!C150</f>
        <v>Bird_1</v>
      </c>
      <c r="D150" s="7">
        <f> Chart!B150</f>
        <v>45108.41667</v>
      </c>
      <c r="E150" s="8">
        <f>IFERROR(__xludf.DUMMYFUNCTION("SPLIT(D150, "" "")"),45108.0)</f>
        <v>45108</v>
      </c>
      <c r="F150" s="22">
        <f>IFERROR(__xludf.DUMMYFUNCTION("""COMPUTED_VALUE"""),0.4166666666666667)</f>
        <v>0.4166666667</v>
      </c>
      <c r="G150" s="10" t="s">
        <v>360</v>
      </c>
      <c r="H150" s="16" t="s">
        <v>51</v>
      </c>
      <c r="I150" s="10" t="s">
        <v>71</v>
      </c>
      <c r="J150" s="10" t="s">
        <v>361</v>
      </c>
      <c r="K150" s="12" t="s">
        <v>53</v>
      </c>
      <c r="L150" s="13" t="s">
        <v>54</v>
      </c>
      <c r="M150" s="3" t="s">
        <v>40</v>
      </c>
      <c r="N150" s="10" t="str">
        <f t="shared" si="1"/>
        <v>Loose a Wire</v>
      </c>
      <c r="O150" s="10" t="s">
        <v>27</v>
      </c>
      <c r="P150" s="14" t="s">
        <v>28</v>
      </c>
      <c r="Q150" s="14" t="s">
        <v>28</v>
      </c>
      <c r="R150" s="15" t="b">
        <v>1</v>
      </c>
      <c r="S150" s="10" t="s">
        <v>27</v>
      </c>
      <c r="T150" s="14" t="s">
        <v>35</v>
      </c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</row>
    <row r="151">
      <c r="A151" s="4" t="str">
        <f> Chart!E151</f>
        <v>D52-2071</v>
      </c>
      <c r="B151" s="5" t="str">
        <f> Chart!D151</f>
        <v>DZ47-65</v>
      </c>
      <c r="C151" s="6" t="str">
        <f> Chart!C151</f>
        <v>Bird_2</v>
      </c>
      <c r="D151" s="7">
        <f> Chart!B151</f>
        <v>45108.41667</v>
      </c>
      <c r="E151" s="8">
        <f>IFERROR(__xludf.DUMMYFUNCTION("SPLIT(D151, "" "")"),45108.0)</f>
        <v>45108</v>
      </c>
      <c r="F151" s="22">
        <f>IFERROR(__xludf.DUMMYFUNCTION("""COMPUTED_VALUE"""),0.4166666666666667)</f>
        <v>0.4166666667</v>
      </c>
      <c r="G151" s="10" t="s">
        <v>362</v>
      </c>
      <c r="H151" s="17" t="s">
        <v>56</v>
      </c>
      <c r="I151" s="10" t="s">
        <v>71</v>
      </c>
      <c r="J151" s="10" t="s">
        <v>363</v>
      </c>
      <c r="K151" s="18" t="s">
        <v>58</v>
      </c>
      <c r="L151" s="18" t="s">
        <v>59</v>
      </c>
      <c r="M151" s="10" t="s">
        <v>26</v>
      </c>
      <c r="N151" s="10" t="str">
        <f t="shared" si="1"/>
        <v>OK</v>
      </c>
      <c r="O151" s="10" t="s">
        <v>27</v>
      </c>
      <c r="P151" s="14" t="s">
        <v>28</v>
      </c>
      <c r="Q151" s="14" t="s">
        <v>28</v>
      </c>
      <c r="R151" s="15" t="b">
        <v>1</v>
      </c>
      <c r="S151" s="10" t="s">
        <v>27</v>
      </c>
      <c r="T151" s="14" t="s">
        <v>35</v>
      </c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</row>
    <row r="152">
      <c r="A152" s="4" t="str">
        <f> Chart!E152</f>
        <v>D52-2072</v>
      </c>
      <c r="B152" s="5" t="str">
        <f> Chart!D152</f>
        <v>DZ47-65</v>
      </c>
      <c r="C152" s="6" t="str">
        <f> Chart!C152</f>
        <v>Bird_2</v>
      </c>
      <c r="D152" s="7">
        <f> Chart!B152</f>
        <v>45108.41667</v>
      </c>
      <c r="E152" s="8">
        <f>IFERROR(__xludf.DUMMYFUNCTION("SPLIT(D152, "" "")"),45108.0)</f>
        <v>45108</v>
      </c>
      <c r="F152" s="22">
        <f>IFERROR(__xludf.DUMMYFUNCTION("""COMPUTED_VALUE"""),0.4166666666666667)</f>
        <v>0.4166666667</v>
      </c>
      <c r="G152" s="10" t="s">
        <v>364</v>
      </c>
      <c r="H152" s="16" t="s">
        <v>61</v>
      </c>
      <c r="I152" s="10" t="s">
        <v>71</v>
      </c>
      <c r="J152" s="10" t="s">
        <v>365</v>
      </c>
      <c r="K152" s="12" t="s">
        <v>366</v>
      </c>
      <c r="L152" s="13" t="s">
        <v>25</v>
      </c>
      <c r="M152" s="3" t="s">
        <v>26</v>
      </c>
      <c r="N152" s="10" t="str">
        <f t="shared" si="1"/>
        <v>OK</v>
      </c>
      <c r="O152" s="10" t="s">
        <v>27</v>
      </c>
      <c r="P152" s="14" t="s">
        <v>28</v>
      </c>
      <c r="Q152" s="14" t="s">
        <v>28</v>
      </c>
      <c r="R152" s="15" t="b">
        <v>1</v>
      </c>
      <c r="S152" s="10" t="s">
        <v>27</v>
      </c>
      <c r="T152" s="14" t="s">
        <v>35</v>
      </c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</row>
    <row r="153">
      <c r="A153" s="4" t="str">
        <f> Chart!E153</f>
        <v>D52-2073</v>
      </c>
      <c r="B153" s="5" t="str">
        <f> Chart!D153</f>
        <v>DZ47-66</v>
      </c>
      <c r="C153" s="6" t="str">
        <f> Chart!C153</f>
        <v>Bird_2</v>
      </c>
      <c r="D153" s="7">
        <f> Chart!B153</f>
        <v>45108.41667</v>
      </c>
      <c r="E153" s="8">
        <f>IFERROR(__xludf.DUMMYFUNCTION("SPLIT(D153, "" "")"),45108.0)</f>
        <v>45108</v>
      </c>
      <c r="F153" s="22">
        <f>IFERROR(__xludf.DUMMYFUNCTION("""COMPUTED_VALUE"""),0.4166666666666667)</f>
        <v>0.4166666667</v>
      </c>
      <c r="G153" s="10" t="s">
        <v>367</v>
      </c>
      <c r="H153" s="16" t="s">
        <v>65</v>
      </c>
      <c r="I153" s="10" t="s">
        <v>71</v>
      </c>
      <c r="J153" s="10" t="s">
        <v>368</v>
      </c>
      <c r="K153" s="12" t="s">
        <v>67</v>
      </c>
      <c r="L153" s="13" t="s">
        <v>68</v>
      </c>
      <c r="M153" s="3" t="s">
        <v>34</v>
      </c>
      <c r="N153" s="10" t="str">
        <f t="shared" si="1"/>
        <v>Heavy Damaged</v>
      </c>
      <c r="O153" s="10" t="s">
        <v>27</v>
      </c>
      <c r="P153" s="14" t="s">
        <v>28</v>
      </c>
      <c r="Q153" s="14" t="s">
        <v>28</v>
      </c>
      <c r="R153" s="10" t="b">
        <v>0</v>
      </c>
      <c r="S153" s="10" t="s">
        <v>27</v>
      </c>
      <c r="T153" s="14" t="s">
        <v>35</v>
      </c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</row>
    <row r="154">
      <c r="A154" s="4" t="str">
        <f> Chart!E154</f>
        <v>D52-2074</v>
      </c>
      <c r="B154" s="5" t="str">
        <f> Chart!D154</f>
        <v>DZ47-66</v>
      </c>
      <c r="C154" s="6" t="str">
        <f> Chart!C154</f>
        <v>Bird_2</v>
      </c>
      <c r="D154" s="7">
        <f> Chart!B154</f>
        <v>45108.41667</v>
      </c>
      <c r="E154" s="8">
        <f>IFERROR(__xludf.DUMMYFUNCTION("SPLIT(D154, "" "")"),45108.0)</f>
        <v>45108</v>
      </c>
      <c r="F154" s="22">
        <f>IFERROR(__xludf.DUMMYFUNCTION("""COMPUTED_VALUE"""),0.4166666666666667)</f>
        <v>0.4166666667</v>
      </c>
      <c r="G154" s="10" t="s">
        <v>369</v>
      </c>
      <c r="H154" s="17" t="s">
        <v>70</v>
      </c>
      <c r="I154" s="10" t="s">
        <v>71</v>
      </c>
      <c r="J154" s="10" t="s">
        <v>370</v>
      </c>
      <c r="K154" s="17" t="s">
        <v>73</v>
      </c>
      <c r="L154" s="17" t="s">
        <v>68</v>
      </c>
      <c r="M154" s="3" t="s">
        <v>40</v>
      </c>
      <c r="N154" s="10" t="str">
        <f t="shared" si="1"/>
        <v>Loose a Wire</v>
      </c>
      <c r="O154" s="10" t="s">
        <v>27</v>
      </c>
      <c r="P154" s="14" t="s">
        <v>28</v>
      </c>
      <c r="Q154" s="14" t="s">
        <v>28</v>
      </c>
      <c r="R154" s="15" t="b">
        <v>1</v>
      </c>
      <c r="S154" s="10" t="s">
        <v>27</v>
      </c>
      <c r="T154" s="14" t="s">
        <v>35</v>
      </c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</row>
    <row r="155">
      <c r="A155" s="4" t="str">
        <f> Chart!E155</f>
        <v>D52-2075</v>
      </c>
      <c r="B155" s="5" t="str">
        <f> Chart!D155</f>
        <v>DZ47-67</v>
      </c>
      <c r="C155" s="6" t="str">
        <f> Chart!C155</f>
        <v>Bird_2</v>
      </c>
      <c r="D155" s="7">
        <f> Chart!B155</f>
        <v>45108.41667</v>
      </c>
      <c r="E155" s="8">
        <f>IFERROR(__xludf.DUMMYFUNCTION("SPLIT(D155, "" "")"),45108.0)</f>
        <v>45108</v>
      </c>
      <c r="F155" s="22">
        <f>IFERROR(__xludf.DUMMYFUNCTION("""COMPUTED_VALUE"""),0.4166666666666667)</f>
        <v>0.4166666667</v>
      </c>
      <c r="G155" s="10" t="s">
        <v>371</v>
      </c>
      <c r="H155" s="17" t="s">
        <v>70</v>
      </c>
      <c r="I155" s="10" t="s">
        <v>71</v>
      </c>
      <c r="J155" s="10" t="s">
        <v>372</v>
      </c>
      <c r="K155" s="17" t="s">
        <v>73</v>
      </c>
      <c r="L155" s="17" t="s">
        <v>68</v>
      </c>
      <c r="M155" s="3" t="s">
        <v>26</v>
      </c>
      <c r="N155" s="10" t="str">
        <f t="shared" si="1"/>
        <v>OK</v>
      </c>
      <c r="O155" s="10" t="s">
        <v>27</v>
      </c>
      <c r="P155" s="14" t="s">
        <v>28</v>
      </c>
      <c r="Q155" s="14" t="s">
        <v>28</v>
      </c>
      <c r="R155" s="15" t="b">
        <v>1</v>
      </c>
      <c r="S155" s="10" t="s">
        <v>27</v>
      </c>
      <c r="T155" s="14" t="s">
        <v>35</v>
      </c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</row>
    <row r="156">
      <c r="A156" s="4" t="str">
        <f> Chart!E156</f>
        <v>D52-2076</v>
      </c>
      <c r="B156" s="5" t="str">
        <f> Chart!D156</f>
        <v>DZ47-67</v>
      </c>
      <c r="C156" s="6" t="str">
        <f> Chart!C156</f>
        <v>Bird_2</v>
      </c>
      <c r="D156" s="7">
        <f> Chart!B156</f>
        <v>45108.41667</v>
      </c>
      <c r="E156" s="8">
        <f>IFERROR(__xludf.DUMMYFUNCTION("SPLIT(D156, "" "")"),45108.0)</f>
        <v>45108</v>
      </c>
      <c r="F156" s="22">
        <f>IFERROR(__xludf.DUMMYFUNCTION("""COMPUTED_VALUE"""),0.4166666666666667)</f>
        <v>0.4166666667</v>
      </c>
      <c r="G156" s="10" t="s">
        <v>373</v>
      </c>
      <c r="H156" s="11" t="s">
        <v>21</v>
      </c>
      <c r="I156" s="10" t="s">
        <v>71</v>
      </c>
      <c r="J156" s="10" t="s">
        <v>374</v>
      </c>
      <c r="K156" s="12" t="s">
        <v>24</v>
      </c>
      <c r="L156" s="13" t="s">
        <v>25</v>
      </c>
      <c r="M156" s="10" t="s">
        <v>26</v>
      </c>
      <c r="N156" s="10" t="str">
        <f t="shared" si="1"/>
        <v>OK</v>
      </c>
      <c r="O156" s="10" t="s">
        <v>27</v>
      </c>
      <c r="P156" s="14" t="s">
        <v>28</v>
      </c>
      <c r="Q156" s="14" t="s">
        <v>28</v>
      </c>
      <c r="R156" s="15" t="b">
        <v>0</v>
      </c>
      <c r="S156" s="10" t="s">
        <v>27</v>
      </c>
      <c r="T156" s="14" t="s">
        <v>35</v>
      </c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</row>
    <row r="157">
      <c r="A157" s="4" t="str">
        <f> Chart!E157</f>
        <v>D52-2077</v>
      </c>
      <c r="B157" s="5" t="str">
        <f> Chart!D157</f>
        <v>DZ47-68</v>
      </c>
      <c r="C157" s="6" t="str">
        <f> Chart!C157</f>
        <v>Bird_3</v>
      </c>
      <c r="D157" s="7">
        <f> Chart!B157</f>
        <v>45108.41667</v>
      </c>
      <c r="E157" s="8">
        <f>IFERROR(__xludf.DUMMYFUNCTION("SPLIT(D157, "" "")"),45108.0)</f>
        <v>45108</v>
      </c>
      <c r="F157" s="22">
        <f>IFERROR(__xludf.DUMMYFUNCTION("""COMPUTED_VALUE"""),0.4166666666666667)</f>
        <v>0.4166666667</v>
      </c>
      <c r="G157" s="10" t="s">
        <v>375</v>
      </c>
      <c r="H157" s="16" t="s">
        <v>31</v>
      </c>
      <c r="I157" s="10" t="s">
        <v>71</v>
      </c>
      <c r="J157" s="10" t="s">
        <v>376</v>
      </c>
      <c r="K157" s="12" t="s">
        <v>33</v>
      </c>
      <c r="L157" s="13" t="s">
        <v>25</v>
      </c>
      <c r="M157" s="3" t="s">
        <v>40</v>
      </c>
      <c r="N157" s="10" t="str">
        <f t="shared" si="1"/>
        <v>Loose a Wire</v>
      </c>
      <c r="O157" s="10" t="s">
        <v>27</v>
      </c>
      <c r="P157" s="14" t="s">
        <v>28</v>
      </c>
      <c r="Q157" s="14" t="s">
        <v>28</v>
      </c>
      <c r="R157" s="15" t="b">
        <v>1</v>
      </c>
      <c r="S157" s="10" t="s">
        <v>27</v>
      </c>
      <c r="T157" s="14" t="s">
        <v>35</v>
      </c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</row>
    <row r="158">
      <c r="A158" s="4" t="str">
        <f> Chart!E158</f>
        <v>D52-2078</v>
      </c>
      <c r="B158" s="5" t="str">
        <f> Chart!D158</f>
        <v>DZ47-68</v>
      </c>
      <c r="C158" s="6" t="str">
        <f> Chart!C158</f>
        <v>Bird_3</v>
      </c>
      <c r="D158" s="7">
        <f> Chart!B158</f>
        <v>45108.41667</v>
      </c>
      <c r="E158" s="8">
        <f>IFERROR(__xludf.DUMMYFUNCTION("SPLIT(D158, "" "")"),45108.0)</f>
        <v>45108</v>
      </c>
      <c r="F158" s="22">
        <f>IFERROR(__xludf.DUMMYFUNCTION("""COMPUTED_VALUE"""),0.4166666666666667)</f>
        <v>0.4166666667</v>
      </c>
      <c r="G158" s="10" t="s">
        <v>377</v>
      </c>
      <c r="H158" s="16" t="s">
        <v>37</v>
      </c>
      <c r="I158" s="10" t="s">
        <v>71</v>
      </c>
      <c r="J158" s="10" t="s">
        <v>378</v>
      </c>
      <c r="K158" s="12" t="s">
        <v>39</v>
      </c>
      <c r="L158" s="13" t="s">
        <v>25</v>
      </c>
      <c r="M158" s="3" t="s">
        <v>26</v>
      </c>
      <c r="N158" s="10" t="str">
        <f t="shared" si="1"/>
        <v>OK</v>
      </c>
      <c r="O158" s="10" t="s">
        <v>27</v>
      </c>
      <c r="P158" s="14" t="s">
        <v>28</v>
      </c>
      <c r="Q158" s="14" t="s">
        <v>28</v>
      </c>
      <c r="R158" s="15" t="b">
        <v>0</v>
      </c>
      <c r="S158" s="10" t="s">
        <v>27</v>
      </c>
      <c r="T158" s="14" t="s">
        <v>35</v>
      </c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</row>
    <row r="159">
      <c r="A159" s="4" t="str">
        <f> Chart!E159</f>
        <v>D52-2079</v>
      </c>
      <c r="B159" s="5" t="str">
        <f> Chart!D159</f>
        <v>DZ47-68</v>
      </c>
      <c r="C159" s="6" t="str">
        <f> Chart!C159</f>
        <v>Bird_3</v>
      </c>
      <c r="D159" s="7">
        <f> Chart!B159</f>
        <v>45108.41667</v>
      </c>
      <c r="E159" s="8">
        <f>IFERROR(__xludf.DUMMYFUNCTION("SPLIT(D159, "" "")"),45108.0)</f>
        <v>45108</v>
      </c>
      <c r="F159" s="22">
        <f>IFERROR(__xludf.DUMMYFUNCTION("""COMPUTED_VALUE"""),0.4166666666666667)</f>
        <v>0.4166666667</v>
      </c>
      <c r="G159" s="10" t="s">
        <v>379</v>
      </c>
      <c r="H159" s="17" t="s">
        <v>42</v>
      </c>
      <c r="I159" s="10" t="s">
        <v>71</v>
      </c>
      <c r="J159" s="10" t="s">
        <v>380</v>
      </c>
      <c r="K159" s="18" t="s">
        <v>44</v>
      </c>
      <c r="L159" s="19" t="s">
        <v>25</v>
      </c>
      <c r="M159" s="3" t="s">
        <v>34</v>
      </c>
      <c r="N159" s="10" t="str">
        <f t="shared" si="1"/>
        <v>Heavy Damaged</v>
      </c>
      <c r="O159" s="10" t="s">
        <v>27</v>
      </c>
      <c r="P159" s="14" t="s">
        <v>28</v>
      </c>
      <c r="Q159" s="14" t="s">
        <v>28</v>
      </c>
      <c r="R159" s="15" t="b">
        <v>0</v>
      </c>
      <c r="S159" s="10" t="s">
        <v>27</v>
      </c>
      <c r="T159" s="14" t="s">
        <v>35</v>
      </c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</row>
    <row r="160">
      <c r="A160" s="4" t="str">
        <f> Chart!E160</f>
        <v>D52-2080</v>
      </c>
      <c r="B160" s="5" t="str">
        <f> Chart!D160</f>
        <v>DZ47-69</v>
      </c>
      <c r="C160" s="6" t="str">
        <f> Chart!C160</f>
        <v>Bird_4</v>
      </c>
      <c r="D160" s="7">
        <f> Chart!B160</f>
        <v>45108.41667</v>
      </c>
      <c r="E160" s="8">
        <f>IFERROR(__xludf.DUMMYFUNCTION("SPLIT(D160, "" "")"),45108.0)</f>
        <v>45108</v>
      </c>
      <c r="F160" s="22">
        <f>IFERROR(__xludf.DUMMYFUNCTION("""COMPUTED_VALUE"""),0.4166666666666667)</f>
        <v>0.4166666667</v>
      </c>
      <c r="G160" s="10" t="s">
        <v>381</v>
      </c>
      <c r="H160" s="16" t="s">
        <v>46</v>
      </c>
      <c r="I160" s="10" t="s">
        <v>71</v>
      </c>
      <c r="J160" s="10" t="s">
        <v>382</v>
      </c>
      <c r="K160" s="12" t="s">
        <v>48</v>
      </c>
      <c r="L160" s="13" t="s">
        <v>49</v>
      </c>
      <c r="M160" s="3" t="s">
        <v>40</v>
      </c>
      <c r="N160" s="10" t="str">
        <f t="shared" si="1"/>
        <v>Loose a Wire</v>
      </c>
      <c r="O160" s="10" t="s">
        <v>27</v>
      </c>
      <c r="P160" s="14" t="s">
        <v>28</v>
      </c>
      <c r="Q160" s="14" t="s">
        <v>28</v>
      </c>
      <c r="R160" s="15" t="b">
        <v>1</v>
      </c>
      <c r="S160" s="10" t="s">
        <v>27</v>
      </c>
      <c r="T160" s="14" t="s">
        <v>35</v>
      </c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</row>
    <row r="161">
      <c r="A161" s="4" t="str">
        <f> Chart!E161</f>
        <v>D52-2081</v>
      </c>
      <c r="B161" s="5" t="str">
        <f> Chart!D161</f>
        <v>DZ47-69</v>
      </c>
      <c r="C161" s="6" t="str">
        <f> Chart!C161</f>
        <v>Bird_4</v>
      </c>
      <c r="D161" s="7">
        <f> Chart!B161</f>
        <v>45108.41667</v>
      </c>
      <c r="E161" s="8">
        <f>IFERROR(__xludf.DUMMYFUNCTION("SPLIT(D161, "" "")"),45108.0)</f>
        <v>45108</v>
      </c>
      <c r="F161" s="22">
        <f>IFERROR(__xludf.DUMMYFUNCTION("""COMPUTED_VALUE"""),0.4166666666666667)</f>
        <v>0.4166666667</v>
      </c>
      <c r="G161" s="10" t="s">
        <v>383</v>
      </c>
      <c r="H161" s="16" t="s">
        <v>51</v>
      </c>
      <c r="I161" s="10" t="s">
        <v>71</v>
      </c>
      <c r="J161" s="10" t="s">
        <v>384</v>
      </c>
      <c r="K161" s="12" t="s">
        <v>53</v>
      </c>
      <c r="L161" s="13" t="s">
        <v>54</v>
      </c>
      <c r="M161" s="10" t="s">
        <v>26</v>
      </c>
      <c r="N161" s="10" t="str">
        <f t="shared" si="1"/>
        <v>OK</v>
      </c>
      <c r="O161" s="10" t="s">
        <v>27</v>
      </c>
      <c r="P161" s="14" t="s">
        <v>28</v>
      </c>
      <c r="Q161" s="14" t="s">
        <v>28</v>
      </c>
      <c r="R161" s="15" t="b">
        <v>1</v>
      </c>
      <c r="S161" s="10" t="s">
        <v>27</v>
      </c>
      <c r="T161" s="14" t="s">
        <v>35</v>
      </c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</row>
    <row r="162">
      <c r="A162" s="4" t="str">
        <f> Chart!E162</f>
        <v>D52-2066</v>
      </c>
      <c r="B162" s="5" t="str">
        <f> Chart!D162</f>
        <v>DZ47-63</v>
      </c>
      <c r="C162" s="6" t="str">
        <f> Chart!C162</f>
        <v>Bird_1</v>
      </c>
      <c r="D162" s="7">
        <f> Chart!B162</f>
        <v>45108.45833</v>
      </c>
      <c r="E162" s="8">
        <f>IFERROR(__xludf.DUMMYFUNCTION("SPLIT(D162, "" "")"),45108.0)</f>
        <v>45108</v>
      </c>
      <c r="F162" s="22">
        <f>IFERROR(__xludf.DUMMYFUNCTION("""COMPUTED_VALUE"""),0.4583333333333333)</f>
        <v>0.4583333333</v>
      </c>
      <c r="G162" s="10" t="s">
        <v>385</v>
      </c>
      <c r="H162" s="17" t="s">
        <v>56</v>
      </c>
      <c r="I162" s="10" t="s">
        <v>71</v>
      </c>
      <c r="J162" s="10" t="s">
        <v>386</v>
      </c>
      <c r="K162" s="18" t="s">
        <v>58</v>
      </c>
      <c r="L162" s="18" t="s">
        <v>59</v>
      </c>
      <c r="M162" s="3" t="s">
        <v>26</v>
      </c>
      <c r="N162" s="10" t="str">
        <f t="shared" si="1"/>
        <v>OK</v>
      </c>
      <c r="O162" s="10" t="s">
        <v>27</v>
      </c>
      <c r="P162" s="14" t="s">
        <v>28</v>
      </c>
      <c r="Q162" s="14" t="s">
        <v>28</v>
      </c>
      <c r="R162" s="15" t="b">
        <v>1</v>
      </c>
      <c r="S162" s="10" t="s">
        <v>27</v>
      </c>
      <c r="T162" s="14" t="s">
        <v>35</v>
      </c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</row>
    <row r="163">
      <c r="A163" s="4" t="str">
        <f> Chart!E163</f>
        <v>D52-2067</v>
      </c>
      <c r="B163" s="5" t="str">
        <f> Chart!D163</f>
        <v>DZ47-63</v>
      </c>
      <c r="C163" s="6" t="str">
        <f> Chart!C163</f>
        <v>Bird_1</v>
      </c>
      <c r="D163" s="7">
        <f> Chart!B163</f>
        <v>45108.45833</v>
      </c>
      <c r="E163" s="8">
        <f>IFERROR(__xludf.DUMMYFUNCTION("SPLIT(D163, "" "")"),45108.0)</f>
        <v>45108</v>
      </c>
      <c r="F163" s="22">
        <f>IFERROR(__xludf.DUMMYFUNCTION("""COMPUTED_VALUE"""),0.4583333333333333)</f>
        <v>0.4583333333</v>
      </c>
      <c r="G163" s="10" t="s">
        <v>387</v>
      </c>
      <c r="H163" s="16" t="s">
        <v>61</v>
      </c>
      <c r="I163" s="10" t="s">
        <v>71</v>
      </c>
      <c r="J163" s="10" t="s">
        <v>388</v>
      </c>
      <c r="K163" s="12" t="s">
        <v>389</v>
      </c>
      <c r="L163" s="13" t="s">
        <v>25</v>
      </c>
      <c r="M163" s="3" t="s">
        <v>34</v>
      </c>
      <c r="N163" s="10" t="str">
        <f t="shared" si="1"/>
        <v>Heavy Damaged</v>
      </c>
      <c r="O163" s="10" t="s">
        <v>27</v>
      </c>
      <c r="P163" s="14" t="s">
        <v>28</v>
      </c>
      <c r="Q163" s="14" t="s">
        <v>28</v>
      </c>
      <c r="R163" s="10" t="b">
        <v>0</v>
      </c>
      <c r="S163" s="10" t="s">
        <v>27</v>
      </c>
      <c r="T163" s="14" t="s">
        <v>35</v>
      </c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</row>
    <row r="164">
      <c r="A164" s="4" t="str">
        <f> Chart!E164</f>
        <v>D52-2068</v>
      </c>
      <c r="B164" s="5" t="str">
        <f> Chart!D164</f>
        <v>DZ47-64</v>
      </c>
      <c r="C164" s="6" t="str">
        <f> Chart!C164</f>
        <v>Bird_1</v>
      </c>
      <c r="D164" s="7">
        <f> Chart!B164</f>
        <v>45108.45833</v>
      </c>
      <c r="E164" s="8">
        <f>IFERROR(__xludf.DUMMYFUNCTION("SPLIT(D164, "" "")"),45108.0)</f>
        <v>45108</v>
      </c>
      <c r="F164" s="22">
        <f>IFERROR(__xludf.DUMMYFUNCTION("""COMPUTED_VALUE"""),0.4583333333333333)</f>
        <v>0.4583333333</v>
      </c>
      <c r="G164" s="10" t="s">
        <v>390</v>
      </c>
      <c r="H164" s="16" t="s">
        <v>65</v>
      </c>
      <c r="I164" s="10" t="s">
        <v>71</v>
      </c>
      <c r="J164" s="10" t="s">
        <v>391</v>
      </c>
      <c r="K164" s="12" t="s">
        <v>67</v>
      </c>
      <c r="L164" s="13" t="s">
        <v>68</v>
      </c>
      <c r="M164" s="3" t="s">
        <v>40</v>
      </c>
      <c r="N164" s="10" t="str">
        <f t="shared" si="1"/>
        <v>Loose a Wire</v>
      </c>
      <c r="O164" s="10" t="s">
        <v>27</v>
      </c>
      <c r="P164" s="14" t="s">
        <v>28</v>
      </c>
      <c r="Q164" s="14" t="s">
        <v>28</v>
      </c>
      <c r="R164" s="15" t="b">
        <v>1</v>
      </c>
      <c r="S164" s="10" t="s">
        <v>27</v>
      </c>
      <c r="T164" s="14" t="s">
        <v>35</v>
      </c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</row>
    <row r="165">
      <c r="A165" s="4" t="str">
        <f> Chart!E165</f>
        <v>D52-2069</v>
      </c>
      <c r="B165" s="5" t="str">
        <f> Chart!D165</f>
        <v>DZ47-64</v>
      </c>
      <c r="C165" s="6" t="str">
        <f> Chart!C165</f>
        <v>Bird_1</v>
      </c>
      <c r="D165" s="7">
        <f> Chart!B165</f>
        <v>45108.45833</v>
      </c>
      <c r="E165" s="8">
        <f>IFERROR(__xludf.DUMMYFUNCTION("SPLIT(D165, "" "")"),45108.0)</f>
        <v>45108</v>
      </c>
      <c r="F165" s="22">
        <f>IFERROR(__xludf.DUMMYFUNCTION("""COMPUTED_VALUE"""),0.4583333333333333)</f>
        <v>0.4583333333</v>
      </c>
      <c r="G165" s="10" t="s">
        <v>392</v>
      </c>
      <c r="H165" s="17" t="s">
        <v>70</v>
      </c>
      <c r="I165" s="10" t="s">
        <v>71</v>
      </c>
      <c r="J165" s="10" t="s">
        <v>393</v>
      </c>
      <c r="K165" s="17" t="s">
        <v>73</v>
      </c>
      <c r="L165" s="17" t="s">
        <v>68</v>
      </c>
      <c r="M165" s="3" t="s">
        <v>26</v>
      </c>
      <c r="N165" s="10" t="str">
        <f t="shared" si="1"/>
        <v>OK</v>
      </c>
      <c r="O165" s="10" t="s">
        <v>27</v>
      </c>
      <c r="P165" s="14" t="s">
        <v>28</v>
      </c>
      <c r="Q165" s="14" t="s">
        <v>28</v>
      </c>
      <c r="R165" s="15" t="b">
        <v>1</v>
      </c>
      <c r="S165" s="10" t="s">
        <v>27</v>
      </c>
      <c r="T165" s="14" t="s">
        <v>35</v>
      </c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</row>
    <row r="166">
      <c r="A166" s="4" t="str">
        <f> Chart!E166</f>
        <v>D52-2070</v>
      </c>
      <c r="B166" s="5" t="str">
        <f> Chart!D166</f>
        <v>DZ47-64</v>
      </c>
      <c r="C166" s="6" t="str">
        <f> Chart!C166</f>
        <v>Bird_1</v>
      </c>
      <c r="D166" s="7">
        <f> Chart!B166</f>
        <v>45108.45833</v>
      </c>
      <c r="E166" s="8">
        <f>IFERROR(__xludf.DUMMYFUNCTION("SPLIT(D166, "" "")"),45108.0)</f>
        <v>45108</v>
      </c>
      <c r="F166" s="22">
        <f>IFERROR(__xludf.DUMMYFUNCTION("""COMPUTED_VALUE"""),0.4583333333333333)</f>
        <v>0.4583333333</v>
      </c>
      <c r="G166" s="10" t="s">
        <v>394</v>
      </c>
      <c r="H166" s="17" t="s">
        <v>70</v>
      </c>
      <c r="I166" s="10" t="s">
        <v>71</v>
      </c>
      <c r="J166" s="10" t="s">
        <v>395</v>
      </c>
      <c r="K166" s="17" t="s">
        <v>73</v>
      </c>
      <c r="L166" s="17" t="s">
        <v>68</v>
      </c>
      <c r="M166" s="10" t="s">
        <v>26</v>
      </c>
      <c r="N166" s="10" t="str">
        <f t="shared" si="1"/>
        <v>OK</v>
      </c>
      <c r="O166" s="10" t="s">
        <v>27</v>
      </c>
      <c r="P166" s="14" t="s">
        <v>28</v>
      </c>
      <c r="Q166" s="14" t="s">
        <v>28</v>
      </c>
      <c r="R166" s="15" t="b">
        <v>1</v>
      </c>
      <c r="S166" s="10" t="s">
        <v>27</v>
      </c>
      <c r="T166" s="14" t="s">
        <v>35</v>
      </c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</row>
    <row r="167">
      <c r="A167" s="4" t="str">
        <f> Chart!E167</f>
        <v>D52-2071</v>
      </c>
      <c r="B167" s="5" t="str">
        <f> Chart!D167</f>
        <v>DZ47-65</v>
      </c>
      <c r="C167" s="6" t="str">
        <f> Chart!C167</f>
        <v>Bird_2</v>
      </c>
      <c r="D167" s="7">
        <f> Chart!B167</f>
        <v>45108.45833</v>
      </c>
      <c r="E167" s="8">
        <f>IFERROR(__xludf.DUMMYFUNCTION("SPLIT(D167, "" "")"),45108.0)</f>
        <v>45108</v>
      </c>
      <c r="F167" s="22">
        <f>IFERROR(__xludf.DUMMYFUNCTION("""COMPUTED_VALUE"""),0.4583333333333333)</f>
        <v>0.4583333333</v>
      </c>
      <c r="G167" s="10" t="s">
        <v>396</v>
      </c>
      <c r="H167" s="11" t="s">
        <v>21</v>
      </c>
      <c r="I167" s="10" t="s">
        <v>71</v>
      </c>
      <c r="J167" s="10" t="s">
        <v>397</v>
      </c>
      <c r="K167" s="12" t="s">
        <v>24</v>
      </c>
      <c r="L167" s="13" t="s">
        <v>25</v>
      </c>
      <c r="M167" s="3" t="s">
        <v>40</v>
      </c>
      <c r="N167" s="10" t="str">
        <f t="shared" si="1"/>
        <v>Loose a Wire</v>
      </c>
      <c r="O167" s="10" t="s">
        <v>27</v>
      </c>
      <c r="P167" s="14" t="s">
        <v>28</v>
      </c>
      <c r="Q167" s="14" t="s">
        <v>28</v>
      </c>
      <c r="R167" s="15" t="b">
        <v>1</v>
      </c>
      <c r="S167" s="10" t="s">
        <v>27</v>
      </c>
      <c r="T167" s="14" t="s">
        <v>35</v>
      </c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</row>
    <row r="168">
      <c r="A168" s="4" t="str">
        <f> Chart!E168</f>
        <v>D52-2072</v>
      </c>
      <c r="B168" s="5" t="str">
        <f> Chart!D168</f>
        <v>DZ47-65</v>
      </c>
      <c r="C168" s="6" t="str">
        <f> Chart!C168</f>
        <v>Bird_2</v>
      </c>
      <c r="D168" s="7">
        <f> Chart!B168</f>
        <v>45108.45833</v>
      </c>
      <c r="E168" s="8">
        <f>IFERROR(__xludf.DUMMYFUNCTION("SPLIT(D168, "" "")"),45108.0)</f>
        <v>45108</v>
      </c>
      <c r="F168" s="22">
        <f>IFERROR(__xludf.DUMMYFUNCTION("""COMPUTED_VALUE"""),0.4583333333333333)</f>
        <v>0.4583333333</v>
      </c>
      <c r="G168" s="10" t="s">
        <v>398</v>
      </c>
      <c r="H168" s="16" t="s">
        <v>31</v>
      </c>
      <c r="I168" s="10" t="s">
        <v>71</v>
      </c>
      <c r="J168" s="10" t="s">
        <v>399</v>
      </c>
      <c r="K168" s="12" t="s">
        <v>33</v>
      </c>
      <c r="L168" s="13" t="s">
        <v>25</v>
      </c>
      <c r="M168" s="3" t="s">
        <v>26</v>
      </c>
      <c r="N168" s="10" t="str">
        <f t="shared" si="1"/>
        <v>OK</v>
      </c>
      <c r="O168" s="10" t="s">
        <v>27</v>
      </c>
      <c r="P168" s="14" t="s">
        <v>28</v>
      </c>
      <c r="Q168" s="14" t="s">
        <v>28</v>
      </c>
      <c r="R168" s="15" t="b">
        <v>0</v>
      </c>
      <c r="S168" s="10" t="s">
        <v>27</v>
      </c>
      <c r="T168" s="14" t="s">
        <v>35</v>
      </c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</row>
    <row r="169">
      <c r="A169" s="4" t="str">
        <f> Chart!E169</f>
        <v>D52-2073</v>
      </c>
      <c r="B169" s="5" t="str">
        <f> Chart!D169</f>
        <v>DZ47-66</v>
      </c>
      <c r="C169" s="6" t="str">
        <f> Chart!C169</f>
        <v>Bird_2</v>
      </c>
      <c r="D169" s="7">
        <f> Chart!B169</f>
        <v>45108.45833</v>
      </c>
      <c r="E169" s="8">
        <f>IFERROR(__xludf.DUMMYFUNCTION("SPLIT(D169, "" "")"),45108.0)</f>
        <v>45108</v>
      </c>
      <c r="F169" s="22">
        <f>IFERROR(__xludf.DUMMYFUNCTION("""COMPUTED_VALUE"""),0.4583333333333333)</f>
        <v>0.4583333333</v>
      </c>
      <c r="G169" s="10" t="s">
        <v>400</v>
      </c>
      <c r="H169" s="16" t="s">
        <v>37</v>
      </c>
      <c r="I169" s="10" t="s">
        <v>71</v>
      </c>
      <c r="J169" s="10" t="s">
        <v>401</v>
      </c>
      <c r="K169" s="12" t="s">
        <v>39</v>
      </c>
      <c r="L169" s="13" t="s">
        <v>25</v>
      </c>
      <c r="M169" s="3" t="s">
        <v>34</v>
      </c>
      <c r="N169" s="10" t="str">
        <f t="shared" si="1"/>
        <v>Heavy Damaged</v>
      </c>
      <c r="O169" s="10" t="s">
        <v>27</v>
      </c>
      <c r="P169" s="14" t="s">
        <v>28</v>
      </c>
      <c r="Q169" s="14" t="s">
        <v>28</v>
      </c>
      <c r="R169" s="15" t="b">
        <v>1</v>
      </c>
      <c r="S169" s="10" t="s">
        <v>27</v>
      </c>
      <c r="T169" s="14" t="s">
        <v>35</v>
      </c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</row>
    <row r="170">
      <c r="A170" s="4" t="str">
        <f> Chart!E170</f>
        <v>D52-2074</v>
      </c>
      <c r="B170" s="5" t="str">
        <f> Chart!D170</f>
        <v>DZ47-66</v>
      </c>
      <c r="C170" s="6" t="str">
        <f> Chart!C170</f>
        <v>Bird_2</v>
      </c>
      <c r="D170" s="7">
        <f> Chart!B170</f>
        <v>45108.45833</v>
      </c>
      <c r="E170" s="8">
        <f>IFERROR(__xludf.DUMMYFUNCTION("SPLIT(D170, "" "")"),45108.0)</f>
        <v>45108</v>
      </c>
      <c r="F170" s="22">
        <f>IFERROR(__xludf.DUMMYFUNCTION("""COMPUTED_VALUE"""),0.4583333333333333)</f>
        <v>0.4583333333</v>
      </c>
      <c r="G170" s="10" t="s">
        <v>402</v>
      </c>
      <c r="H170" s="17" t="s">
        <v>42</v>
      </c>
      <c r="I170" s="10" t="s">
        <v>71</v>
      </c>
      <c r="J170" s="10" t="s">
        <v>403</v>
      </c>
      <c r="K170" s="18" t="s">
        <v>44</v>
      </c>
      <c r="L170" s="19" t="s">
        <v>25</v>
      </c>
      <c r="M170" s="3" t="s">
        <v>40</v>
      </c>
      <c r="N170" s="10" t="str">
        <f t="shared" si="1"/>
        <v>Loose a Wire</v>
      </c>
      <c r="O170" s="10" t="s">
        <v>27</v>
      </c>
      <c r="P170" s="14" t="s">
        <v>28</v>
      </c>
      <c r="Q170" s="14" t="s">
        <v>28</v>
      </c>
      <c r="R170" s="15" t="b">
        <v>0</v>
      </c>
      <c r="S170" s="10" t="s">
        <v>27</v>
      </c>
      <c r="T170" s="14" t="s">
        <v>35</v>
      </c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</row>
    <row r="171">
      <c r="A171" s="4" t="str">
        <f> Chart!E171</f>
        <v>D52-2075</v>
      </c>
      <c r="B171" s="5" t="str">
        <f> Chart!D171</f>
        <v>DZ47-67</v>
      </c>
      <c r="C171" s="6" t="str">
        <f> Chart!C171</f>
        <v>Bird_2</v>
      </c>
      <c r="D171" s="7">
        <f> Chart!B171</f>
        <v>45108.45833</v>
      </c>
      <c r="E171" s="8">
        <f>IFERROR(__xludf.DUMMYFUNCTION("SPLIT(D171, "" "")"),45108.0)</f>
        <v>45108</v>
      </c>
      <c r="F171" s="22">
        <f>IFERROR(__xludf.DUMMYFUNCTION("""COMPUTED_VALUE"""),0.4583333333333333)</f>
        <v>0.4583333333</v>
      </c>
      <c r="G171" s="10" t="s">
        <v>404</v>
      </c>
      <c r="H171" s="16" t="s">
        <v>46</v>
      </c>
      <c r="I171" s="10" t="s">
        <v>71</v>
      </c>
      <c r="J171" s="10" t="s">
        <v>405</v>
      </c>
      <c r="K171" s="12" t="s">
        <v>48</v>
      </c>
      <c r="L171" s="13" t="s">
        <v>49</v>
      </c>
      <c r="M171" s="10" t="s">
        <v>26</v>
      </c>
      <c r="N171" s="10" t="str">
        <f t="shared" si="1"/>
        <v>OK</v>
      </c>
      <c r="O171" s="10" t="s">
        <v>27</v>
      </c>
      <c r="P171" s="14" t="s">
        <v>28</v>
      </c>
      <c r="Q171" s="14" t="s">
        <v>28</v>
      </c>
      <c r="R171" s="15" t="b">
        <v>0</v>
      </c>
      <c r="S171" s="10" t="s">
        <v>27</v>
      </c>
      <c r="T171" s="14" t="s">
        <v>35</v>
      </c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</row>
    <row r="172">
      <c r="A172" s="4" t="str">
        <f> Chart!E172</f>
        <v>D52-2076</v>
      </c>
      <c r="B172" s="5" t="str">
        <f> Chart!D172</f>
        <v>DZ47-67</v>
      </c>
      <c r="C172" s="6" t="str">
        <f> Chart!C172</f>
        <v>Bird_2</v>
      </c>
      <c r="D172" s="7">
        <f> Chart!B172</f>
        <v>45108.45833</v>
      </c>
      <c r="E172" s="8">
        <f>IFERROR(__xludf.DUMMYFUNCTION("SPLIT(D172, "" "")"),45108.0)</f>
        <v>45108</v>
      </c>
      <c r="F172" s="22">
        <f>IFERROR(__xludf.DUMMYFUNCTION("""COMPUTED_VALUE"""),0.4583333333333333)</f>
        <v>0.4583333333</v>
      </c>
      <c r="G172" s="10" t="s">
        <v>406</v>
      </c>
      <c r="H172" s="16" t="s">
        <v>51</v>
      </c>
      <c r="I172" s="10" t="s">
        <v>71</v>
      </c>
      <c r="J172" s="10" t="s">
        <v>407</v>
      </c>
      <c r="K172" s="12" t="s">
        <v>53</v>
      </c>
      <c r="L172" s="13" t="s">
        <v>54</v>
      </c>
      <c r="M172" s="3" t="s">
        <v>26</v>
      </c>
      <c r="N172" s="10" t="str">
        <f t="shared" si="1"/>
        <v>OK</v>
      </c>
      <c r="O172" s="10" t="s">
        <v>27</v>
      </c>
      <c r="P172" s="14" t="s">
        <v>28</v>
      </c>
      <c r="Q172" s="14" t="s">
        <v>28</v>
      </c>
      <c r="R172" s="15" t="b">
        <v>1</v>
      </c>
      <c r="S172" s="10" t="s">
        <v>27</v>
      </c>
      <c r="T172" s="14" t="s">
        <v>35</v>
      </c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</row>
    <row r="173">
      <c r="A173" s="4" t="str">
        <f> Chart!E173</f>
        <v>D52-2077</v>
      </c>
      <c r="B173" s="5" t="str">
        <f> Chart!D173</f>
        <v>DZ47-68</v>
      </c>
      <c r="C173" s="6" t="str">
        <f> Chart!C173</f>
        <v>Bird_3</v>
      </c>
      <c r="D173" s="7">
        <f> Chart!B173</f>
        <v>45108.45833</v>
      </c>
      <c r="E173" s="8">
        <f>IFERROR(__xludf.DUMMYFUNCTION("SPLIT(D173, "" "")"),45108.0)</f>
        <v>45108</v>
      </c>
      <c r="F173" s="22">
        <f>IFERROR(__xludf.DUMMYFUNCTION("""COMPUTED_VALUE"""),0.4583333333333333)</f>
        <v>0.4583333333</v>
      </c>
      <c r="G173" s="10" t="s">
        <v>408</v>
      </c>
      <c r="H173" s="17" t="s">
        <v>56</v>
      </c>
      <c r="I173" s="10" t="s">
        <v>71</v>
      </c>
      <c r="J173" s="10" t="s">
        <v>409</v>
      </c>
      <c r="K173" s="18" t="s">
        <v>58</v>
      </c>
      <c r="L173" s="18" t="s">
        <v>59</v>
      </c>
      <c r="M173" s="3" t="s">
        <v>34</v>
      </c>
      <c r="N173" s="10" t="str">
        <f t="shared" si="1"/>
        <v>Heavy Damaged</v>
      </c>
      <c r="O173" s="10" t="s">
        <v>27</v>
      </c>
      <c r="P173" s="14" t="s">
        <v>28</v>
      </c>
      <c r="Q173" s="14" t="s">
        <v>28</v>
      </c>
      <c r="R173" s="15" t="b">
        <v>1</v>
      </c>
      <c r="S173" s="10" t="s">
        <v>27</v>
      </c>
      <c r="T173" s="14" t="s">
        <v>35</v>
      </c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</row>
    <row r="174">
      <c r="A174" s="4" t="str">
        <f> Chart!E174</f>
        <v>D52-2078</v>
      </c>
      <c r="B174" s="5" t="str">
        <f> Chart!D174</f>
        <v>DZ47-68</v>
      </c>
      <c r="C174" s="6" t="str">
        <f> Chart!C174</f>
        <v>Bird_3</v>
      </c>
      <c r="D174" s="7">
        <f> Chart!B174</f>
        <v>45108.45833</v>
      </c>
      <c r="E174" s="8">
        <f>IFERROR(__xludf.DUMMYFUNCTION("SPLIT(D174, "" "")"),45108.0)</f>
        <v>45108</v>
      </c>
      <c r="F174" s="22">
        <f>IFERROR(__xludf.DUMMYFUNCTION("""COMPUTED_VALUE"""),0.4583333333333333)</f>
        <v>0.4583333333</v>
      </c>
      <c r="G174" s="10" t="s">
        <v>410</v>
      </c>
      <c r="H174" s="16" t="s">
        <v>61</v>
      </c>
      <c r="I174" s="10" t="s">
        <v>71</v>
      </c>
      <c r="J174" s="10" t="s">
        <v>411</v>
      </c>
      <c r="K174" s="12" t="s">
        <v>412</v>
      </c>
      <c r="L174" s="13" t="s">
        <v>25</v>
      </c>
      <c r="M174" s="3" t="s">
        <v>34</v>
      </c>
      <c r="N174" s="10" t="str">
        <f t="shared" si="1"/>
        <v>Heavy Damaged</v>
      </c>
      <c r="O174" s="10" t="s">
        <v>27</v>
      </c>
      <c r="P174" s="14" t="s">
        <v>28</v>
      </c>
      <c r="Q174" s="14" t="s">
        <v>28</v>
      </c>
      <c r="R174" s="15" t="b">
        <v>1</v>
      </c>
      <c r="S174" s="10" t="s">
        <v>27</v>
      </c>
      <c r="T174" s="14" t="s">
        <v>35</v>
      </c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</row>
    <row r="175">
      <c r="A175" s="4" t="str">
        <f> Chart!E175</f>
        <v>D52-2079</v>
      </c>
      <c r="B175" s="5" t="str">
        <f> Chart!D175</f>
        <v>DZ47-68</v>
      </c>
      <c r="C175" s="6" t="str">
        <f> Chart!C175</f>
        <v>Bird_3</v>
      </c>
      <c r="D175" s="7">
        <f> Chart!B175</f>
        <v>45108.45833</v>
      </c>
      <c r="E175" s="8">
        <f>IFERROR(__xludf.DUMMYFUNCTION("SPLIT(D175, "" "")"),45108.0)</f>
        <v>45108</v>
      </c>
      <c r="F175" s="22">
        <f>IFERROR(__xludf.DUMMYFUNCTION("""COMPUTED_VALUE"""),0.4583333333333333)</f>
        <v>0.4583333333</v>
      </c>
      <c r="G175" s="10" t="s">
        <v>413</v>
      </c>
      <c r="H175" s="16" t="s">
        <v>65</v>
      </c>
      <c r="I175" s="10" t="s">
        <v>71</v>
      </c>
      <c r="J175" s="10" t="s">
        <v>414</v>
      </c>
      <c r="K175" s="12" t="s">
        <v>67</v>
      </c>
      <c r="L175" s="13" t="s">
        <v>68</v>
      </c>
      <c r="M175" s="3" t="s">
        <v>34</v>
      </c>
      <c r="N175" s="10" t="str">
        <f t="shared" si="1"/>
        <v>Heavy Damaged</v>
      </c>
      <c r="O175" s="10" t="s">
        <v>27</v>
      </c>
      <c r="P175" s="14" t="s">
        <v>28</v>
      </c>
      <c r="Q175" s="14" t="s">
        <v>28</v>
      </c>
      <c r="R175" s="10" t="b">
        <v>0</v>
      </c>
      <c r="S175" s="10" t="s">
        <v>27</v>
      </c>
      <c r="T175" s="14" t="s">
        <v>35</v>
      </c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</row>
    <row r="176">
      <c r="A176" s="4" t="str">
        <f> Chart!E176</f>
        <v>D52-2080</v>
      </c>
      <c r="B176" s="5" t="str">
        <f> Chart!D176</f>
        <v>DZ47-69</v>
      </c>
      <c r="C176" s="6" t="str">
        <f> Chart!C176</f>
        <v>Bird_4</v>
      </c>
      <c r="D176" s="7">
        <f> Chart!B176</f>
        <v>45108.45833</v>
      </c>
      <c r="E176" s="8">
        <f>IFERROR(__xludf.DUMMYFUNCTION("SPLIT(D176, "" "")"),45108.0)</f>
        <v>45108</v>
      </c>
      <c r="F176" s="22">
        <f>IFERROR(__xludf.DUMMYFUNCTION("""COMPUTED_VALUE"""),0.4583333333333333)</f>
        <v>0.4583333333</v>
      </c>
      <c r="G176" s="10" t="s">
        <v>415</v>
      </c>
      <c r="H176" s="17" t="s">
        <v>70</v>
      </c>
      <c r="I176" s="10" t="s">
        <v>71</v>
      </c>
      <c r="J176" s="10" t="s">
        <v>416</v>
      </c>
      <c r="K176" s="17" t="s">
        <v>73</v>
      </c>
      <c r="L176" s="17" t="s">
        <v>68</v>
      </c>
      <c r="M176" s="3" t="s">
        <v>34</v>
      </c>
      <c r="N176" s="10" t="str">
        <f t="shared" si="1"/>
        <v>Heavy Damaged</v>
      </c>
      <c r="O176" s="10" t="s">
        <v>27</v>
      </c>
      <c r="P176" s="14" t="s">
        <v>28</v>
      </c>
      <c r="Q176" s="14" t="s">
        <v>28</v>
      </c>
      <c r="R176" s="15" t="b">
        <v>1</v>
      </c>
      <c r="S176" s="10" t="s">
        <v>27</v>
      </c>
      <c r="T176" s="14" t="s">
        <v>35</v>
      </c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</row>
    <row r="177">
      <c r="A177" s="4" t="str">
        <f> Chart!E177</f>
        <v>D52-2081</v>
      </c>
      <c r="B177" s="5" t="str">
        <f> Chart!D177</f>
        <v>DZ47-69</v>
      </c>
      <c r="C177" s="6" t="str">
        <f> Chart!C177</f>
        <v>Bird_4</v>
      </c>
      <c r="D177" s="7">
        <f> Chart!B177</f>
        <v>45108.45833</v>
      </c>
      <c r="E177" s="8">
        <f>IFERROR(__xludf.DUMMYFUNCTION("SPLIT(D177, "" "")"),45108.0)</f>
        <v>45108</v>
      </c>
      <c r="F177" s="22">
        <f>IFERROR(__xludf.DUMMYFUNCTION("""COMPUTED_VALUE"""),0.4583333333333333)</f>
        <v>0.4583333333</v>
      </c>
      <c r="G177" s="10" t="s">
        <v>417</v>
      </c>
      <c r="H177" s="17" t="s">
        <v>70</v>
      </c>
      <c r="I177" s="10" t="s">
        <v>71</v>
      </c>
      <c r="J177" s="10" t="s">
        <v>418</v>
      </c>
      <c r="K177" s="17" t="s">
        <v>73</v>
      </c>
      <c r="L177" s="17" t="s">
        <v>68</v>
      </c>
      <c r="M177" s="3" t="s">
        <v>26</v>
      </c>
      <c r="N177" s="10" t="str">
        <f t="shared" si="1"/>
        <v>OK</v>
      </c>
      <c r="O177" s="10" t="s">
        <v>27</v>
      </c>
      <c r="P177" s="14" t="s">
        <v>28</v>
      </c>
      <c r="Q177" s="14" t="s">
        <v>28</v>
      </c>
      <c r="R177" s="15" t="b">
        <v>1</v>
      </c>
      <c r="S177" s="10" t="s">
        <v>27</v>
      </c>
      <c r="T177" s="14" t="s">
        <v>35</v>
      </c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</row>
    <row r="178">
      <c r="A178" s="4" t="str">
        <f> Chart!E178</f>
        <v>D52-2066</v>
      </c>
      <c r="B178" s="5" t="str">
        <f> Chart!D178</f>
        <v>DZ47-63</v>
      </c>
      <c r="C178" s="6" t="str">
        <f> Chart!C178</f>
        <v>Bird_1</v>
      </c>
      <c r="D178" s="7">
        <f> Chart!B178</f>
        <v>45108.5</v>
      </c>
      <c r="E178" s="8">
        <f>IFERROR(__xludf.DUMMYFUNCTION("SPLIT(D178, "" "")"),45108.0)</f>
        <v>45108</v>
      </c>
      <c r="F178" s="22">
        <f>IFERROR(__xludf.DUMMYFUNCTION("""COMPUTED_VALUE"""),0.5)</f>
        <v>0.5</v>
      </c>
      <c r="G178" s="10" t="s">
        <v>419</v>
      </c>
      <c r="H178" s="11" t="s">
        <v>21</v>
      </c>
      <c r="I178" s="10" t="s">
        <v>71</v>
      </c>
      <c r="J178" s="10" t="s">
        <v>420</v>
      </c>
      <c r="K178" s="12" t="s">
        <v>24</v>
      </c>
      <c r="L178" s="13" t="s">
        <v>25</v>
      </c>
      <c r="M178" s="3" t="s">
        <v>34</v>
      </c>
      <c r="N178" s="10" t="str">
        <f t="shared" si="1"/>
        <v>Heavy Damaged</v>
      </c>
      <c r="O178" s="10" t="s">
        <v>27</v>
      </c>
      <c r="P178" s="14" t="s">
        <v>28</v>
      </c>
      <c r="Q178" s="14" t="s">
        <v>28</v>
      </c>
      <c r="R178" s="15" t="b">
        <v>0</v>
      </c>
      <c r="S178" s="10" t="s">
        <v>27</v>
      </c>
      <c r="T178" s="14" t="s">
        <v>35</v>
      </c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</row>
    <row r="179">
      <c r="A179" s="4" t="str">
        <f> Chart!E179</f>
        <v>D52-2067</v>
      </c>
      <c r="B179" s="5" t="str">
        <f> Chart!D179</f>
        <v>DZ47-63</v>
      </c>
      <c r="C179" s="6" t="str">
        <f> Chart!C179</f>
        <v>Bird_1</v>
      </c>
      <c r="D179" s="7">
        <f> Chart!B179</f>
        <v>45108.5</v>
      </c>
      <c r="E179" s="8">
        <f>IFERROR(__xludf.DUMMYFUNCTION("SPLIT(D179, "" "")"),45108.0)</f>
        <v>45108</v>
      </c>
      <c r="F179" s="22">
        <f>IFERROR(__xludf.DUMMYFUNCTION("""COMPUTED_VALUE"""),0.5)</f>
        <v>0.5</v>
      </c>
      <c r="G179" s="10" t="s">
        <v>421</v>
      </c>
      <c r="H179" s="16" t="s">
        <v>31</v>
      </c>
      <c r="I179" s="10" t="s">
        <v>71</v>
      </c>
      <c r="J179" s="10" t="s">
        <v>422</v>
      </c>
      <c r="K179" s="12" t="s">
        <v>33</v>
      </c>
      <c r="L179" s="13" t="s">
        <v>25</v>
      </c>
      <c r="M179" s="3" t="s">
        <v>40</v>
      </c>
      <c r="N179" s="10" t="str">
        <f t="shared" si="1"/>
        <v>Loose a Wire</v>
      </c>
      <c r="O179" s="10" t="s">
        <v>27</v>
      </c>
      <c r="P179" s="14" t="s">
        <v>28</v>
      </c>
      <c r="Q179" s="14" t="s">
        <v>28</v>
      </c>
      <c r="R179" s="15" t="b">
        <v>1</v>
      </c>
      <c r="S179" s="10" t="s">
        <v>27</v>
      </c>
      <c r="T179" s="14" t="s">
        <v>35</v>
      </c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</row>
    <row r="180">
      <c r="A180" s="4" t="str">
        <f> Chart!E180</f>
        <v>D52-2068</v>
      </c>
      <c r="B180" s="5" t="str">
        <f> Chart!D180</f>
        <v>DZ47-64</v>
      </c>
      <c r="C180" s="6" t="str">
        <f> Chart!C180</f>
        <v>Bird_1</v>
      </c>
      <c r="D180" s="7">
        <f> Chart!B180</f>
        <v>45108.5</v>
      </c>
      <c r="E180" s="8">
        <f>IFERROR(__xludf.DUMMYFUNCTION("SPLIT(D180, "" "")"),45108.0)</f>
        <v>45108</v>
      </c>
      <c r="F180" s="22">
        <f>IFERROR(__xludf.DUMMYFUNCTION("""COMPUTED_VALUE"""),0.5)</f>
        <v>0.5</v>
      </c>
      <c r="G180" s="10" t="s">
        <v>423</v>
      </c>
      <c r="H180" s="16" t="s">
        <v>37</v>
      </c>
      <c r="I180" s="10" t="s">
        <v>71</v>
      </c>
      <c r="J180" s="10" t="s">
        <v>424</v>
      </c>
      <c r="K180" s="12" t="s">
        <v>39</v>
      </c>
      <c r="L180" s="13" t="s">
        <v>25</v>
      </c>
      <c r="M180" s="3" t="s">
        <v>26</v>
      </c>
      <c r="N180" s="10" t="str">
        <f t="shared" si="1"/>
        <v>OK</v>
      </c>
      <c r="O180" s="10" t="s">
        <v>27</v>
      </c>
      <c r="P180" s="14" t="s">
        <v>28</v>
      </c>
      <c r="Q180" s="14" t="s">
        <v>28</v>
      </c>
      <c r="R180" s="15" t="b">
        <v>0</v>
      </c>
      <c r="S180" s="10" t="s">
        <v>27</v>
      </c>
      <c r="T180" s="14" t="s">
        <v>35</v>
      </c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</row>
    <row r="181">
      <c r="A181" s="4" t="str">
        <f> Chart!E181</f>
        <v>D52-2069</v>
      </c>
      <c r="B181" s="5" t="str">
        <f> Chart!D181</f>
        <v>DZ47-64</v>
      </c>
      <c r="C181" s="6" t="str">
        <f> Chart!C181</f>
        <v>Bird_1</v>
      </c>
      <c r="D181" s="7">
        <f> Chart!B181</f>
        <v>45108.5</v>
      </c>
      <c r="E181" s="8">
        <f>IFERROR(__xludf.DUMMYFUNCTION("SPLIT(D181, "" "")"),45108.0)</f>
        <v>45108</v>
      </c>
      <c r="F181" s="22">
        <f>IFERROR(__xludf.DUMMYFUNCTION("""COMPUTED_VALUE"""),0.5)</f>
        <v>0.5</v>
      </c>
      <c r="G181" s="10" t="s">
        <v>425</v>
      </c>
      <c r="H181" s="17" t="s">
        <v>42</v>
      </c>
      <c r="I181" s="10" t="s">
        <v>71</v>
      </c>
      <c r="J181" s="10" t="s">
        <v>426</v>
      </c>
      <c r="K181" s="18" t="s">
        <v>44</v>
      </c>
      <c r="L181" s="19" t="s">
        <v>25</v>
      </c>
      <c r="M181" s="10" t="s">
        <v>26</v>
      </c>
      <c r="N181" s="10" t="str">
        <f t="shared" si="1"/>
        <v>OK</v>
      </c>
      <c r="O181" s="10" t="s">
        <v>27</v>
      </c>
      <c r="P181" s="14" t="s">
        <v>28</v>
      </c>
      <c r="Q181" s="14" t="s">
        <v>28</v>
      </c>
      <c r="R181" s="15" t="b">
        <v>0</v>
      </c>
      <c r="S181" s="10" t="s">
        <v>27</v>
      </c>
      <c r="T181" s="14" t="s">
        <v>35</v>
      </c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</row>
    <row r="182">
      <c r="A182" s="4" t="str">
        <f> Chart!E182</f>
        <v>D52-2070</v>
      </c>
      <c r="B182" s="5" t="str">
        <f> Chart!D182</f>
        <v>DZ47-64</v>
      </c>
      <c r="C182" s="6" t="str">
        <f> Chart!C182</f>
        <v>Bird_1</v>
      </c>
      <c r="D182" s="7">
        <f> Chart!B182</f>
        <v>45108.5</v>
      </c>
      <c r="E182" s="8">
        <f>IFERROR(__xludf.DUMMYFUNCTION("SPLIT(D182, "" "")"),45108.0)</f>
        <v>45108</v>
      </c>
      <c r="F182" s="22">
        <f>IFERROR(__xludf.DUMMYFUNCTION("""COMPUTED_VALUE"""),0.5)</f>
        <v>0.5</v>
      </c>
      <c r="G182" s="10" t="s">
        <v>427</v>
      </c>
      <c r="H182" s="16" t="s">
        <v>46</v>
      </c>
      <c r="I182" s="10" t="s">
        <v>71</v>
      </c>
      <c r="J182" s="10" t="s">
        <v>428</v>
      </c>
      <c r="K182" s="12" t="s">
        <v>48</v>
      </c>
      <c r="L182" s="13" t="s">
        <v>49</v>
      </c>
      <c r="M182" s="3" t="s">
        <v>40</v>
      </c>
      <c r="N182" s="10" t="str">
        <f t="shared" si="1"/>
        <v>Loose a Wire</v>
      </c>
      <c r="O182" s="10" t="s">
        <v>27</v>
      </c>
      <c r="P182" s="14" t="s">
        <v>28</v>
      </c>
      <c r="Q182" s="14" t="s">
        <v>28</v>
      </c>
      <c r="R182" s="15" t="b">
        <v>1</v>
      </c>
      <c r="S182" s="10" t="s">
        <v>27</v>
      </c>
      <c r="T182" s="14" t="s">
        <v>35</v>
      </c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</row>
    <row r="183">
      <c r="A183" s="4" t="str">
        <f> Chart!E183</f>
        <v>D52-2071</v>
      </c>
      <c r="B183" s="5" t="str">
        <f> Chart!D183</f>
        <v>DZ47-65</v>
      </c>
      <c r="C183" s="6" t="str">
        <f> Chart!C183</f>
        <v>Bird_2</v>
      </c>
      <c r="D183" s="7">
        <f> Chart!B183</f>
        <v>45108.5</v>
      </c>
      <c r="E183" s="8">
        <f>IFERROR(__xludf.DUMMYFUNCTION("SPLIT(D183, "" "")"),45108.0)</f>
        <v>45108</v>
      </c>
      <c r="F183" s="22">
        <f>IFERROR(__xludf.DUMMYFUNCTION("""COMPUTED_VALUE"""),0.5)</f>
        <v>0.5</v>
      </c>
      <c r="G183" s="10" t="s">
        <v>429</v>
      </c>
      <c r="H183" s="16" t="s">
        <v>51</v>
      </c>
      <c r="I183" s="10" t="s">
        <v>71</v>
      </c>
      <c r="J183" s="10" t="s">
        <v>430</v>
      </c>
      <c r="K183" s="12" t="s">
        <v>53</v>
      </c>
      <c r="L183" s="13" t="s">
        <v>54</v>
      </c>
      <c r="M183" s="3" t="s">
        <v>26</v>
      </c>
      <c r="N183" s="10" t="str">
        <f t="shared" si="1"/>
        <v>OK</v>
      </c>
      <c r="O183" s="10" t="s">
        <v>27</v>
      </c>
      <c r="P183" s="14" t="s">
        <v>28</v>
      </c>
      <c r="Q183" s="14" t="s">
        <v>28</v>
      </c>
      <c r="R183" s="15" t="b">
        <v>1</v>
      </c>
      <c r="S183" s="10" t="s">
        <v>27</v>
      </c>
      <c r="T183" s="14" t="s">
        <v>35</v>
      </c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</row>
    <row r="184">
      <c r="A184" s="4" t="str">
        <f> Chart!E184</f>
        <v>D52-2072</v>
      </c>
      <c r="B184" s="5" t="str">
        <f> Chart!D184</f>
        <v>DZ47-65</v>
      </c>
      <c r="C184" s="6" t="str">
        <f> Chart!C184</f>
        <v>Bird_2</v>
      </c>
      <c r="D184" s="7">
        <f> Chart!B184</f>
        <v>45108.5</v>
      </c>
      <c r="E184" s="8">
        <f>IFERROR(__xludf.DUMMYFUNCTION("SPLIT(D184, "" "")"),45108.0)</f>
        <v>45108</v>
      </c>
      <c r="F184" s="22">
        <f>IFERROR(__xludf.DUMMYFUNCTION("""COMPUTED_VALUE"""),0.5)</f>
        <v>0.5</v>
      </c>
      <c r="G184" s="10" t="s">
        <v>431</v>
      </c>
      <c r="H184" s="17" t="s">
        <v>56</v>
      </c>
      <c r="I184" s="10" t="s">
        <v>71</v>
      </c>
      <c r="J184" s="10" t="s">
        <v>432</v>
      </c>
      <c r="K184" s="18" t="s">
        <v>58</v>
      </c>
      <c r="L184" s="18" t="s">
        <v>59</v>
      </c>
      <c r="M184" s="3" t="s">
        <v>34</v>
      </c>
      <c r="N184" s="10" t="str">
        <f t="shared" si="1"/>
        <v>Heavy Damaged</v>
      </c>
      <c r="O184" s="10" t="s">
        <v>27</v>
      </c>
      <c r="P184" s="14" t="s">
        <v>28</v>
      </c>
      <c r="Q184" s="14" t="s">
        <v>28</v>
      </c>
      <c r="R184" s="15" t="b">
        <v>1</v>
      </c>
      <c r="S184" s="10" t="s">
        <v>27</v>
      </c>
      <c r="T184" s="14" t="s">
        <v>35</v>
      </c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</row>
    <row r="185">
      <c r="A185" s="4" t="str">
        <f> Chart!E185</f>
        <v>D52-2073</v>
      </c>
      <c r="B185" s="5" t="str">
        <f> Chart!D185</f>
        <v>DZ47-66</v>
      </c>
      <c r="C185" s="6" t="str">
        <f> Chart!C185</f>
        <v>Bird_2</v>
      </c>
      <c r="D185" s="7">
        <f> Chart!B185</f>
        <v>45108.5</v>
      </c>
      <c r="E185" s="8">
        <f>IFERROR(__xludf.DUMMYFUNCTION("SPLIT(D185, "" "")"),45108.0)</f>
        <v>45108</v>
      </c>
      <c r="F185" s="22">
        <f>IFERROR(__xludf.DUMMYFUNCTION("""COMPUTED_VALUE"""),0.5)</f>
        <v>0.5</v>
      </c>
      <c r="G185" s="10" t="s">
        <v>433</v>
      </c>
      <c r="H185" s="16" t="s">
        <v>61</v>
      </c>
      <c r="I185" s="10" t="s">
        <v>71</v>
      </c>
      <c r="J185" s="10" t="s">
        <v>434</v>
      </c>
      <c r="K185" s="12" t="s">
        <v>435</v>
      </c>
      <c r="L185" s="13" t="s">
        <v>25</v>
      </c>
      <c r="M185" s="3" t="s">
        <v>40</v>
      </c>
      <c r="N185" s="10" t="str">
        <f t="shared" si="1"/>
        <v>Loose a Wire</v>
      </c>
      <c r="O185" s="10" t="s">
        <v>27</v>
      </c>
      <c r="P185" s="14" t="s">
        <v>28</v>
      </c>
      <c r="Q185" s="14" t="s">
        <v>28</v>
      </c>
      <c r="R185" s="10" t="b">
        <v>0</v>
      </c>
      <c r="S185" s="10" t="s">
        <v>27</v>
      </c>
      <c r="T185" s="14" t="s">
        <v>35</v>
      </c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</row>
    <row r="186">
      <c r="A186" s="4" t="str">
        <f> Chart!E186</f>
        <v>D52-2074</v>
      </c>
      <c r="B186" s="5" t="str">
        <f> Chart!D186</f>
        <v>DZ47-66</v>
      </c>
      <c r="C186" s="6" t="str">
        <f> Chart!C186</f>
        <v>Bird_2</v>
      </c>
      <c r="D186" s="7">
        <f> Chart!B186</f>
        <v>45108.5</v>
      </c>
      <c r="E186" s="8">
        <f>IFERROR(__xludf.DUMMYFUNCTION("SPLIT(D186, "" "")"),45108.0)</f>
        <v>45108</v>
      </c>
      <c r="F186" s="22">
        <f>IFERROR(__xludf.DUMMYFUNCTION("""COMPUTED_VALUE"""),0.5)</f>
        <v>0.5</v>
      </c>
      <c r="G186" s="10" t="s">
        <v>436</v>
      </c>
      <c r="H186" s="16" t="s">
        <v>65</v>
      </c>
      <c r="I186" s="10" t="s">
        <v>71</v>
      </c>
      <c r="J186" s="10" t="s">
        <v>437</v>
      </c>
      <c r="K186" s="12" t="s">
        <v>67</v>
      </c>
      <c r="L186" s="13" t="s">
        <v>68</v>
      </c>
      <c r="M186" s="10" t="s">
        <v>26</v>
      </c>
      <c r="N186" s="10" t="str">
        <f t="shared" si="1"/>
        <v>OK</v>
      </c>
      <c r="O186" s="10" t="s">
        <v>27</v>
      </c>
      <c r="P186" s="14" t="s">
        <v>28</v>
      </c>
      <c r="Q186" s="14" t="s">
        <v>28</v>
      </c>
      <c r="R186" s="15" t="b">
        <v>1</v>
      </c>
      <c r="S186" s="10" t="s">
        <v>27</v>
      </c>
      <c r="T186" s="14" t="s">
        <v>35</v>
      </c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</row>
    <row r="187">
      <c r="A187" s="4" t="str">
        <f> Chart!E187</f>
        <v>D52-2075</v>
      </c>
      <c r="B187" s="5" t="str">
        <f> Chart!D187</f>
        <v>DZ47-67</v>
      </c>
      <c r="C187" s="6" t="str">
        <f> Chart!C187</f>
        <v>Bird_2</v>
      </c>
      <c r="D187" s="7">
        <f> Chart!B187</f>
        <v>45108.5</v>
      </c>
      <c r="E187" s="8">
        <f>IFERROR(__xludf.DUMMYFUNCTION("SPLIT(D187, "" "")"),45108.0)</f>
        <v>45108</v>
      </c>
      <c r="F187" s="22">
        <f>IFERROR(__xludf.DUMMYFUNCTION("""COMPUTED_VALUE"""),0.5)</f>
        <v>0.5</v>
      </c>
      <c r="G187" s="10" t="s">
        <v>438</v>
      </c>
      <c r="H187" s="17" t="s">
        <v>70</v>
      </c>
      <c r="I187" s="10" t="s">
        <v>71</v>
      </c>
      <c r="J187" s="10" t="s">
        <v>439</v>
      </c>
      <c r="K187" s="17" t="s">
        <v>73</v>
      </c>
      <c r="L187" s="17" t="s">
        <v>68</v>
      </c>
      <c r="M187" s="3" t="s">
        <v>26</v>
      </c>
      <c r="N187" s="10" t="str">
        <f t="shared" si="1"/>
        <v>OK</v>
      </c>
      <c r="O187" s="10" t="s">
        <v>27</v>
      </c>
      <c r="P187" s="14" t="s">
        <v>28</v>
      </c>
      <c r="Q187" s="14" t="s">
        <v>28</v>
      </c>
      <c r="R187" s="15" t="b">
        <v>1</v>
      </c>
      <c r="S187" s="10" t="s">
        <v>27</v>
      </c>
      <c r="T187" s="14" t="s">
        <v>35</v>
      </c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</row>
    <row r="188">
      <c r="A188" s="4" t="str">
        <f> Chart!E188</f>
        <v>D52-2076</v>
      </c>
      <c r="B188" s="5" t="str">
        <f> Chart!D188</f>
        <v>DZ47-67</v>
      </c>
      <c r="C188" s="6" t="str">
        <f> Chart!C188</f>
        <v>Bird_2</v>
      </c>
      <c r="D188" s="7">
        <f> Chart!B188</f>
        <v>45108.5</v>
      </c>
      <c r="E188" s="8">
        <f>IFERROR(__xludf.DUMMYFUNCTION("SPLIT(D188, "" "")"),45108.0)</f>
        <v>45108</v>
      </c>
      <c r="F188" s="22">
        <f>IFERROR(__xludf.DUMMYFUNCTION("""COMPUTED_VALUE"""),0.5)</f>
        <v>0.5</v>
      </c>
      <c r="G188" s="10" t="s">
        <v>440</v>
      </c>
      <c r="H188" s="17" t="s">
        <v>70</v>
      </c>
      <c r="I188" s="10" t="s">
        <v>71</v>
      </c>
      <c r="J188" s="10" t="s">
        <v>441</v>
      </c>
      <c r="K188" s="17" t="s">
        <v>73</v>
      </c>
      <c r="L188" s="17" t="s">
        <v>68</v>
      </c>
      <c r="M188" s="3" t="s">
        <v>34</v>
      </c>
      <c r="N188" s="10" t="str">
        <f t="shared" si="1"/>
        <v>Heavy Damaged</v>
      </c>
      <c r="O188" s="10" t="s">
        <v>27</v>
      </c>
      <c r="P188" s="14" t="s">
        <v>28</v>
      </c>
      <c r="Q188" s="14" t="s">
        <v>28</v>
      </c>
      <c r="R188" s="15" t="b">
        <v>1</v>
      </c>
      <c r="S188" s="10" t="s">
        <v>27</v>
      </c>
      <c r="T188" s="14" t="s">
        <v>35</v>
      </c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</row>
    <row r="189">
      <c r="A189" s="4" t="str">
        <f> Chart!E189</f>
        <v>D52-2077</v>
      </c>
      <c r="B189" s="5" t="str">
        <f> Chart!D189</f>
        <v>DZ47-68</v>
      </c>
      <c r="C189" s="6" t="str">
        <f> Chart!C189</f>
        <v>Bird_3</v>
      </c>
      <c r="D189" s="7">
        <f> Chart!B189</f>
        <v>45108.5</v>
      </c>
      <c r="E189" s="8">
        <f>IFERROR(__xludf.DUMMYFUNCTION("SPLIT(D189, "" "")"),45108.0)</f>
        <v>45108</v>
      </c>
      <c r="F189" s="22">
        <f>IFERROR(__xludf.DUMMYFUNCTION("""COMPUTED_VALUE"""),0.5)</f>
        <v>0.5</v>
      </c>
      <c r="G189" s="10" t="s">
        <v>442</v>
      </c>
      <c r="H189" s="11" t="s">
        <v>21</v>
      </c>
      <c r="I189" s="10" t="s">
        <v>71</v>
      </c>
      <c r="J189" s="10" t="s">
        <v>443</v>
      </c>
      <c r="K189" s="12" t="s">
        <v>24</v>
      </c>
      <c r="L189" s="13" t="s">
        <v>25</v>
      </c>
      <c r="M189" s="3" t="s">
        <v>40</v>
      </c>
      <c r="N189" s="10" t="str">
        <f t="shared" si="1"/>
        <v>Loose a Wire</v>
      </c>
      <c r="O189" s="10" t="s">
        <v>27</v>
      </c>
      <c r="P189" s="14" t="s">
        <v>28</v>
      </c>
      <c r="Q189" s="14" t="s">
        <v>28</v>
      </c>
      <c r="R189" s="15" t="b">
        <v>1</v>
      </c>
      <c r="S189" s="10" t="s">
        <v>27</v>
      </c>
      <c r="T189" s="14" t="s">
        <v>35</v>
      </c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</row>
    <row r="190">
      <c r="A190" s="4" t="str">
        <f> Chart!E190</f>
        <v>D52-2078</v>
      </c>
      <c r="B190" s="5" t="str">
        <f> Chart!D190</f>
        <v>DZ47-68</v>
      </c>
      <c r="C190" s="6" t="str">
        <f> Chart!C190</f>
        <v>Bird_3</v>
      </c>
      <c r="D190" s="7">
        <f> Chart!B190</f>
        <v>45108.5</v>
      </c>
      <c r="E190" s="8">
        <f>IFERROR(__xludf.DUMMYFUNCTION("SPLIT(D190, "" "")"),45108.0)</f>
        <v>45108</v>
      </c>
      <c r="F190" s="22">
        <f>IFERROR(__xludf.DUMMYFUNCTION("""COMPUTED_VALUE"""),0.5)</f>
        <v>0.5</v>
      </c>
      <c r="G190" s="10" t="s">
        <v>444</v>
      </c>
      <c r="H190" s="16" t="s">
        <v>31</v>
      </c>
      <c r="I190" s="10" t="s">
        <v>71</v>
      </c>
      <c r="J190" s="10" t="s">
        <v>445</v>
      </c>
      <c r="K190" s="12" t="s">
        <v>33</v>
      </c>
      <c r="L190" s="13" t="s">
        <v>25</v>
      </c>
      <c r="M190" s="3" t="s">
        <v>26</v>
      </c>
      <c r="N190" s="10" t="str">
        <f t="shared" si="1"/>
        <v>OK</v>
      </c>
      <c r="O190" s="10" t="s">
        <v>27</v>
      </c>
      <c r="P190" s="14" t="s">
        <v>28</v>
      </c>
      <c r="Q190" s="14" t="s">
        <v>28</v>
      </c>
      <c r="R190" s="15" t="b">
        <v>0</v>
      </c>
      <c r="S190" s="10" t="s">
        <v>27</v>
      </c>
      <c r="T190" s="14" t="s">
        <v>35</v>
      </c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</row>
    <row r="191">
      <c r="A191" s="4" t="str">
        <f> Chart!E191</f>
        <v>D52-2079</v>
      </c>
      <c r="B191" s="5" t="str">
        <f> Chart!D191</f>
        <v>DZ47-68</v>
      </c>
      <c r="C191" s="6" t="str">
        <f> Chart!C191</f>
        <v>Bird_3</v>
      </c>
      <c r="D191" s="7">
        <f> Chart!B191</f>
        <v>45108.5</v>
      </c>
      <c r="E191" s="8">
        <f>IFERROR(__xludf.DUMMYFUNCTION("SPLIT(D191, "" "")"),45108.0)</f>
        <v>45108</v>
      </c>
      <c r="F191" s="22">
        <f>IFERROR(__xludf.DUMMYFUNCTION("""COMPUTED_VALUE"""),0.5)</f>
        <v>0.5</v>
      </c>
      <c r="G191" s="10" t="s">
        <v>446</v>
      </c>
      <c r="H191" s="16" t="s">
        <v>37</v>
      </c>
      <c r="I191" s="10" t="s">
        <v>71</v>
      </c>
      <c r="J191" s="10" t="s">
        <v>447</v>
      </c>
      <c r="K191" s="12" t="s">
        <v>39</v>
      </c>
      <c r="L191" s="13" t="s">
        <v>25</v>
      </c>
      <c r="M191" s="10" t="s">
        <v>26</v>
      </c>
      <c r="N191" s="10" t="str">
        <f t="shared" si="1"/>
        <v>OK</v>
      </c>
      <c r="O191" s="10" t="s">
        <v>27</v>
      </c>
      <c r="P191" s="14" t="s">
        <v>28</v>
      </c>
      <c r="Q191" s="14" t="s">
        <v>28</v>
      </c>
      <c r="R191" s="15" t="b">
        <v>1</v>
      </c>
      <c r="S191" s="10" t="s">
        <v>27</v>
      </c>
      <c r="T191" s="14" t="s">
        <v>35</v>
      </c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</row>
    <row r="192">
      <c r="A192" s="4" t="str">
        <f> Chart!E192</f>
        <v>D52-2080</v>
      </c>
      <c r="B192" s="5" t="str">
        <f> Chart!D192</f>
        <v>DZ47-69</v>
      </c>
      <c r="C192" s="6" t="str">
        <f> Chart!C192</f>
        <v>Bird_4</v>
      </c>
      <c r="D192" s="7">
        <f> Chart!B192</f>
        <v>45108.5</v>
      </c>
      <c r="E192" s="8">
        <f>IFERROR(__xludf.DUMMYFUNCTION("SPLIT(D192, "" "")"),45108.0)</f>
        <v>45108</v>
      </c>
      <c r="F192" s="22">
        <f>IFERROR(__xludf.DUMMYFUNCTION("""COMPUTED_VALUE"""),0.5)</f>
        <v>0.5</v>
      </c>
      <c r="G192" s="10" t="s">
        <v>448</v>
      </c>
      <c r="H192" s="17" t="s">
        <v>42</v>
      </c>
      <c r="I192" s="10" t="s">
        <v>71</v>
      </c>
      <c r="J192" s="10" t="s">
        <v>449</v>
      </c>
      <c r="K192" s="18" t="s">
        <v>44</v>
      </c>
      <c r="L192" s="19" t="s">
        <v>25</v>
      </c>
      <c r="M192" s="3" t="s">
        <v>40</v>
      </c>
      <c r="N192" s="10" t="str">
        <f t="shared" si="1"/>
        <v>Loose a Wire</v>
      </c>
      <c r="O192" s="10" t="s">
        <v>27</v>
      </c>
      <c r="P192" s="14" t="s">
        <v>28</v>
      </c>
      <c r="Q192" s="14" t="s">
        <v>28</v>
      </c>
      <c r="R192" s="15" t="b">
        <v>0</v>
      </c>
      <c r="S192" s="10" t="s">
        <v>27</v>
      </c>
      <c r="T192" s="14" t="s">
        <v>35</v>
      </c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</row>
    <row r="193">
      <c r="A193" s="4" t="str">
        <f> Chart!E193</f>
        <v>D52-2081</v>
      </c>
      <c r="B193" s="5" t="str">
        <f> Chart!D193</f>
        <v>DZ47-69</v>
      </c>
      <c r="C193" s="6" t="str">
        <f> Chart!C193</f>
        <v>Bird_4</v>
      </c>
      <c r="D193" s="7">
        <f> Chart!B193</f>
        <v>45108.5</v>
      </c>
      <c r="E193" s="8">
        <f>IFERROR(__xludf.DUMMYFUNCTION("SPLIT(D193, "" "")"),45108.0)</f>
        <v>45108</v>
      </c>
      <c r="F193" s="22">
        <f>IFERROR(__xludf.DUMMYFUNCTION("""COMPUTED_VALUE"""),0.5)</f>
        <v>0.5</v>
      </c>
      <c r="G193" s="10" t="s">
        <v>450</v>
      </c>
      <c r="H193" s="16" t="s">
        <v>46</v>
      </c>
      <c r="I193" s="10" t="s">
        <v>71</v>
      </c>
      <c r="J193" s="10" t="s">
        <v>451</v>
      </c>
      <c r="K193" s="12" t="s">
        <v>48</v>
      </c>
      <c r="L193" s="13" t="s">
        <v>49</v>
      </c>
      <c r="M193" s="3" t="s">
        <v>26</v>
      </c>
      <c r="N193" s="10" t="str">
        <f t="shared" si="1"/>
        <v>OK</v>
      </c>
      <c r="O193" s="10" t="s">
        <v>27</v>
      </c>
      <c r="P193" s="14" t="s">
        <v>28</v>
      </c>
      <c r="Q193" s="14" t="s">
        <v>28</v>
      </c>
      <c r="R193" s="15" t="b">
        <v>0</v>
      </c>
      <c r="S193" s="10" t="s">
        <v>27</v>
      </c>
      <c r="T193" s="14" t="s">
        <v>35</v>
      </c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</row>
    <row r="194">
      <c r="A194" s="4" t="str">
        <f> Chart!E194</f>
        <v>D52-2066</v>
      </c>
      <c r="B194" s="5" t="str">
        <f> Chart!D194</f>
        <v>DZ47-63</v>
      </c>
      <c r="C194" s="6" t="str">
        <f> Chart!C194</f>
        <v>Bird_1</v>
      </c>
      <c r="D194" s="7">
        <f> Chart!B194</f>
        <v>45108.54167</v>
      </c>
      <c r="E194" s="8">
        <f>IFERROR(__xludf.DUMMYFUNCTION("SPLIT(D194, "" "")"),45108.0)</f>
        <v>45108</v>
      </c>
      <c r="F194" s="22">
        <f>IFERROR(__xludf.DUMMYFUNCTION("""COMPUTED_VALUE"""),0.5416666666666666)</f>
        <v>0.5416666667</v>
      </c>
      <c r="G194" s="10" t="s">
        <v>452</v>
      </c>
      <c r="H194" s="16" t="s">
        <v>51</v>
      </c>
      <c r="I194" s="10" t="s">
        <v>71</v>
      </c>
      <c r="J194" s="10" t="s">
        <v>453</v>
      </c>
      <c r="K194" s="12" t="s">
        <v>53</v>
      </c>
      <c r="L194" s="13" t="s">
        <v>54</v>
      </c>
      <c r="M194" s="3" t="s">
        <v>34</v>
      </c>
      <c r="N194" s="10" t="str">
        <f t="shared" si="1"/>
        <v>Heavy Damaged</v>
      </c>
      <c r="O194" s="10" t="s">
        <v>27</v>
      </c>
      <c r="P194" s="14" t="s">
        <v>28</v>
      </c>
      <c r="Q194" s="14" t="s">
        <v>28</v>
      </c>
      <c r="R194" s="15" t="b">
        <v>1</v>
      </c>
      <c r="S194" s="10" t="s">
        <v>27</v>
      </c>
      <c r="T194" s="14" t="s">
        <v>35</v>
      </c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</row>
    <row r="195">
      <c r="A195" s="4" t="str">
        <f> Chart!E195</f>
        <v>D52-2067</v>
      </c>
      <c r="B195" s="5" t="str">
        <f> Chart!D195</f>
        <v>DZ47-63</v>
      </c>
      <c r="C195" s="6" t="str">
        <f> Chart!C195</f>
        <v>Bird_1</v>
      </c>
      <c r="D195" s="7">
        <f> Chart!B195</f>
        <v>45108.54167</v>
      </c>
      <c r="E195" s="8">
        <f>IFERROR(__xludf.DUMMYFUNCTION("SPLIT(D195, "" "")"),45108.0)</f>
        <v>45108</v>
      </c>
      <c r="F195" s="22">
        <f>IFERROR(__xludf.DUMMYFUNCTION("""COMPUTED_VALUE"""),0.5416666666666666)</f>
        <v>0.5416666667</v>
      </c>
      <c r="G195" s="10" t="s">
        <v>454</v>
      </c>
      <c r="H195" s="17" t="s">
        <v>56</v>
      </c>
      <c r="I195" s="10" t="s">
        <v>71</v>
      </c>
      <c r="J195" s="10" t="s">
        <v>455</v>
      </c>
      <c r="K195" s="18" t="s">
        <v>58</v>
      </c>
      <c r="L195" s="18" t="s">
        <v>59</v>
      </c>
      <c r="M195" s="3" t="s">
        <v>40</v>
      </c>
      <c r="N195" s="10" t="str">
        <f t="shared" si="1"/>
        <v>Loose a Wire</v>
      </c>
      <c r="O195" s="10" t="s">
        <v>27</v>
      </c>
      <c r="P195" s="14" t="s">
        <v>28</v>
      </c>
      <c r="Q195" s="14" t="s">
        <v>28</v>
      </c>
      <c r="R195" s="15" t="b">
        <v>1</v>
      </c>
      <c r="S195" s="10" t="s">
        <v>27</v>
      </c>
      <c r="T195" s="14" t="s">
        <v>35</v>
      </c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</row>
    <row r="196">
      <c r="A196" s="4" t="str">
        <f> Chart!E196</f>
        <v>D52-2068</v>
      </c>
      <c r="B196" s="5" t="str">
        <f> Chart!D196</f>
        <v>DZ47-64</v>
      </c>
      <c r="C196" s="6" t="str">
        <f> Chart!C196</f>
        <v>Bird_1</v>
      </c>
      <c r="D196" s="7">
        <f> Chart!B196</f>
        <v>45108.54167</v>
      </c>
      <c r="E196" s="8">
        <f>IFERROR(__xludf.DUMMYFUNCTION("SPLIT(D196, "" "")"),45108.0)</f>
        <v>45108</v>
      </c>
      <c r="F196" s="22">
        <f>IFERROR(__xludf.DUMMYFUNCTION("""COMPUTED_VALUE"""),0.5416666666666666)</f>
        <v>0.5416666667</v>
      </c>
      <c r="G196" s="10" t="s">
        <v>456</v>
      </c>
      <c r="H196" s="16" t="s">
        <v>61</v>
      </c>
      <c r="I196" s="10" t="s">
        <v>71</v>
      </c>
      <c r="J196" s="10" t="s">
        <v>457</v>
      </c>
      <c r="K196" s="12" t="s">
        <v>458</v>
      </c>
      <c r="L196" s="13" t="s">
        <v>25</v>
      </c>
      <c r="M196" s="10" t="s">
        <v>26</v>
      </c>
      <c r="N196" s="10" t="str">
        <f t="shared" si="1"/>
        <v>OK</v>
      </c>
      <c r="O196" s="10" t="s">
        <v>27</v>
      </c>
      <c r="P196" s="14" t="s">
        <v>28</v>
      </c>
      <c r="Q196" s="14" t="s">
        <v>28</v>
      </c>
      <c r="R196" s="15" t="b">
        <v>1</v>
      </c>
      <c r="S196" s="10" t="s">
        <v>27</v>
      </c>
      <c r="T196" s="14" t="s">
        <v>35</v>
      </c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</row>
    <row r="197">
      <c r="A197" s="4" t="str">
        <f> Chart!E197</f>
        <v>D52-2069</v>
      </c>
      <c r="B197" s="5" t="str">
        <f> Chart!D197</f>
        <v>DZ47-64</v>
      </c>
      <c r="C197" s="6" t="str">
        <f> Chart!C197</f>
        <v>Bird_1</v>
      </c>
      <c r="D197" s="7">
        <f> Chart!B197</f>
        <v>45108.54167</v>
      </c>
      <c r="E197" s="8">
        <f>IFERROR(__xludf.DUMMYFUNCTION("SPLIT(D197, "" "")"),45108.0)</f>
        <v>45108</v>
      </c>
      <c r="F197" s="22">
        <f>IFERROR(__xludf.DUMMYFUNCTION("""COMPUTED_VALUE"""),0.5416666666666666)</f>
        <v>0.5416666667</v>
      </c>
      <c r="G197" s="10" t="s">
        <v>459</v>
      </c>
      <c r="H197" s="16" t="s">
        <v>65</v>
      </c>
      <c r="I197" s="10" t="s">
        <v>71</v>
      </c>
      <c r="J197" s="10" t="s">
        <v>460</v>
      </c>
      <c r="K197" s="12" t="s">
        <v>67</v>
      </c>
      <c r="L197" s="13" t="s">
        <v>68</v>
      </c>
      <c r="M197" s="3" t="s">
        <v>26</v>
      </c>
      <c r="N197" s="10" t="str">
        <f t="shared" si="1"/>
        <v>OK</v>
      </c>
      <c r="O197" s="10" t="s">
        <v>27</v>
      </c>
      <c r="P197" s="14" t="s">
        <v>28</v>
      </c>
      <c r="Q197" s="14" t="s">
        <v>28</v>
      </c>
      <c r="R197" s="10" t="b">
        <v>0</v>
      </c>
      <c r="S197" s="10" t="s">
        <v>27</v>
      </c>
      <c r="T197" s="14" t="s">
        <v>35</v>
      </c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</row>
    <row r="198">
      <c r="A198" s="4" t="str">
        <f> Chart!E198</f>
        <v>D52-2070</v>
      </c>
      <c r="B198" s="5" t="str">
        <f> Chart!D198</f>
        <v>DZ47-64</v>
      </c>
      <c r="C198" s="6" t="str">
        <f> Chart!C198</f>
        <v>Bird_1</v>
      </c>
      <c r="D198" s="7">
        <f> Chart!B198</f>
        <v>45108.54167</v>
      </c>
      <c r="E198" s="8">
        <f>IFERROR(__xludf.DUMMYFUNCTION("SPLIT(D198, "" "")"),45108.0)</f>
        <v>45108</v>
      </c>
      <c r="F198" s="22">
        <f>IFERROR(__xludf.DUMMYFUNCTION("""COMPUTED_VALUE"""),0.5416666666666666)</f>
        <v>0.5416666667</v>
      </c>
      <c r="G198" s="10" t="s">
        <v>461</v>
      </c>
      <c r="H198" s="17" t="s">
        <v>70</v>
      </c>
      <c r="I198" s="10" t="s">
        <v>71</v>
      </c>
      <c r="J198" s="10" t="s">
        <v>462</v>
      </c>
      <c r="K198" s="17" t="s">
        <v>73</v>
      </c>
      <c r="L198" s="17" t="s">
        <v>68</v>
      </c>
      <c r="M198" s="3" t="s">
        <v>34</v>
      </c>
      <c r="N198" s="10" t="str">
        <f t="shared" si="1"/>
        <v>Heavy Damaged</v>
      </c>
      <c r="O198" s="10" t="s">
        <v>27</v>
      </c>
      <c r="P198" s="14" t="s">
        <v>28</v>
      </c>
      <c r="Q198" s="14" t="s">
        <v>28</v>
      </c>
      <c r="R198" s="15" t="b">
        <v>1</v>
      </c>
      <c r="S198" s="10" t="s">
        <v>27</v>
      </c>
      <c r="T198" s="14" t="s">
        <v>35</v>
      </c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</row>
    <row r="199">
      <c r="A199" s="4" t="str">
        <f> Chart!E199</f>
        <v>D52-2071</v>
      </c>
      <c r="B199" s="5" t="str">
        <f> Chart!D199</f>
        <v>DZ47-65</v>
      </c>
      <c r="C199" s="6" t="str">
        <f> Chart!C199</f>
        <v>Bird_2</v>
      </c>
      <c r="D199" s="7">
        <f> Chart!B199</f>
        <v>45108.54167</v>
      </c>
      <c r="E199" s="8">
        <f>IFERROR(__xludf.DUMMYFUNCTION("SPLIT(D199, "" "")"),45108.0)</f>
        <v>45108</v>
      </c>
      <c r="F199" s="22">
        <f>IFERROR(__xludf.DUMMYFUNCTION("""COMPUTED_VALUE"""),0.5416666666666666)</f>
        <v>0.5416666667</v>
      </c>
      <c r="G199" s="10" t="s">
        <v>463</v>
      </c>
      <c r="H199" s="17" t="s">
        <v>70</v>
      </c>
      <c r="I199" s="10" t="s">
        <v>71</v>
      </c>
      <c r="J199" s="10" t="s">
        <v>464</v>
      </c>
      <c r="K199" s="17" t="s">
        <v>73</v>
      </c>
      <c r="L199" s="17" t="s">
        <v>68</v>
      </c>
      <c r="M199" s="3" t="s">
        <v>40</v>
      </c>
      <c r="N199" s="10" t="str">
        <f t="shared" si="1"/>
        <v>Loose a Wire</v>
      </c>
      <c r="O199" s="10" t="s">
        <v>27</v>
      </c>
      <c r="P199" s="14" t="s">
        <v>28</v>
      </c>
      <c r="Q199" s="14" t="s">
        <v>28</v>
      </c>
      <c r="R199" s="15" t="b">
        <v>1</v>
      </c>
      <c r="S199" s="10" t="s">
        <v>27</v>
      </c>
      <c r="T199" s="14" t="s">
        <v>35</v>
      </c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</row>
    <row r="200">
      <c r="A200" s="4" t="str">
        <f> Chart!E200</f>
        <v>D52-2072</v>
      </c>
      <c r="B200" s="5" t="str">
        <f> Chart!D200</f>
        <v>DZ47-65</v>
      </c>
      <c r="C200" s="6" t="str">
        <f> Chart!C200</f>
        <v>Bird_2</v>
      </c>
      <c r="D200" s="7">
        <f> Chart!B200</f>
        <v>45108.54167</v>
      </c>
      <c r="E200" s="8">
        <f>IFERROR(__xludf.DUMMYFUNCTION("SPLIT(D200, "" "")"),45108.0)</f>
        <v>45108</v>
      </c>
      <c r="F200" s="22">
        <f>IFERROR(__xludf.DUMMYFUNCTION("""COMPUTED_VALUE"""),0.5416666666666666)</f>
        <v>0.5416666667</v>
      </c>
      <c r="G200" s="10" t="s">
        <v>465</v>
      </c>
      <c r="H200" s="11" t="s">
        <v>21</v>
      </c>
      <c r="I200" s="10" t="s">
        <v>71</v>
      </c>
      <c r="J200" s="10" t="s">
        <v>466</v>
      </c>
      <c r="K200" s="12" t="s">
        <v>24</v>
      </c>
      <c r="L200" s="13" t="s">
        <v>25</v>
      </c>
      <c r="M200" s="3" t="s">
        <v>26</v>
      </c>
      <c r="N200" s="10" t="str">
        <f t="shared" si="1"/>
        <v>OK</v>
      </c>
      <c r="O200" s="10" t="s">
        <v>27</v>
      </c>
      <c r="P200" s="14" t="s">
        <v>28</v>
      </c>
      <c r="Q200" s="14" t="s">
        <v>28</v>
      </c>
      <c r="R200" s="15" t="b">
        <v>0</v>
      </c>
      <c r="S200" s="10" t="s">
        <v>27</v>
      </c>
      <c r="T200" s="14" t="s">
        <v>35</v>
      </c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</row>
    <row r="201">
      <c r="A201" s="4" t="str">
        <f> Chart!E201</f>
        <v>D52-2073</v>
      </c>
      <c r="B201" s="5" t="str">
        <f> Chart!D201</f>
        <v>DZ47-66</v>
      </c>
      <c r="C201" s="6" t="str">
        <f> Chart!C201</f>
        <v>Bird_2</v>
      </c>
      <c r="D201" s="7">
        <f> Chart!B201</f>
        <v>45108.54167</v>
      </c>
      <c r="E201" s="8">
        <f>IFERROR(__xludf.DUMMYFUNCTION("SPLIT(D201, "" "")"),45108.0)</f>
        <v>45108</v>
      </c>
      <c r="F201" s="22">
        <f>IFERROR(__xludf.DUMMYFUNCTION("""COMPUTED_VALUE"""),0.5416666666666666)</f>
        <v>0.5416666667</v>
      </c>
      <c r="G201" s="10" t="s">
        <v>467</v>
      </c>
      <c r="H201" s="16" t="s">
        <v>31</v>
      </c>
      <c r="I201" s="10" t="s">
        <v>71</v>
      </c>
      <c r="J201" s="10" t="s">
        <v>468</v>
      </c>
      <c r="K201" s="12" t="s">
        <v>33</v>
      </c>
      <c r="L201" s="13" t="s">
        <v>25</v>
      </c>
      <c r="M201" s="10" t="s">
        <v>26</v>
      </c>
      <c r="N201" s="10" t="str">
        <f t="shared" si="1"/>
        <v>OK</v>
      </c>
      <c r="O201" s="10" t="s">
        <v>27</v>
      </c>
      <c r="P201" s="14" t="s">
        <v>28</v>
      </c>
      <c r="Q201" s="14" t="s">
        <v>28</v>
      </c>
      <c r="R201" s="15" t="b">
        <v>1</v>
      </c>
      <c r="S201" s="10" t="s">
        <v>27</v>
      </c>
      <c r="T201" s="14" t="s">
        <v>35</v>
      </c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</row>
    <row r="202">
      <c r="A202" s="4" t="str">
        <f> Chart!E202</f>
        <v>D52-2074</v>
      </c>
      <c r="B202" s="5" t="str">
        <f> Chart!D202</f>
        <v>DZ47-66</v>
      </c>
      <c r="C202" s="6" t="str">
        <f> Chart!C202</f>
        <v>Bird_2</v>
      </c>
      <c r="D202" s="7">
        <f> Chart!B202</f>
        <v>45108.54167</v>
      </c>
      <c r="E202" s="8">
        <f>IFERROR(__xludf.DUMMYFUNCTION("SPLIT(D202, "" "")"),45108.0)</f>
        <v>45108</v>
      </c>
      <c r="F202" s="22">
        <f>IFERROR(__xludf.DUMMYFUNCTION("""COMPUTED_VALUE"""),0.5416666666666666)</f>
        <v>0.5416666667</v>
      </c>
      <c r="G202" s="10" t="s">
        <v>469</v>
      </c>
      <c r="H202" s="16" t="s">
        <v>37</v>
      </c>
      <c r="I202" s="10" t="s">
        <v>71</v>
      </c>
      <c r="J202" s="10" t="s">
        <v>470</v>
      </c>
      <c r="K202" s="12" t="s">
        <v>39</v>
      </c>
      <c r="L202" s="13" t="s">
        <v>25</v>
      </c>
      <c r="M202" s="3" t="s">
        <v>40</v>
      </c>
      <c r="N202" s="10" t="str">
        <f t="shared" si="1"/>
        <v>Loose a Wire</v>
      </c>
      <c r="O202" s="10" t="s">
        <v>27</v>
      </c>
      <c r="P202" s="14" t="s">
        <v>28</v>
      </c>
      <c r="Q202" s="14" t="s">
        <v>28</v>
      </c>
      <c r="R202" s="15" t="b">
        <v>0</v>
      </c>
      <c r="S202" s="10" t="s">
        <v>27</v>
      </c>
      <c r="T202" s="14" t="s">
        <v>35</v>
      </c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</row>
    <row r="203">
      <c r="A203" s="4" t="str">
        <f> Chart!E203</f>
        <v>D52-2075</v>
      </c>
      <c r="B203" s="5" t="str">
        <f> Chart!D203</f>
        <v>DZ47-67</v>
      </c>
      <c r="C203" s="6" t="str">
        <f> Chart!C203</f>
        <v>Bird_2</v>
      </c>
      <c r="D203" s="7">
        <f> Chart!B203</f>
        <v>45108.54167</v>
      </c>
      <c r="E203" s="8">
        <f>IFERROR(__xludf.DUMMYFUNCTION("SPLIT(D203, "" "")"),45108.0)</f>
        <v>45108</v>
      </c>
      <c r="F203" s="22">
        <f>IFERROR(__xludf.DUMMYFUNCTION("""COMPUTED_VALUE"""),0.5416666666666666)</f>
        <v>0.5416666667</v>
      </c>
      <c r="G203" s="10" t="s">
        <v>471</v>
      </c>
      <c r="H203" s="17" t="s">
        <v>42</v>
      </c>
      <c r="I203" s="10" t="s">
        <v>71</v>
      </c>
      <c r="J203" s="10" t="s">
        <v>472</v>
      </c>
      <c r="K203" s="18" t="s">
        <v>44</v>
      </c>
      <c r="L203" s="19" t="s">
        <v>25</v>
      </c>
      <c r="M203" s="3" t="s">
        <v>26</v>
      </c>
      <c r="N203" s="10" t="str">
        <f t="shared" si="1"/>
        <v>OK</v>
      </c>
      <c r="O203" s="10" t="s">
        <v>27</v>
      </c>
      <c r="P203" s="14" t="s">
        <v>28</v>
      </c>
      <c r="Q203" s="14" t="s">
        <v>28</v>
      </c>
      <c r="R203" s="15" t="b">
        <v>0</v>
      </c>
      <c r="S203" s="10" t="s">
        <v>27</v>
      </c>
      <c r="T203" s="14" t="s">
        <v>35</v>
      </c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</row>
    <row r="204">
      <c r="A204" s="4" t="str">
        <f> Chart!E204</f>
        <v>D52-2076</v>
      </c>
      <c r="B204" s="5" t="str">
        <f> Chart!D204</f>
        <v>DZ47-67</v>
      </c>
      <c r="C204" s="6" t="str">
        <f> Chart!C204</f>
        <v>Bird_2</v>
      </c>
      <c r="D204" s="7">
        <f> Chart!B204</f>
        <v>45108.54167</v>
      </c>
      <c r="E204" s="8">
        <f>IFERROR(__xludf.DUMMYFUNCTION("SPLIT(D204, "" "")"),45108.0)</f>
        <v>45108</v>
      </c>
      <c r="F204" s="22">
        <f>IFERROR(__xludf.DUMMYFUNCTION("""COMPUTED_VALUE"""),0.5416666666666666)</f>
        <v>0.5416666667</v>
      </c>
      <c r="G204" s="10" t="s">
        <v>473</v>
      </c>
      <c r="H204" s="16" t="s">
        <v>46</v>
      </c>
      <c r="I204" s="10" t="s">
        <v>71</v>
      </c>
      <c r="J204" s="10" t="s">
        <v>474</v>
      </c>
      <c r="K204" s="12" t="s">
        <v>48</v>
      </c>
      <c r="L204" s="13" t="s">
        <v>49</v>
      </c>
      <c r="M204" s="3" t="s">
        <v>34</v>
      </c>
      <c r="N204" s="10" t="str">
        <f t="shared" si="1"/>
        <v>Heavy Damaged</v>
      </c>
      <c r="O204" s="10" t="s">
        <v>27</v>
      </c>
      <c r="P204" s="14" t="s">
        <v>28</v>
      </c>
      <c r="Q204" s="14" t="s">
        <v>28</v>
      </c>
      <c r="R204" s="15" t="b">
        <v>1</v>
      </c>
      <c r="S204" s="10" t="s">
        <v>27</v>
      </c>
      <c r="T204" s="14" t="s">
        <v>35</v>
      </c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</row>
    <row r="205">
      <c r="A205" s="4" t="str">
        <f> Chart!E205</f>
        <v>D52-2077</v>
      </c>
      <c r="B205" s="5" t="str">
        <f> Chart!D205</f>
        <v>DZ47-68</v>
      </c>
      <c r="C205" s="6" t="str">
        <f> Chart!C205</f>
        <v>Bird_3</v>
      </c>
      <c r="D205" s="7">
        <f> Chart!B205</f>
        <v>45108.54167</v>
      </c>
      <c r="E205" s="8">
        <f>IFERROR(__xludf.DUMMYFUNCTION("SPLIT(D205, "" "")"),45108.0)</f>
        <v>45108</v>
      </c>
      <c r="F205" s="22">
        <f>IFERROR(__xludf.DUMMYFUNCTION("""COMPUTED_VALUE"""),0.5416666666666666)</f>
        <v>0.5416666667</v>
      </c>
      <c r="G205" s="10" t="s">
        <v>475</v>
      </c>
      <c r="H205" s="16" t="s">
        <v>51</v>
      </c>
      <c r="I205" s="10" t="s">
        <v>71</v>
      </c>
      <c r="J205" s="10" t="s">
        <v>476</v>
      </c>
      <c r="K205" s="12" t="s">
        <v>53</v>
      </c>
      <c r="L205" s="13" t="s">
        <v>54</v>
      </c>
      <c r="M205" s="3" t="s">
        <v>40</v>
      </c>
      <c r="N205" s="10" t="str">
        <f t="shared" si="1"/>
        <v>Loose a Wire</v>
      </c>
      <c r="O205" s="10" t="s">
        <v>27</v>
      </c>
      <c r="P205" s="14" t="s">
        <v>28</v>
      </c>
      <c r="Q205" s="14" t="s">
        <v>28</v>
      </c>
      <c r="R205" s="15" t="b">
        <v>1</v>
      </c>
      <c r="S205" s="10" t="s">
        <v>27</v>
      </c>
      <c r="T205" s="14" t="s">
        <v>35</v>
      </c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</row>
    <row r="206">
      <c r="A206" s="4" t="str">
        <f> Chart!E206</f>
        <v>D52-2078</v>
      </c>
      <c r="B206" s="5" t="str">
        <f> Chart!D206</f>
        <v>DZ47-68</v>
      </c>
      <c r="C206" s="6" t="str">
        <f> Chart!C206</f>
        <v>Bird_3</v>
      </c>
      <c r="D206" s="7">
        <f> Chart!B206</f>
        <v>45108.54167</v>
      </c>
      <c r="E206" s="8">
        <f>IFERROR(__xludf.DUMMYFUNCTION("SPLIT(D206, "" "")"),45108.0)</f>
        <v>45108</v>
      </c>
      <c r="F206" s="22">
        <f>IFERROR(__xludf.DUMMYFUNCTION("""COMPUTED_VALUE"""),0.5416666666666666)</f>
        <v>0.5416666667</v>
      </c>
      <c r="G206" s="10" t="s">
        <v>477</v>
      </c>
      <c r="H206" s="17" t="s">
        <v>56</v>
      </c>
      <c r="I206" s="10" t="s">
        <v>71</v>
      </c>
      <c r="J206" s="10" t="s">
        <v>478</v>
      </c>
      <c r="K206" s="18" t="s">
        <v>58</v>
      </c>
      <c r="L206" s="18" t="s">
        <v>59</v>
      </c>
      <c r="M206" s="10" t="s">
        <v>26</v>
      </c>
      <c r="N206" s="10" t="str">
        <f t="shared" si="1"/>
        <v>OK</v>
      </c>
      <c r="O206" s="10" t="s">
        <v>27</v>
      </c>
      <c r="P206" s="14" t="s">
        <v>28</v>
      </c>
      <c r="Q206" s="14" t="s">
        <v>28</v>
      </c>
      <c r="R206" s="15" t="b">
        <v>1</v>
      </c>
      <c r="S206" s="10" t="s">
        <v>27</v>
      </c>
      <c r="T206" s="14" t="s">
        <v>35</v>
      </c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</row>
    <row r="207">
      <c r="A207" s="4" t="str">
        <f> Chart!E207</f>
        <v>D52-2079</v>
      </c>
      <c r="B207" s="5" t="str">
        <f> Chart!D207</f>
        <v>DZ47-68</v>
      </c>
      <c r="C207" s="6" t="str">
        <f> Chart!C207</f>
        <v>Bird_3</v>
      </c>
      <c r="D207" s="7">
        <f> Chart!B207</f>
        <v>45108.54167</v>
      </c>
      <c r="E207" s="8">
        <f>IFERROR(__xludf.DUMMYFUNCTION("SPLIT(D207, "" "")"),45108.0)</f>
        <v>45108</v>
      </c>
      <c r="F207" s="22">
        <f>IFERROR(__xludf.DUMMYFUNCTION("""COMPUTED_VALUE"""),0.5416666666666666)</f>
        <v>0.5416666667</v>
      </c>
      <c r="G207" s="10" t="s">
        <v>479</v>
      </c>
      <c r="H207" s="16" t="s">
        <v>61</v>
      </c>
      <c r="I207" s="10" t="s">
        <v>71</v>
      </c>
      <c r="J207" s="10" t="s">
        <v>480</v>
      </c>
      <c r="K207" s="12" t="s">
        <v>481</v>
      </c>
      <c r="L207" s="13" t="s">
        <v>25</v>
      </c>
      <c r="M207" s="3" t="s">
        <v>26</v>
      </c>
      <c r="N207" s="10" t="str">
        <f t="shared" si="1"/>
        <v>OK</v>
      </c>
      <c r="O207" s="10" t="s">
        <v>27</v>
      </c>
      <c r="P207" s="14" t="s">
        <v>28</v>
      </c>
      <c r="Q207" s="14" t="s">
        <v>28</v>
      </c>
      <c r="R207" s="10" t="b">
        <v>0</v>
      </c>
      <c r="S207" s="10" t="s">
        <v>27</v>
      </c>
      <c r="T207" s="14" t="s">
        <v>35</v>
      </c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</row>
    <row r="208">
      <c r="A208" s="4" t="str">
        <f> Chart!E208</f>
        <v>D52-2080</v>
      </c>
      <c r="B208" s="5" t="str">
        <f> Chart!D208</f>
        <v>DZ47-69</v>
      </c>
      <c r="C208" s="6" t="str">
        <f> Chart!C208</f>
        <v>Bird_4</v>
      </c>
      <c r="D208" s="7">
        <f> Chart!B208</f>
        <v>45108.54167</v>
      </c>
      <c r="E208" s="8">
        <f>IFERROR(__xludf.DUMMYFUNCTION("SPLIT(D208, "" "")"),45108.0)</f>
        <v>45108</v>
      </c>
      <c r="F208" s="22">
        <f>IFERROR(__xludf.DUMMYFUNCTION("""COMPUTED_VALUE"""),0.5416666666666666)</f>
        <v>0.5416666667</v>
      </c>
      <c r="G208" s="10" t="s">
        <v>482</v>
      </c>
      <c r="H208" s="16" t="s">
        <v>65</v>
      </c>
      <c r="I208" s="10" t="s">
        <v>71</v>
      </c>
      <c r="J208" s="10" t="s">
        <v>483</v>
      </c>
      <c r="K208" s="12" t="s">
        <v>67</v>
      </c>
      <c r="L208" s="13" t="s">
        <v>68</v>
      </c>
      <c r="M208" s="3" t="s">
        <v>34</v>
      </c>
      <c r="N208" s="10" t="str">
        <f t="shared" si="1"/>
        <v>Heavy Damaged</v>
      </c>
      <c r="O208" s="10" t="s">
        <v>27</v>
      </c>
      <c r="P208" s="14" t="s">
        <v>28</v>
      </c>
      <c r="Q208" s="14" t="s">
        <v>28</v>
      </c>
      <c r="R208" s="15" t="b">
        <v>1</v>
      </c>
      <c r="S208" s="10" t="s">
        <v>27</v>
      </c>
      <c r="T208" s="14" t="s">
        <v>35</v>
      </c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</row>
    <row r="209">
      <c r="A209" s="4" t="str">
        <f> Chart!E209</f>
        <v>D52-2081</v>
      </c>
      <c r="B209" s="5" t="str">
        <f> Chart!D209</f>
        <v>DZ47-69</v>
      </c>
      <c r="C209" s="6" t="str">
        <f> Chart!C209</f>
        <v>Bird_4</v>
      </c>
      <c r="D209" s="7">
        <f> Chart!B209</f>
        <v>45108.54167</v>
      </c>
      <c r="E209" s="8">
        <f>IFERROR(__xludf.DUMMYFUNCTION("SPLIT(D209, "" "")"),45108.0)</f>
        <v>45108</v>
      </c>
      <c r="F209" s="22">
        <f>IFERROR(__xludf.DUMMYFUNCTION("""COMPUTED_VALUE"""),0.5416666666666666)</f>
        <v>0.5416666667</v>
      </c>
      <c r="G209" s="10" t="s">
        <v>484</v>
      </c>
      <c r="H209" s="17" t="s">
        <v>70</v>
      </c>
      <c r="I209" s="10" t="s">
        <v>71</v>
      </c>
      <c r="J209" s="10" t="s">
        <v>485</v>
      </c>
      <c r="K209" s="17" t="s">
        <v>73</v>
      </c>
      <c r="L209" s="17" t="s">
        <v>68</v>
      </c>
      <c r="M209" s="3" t="s">
        <v>34</v>
      </c>
      <c r="N209" s="10" t="str">
        <f t="shared" si="1"/>
        <v>Heavy Damaged</v>
      </c>
      <c r="O209" s="10" t="s">
        <v>27</v>
      </c>
      <c r="P209" s="14" t="s">
        <v>28</v>
      </c>
      <c r="Q209" s="14" t="s">
        <v>28</v>
      </c>
      <c r="R209" s="15" t="b">
        <v>1</v>
      </c>
      <c r="S209" s="10" t="s">
        <v>27</v>
      </c>
      <c r="T209" s="14" t="s">
        <v>35</v>
      </c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</row>
    <row r="210">
      <c r="A210" s="4" t="str">
        <f> Chart!E210</f>
        <v>D52-2066</v>
      </c>
      <c r="B210" s="5" t="str">
        <f> Chart!D210</f>
        <v>DZ47-63</v>
      </c>
      <c r="C210" s="6" t="str">
        <f> Chart!C210</f>
        <v>Bird_1</v>
      </c>
      <c r="D210" s="7">
        <f> Chart!B210</f>
        <v>45108.58333</v>
      </c>
      <c r="E210" s="8">
        <f>IFERROR(__xludf.DUMMYFUNCTION("SPLIT(D210, "" "")"),45108.0)</f>
        <v>45108</v>
      </c>
      <c r="F210" s="22">
        <f>IFERROR(__xludf.DUMMYFUNCTION("""COMPUTED_VALUE"""),0.5833333333333334)</f>
        <v>0.5833333333</v>
      </c>
      <c r="G210" s="10" t="s">
        <v>486</v>
      </c>
      <c r="H210" s="17" t="s">
        <v>70</v>
      </c>
      <c r="I210" s="10" t="s">
        <v>71</v>
      </c>
      <c r="J210" s="10" t="s">
        <v>487</v>
      </c>
      <c r="K210" s="17" t="s">
        <v>73</v>
      </c>
      <c r="L210" s="17" t="s">
        <v>68</v>
      </c>
      <c r="M210" s="3" t="s">
        <v>34</v>
      </c>
      <c r="N210" s="10" t="str">
        <f t="shared" si="1"/>
        <v>Heavy Damaged</v>
      </c>
      <c r="O210" s="10" t="s">
        <v>27</v>
      </c>
      <c r="P210" s="14" t="s">
        <v>28</v>
      </c>
      <c r="Q210" s="14" t="s">
        <v>28</v>
      </c>
      <c r="R210" s="15" t="b">
        <v>1</v>
      </c>
      <c r="S210" s="10" t="s">
        <v>27</v>
      </c>
      <c r="T210" s="14" t="s">
        <v>35</v>
      </c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</row>
    <row r="211">
      <c r="A211" s="4" t="str">
        <f> Chart!E211</f>
        <v>D52-2067</v>
      </c>
      <c r="B211" s="5" t="str">
        <f> Chart!D211</f>
        <v>DZ47-63</v>
      </c>
      <c r="C211" s="6" t="str">
        <f> Chart!C211</f>
        <v>Bird_1</v>
      </c>
      <c r="D211" s="7">
        <f> Chart!B211</f>
        <v>45108.58333</v>
      </c>
      <c r="E211" s="8">
        <f>IFERROR(__xludf.DUMMYFUNCTION("SPLIT(D211, "" "")"),45108.0)</f>
        <v>45108</v>
      </c>
      <c r="F211" s="22">
        <f>IFERROR(__xludf.DUMMYFUNCTION("""COMPUTED_VALUE"""),0.5833333333333334)</f>
        <v>0.5833333333</v>
      </c>
      <c r="G211" s="10" t="s">
        <v>488</v>
      </c>
      <c r="H211" s="11" t="s">
        <v>21</v>
      </c>
      <c r="I211" s="10" t="s">
        <v>71</v>
      </c>
      <c r="J211" s="10" t="s">
        <v>489</v>
      </c>
      <c r="K211" s="12" t="s">
        <v>24</v>
      </c>
      <c r="L211" s="13" t="s">
        <v>25</v>
      </c>
      <c r="M211" s="3" t="s">
        <v>34</v>
      </c>
      <c r="N211" s="10" t="str">
        <f t="shared" si="1"/>
        <v>Heavy Damaged</v>
      </c>
      <c r="O211" s="10" t="s">
        <v>27</v>
      </c>
      <c r="P211" s="14" t="s">
        <v>28</v>
      </c>
      <c r="Q211" s="14" t="s">
        <v>28</v>
      </c>
      <c r="R211" s="15" t="b">
        <v>1</v>
      </c>
      <c r="S211" s="10" t="s">
        <v>27</v>
      </c>
      <c r="T211" s="14" t="s">
        <v>35</v>
      </c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</row>
    <row r="212">
      <c r="A212" s="4" t="str">
        <f> Chart!E212</f>
        <v>D52-2068</v>
      </c>
      <c r="B212" s="5" t="str">
        <f> Chart!D212</f>
        <v>DZ47-64</v>
      </c>
      <c r="C212" s="6" t="str">
        <f> Chart!C212</f>
        <v>Bird_1</v>
      </c>
      <c r="D212" s="7">
        <f> Chart!B212</f>
        <v>45108.58333</v>
      </c>
      <c r="E212" s="8">
        <f>IFERROR(__xludf.DUMMYFUNCTION("SPLIT(D212, "" "")"),45108.0)</f>
        <v>45108</v>
      </c>
      <c r="F212" s="22">
        <f>IFERROR(__xludf.DUMMYFUNCTION("""COMPUTED_VALUE"""),0.5833333333333334)</f>
        <v>0.5833333333</v>
      </c>
      <c r="G212" s="10" t="s">
        <v>490</v>
      </c>
      <c r="H212" s="16" t="s">
        <v>31</v>
      </c>
      <c r="I212" s="10" t="s">
        <v>71</v>
      </c>
      <c r="J212" s="10" t="s">
        <v>491</v>
      </c>
      <c r="K212" s="12" t="s">
        <v>33</v>
      </c>
      <c r="L212" s="13" t="s">
        <v>25</v>
      </c>
      <c r="M212" s="3" t="s">
        <v>26</v>
      </c>
      <c r="N212" s="10" t="str">
        <f t="shared" si="1"/>
        <v>OK</v>
      </c>
      <c r="O212" s="10" t="s">
        <v>27</v>
      </c>
      <c r="P212" s="14" t="s">
        <v>28</v>
      </c>
      <c r="Q212" s="14" t="s">
        <v>28</v>
      </c>
      <c r="R212" s="15" t="b">
        <v>0</v>
      </c>
      <c r="S212" s="10" t="s">
        <v>27</v>
      </c>
      <c r="T212" s="14" t="s">
        <v>35</v>
      </c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</row>
    <row r="213">
      <c r="A213" s="4" t="str">
        <f> Chart!E213</f>
        <v>D52-2069</v>
      </c>
      <c r="B213" s="5" t="str">
        <f> Chart!D213</f>
        <v>DZ47-64</v>
      </c>
      <c r="C213" s="6" t="str">
        <f> Chart!C213</f>
        <v>Bird_1</v>
      </c>
      <c r="D213" s="7">
        <f> Chart!B213</f>
        <v>45108.58333</v>
      </c>
      <c r="E213" s="8">
        <f>IFERROR(__xludf.DUMMYFUNCTION("SPLIT(D213, "" "")"),45108.0)</f>
        <v>45108</v>
      </c>
      <c r="F213" s="22">
        <f>IFERROR(__xludf.DUMMYFUNCTION("""COMPUTED_VALUE"""),0.5833333333333334)</f>
        <v>0.5833333333</v>
      </c>
      <c r="G213" s="10" t="s">
        <v>492</v>
      </c>
      <c r="H213" s="16" t="s">
        <v>37</v>
      </c>
      <c r="I213" s="10" t="s">
        <v>71</v>
      </c>
      <c r="J213" s="10" t="s">
        <v>493</v>
      </c>
      <c r="K213" s="12" t="s">
        <v>39</v>
      </c>
      <c r="L213" s="13" t="s">
        <v>25</v>
      </c>
      <c r="M213" s="3" t="s">
        <v>34</v>
      </c>
      <c r="N213" s="10" t="str">
        <f t="shared" si="1"/>
        <v>Heavy Damaged</v>
      </c>
      <c r="O213" s="10" t="s">
        <v>27</v>
      </c>
      <c r="P213" s="14" t="s">
        <v>28</v>
      </c>
      <c r="Q213" s="14" t="s">
        <v>28</v>
      </c>
      <c r="R213" s="15" t="b">
        <v>1</v>
      </c>
      <c r="S213" s="10" t="s">
        <v>27</v>
      </c>
      <c r="T213" s="14" t="s">
        <v>35</v>
      </c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</row>
    <row r="214">
      <c r="A214" s="4" t="str">
        <f> Chart!E214</f>
        <v>D52-2070</v>
      </c>
      <c r="B214" s="5" t="str">
        <f> Chart!D214</f>
        <v>DZ47-64</v>
      </c>
      <c r="C214" s="6" t="str">
        <f> Chart!C214</f>
        <v>Bird_1</v>
      </c>
      <c r="D214" s="7">
        <f> Chart!B214</f>
        <v>45108.58333</v>
      </c>
      <c r="E214" s="8">
        <f>IFERROR(__xludf.DUMMYFUNCTION("SPLIT(D214, "" "")"),45108.0)</f>
        <v>45108</v>
      </c>
      <c r="F214" s="22">
        <f>IFERROR(__xludf.DUMMYFUNCTION("""COMPUTED_VALUE"""),0.5833333333333334)</f>
        <v>0.5833333333</v>
      </c>
      <c r="G214" s="10" t="s">
        <v>494</v>
      </c>
      <c r="H214" s="17" t="s">
        <v>42</v>
      </c>
      <c r="I214" s="10" t="s">
        <v>71</v>
      </c>
      <c r="J214" s="10" t="s">
        <v>495</v>
      </c>
      <c r="K214" s="18" t="s">
        <v>44</v>
      </c>
      <c r="L214" s="19" t="s">
        <v>25</v>
      </c>
      <c r="M214" s="3" t="s">
        <v>40</v>
      </c>
      <c r="N214" s="10" t="str">
        <f t="shared" si="1"/>
        <v>Loose a Wire</v>
      </c>
      <c r="O214" s="10" t="s">
        <v>27</v>
      </c>
      <c r="P214" s="14" t="s">
        <v>28</v>
      </c>
      <c r="Q214" s="14" t="s">
        <v>28</v>
      </c>
      <c r="R214" s="15" t="b">
        <v>0</v>
      </c>
      <c r="S214" s="10" t="s">
        <v>27</v>
      </c>
      <c r="T214" s="14" t="s">
        <v>35</v>
      </c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</row>
    <row r="215">
      <c r="A215" s="4" t="str">
        <f> Chart!E215</f>
        <v>D52-2071</v>
      </c>
      <c r="B215" s="5" t="str">
        <f> Chart!D215</f>
        <v>DZ47-65</v>
      </c>
      <c r="C215" s="6" t="str">
        <f> Chart!C215</f>
        <v>Bird_2</v>
      </c>
      <c r="D215" s="7">
        <f> Chart!B215</f>
        <v>45108.58333</v>
      </c>
      <c r="E215" s="8">
        <f>IFERROR(__xludf.DUMMYFUNCTION("SPLIT(D215, "" "")"),45108.0)</f>
        <v>45108</v>
      </c>
      <c r="F215" s="22">
        <f>IFERROR(__xludf.DUMMYFUNCTION("""COMPUTED_VALUE"""),0.5833333333333334)</f>
        <v>0.5833333333</v>
      </c>
      <c r="G215" s="10" t="s">
        <v>496</v>
      </c>
      <c r="H215" s="16" t="s">
        <v>46</v>
      </c>
      <c r="I215" s="10" t="s">
        <v>71</v>
      </c>
      <c r="J215" s="10" t="s">
        <v>497</v>
      </c>
      <c r="K215" s="12" t="s">
        <v>48</v>
      </c>
      <c r="L215" s="13" t="s">
        <v>49</v>
      </c>
      <c r="M215" s="3" t="s">
        <v>26</v>
      </c>
      <c r="N215" s="10" t="str">
        <f t="shared" si="1"/>
        <v>OK</v>
      </c>
      <c r="O215" s="10" t="s">
        <v>27</v>
      </c>
      <c r="P215" s="14" t="s">
        <v>28</v>
      </c>
      <c r="Q215" s="14" t="s">
        <v>28</v>
      </c>
      <c r="R215" s="15" t="b">
        <v>0</v>
      </c>
      <c r="S215" s="10" t="s">
        <v>27</v>
      </c>
      <c r="T215" s="14" t="s">
        <v>35</v>
      </c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</row>
    <row r="216">
      <c r="A216" s="4" t="str">
        <f> Chart!E216</f>
        <v>D52-2072</v>
      </c>
      <c r="B216" s="5" t="str">
        <f> Chart!D216</f>
        <v>DZ47-65</v>
      </c>
      <c r="C216" s="6" t="str">
        <f> Chart!C216</f>
        <v>Bird_2</v>
      </c>
      <c r="D216" s="7">
        <f> Chart!B216</f>
        <v>45108.58333</v>
      </c>
      <c r="E216" s="8">
        <f>IFERROR(__xludf.DUMMYFUNCTION("SPLIT(D216, "" "")"),45108.0)</f>
        <v>45108</v>
      </c>
      <c r="F216" s="22">
        <f>IFERROR(__xludf.DUMMYFUNCTION("""COMPUTED_VALUE"""),0.5833333333333334)</f>
        <v>0.5833333333</v>
      </c>
      <c r="G216" s="10" t="s">
        <v>498</v>
      </c>
      <c r="H216" s="16" t="s">
        <v>51</v>
      </c>
      <c r="I216" s="10" t="s">
        <v>71</v>
      </c>
      <c r="J216" s="10" t="s">
        <v>499</v>
      </c>
      <c r="K216" s="12" t="s">
        <v>53</v>
      </c>
      <c r="L216" s="13" t="s">
        <v>54</v>
      </c>
      <c r="M216" s="10" t="s">
        <v>26</v>
      </c>
      <c r="N216" s="10" t="str">
        <f t="shared" si="1"/>
        <v>OK</v>
      </c>
      <c r="O216" s="10" t="s">
        <v>27</v>
      </c>
      <c r="P216" s="14" t="s">
        <v>28</v>
      </c>
      <c r="Q216" s="14" t="s">
        <v>28</v>
      </c>
      <c r="R216" s="15" t="b">
        <v>1</v>
      </c>
      <c r="S216" s="10" t="s">
        <v>27</v>
      </c>
      <c r="T216" s="14" t="s">
        <v>35</v>
      </c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</row>
    <row r="217">
      <c r="A217" s="4" t="str">
        <f> Chart!E217</f>
        <v>D52-2073</v>
      </c>
      <c r="B217" s="5" t="str">
        <f> Chart!D217</f>
        <v>DZ47-66</v>
      </c>
      <c r="C217" s="6" t="str">
        <f> Chart!C217</f>
        <v>Bird_2</v>
      </c>
      <c r="D217" s="7">
        <f> Chart!B217</f>
        <v>45108.58333</v>
      </c>
      <c r="E217" s="8">
        <f>IFERROR(__xludf.DUMMYFUNCTION("SPLIT(D217, "" "")"),45108.0)</f>
        <v>45108</v>
      </c>
      <c r="F217" s="22">
        <f>IFERROR(__xludf.DUMMYFUNCTION("""COMPUTED_VALUE"""),0.5833333333333334)</f>
        <v>0.5833333333</v>
      </c>
      <c r="G217" s="10" t="s">
        <v>500</v>
      </c>
      <c r="H217" s="17" t="s">
        <v>56</v>
      </c>
      <c r="I217" s="10" t="s">
        <v>71</v>
      </c>
      <c r="J217" s="10" t="s">
        <v>501</v>
      </c>
      <c r="K217" s="18" t="s">
        <v>58</v>
      </c>
      <c r="L217" s="18" t="s">
        <v>59</v>
      </c>
      <c r="M217" s="3" t="s">
        <v>40</v>
      </c>
      <c r="N217" s="10" t="str">
        <f t="shared" si="1"/>
        <v>Loose a Wire</v>
      </c>
      <c r="O217" s="10" t="s">
        <v>27</v>
      </c>
      <c r="P217" s="14" t="s">
        <v>28</v>
      </c>
      <c r="Q217" s="14" t="s">
        <v>28</v>
      </c>
      <c r="R217" s="15" t="b">
        <v>1</v>
      </c>
      <c r="S217" s="10" t="s">
        <v>27</v>
      </c>
      <c r="T217" s="14" t="s">
        <v>35</v>
      </c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</row>
    <row r="218">
      <c r="A218" s="4" t="str">
        <f> Chart!E218</f>
        <v>D52-2074</v>
      </c>
      <c r="B218" s="5" t="str">
        <f> Chart!D218</f>
        <v>DZ47-66</v>
      </c>
      <c r="C218" s="6" t="str">
        <f> Chart!C218</f>
        <v>Bird_2</v>
      </c>
      <c r="D218" s="7">
        <f> Chart!B218</f>
        <v>45108.58333</v>
      </c>
      <c r="E218" s="8">
        <f>IFERROR(__xludf.DUMMYFUNCTION("SPLIT(D218, "" "")"),45108.0)</f>
        <v>45108</v>
      </c>
      <c r="F218" s="22">
        <f>IFERROR(__xludf.DUMMYFUNCTION("""COMPUTED_VALUE"""),0.5833333333333334)</f>
        <v>0.5833333333</v>
      </c>
      <c r="G218" s="10" t="s">
        <v>502</v>
      </c>
      <c r="H218" s="16" t="s">
        <v>61</v>
      </c>
      <c r="I218" s="10" t="s">
        <v>71</v>
      </c>
      <c r="J218" s="10" t="s">
        <v>503</v>
      </c>
      <c r="K218" s="12" t="s">
        <v>504</v>
      </c>
      <c r="L218" s="13" t="s">
        <v>25</v>
      </c>
      <c r="M218" s="3" t="s">
        <v>26</v>
      </c>
      <c r="N218" s="10" t="str">
        <f t="shared" si="1"/>
        <v>OK</v>
      </c>
      <c r="O218" s="10" t="s">
        <v>27</v>
      </c>
      <c r="P218" s="14" t="s">
        <v>28</v>
      </c>
      <c r="Q218" s="14" t="s">
        <v>28</v>
      </c>
      <c r="R218" s="15" t="b">
        <v>1</v>
      </c>
      <c r="S218" s="10" t="s">
        <v>27</v>
      </c>
      <c r="T218" s="14" t="s">
        <v>35</v>
      </c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</row>
    <row r="219">
      <c r="A219" s="4" t="str">
        <f> Chart!E219</f>
        <v>D52-2075</v>
      </c>
      <c r="B219" s="5" t="str">
        <f> Chart!D219</f>
        <v>DZ47-67</v>
      </c>
      <c r="C219" s="6" t="str">
        <f> Chart!C219</f>
        <v>Bird_2</v>
      </c>
      <c r="D219" s="7">
        <f> Chart!B219</f>
        <v>45108.58333</v>
      </c>
      <c r="E219" s="8">
        <f>IFERROR(__xludf.DUMMYFUNCTION("SPLIT(D219, "" "")"),45108.0)</f>
        <v>45108</v>
      </c>
      <c r="F219" s="22">
        <f>IFERROR(__xludf.DUMMYFUNCTION("""COMPUTED_VALUE"""),0.5833333333333334)</f>
        <v>0.5833333333</v>
      </c>
      <c r="G219" s="10" t="s">
        <v>505</v>
      </c>
      <c r="H219" s="16" t="s">
        <v>65</v>
      </c>
      <c r="I219" s="10" t="s">
        <v>71</v>
      </c>
      <c r="J219" s="10" t="s">
        <v>506</v>
      </c>
      <c r="K219" s="12" t="s">
        <v>67</v>
      </c>
      <c r="L219" s="13" t="s">
        <v>68</v>
      </c>
      <c r="M219" s="3" t="s">
        <v>34</v>
      </c>
      <c r="N219" s="10" t="str">
        <f t="shared" si="1"/>
        <v>Heavy Damaged</v>
      </c>
      <c r="O219" s="10" t="s">
        <v>27</v>
      </c>
      <c r="P219" s="14" t="s">
        <v>28</v>
      </c>
      <c r="Q219" s="14" t="s">
        <v>28</v>
      </c>
      <c r="R219" s="10" t="b">
        <v>0</v>
      </c>
      <c r="S219" s="10" t="s">
        <v>27</v>
      </c>
      <c r="T219" s="14" t="s">
        <v>35</v>
      </c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</row>
    <row r="220">
      <c r="A220" s="4" t="str">
        <f> Chart!E220</f>
        <v>D52-2076</v>
      </c>
      <c r="B220" s="5" t="str">
        <f> Chart!D220</f>
        <v>DZ47-67</v>
      </c>
      <c r="C220" s="6" t="str">
        <f> Chart!C220</f>
        <v>Bird_2</v>
      </c>
      <c r="D220" s="7">
        <f> Chart!B220</f>
        <v>45108.58333</v>
      </c>
      <c r="E220" s="8">
        <f>IFERROR(__xludf.DUMMYFUNCTION("SPLIT(D220, "" "")"),45108.0)</f>
        <v>45108</v>
      </c>
      <c r="F220" s="22">
        <f>IFERROR(__xludf.DUMMYFUNCTION("""COMPUTED_VALUE"""),0.5833333333333334)</f>
        <v>0.5833333333</v>
      </c>
      <c r="G220" s="10" t="s">
        <v>507</v>
      </c>
      <c r="H220" s="17" t="s">
        <v>70</v>
      </c>
      <c r="I220" s="10" t="s">
        <v>71</v>
      </c>
      <c r="J220" s="10" t="s">
        <v>508</v>
      </c>
      <c r="K220" s="17" t="s">
        <v>73</v>
      </c>
      <c r="L220" s="17" t="s">
        <v>68</v>
      </c>
      <c r="M220" s="3" t="s">
        <v>40</v>
      </c>
      <c r="N220" s="10" t="str">
        <f t="shared" si="1"/>
        <v>Loose a Wire</v>
      </c>
      <c r="O220" s="10" t="s">
        <v>27</v>
      </c>
      <c r="P220" s="14" t="s">
        <v>28</v>
      </c>
      <c r="Q220" s="14" t="s">
        <v>28</v>
      </c>
      <c r="R220" s="15" t="b">
        <v>1</v>
      </c>
      <c r="S220" s="10" t="s">
        <v>27</v>
      </c>
      <c r="T220" s="14" t="s">
        <v>35</v>
      </c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</row>
    <row r="221">
      <c r="A221" s="4" t="str">
        <f> Chart!E221</f>
        <v>D52-2077</v>
      </c>
      <c r="B221" s="5" t="str">
        <f> Chart!D221</f>
        <v>DZ47-68</v>
      </c>
      <c r="C221" s="6" t="str">
        <f> Chart!C221</f>
        <v>Bird_3</v>
      </c>
      <c r="D221" s="7">
        <f> Chart!B221</f>
        <v>45108.58333</v>
      </c>
      <c r="E221" s="8">
        <f>IFERROR(__xludf.DUMMYFUNCTION("SPLIT(D221, "" "")"),45108.0)</f>
        <v>45108</v>
      </c>
      <c r="F221" s="22">
        <f>IFERROR(__xludf.DUMMYFUNCTION("""COMPUTED_VALUE"""),0.5833333333333334)</f>
        <v>0.5833333333</v>
      </c>
      <c r="G221" s="10" t="s">
        <v>509</v>
      </c>
      <c r="H221" s="17" t="s">
        <v>70</v>
      </c>
      <c r="I221" s="10" t="s">
        <v>71</v>
      </c>
      <c r="J221" s="10" t="s">
        <v>510</v>
      </c>
      <c r="K221" s="17" t="s">
        <v>73</v>
      </c>
      <c r="L221" s="17" t="s">
        <v>68</v>
      </c>
      <c r="M221" s="10" t="s">
        <v>26</v>
      </c>
      <c r="N221" s="10" t="str">
        <f t="shared" si="1"/>
        <v>OK</v>
      </c>
      <c r="O221" s="10" t="s">
        <v>27</v>
      </c>
      <c r="P221" s="14" t="s">
        <v>28</v>
      </c>
      <c r="Q221" s="14" t="s">
        <v>28</v>
      </c>
      <c r="R221" s="15" t="b">
        <v>1</v>
      </c>
      <c r="S221" s="10" t="s">
        <v>27</v>
      </c>
      <c r="T221" s="14" t="s">
        <v>35</v>
      </c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</row>
    <row r="222">
      <c r="A222" s="4" t="str">
        <f> Chart!E222</f>
        <v>D52-2078</v>
      </c>
      <c r="B222" s="5" t="str">
        <f> Chart!D222</f>
        <v>DZ47-68</v>
      </c>
      <c r="C222" s="6" t="str">
        <f> Chart!C222</f>
        <v>Bird_3</v>
      </c>
      <c r="D222" s="7">
        <f> Chart!B222</f>
        <v>45108.58333</v>
      </c>
      <c r="E222" s="8">
        <f>IFERROR(__xludf.DUMMYFUNCTION("SPLIT(D222, "" "")"),45108.0)</f>
        <v>45108</v>
      </c>
      <c r="F222" s="22">
        <f>IFERROR(__xludf.DUMMYFUNCTION("""COMPUTED_VALUE"""),0.5833333333333334)</f>
        <v>0.5833333333</v>
      </c>
      <c r="G222" s="10" t="s">
        <v>511</v>
      </c>
      <c r="H222" s="11" t="s">
        <v>21</v>
      </c>
      <c r="I222" s="10" t="s">
        <v>71</v>
      </c>
      <c r="J222" s="10" t="s">
        <v>512</v>
      </c>
      <c r="K222" s="12" t="s">
        <v>24</v>
      </c>
      <c r="L222" s="13" t="s">
        <v>25</v>
      </c>
      <c r="M222" s="3" t="s">
        <v>26</v>
      </c>
      <c r="N222" s="10" t="str">
        <f t="shared" si="1"/>
        <v>OK</v>
      </c>
      <c r="O222" s="10" t="s">
        <v>27</v>
      </c>
      <c r="P222" s="14" t="s">
        <v>28</v>
      </c>
      <c r="Q222" s="14" t="s">
        <v>28</v>
      </c>
      <c r="R222" s="15" t="b">
        <v>0</v>
      </c>
      <c r="S222" s="10" t="s">
        <v>27</v>
      </c>
      <c r="T222" s="14" t="s">
        <v>35</v>
      </c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</row>
    <row r="223">
      <c r="A223" s="4" t="str">
        <f> Chart!E223</f>
        <v>D52-2079</v>
      </c>
      <c r="B223" s="5" t="str">
        <f> Chart!D223</f>
        <v>DZ47-68</v>
      </c>
      <c r="C223" s="6" t="str">
        <f> Chart!C223</f>
        <v>Bird_3</v>
      </c>
      <c r="D223" s="7">
        <f> Chart!B223</f>
        <v>45108.58333</v>
      </c>
      <c r="E223" s="8">
        <f>IFERROR(__xludf.DUMMYFUNCTION("SPLIT(D223, "" "")"),45108.0)</f>
        <v>45108</v>
      </c>
      <c r="F223" s="22">
        <f>IFERROR(__xludf.DUMMYFUNCTION("""COMPUTED_VALUE"""),0.5833333333333334)</f>
        <v>0.5833333333</v>
      </c>
      <c r="G223" s="10" t="s">
        <v>513</v>
      </c>
      <c r="H223" s="16" t="s">
        <v>31</v>
      </c>
      <c r="I223" s="10" t="s">
        <v>71</v>
      </c>
      <c r="J223" s="10" t="s">
        <v>514</v>
      </c>
      <c r="K223" s="12" t="s">
        <v>33</v>
      </c>
      <c r="L223" s="13" t="s">
        <v>25</v>
      </c>
      <c r="M223" s="3" t="s">
        <v>34</v>
      </c>
      <c r="N223" s="10" t="str">
        <f t="shared" si="1"/>
        <v>Heavy Damaged</v>
      </c>
      <c r="O223" s="10" t="s">
        <v>27</v>
      </c>
      <c r="P223" s="14" t="s">
        <v>28</v>
      </c>
      <c r="Q223" s="14" t="s">
        <v>28</v>
      </c>
      <c r="R223" s="15" t="b">
        <v>1</v>
      </c>
      <c r="S223" s="10" t="s">
        <v>27</v>
      </c>
      <c r="T223" s="14" t="s">
        <v>35</v>
      </c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</row>
    <row r="224">
      <c r="A224" s="4" t="str">
        <f> Chart!E224</f>
        <v>D52-2080</v>
      </c>
      <c r="B224" s="5" t="str">
        <f> Chart!D224</f>
        <v>DZ47-69</v>
      </c>
      <c r="C224" s="6" t="str">
        <f> Chart!C224</f>
        <v>Bird_4</v>
      </c>
      <c r="D224" s="7">
        <f> Chart!B224</f>
        <v>45108.58333</v>
      </c>
      <c r="E224" s="8">
        <f>IFERROR(__xludf.DUMMYFUNCTION("SPLIT(D224, "" "")"),45108.0)</f>
        <v>45108</v>
      </c>
      <c r="F224" s="22">
        <f>IFERROR(__xludf.DUMMYFUNCTION("""COMPUTED_VALUE"""),0.5833333333333334)</f>
        <v>0.5833333333</v>
      </c>
      <c r="G224" s="10" t="s">
        <v>515</v>
      </c>
      <c r="H224" s="16" t="s">
        <v>37</v>
      </c>
      <c r="I224" s="10" t="s">
        <v>71</v>
      </c>
      <c r="J224" s="10" t="s">
        <v>516</v>
      </c>
      <c r="K224" s="12" t="s">
        <v>39</v>
      </c>
      <c r="L224" s="13" t="s">
        <v>25</v>
      </c>
      <c r="M224" s="3" t="s">
        <v>40</v>
      </c>
      <c r="N224" s="10" t="str">
        <f t="shared" si="1"/>
        <v>Loose a Wire</v>
      </c>
      <c r="O224" s="10" t="s">
        <v>27</v>
      </c>
      <c r="P224" s="14" t="s">
        <v>28</v>
      </c>
      <c r="Q224" s="14" t="s">
        <v>28</v>
      </c>
      <c r="R224" s="15" t="b">
        <v>0</v>
      </c>
      <c r="S224" s="10" t="s">
        <v>27</v>
      </c>
      <c r="T224" s="14" t="s">
        <v>35</v>
      </c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</row>
    <row r="225">
      <c r="A225" s="4" t="str">
        <f> Chart!E225</f>
        <v>D52-2081</v>
      </c>
      <c r="B225" s="5" t="str">
        <f> Chart!D225</f>
        <v>DZ47-69</v>
      </c>
      <c r="C225" s="6" t="str">
        <f> Chart!C225</f>
        <v>Bird_4</v>
      </c>
      <c r="D225" s="7">
        <f> Chart!B225</f>
        <v>45108.58333</v>
      </c>
      <c r="E225" s="8">
        <f>IFERROR(__xludf.DUMMYFUNCTION("SPLIT(D225, "" "")"),45108.0)</f>
        <v>45108</v>
      </c>
      <c r="F225" s="22">
        <f>IFERROR(__xludf.DUMMYFUNCTION("""COMPUTED_VALUE"""),0.5833333333333334)</f>
        <v>0.5833333333</v>
      </c>
      <c r="G225" s="10" t="s">
        <v>517</v>
      </c>
      <c r="H225" s="17" t="s">
        <v>42</v>
      </c>
      <c r="I225" s="10" t="s">
        <v>71</v>
      </c>
      <c r="J225" s="10" t="s">
        <v>518</v>
      </c>
      <c r="K225" s="18" t="s">
        <v>44</v>
      </c>
      <c r="L225" s="19" t="s">
        <v>25</v>
      </c>
      <c r="M225" s="3" t="s">
        <v>26</v>
      </c>
      <c r="N225" s="10" t="str">
        <f t="shared" si="1"/>
        <v>OK</v>
      </c>
      <c r="O225" s="10" t="s">
        <v>27</v>
      </c>
      <c r="P225" s="14" t="s">
        <v>28</v>
      </c>
      <c r="Q225" s="14" t="s">
        <v>28</v>
      </c>
      <c r="R225" s="15" t="b">
        <v>0</v>
      </c>
      <c r="S225" s="10" t="s">
        <v>27</v>
      </c>
      <c r="T225" s="14" t="s">
        <v>35</v>
      </c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</row>
    <row r="226">
      <c r="A226" s="4" t="str">
        <f> Chart!E226</f>
        <v>D52-2066</v>
      </c>
      <c r="B226" s="5" t="str">
        <f> Chart!D226</f>
        <v>DZ47-63</v>
      </c>
      <c r="C226" s="6" t="str">
        <f> Chart!C226</f>
        <v>Bird_1</v>
      </c>
      <c r="D226" s="7">
        <f> Chart!B226</f>
        <v>45108.625</v>
      </c>
      <c r="E226" s="8">
        <f>IFERROR(__xludf.DUMMYFUNCTION("SPLIT(D226, "" "")"),45108.0)</f>
        <v>45108</v>
      </c>
      <c r="F226" s="22">
        <f>IFERROR(__xludf.DUMMYFUNCTION("""COMPUTED_VALUE"""),0.625)</f>
        <v>0.625</v>
      </c>
      <c r="G226" s="10" t="s">
        <v>519</v>
      </c>
      <c r="H226" s="16" t="s">
        <v>46</v>
      </c>
      <c r="I226" s="10" t="s">
        <v>71</v>
      </c>
      <c r="J226" s="10" t="s">
        <v>520</v>
      </c>
      <c r="K226" s="12" t="s">
        <v>48</v>
      </c>
      <c r="L226" s="13" t="s">
        <v>49</v>
      </c>
      <c r="M226" s="10" t="s">
        <v>26</v>
      </c>
      <c r="N226" s="10" t="str">
        <f t="shared" si="1"/>
        <v>OK</v>
      </c>
      <c r="O226" s="10" t="s">
        <v>27</v>
      </c>
      <c r="P226" s="14" t="s">
        <v>28</v>
      </c>
      <c r="Q226" s="14" t="s">
        <v>28</v>
      </c>
      <c r="R226" s="15" t="b">
        <v>1</v>
      </c>
      <c r="S226" s="10" t="s">
        <v>27</v>
      </c>
      <c r="T226" s="14" t="s">
        <v>35</v>
      </c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</row>
    <row r="227">
      <c r="A227" s="4" t="str">
        <f> Chart!E227</f>
        <v>D52-2067</v>
      </c>
      <c r="B227" s="5" t="str">
        <f> Chart!D227</f>
        <v>DZ47-63</v>
      </c>
      <c r="C227" s="6" t="str">
        <f> Chart!C227</f>
        <v>Bird_1</v>
      </c>
      <c r="D227" s="7">
        <f> Chart!B227</f>
        <v>45108.625</v>
      </c>
      <c r="E227" s="8">
        <f>IFERROR(__xludf.DUMMYFUNCTION("SPLIT(D227, "" "")"),45108.0)</f>
        <v>45108</v>
      </c>
      <c r="F227" s="22">
        <f>IFERROR(__xludf.DUMMYFUNCTION("""COMPUTED_VALUE"""),0.625)</f>
        <v>0.625</v>
      </c>
      <c r="G227" s="10" t="s">
        <v>521</v>
      </c>
      <c r="H227" s="16" t="s">
        <v>51</v>
      </c>
      <c r="I227" s="10" t="s">
        <v>71</v>
      </c>
      <c r="J227" s="10" t="s">
        <v>522</v>
      </c>
      <c r="K227" s="12" t="s">
        <v>53</v>
      </c>
      <c r="L227" s="13" t="s">
        <v>54</v>
      </c>
      <c r="M227" s="3" t="s">
        <v>40</v>
      </c>
      <c r="N227" s="10" t="str">
        <f t="shared" si="1"/>
        <v>Loose a Wire</v>
      </c>
      <c r="O227" s="10" t="s">
        <v>27</v>
      </c>
      <c r="P227" s="14" t="s">
        <v>28</v>
      </c>
      <c r="Q227" s="14" t="s">
        <v>28</v>
      </c>
      <c r="R227" s="15" t="b">
        <v>1</v>
      </c>
      <c r="S227" s="10" t="s">
        <v>27</v>
      </c>
      <c r="T227" s="14" t="s">
        <v>35</v>
      </c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</row>
    <row r="228">
      <c r="A228" s="4" t="str">
        <f> Chart!E228</f>
        <v>D52-2068</v>
      </c>
      <c r="B228" s="5" t="str">
        <f> Chart!D228</f>
        <v>DZ47-64</v>
      </c>
      <c r="C228" s="6" t="str">
        <f> Chart!C228</f>
        <v>Bird_1</v>
      </c>
      <c r="D228" s="7">
        <f> Chart!B228</f>
        <v>45108.625</v>
      </c>
      <c r="E228" s="8">
        <f>IFERROR(__xludf.DUMMYFUNCTION("SPLIT(D228, "" "")"),45108.0)</f>
        <v>45108</v>
      </c>
      <c r="F228" s="22">
        <f>IFERROR(__xludf.DUMMYFUNCTION("""COMPUTED_VALUE"""),0.625)</f>
        <v>0.625</v>
      </c>
      <c r="G228" s="10" t="s">
        <v>523</v>
      </c>
      <c r="H228" s="17" t="s">
        <v>56</v>
      </c>
      <c r="I228" s="10" t="s">
        <v>71</v>
      </c>
      <c r="J228" s="10" t="s">
        <v>524</v>
      </c>
      <c r="K228" s="18" t="s">
        <v>58</v>
      </c>
      <c r="L228" s="18" t="s">
        <v>59</v>
      </c>
      <c r="M228" s="3" t="s">
        <v>26</v>
      </c>
      <c r="N228" s="10" t="str">
        <f t="shared" si="1"/>
        <v>OK</v>
      </c>
      <c r="O228" s="10" t="s">
        <v>27</v>
      </c>
      <c r="P228" s="14" t="s">
        <v>28</v>
      </c>
      <c r="Q228" s="14" t="s">
        <v>28</v>
      </c>
      <c r="R228" s="15" t="b">
        <v>1</v>
      </c>
      <c r="S228" s="10" t="s">
        <v>27</v>
      </c>
      <c r="T228" s="14" t="s">
        <v>35</v>
      </c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</row>
    <row r="229">
      <c r="A229" s="4" t="str">
        <f> Chart!E229</f>
        <v>D52-2069</v>
      </c>
      <c r="B229" s="5" t="str">
        <f> Chart!D229</f>
        <v>DZ47-64</v>
      </c>
      <c r="C229" s="6" t="str">
        <f> Chart!C229</f>
        <v>Bird_1</v>
      </c>
      <c r="D229" s="7">
        <f> Chart!B229</f>
        <v>45108.625</v>
      </c>
      <c r="E229" s="8">
        <f>IFERROR(__xludf.DUMMYFUNCTION("SPLIT(D229, "" "")"),45108.0)</f>
        <v>45108</v>
      </c>
      <c r="F229" s="22">
        <f>IFERROR(__xludf.DUMMYFUNCTION("""COMPUTED_VALUE"""),0.625)</f>
        <v>0.625</v>
      </c>
      <c r="G229" s="10" t="s">
        <v>525</v>
      </c>
      <c r="H229" s="16" t="s">
        <v>61</v>
      </c>
      <c r="I229" s="10" t="s">
        <v>71</v>
      </c>
      <c r="J229" s="10" t="s">
        <v>526</v>
      </c>
      <c r="K229" s="12" t="s">
        <v>527</v>
      </c>
      <c r="L229" s="13" t="s">
        <v>25</v>
      </c>
      <c r="M229" s="3" t="s">
        <v>34</v>
      </c>
      <c r="N229" s="10" t="str">
        <f t="shared" si="1"/>
        <v>Heavy Damaged</v>
      </c>
      <c r="O229" s="10" t="s">
        <v>27</v>
      </c>
      <c r="P229" s="14" t="s">
        <v>28</v>
      </c>
      <c r="Q229" s="14" t="s">
        <v>28</v>
      </c>
      <c r="R229" s="10" t="b">
        <v>0</v>
      </c>
      <c r="S229" s="10" t="s">
        <v>27</v>
      </c>
      <c r="T229" s="14" t="s">
        <v>35</v>
      </c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</row>
    <row r="230">
      <c r="A230" s="4" t="str">
        <f> Chart!E230</f>
        <v>D52-2070</v>
      </c>
      <c r="B230" s="5" t="str">
        <f> Chart!D230</f>
        <v>DZ47-64</v>
      </c>
      <c r="C230" s="6" t="str">
        <f> Chart!C230</f>
        <v>Bird_1</v>
      </c>
      <c r="D230" s="7">
        <f> Chart!B230</f>
        <v>45108.625</v>
      </c>
      <c r="E230" s="8">
        <f>IFERROR(__xludf.DUMMYFUNCTION("SPLIT(D230, "" "")"),45108.0)</f>
        <v>45108</v>
      </c>
      <c r="F230" s="22">
        <f>IFERROR(__xludf.DUMMYFUNCTION("""COMPUTED_VALUE"""),0.625)</f>
        <v>0.625</v>
      </c>
      <c r="G230" s="10" t="s">
        <v>528</v>
      </c>
      <c r="H230" s="16" t="s">
        <v>65</v>
      </c>
      <c r="I230" s="10" t="s">
        <v>71</v>
      </c>
      <c r="J230" s="10" t="s">
        <v>529</v>
      </c>
      <c r="K230" s="12" t="s">
        <v>67</v>
      </c>
      <c r="L230" s="13" t="s">
        <v>68</v>
      </c>
      <c r="M230" s="3" t="s">
        <v>40</v>
      </c>
      <c r="N230" s="10" t="str">
        <f t="shared" si="1"/>
        <v>Loose a Wire</v>
      </c>
      <c r="O230" s="10" t="s">
        <v>27</v>
      </c>
      <c r="P230" s="14" t="s">
        <v>28</v>
      </c>
      <c r="Q230" s="14" t="s">
        <v>28</v>
      </c>
      <c r="R230" s="15" t="b">
        <v>1</v>
      </c>
      <c r="S230" s="10" t="s">
        <v>27</v>
      </c>
      <c r="T230" s="14" t="s">
        <v>35</v>
      </c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</row>
    <row r="231">
      <c r="A231" s="4" t="str">
        <f> Chart!E231</f>
        <v>D52-2071</v>
      </c>
      <c r="B231" s="5" t="str">
        <f> Chart!D231</f>
        <v>DZ47-65</v>
      </c>
      <c r="C231" s="6" t="str">
        <f> Chart!C231</f>
        <v>Bird_2</v>
      </c>
      <c r="D231" s="7">
        <f> Chart!B231</f>
        <v>45108.625</v>
      </c>
      <c r="E231" s="8">
        <f>IFERROR(__xludf.DUMMYFUNCTION("SPLIT(D231, "" "")"),45108.0)</f>
        <v>45108</v>
      </c>
      <c r="F231" s="22">
        <f>IFERROR(__xludf.DUMMYFUNCTION("""COMPUTED_VALUE"""),0.625)</f>
        <v>0.625</v>
      </c>
      <c r="G231" s="10" t="s">
        <v>530</v>
      </c>
      <c r="H231" s="17" t="s">
        <v>70</v>
      </c>
      <c r="I231" s="10" t="s">
        <v>71</v>
      </c>
      <c r="J231" s="10" t="s">
        <v>531</v>
      </c>
      <c r="K231" s="17" t="s">
        <v>73</v>
      </c>
      <c r="L231" s="17" t="s">
        <v>68</v>
      </c>
      <c r="M231" s="10" t="s">
        <v>26</v>
      </c>
      <c r="N231" s="10" t="str">
        <f t="shared" si="1"/>
        <v>OK</v>
      </c>
      <c r="O231" s="10" t="s">
        <v>27</v>
      </c>
      <c r="P231" s="14" t="s">
        <v>28</v>
      </c>
      <c r="Q231" s="14" t="s">
        <v>28</v>
      </c>
      <c r="R231" s="15" t="b">
        <v>1</v>
      </c>
      <c r="S231" s="10" t="s">
        <v>27</v>
      </c>
      <c r="T231" s="14" t="s">
        <v>35</v>
      </c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</row>
    <row r="232">
      <c r="A232" s="4" t="str">
        <f> Chart!E232</f>
        <v>D52-2072</v>
      </c>
      <c r="B232" s="5" t="str">
        <f> Chart!D232</f>
        <v>DZ47-65</v>
      </c>
      <c r="C232" s="6" t="str">
        <f> Chart!C232</f>
        <v>Bird_2</v>
      </c>
      <c r="D232" s="7">
        <f> Chart!B232</f>
        <v>45108.625</v>
      </c>
      <c r="E232" s="8">
        <f>IFERROR(__xludf.DUMMYFUNCTION("SPLIT(D232, "" "")"),45108.0)</f>
        <v>45108</v>
      </c>
      <c r="F232" s="22">
        <f>IFERROR(__xludf.DUMMYFUNCTION("""COMPUTED_VALUE"""),0.625)</f>
        <v>0.625</v>
      </c>
      <c r="G232" s="10" t="s">
        <v>532</v>
      </c>
      <c r="H232" s="17" t="s">
        <v>70</v>
      </c>
      <c r="I232" s="10" t="s">
        <v>71</v>
      </c>
      <c r="J232" s="10" t="s">
        <v>533</v>
      </c>
      <c r="K232" s="17" t="s">
        <v>73</v>
      </c>
      <c r="L232" s="17" t="s">
        <v>68</v>
      </c>
      <c r="M232" s="3" t="s">
        <v>26</v>
      </c>
      <c r="N232" s="10" t="str">
        <f t="shared" si="1"/>
        <v>OK</v>
      </c>
      <c r="O232" s="10" t="s">
        <v>27</v>
      </c>
      <c r="P232" s="14" t="s">
        <v>28</v>
      </c>
      <c r="Q232" s="14" t="s">
        <v>28</v>
      </c>
      <c r="R232" s="15" t="b">
        <v>1</v>
      </c>
      <c r="S232" s="10" t="s">
        <v>27</v>
      </c>
      <c r="T232" s="14" t="s">
        <v>35</v>
      </c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</row>
    <row r="233">
      <c r="A233" s="4" t="str">
        <f> Chart!E233</f>
        <v>D52-2073</v>
      </c>
      <c r="B233" s="5" t="str">
        <f> Chart!D233</f>
        <v>DZ47-66</v>
      </c>
      <c r="C233" s="6" t="str">
        <f> Chart!C233</f>
        <v>Bird_2</v>
      </c>
      <c r="D233" s="7">
        <f> Chart!B233</f>
        <v>45108.625</v>
      </c>
      <c r="E233" s="8">
        <f>IFERROR(__xludf.DUMMYFUNCTION("SPLIT(D233, "" "")"),45108.0)</f>
        <v>45108</v>
      </c>
      <c r="F233" s="22">
        <f>IFERROR(__xludf.DUMMYFUNCTION("""COMPUTED_VALUE"""),0.625)</f>
        <v>0.625</v>
      </c>
      <c r="G233" s="10" t="s">
        <v>534</v>
      </c>
      <c r="H233" s="11" t="s">
        <v>21</v>
      </c>
      <c r="I233" s="10" t="s">
        <v>71</v>
      </c>
      <c r="J233" s="10" t="s">
        <v>535</v>
      </c>
      <c r="K233" s="12" t="s">
        <v>24</v>
      </c>
      <c r="L233" s="13" t="s">
        <v>25</v>
      </c>
      <c r="M233" s="3" t="s">
        <v>34</v>
      </c>
      <c r="N233" s="10" t="str">
        <f t="shared" si="1"/>
        <v>Heavy Damaged</v>
      </c>
      <c r="O233" s="10" t="s">
        <v>27</v>
      </c>
      <c r="P233" s="14" t="s">
        <v>28</v>
      </c>
      <c r="Q233" s="14" t="s">
        <v>28</v>
      </c>
      <c r="R233" s="15" t="b">
        <v>1</v>
      </c>
      <c r="S233" s="10" t="s">
        <v>27</v>
      </c>
      <c r="T233" s="14" t="s">
        <v>35</v>
      </c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</row>
    <row r="234">
      <c r="A234" s="4" t="str">
        <f> Chart!E234</f>
        <v>D52-2074</v>
      </c>
      <c r="B234" s="5" t="str">
        <f> Chart!D234</f>
        <v>DZ47-66</v>
      </c>
      <c r="C234" s="6" t="str">
        <f> Chart!C234</f>
        <v>Bird_2</v>
      </c>
      <c r="D234" s="7">
        <f> Chart!B234</f>
        <v>45108.625</v>
      </c>
      <c r="E234" s="8">
        <f>IFERROR(__xludf.DUMMYFUNCTION("SPLIT(D234, "" "")"),45108.0)</f>
        <v>45108</v>
      </c>
      <c r="F234" s="22">
        <f>IFERROR(__xludf.DUMMYFUNCTION("""COMPUTED_VALUE"""),0.625)</f>
        <v>0.625</v>
      </c>
      <c r="G234" s="10" t="s">
        <v>536</v>
      </c>
      <c r="H234" s="16" t="s">
        <v>31</v>
      </c>
      <c r="I234" s="10" t="s">
        <v>71</v>
      </c>
      <c r="J234" s="10" t="s">
        <v>537</v>
      </c>
      <c r="K234" s="12" t="s">
        <v>33</v>
      </c>
      <c r="L234" s="13" t="s">
        <v>25</v>
      </c>
      <c r="M234" s="3" t="s">
        <v>40</v>
      </c>
      <c r="N234" s="10" t="str">
        <f t="shared" si="1"/>
        <v>Loose a Wire</v>
      </c>
      <c r="O234" s="10" t="s">
        <v>27</v>
      </c>
      <c r="P234" s="14" t="s">
        <v>28</v>
      </c>
      <c r="Q234" s="14" t="s">
        <v>28</v>
      </c>
      <c r="R234" s="15" t="b">
        <v>0</v>
      </c>
      <c r="S234" s="10" t="s">
        <v>27</v>
      </c>
      <c r="T234" s="14" t="s">
        <v>35</v>
      </c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</row>
    <row r="235">
      <c r="A235" s="4" t="str">
        <f> Chart!E235</f>
        <v>D52-2075</v>
      </c>
      <c r="B235" s="5" t="str">
        <f> Chart!D235</f>
        <v>DZ47-67</v>
      </c>
      <c r="C235" s="6" t="str">
        <f> Chart!C235</f>
        <v>Bird_2</v>
      </c>
      <c r="D235" s="7">
        <f> Chart!B235</f>
        <v>45108.625</v>
      </c>
      <c r="E235" s="8">
        <f>IFERROR(__xludf.DUMMYFUNCTION("SPLIT(D235, "" "")"),45108.0)</f>
        <v>45108</v>
      </c>
      <c r="F235" s="22">
        <f>IFERROR(__xludf.DUMMYFUNCTION("""COMPUTED_VALUE"""),0.625)</f>
        <v>0.625</v>
      </c>
      <c r="G235" s="10" t="s">
        <v>538</v>
      </c>
      <c r="H235" s="16" t="s">
        <v>37</v>
      </c>
      <c r="I235" s="10" t="s">
        <v>71</v>
      </c>
      <c r="J235" s="10" t="s">
        <v>539</v>
      </c>
      <c r="K235" s="12" t="s">
        <v>39</v>
      </c>
      <c r="L235" s="13" t="s">
        <v>25</v>
      </c>
      <c r="M235" s="3" t="s">
        <v>26</v>
      </c>
      <c r="N235" s="10" t="str">
        <f t="shared" si="1"/>
        <v>OK</v>
      </c>
      <c r="O235" s="10" t="s">
        <v>27</v>
      </c>
      <c r="P235" s="14" t="s">
        <v>28</v>
      </c>
      <c r="Q235" s="14" t="s">
        <v>28</v>
      </c>
      <c r="R235" s="15" t="b">
        <v>1</v>
      </c>
      <c r="S235" s="10" t="s">
        <v>27</v>
      </c>
      <c r="T235" s="14" t="s">
        <v>35</v>
      </c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</row>
    <row r="236">
      <c r="A236" s="4" t="str">
        <f> Chart!E236</f>
        <v>D52-2076</v>
      </c>
      <c r="B236" s="5" t="str">
        <f> Chart!D236</f>
        <v>DZ47-67</v>
      </c>
      <c r="C236" s="6" t="str">
        <f> Chart!C236</f>
        <v>Bird_2</v>
      </c>
      <c r="D236" s="7">
        <f> Chart!B236</f>
        <v>45108.625</v>
      </c>
      <c r="E236" s="8">
        <f>IFERROR(__xludf.DUMMYFUNCTION("SPLIT(D236, "" "")"),45108.0)</f>
        <v>45108</v>
      </c>
      <c r="F236" s="22">
        <f>IFERROR(__xludf.DUMMYFUNCTION("""COMPUTED_VALUE"""),0.625)</f>
        <v>0.625</v>
      </c>
      <c r="G236" s="10" t="s">
        <v>540</v>
      </c>
      <c r="H236" s="17" t="s">
        <v>42</v>
      </c>
      <c r="I236" s="10" t="s">
        <v>71</v>
      </c>
      <c r="J236" s="10" t="s">
        <v>541</v>
      </c>
      <c r="K236" s="18" t="s">
        <v>44</v>
      </c>
      <c r="L236" s="19" t="s">
        <v>25</v>
      </c>
      <c r="M236" s="10" t="s">
        <v>26</v>
      </c>
      <c r="N236" s="10" t="str">
        <f t="shared" si="1"/>
        <v>OK</v>
      </c>
      <c r="O236" s="10" t="s">
        <v>27</v>
      </c>
      <c r="P236" s="14" t="s">
        <v>28</v>
      </c>
      <c r="Q236" s="14" t="s">
        <v>28</v>
      </c>
      <c r="R236" s="15" t="b">
        <v>0</v>
      </c>
      <c r="S236" s="10" t="s">
        <v>27</v>
      </c>
      <c r="T236" s="14" t="s">
        <v>35</v>
      </c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</row>
    <row r="237">
      <c r="A237" s="4" t="str">
        <f> Chart!E237</f>
        <v>D52-2077</v>
      </c>
      <c r="B237" s="5" t="str">
        <f> Chart!D237</f>
        <v>DZ47-68</v>
      </c>
      <c r="C237" s="6" t="str">
        <f> Chart!C237</f>
        <v>Bird_3</v>
      </c>
      <c r="D237" s="7">
        <f> Chart!B237</f>
        <v>45108.625</v>
      </c>
      <c r="E237" s="8">
        <f>IFERROR(__xludf.DUMMYFUNCTION("SPLIT(D237, "" "")"),45108.0)</f>
        <v>45108</v>
      </c>
      <c r="F237" s="22">
        <f>IFERROR(__xludf.DUMMYFUNCTION("""COMPUTED_VALUE"""),0.625)</f>
        <v>0.625</v>
      </c>
      <c r="G237" s="10" t="s">
        <v>542</v>
      </c>
      <c r="H237" s="16" t="s">
        <v>46</v>
      </c>
      <c r="I237" s="10" t="s">
        <v>71</v>
      </c>
      <c r="J237" s="10" t="s">
        <v>543</v>
      </c>
      <c r="K237" s="12" t="s">
        <v>48</v>
      </c>
      <c r="L237" s="13" t="s">
        <v>49</v>
      </c>
      <c r="M237" s="3" t="s">
        <v>40</v>
      </c>
      <c r="N237" s="10" t="str">
        <f t="shared" si="1"/>
        <v>Loose a Wire</v>
      </c>
      <c r="O237" s="10" t="s">
        <v>27</v>
      </c>
      <c r="P237" s="14" t="s">
        <v>28</v>
      </c>
      <c r="Q237" s="14" t="s">
        <v>28</v>
      </c>
      <c r="R237" s="15" t="b">
        <v>0</v>
      </c>
      <c r="S237" s="10" t="s">
        <v>27</v>
      </c>
      <c r="T237" s="14" t="s">
        <v>35</v>
      </c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</row>
    <row r="238">
      <c r="A238" s="4" t="str">
        <f> Chart!E238</f>
        <v>D52-2078</v>
      </c>
      <c r="B238" s="5" t="str">
        <f> Chart!D238</f>
        <v>DZ47-68</v>
      </c>
      <c r="C238" s="6" t="str">
        <f> Chart!C238</f>
        <v>Bird_3</v>
      </c>
      <c r="D238" s="7">
        <f> Chart!B238</f>
        <v>45108.625</v>
      </c>
      <c r="E238" s="8">
        <f>IFERROR(__xludf.DUMMYFUNCTION("SPLIT(D238, "" "")"),45108.0)</f>
        <v>45108</v>
      </c>
      <c r="F238" s="22">
        <f>IFERROR(__xludf.DUMMYFUNCTION("""COMPUTED_VALUE"""),0.625)</f>
        <v>0.625</v>
      </c>
      <c r="G238" s="10" t="s">
        <v>544</v>
      </c>
      <c r="H238" s="16" t="s">
        <v>51</v>
      </c>
      <c r="I238" s="10" t="s">
        <v>71</v>
      </c>
      <c r="J238" s="10" t="s">
        <v>545</v>
      </c>
      <c r="K238" s="12" t="s">
        <v>53</v>
      </c>
      <c r="L238" s="13" t="s">
        <v>54</v>
      </c>
      <c r="M238" s="3" t="s">
        <v>26</v>
      </c>
      <c r="N238" s="10" t="str">
        <f t="shared" si="1"/>
        <v>OK</v>
      </c>
      <c r="O238" s="10" t="s">
        <v>27</v>
      </c>
      <c r="P238" s="14" t="s">
        <v>28</v>
      </c>
      <c r="Q238" s="14" t="s">
        <v>28</v>
      </c>
      <c r="R238" s="15" t="b">
        <v>1</v>
      </c>
      <c r="S238" s="10" t="s">
        <v>27</v>
      </c>
      <c r="T238" s="14" t="s">
        <v>35</v>
      </c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</row>
    <row r="239">
      <c r="A239" s="4" t="str">
        <f> Chart!E239</f>
        <v>D52-2079</v>
      </c>
      <c r="B239" s="5" t="str">
        <f> Chart!D239</f>
        <v>DZ47-68</v>
      </c>
      <c r="C239" s="6" t="str">
        <f> Chart!C239</f>
        <v>Bird_3</v>
      </c>
      <c r="D239" s="7">
        <f> Chart!B239</f>
        <v>45108.625</v>
      </c>
      <c r="E239" s="8">
        <f>IFERROR(__xludf.DUMMYFUNCTION("SPLIT(D239, "" "")"),45108.0)</f>
        <v>45108</v>
      </c>
      <c r="F239" s="22">
        <f>IFERROR(__xludf.DUMMYFUNCTION("""COMPUTED_VALUE"""),0.625)</f>
        <v>0.625</v>
      </c>
      <c r="G239" s="10" t="s">
        <v>546</v>
      </c>
      <c r="H239" s="17" t="s">
        <v>56</v>
      </c>
      <c r="I239" s="10" t="s">
        <v>71</v>
      </c>
      <c r="J239" s="10" t="s">
        <v>547</v>
      </c>
      <c r="K239" s="18" t="s">
        <v>58</v>
      </c>
      <c r="L239" s="18" t="s">
        <v>59</v>
      </c>
      <c r="M239" s="3" t="s">
        <v>34</v>
      </c>
      <c r="N239" s="10" t="str">
        <f t="shared" si="1"/>
        <v>Heavy Damaged</v>
      </c>
      <c r="O239" s="10" t="s">
        <v>27</v>
      </c>
      <c r="P239" s="14" t="s">
        <v>28</v>
      </c>
      <c r="Q239" s="14" t="s">
        <v>28</v>
      </c>
      <c r="R239" s="15" t="b">
        <v>1</v>
      </c>
      <c r="S239" s="10" t="s">
        <v>27</v>
      </c>
      <c r="T239" s="14" t="s">
        <v>35</v>
      </c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</row>
    <row r="240">
      <c r="A240" s="4" t="str">
        <f> Chart!E240</f>
        <v>D52-2080</v>
      </c>
      <c r="B240" s="5" t="str">
        <f> Chart!D240</f>
        <v>DZ47-69</v>
      </c>
      <c r="C240" s="6" t="str">
        <f> Chart!C240</f>
        <v>Bird_4</v>
      </c>
      <c r="D240" s="7">
        <f> Chart!B240</f>
        <v>45108.625</v>
      </c>
      <c r="E240" s="8">
        <f>IFERROR(__xludf.DUMMYFUNCTION("SPLIT(D240, "" "")"),45108.0)</f>
        <v>45108</v>
      </c>
      <c r="F240" s="22">
        <f>IFERROR(__xludf.DUMMYFUNCTION("""COMPUTED_VALUE"""),0.625)</f>
        <v>0.625</v>
      </c>
      <c r="G240" s="10" t="s">
        <v>548</v>
      </c>
      <c r="H240" s="16" t="s">
        <v>61</v>
      </c>
      <c r="I240" s="10" t="s">
        <v>71</v>
      </c>
      <c r="J240" s="10" t="s">
        <v>549</v>
      </c>
      <c r="K240" s="12" t="s">
        <v>550</v>
      </c>
      <c r="L240" s="13" t="s">
        <v>25</v>
      </c>
      <c r="M240" s="3" t="s">
        <v>40</v>
      </c>
      <c r="N240" s="10" t="str">
        <f t="shared" si="1"/>
        <v>Loose a Wire</v>
      </c>
      <c r="O240" s="10" t="s">
        <v>27</v>
      </c>
      <c r="P240" s="14" t="s">
        <v>28</v>
      </c>
      <c r="Q240" s="14" t="s">
        <v>28</v>
      </c>
      <c r="R240" s="15" t="b">
        <v>1</v>
      </c>
      <c r="S240" s="10" t="s">
        <v>27</v>
      </c>
      <c r="T240" s="14" t="s">
        <v>35</v>
      </c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</row>
    <row r="241">
      <c r="A241" s="4" t="str">
        <f> Chart!E241</f>
        <v>D52-2081</v>
      </c>
      <c r="B241" s="5" t="str">
        <f> Chart!D241</f>
        <v>DZ47-69</v>
      </c>
      <c r="C241" s="6" t="str">
        <f> Chart!C241</f>
        <v>Bird_4</v>
      </c>
      <c r="D241" s="7">
        <f> Chart!B241</f>
        <v>45108.625</v>
      </c>
      <c r="E241" s="8">
        <f>IFERROR(__xludf.DUMMYFUNCTION("SPLIT(D241, "" "")"),45108.0)</f>
        <v>45108</v>
      </c>
      <c r="F241" s="22">
        <f>IFERROR(__xludf.DUMMYFUNCTION("""COMPUTED_VALUE"""),0.625)</f>
        <v>0.625</v>
      </c>
      <c r="G241" s="10" t="s">
        <v>551</v>
      </c>
      <c r="H241" s="16" t="s">
        <v>65</v>
      </c>
      <c r="I241" s="10" t="s">
        <v>71</v>
      </c>
      <c r="J241" s="10" t="s">
        <v>552</v>
      </c>
      <c r="K241" s="12" t="s">
        <v>67</v>
      </c>
      <c r="L241" s="13" t="s">
        <v>68</v>
      </c>
      <c r="M241" s="10" t="s">
        <v>26</v>
      </c>
      <c r="N241" s="10" t="str">
        <f t="shared" si="1"/>
        <v>OK</v>
      </c>
      <c r="O241" s="10" t="s">
        <v>27</v>
      </c>
      <c r="P241" s="14" t="s">
        <v>28</v>
      </c>
      <c r="Q241" s="14" t="s">
        <v>28</v>
      </c>
      <c r="R241" s="10" t="b">
        <v>0</v>
      </c>
      <c r="S241" s="10" t="s">
        <v>27</v>
      </c>
      <c r="T241" s="14" t="s">
        <v>35</v>
      </c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</row>
    <row r="242">
      <c r="A242" s="4" t="str">
        <f> Chart!E242</f>
        <v>D52-2066</v>
      </c>
      <c r="B242" s="5" t="str">
        <f> Chart!D242</f>
        <v>DZ47-63</v>
      </c>
      <c r="C242" s="6" t="str">
        <f> Chart!C242</f>
        <v>Bird_1</v>
      </c>
      <c r="D242" s="7">
        <f> Chart!B242</f>
        <v>45108.66667</v>
      </c>
      <c r="E242" s="8">
        <f>IFERROR(__xludf.DUMMYFUNCTION("SPLIT(D242, "" "")"),45108.0)</f>
        <v>45108</v>
      </c>
      <c r="F242" s="22">
        <f>IFERROR(__xludf.DUMMYFUNCTION("""COMPUTED_VALUE"""),0.6666666666666666)</f>
        <v>0.6666666667</v>
      </c>
      <c r="G242" s="10" t="s">
        <v>553</v>
      </c>
      <c r="H242" s="17" t="s">
        <v>70</v>
      </c>
      <c r="I242" s="10" t="s">
        <v>71</v>
      </c>
      <c r="J242" s="10" t="s">
        <v>554</v>
      </c>
      <c r="K242" s="17" t="s">
        <v>73</v>
      </c>
      <c r="L242" s="17" t="s">
        <v>68</v>
      </c>
      <c r="M242" s="3" t="s">
        <v>26</v>
      </c>
      <c r="N242" s="10" t="str">
        <f t="shared" si="1"/>
        <v>OK</v>
      </c>
      <c r="O242" s="10" t="s">
        <v>27</v>
      </c>
      <c r="P242" s="14" t="s">
        <v>28</v>
      </c>
      <c r="Q242" s="14" t="s">
        <v>28</v>
      </c>
      <c r="R242" s="15" t="b">
        <v>1</v>
      </c>
      <c r="S242" s="10" t="s">
        <v>27</v>
      </c>
      <c r="T242" s="14" t="s">
        <v>35</v>
      </c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</row>
    <row r="243">
      <c r="A243" s="4" t="str">
        <f> Chart!E243</f>
        <v>D52-2067</v>
      </c>
      <c r="B243" s="5" t="str">
        <f> Chart!D243</f>
        <v>DZ47-63</v>
      </c>
      <c r="C243" s="6" t="str">
        <f> Chart!C243</f>
        <v>Bird_1</v>
      </c>
      <c r="D243" s="7">
        <f> Chart!B243</f>
        <v>45108.66667</v>
      </c>
      <c r="E243" s="8">
        <f>IFERROR(__xludf.DUMMYFUNCTION("SPLIT(D243, "" "")"),45108.0)</f>
        <v>45108</v>
      </c>
      <c r="F243" s="22">
        <f>IFERROR(__xludf.DUMMYFUNCTION("""COMPUTED_VALUE"""),0.6666666666666666)</f>
        <v>0.6666666667</v>
      </c>
      <c r="G243" s="10" t="s">
        <v>555</v>
      </c>
      <c r="H243" s="17" t="s">
        <v>70</v>
      </c>
      <c r="I243" s="10" t="s">
        <v>71</v>
      </c>
      <c r="J243" s="10" t="s">
        <v>556</v>
      </c>
      <c r="K243" s="17" t="s">
        <v>73</v>
      </c>
      <c r="L243" s="17" t="s">
        <v>68</v>
      </c>
      <c r="M243" s="3" t="s">
        <v>34</v>
      </c>
      <c r="N243" s="10" t="str">
        <f t="shared" si="1"/>
        <v>Heavy Damaged</v>
      </c>
      <c r="O243" s="10" t="s">
        <v>27</v>
      </c>
      <c r="P243" s="14" t="s">
        <v>28</v>
      </c>
      <c r="Q243" s="14" t="s">
        <v>28</v>
      </c>
      <c r="R243" s="15" t="b">
        <v>1</v>
      </c>
      <c r="S243" s="10" t="s">
        <v>27</v>
      </c>
      <c r="T243" s="14" t="s">
        <v>35</v>
      </c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</row>
    <row r="244">
      <c r="A244" s="4" t="str">
        <f> Chart!E244</f>
        <v>D52-2068</v>
      </c>
      <c r="B244" s="5" t="str">
        <f> Chart!D244</f>
        <v>DZ47-64</v>
      </c>
      <c r="C244" s="6" t="str">
        <f> Chart!C244</f>
        <v>Bird_1</v>
      </c>
      <c r="D244" s="7">
        <f> Chart!B244</f>
        <v>45108.66667</v>
      </c>
      <c r="E244" s="8">
        <f>IFERROR(__xludf.DUMMYFUNCTION("SPLIT(D244, "" "")"),45108.0)</f>
        <v>45108</v>
      </c>
      <c r="F244" s="22">
        <f>IFERROR(__xludf.DUMMYFUNCTION("""COMPUTED_VALUE"""),0.6666666666666666)</f>
        <v>0.6666666667</v>
      </c>
      <c r="G244" s="10" t="s">
        <v>557</v>
      </c>
      <c r="H244" s="11" t="s">
        <v>21</v>
      </c>
      <c r="I244" s="10" t="s">
        <v>71</v>
      </c>
      <c r="J244" s="10" t="s">
        <v>558</v>
      </c>
      <c r="K244" s="12" t="s">
        <v>24</v>
      </c>
      <c r="L244" s="13" t="s">
        <v>25</v>
      </c>
      <c r="M244" s="3" t="s">
        <v>34</v>
      </c>
      <c r="N244" s="10" t="str">
        <f t="shared" si="1"/>
        <v>Heavy Damaged</v>
      </c>
      <c r="O244" s="10" t="s">
        <v>27</v>
      </c>
      <c r="P244" s="14" t="s">
        <v>28</v>
      </c>
      <c r="Q244" s="14" t="s">
        <v>28</v>
      </c>
      <c r="R244" s="15" t="b">
        <v>0</v>
      </c>
      <c r="S244" s="10" t="s">
        <v>27</v>
      </c>
      <c r="T244" s="14" t="s">
        <v>35</v>
      </c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</row>
    <row r="245">
      <c r="A245" s="4" t="str">
        <f> Chart!E245</f>
        <v>D52-2069</v>
      </c>
      <c r="B245" s="5" t="str">
        <f> Chart!D245</f>
        <v>DZ47-64</v>
      </c>
      <c r="C245" s="6" t="str">
        <f> Chart!C245</f>
        <v>Bird_1</v>
      </c>
      <c r="D245" s="7">
        <f> Chart!B245</f>
        <v>45108.66667</v>
      </c>
      <c r="E245" s="8">
        <f>IFERROR(__xludf.DUMMYFUNCTION("SPLIT(D245, "" "")"),45108.0)</f>
        <v>45108</v>
      </c>
      <c r="F245" s="22">
        <f>IFERROR(__xludf.DUMMYFUNCTION("""COMPUTED_VALUE"""),0.6666666666666666)</f>
        <v>0.6666666667</v>
      </c>
      <c r="G245" s="10" t="s">
        <v>559</v>
      </c>
      <c r="H245" s="16" t="s">
        <v>31</v>
      </c>
      <c r="I245" s="10" t="s">
        <v>71</v>
      </c>
      <c r="J245" s="10" t="s">
        <v>560</v>
      </c>
      <c r="K245" s="12" t="s">
        <v>33</v>
      </c>
      <c r="L245" s="13" t="s">
        <v>25</v>
      </c>
      <c r="M245" s="3" t="s">
        <v>34</v>
      </c>
      <c r="N245" s="10" t="str">
        <f t="shared" si="1"/>
        <v>Heavy Damaged</v>
      </c>
      <c r="O245" s="10" t="s">
        <v>27</v>
      </c>
      <c r="P245" s="14" t="s">
        <v>28</v>
      </c>
      <c r="Q245" s="14" t="s">
        <v>28</v>
      </c>
      <c r="R245" s="15" t="b">
        <v>1</v>
      </c>
      <c r="S245" s="10" t="s">
        <v>27</v>
      </c>
      <c r="T245" s="14" t="s">
        <v>35</v>
      </c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</row>
    <row r="246">
      <c r="A246" s="4" t="str">
        <f> Chart!E246</f>
        <v>D52-2070</v>
      </c>
      <c r="B246" s="5" t="str">
        <f> Chart!D246</f>
        <v>DZ47-64</v>
      </c>
      <c r="C246" s="6" t="str">
        <f> Chart!C246</f>
        <v>Bird_1</v>
      </c>
      <c r="D246" s="7">
        <f> Chart!B246</f>
        <v>45108.66667</v>
      </c>
      <c r="E246" s="8">
        <f>IFERROR(__xludf.DUMMYFUNCTION("SPLIT(D246, "" "")"),45108.0)</f>
        <v>45108</v>
      </c>
      <c r="F246" s="22">
        <f>IFERROR(__xludf.DUMMYFUNCTION("""COMPUTED_VALUE"""),0.6666666666666666)</f>
        <v>0.6666666667</v>
      </c>
      <c r="G246" s="10" t="s">
        <v>561</v>
      </c>
      <c r="H246" s="16" t="s">
        <v>37</v>
      </c>
      <c r="I246" s="10" t="s">
        <v>71</v>
      </c>
      <c r="J246" s="10" t="s">
        <v>562</v>
      </c>
      <c r="K246" s="12" t="s">
        <v>39</v>
      </c>
      <c r="L246" s="13" t="s">
        <v>25</v>
      </c>
      <c r="M246" s="3" t="s">
        <v>34</v>
      </c>
      <c r="N246" s="10" t="str">
        <f t="shared" si="1"/>
        <v>Heavy Damaged</v>
      </c>
      <c r="O246" s="10" t="s">
        <v>27</v>
      </c>
      <c r="P246" s="14" t="s">
        <v>28</v>
      </c>
      <c r="Q246" s="14" t="s">
        <v>28</v>
      </c>
      <c r="R246" s="15" t="b">
        <v>0</v>
      </c>
      <c r="S246" s="10" t="s">
        <v>27</v>
      </c>
      <c r="T246" s="14" t="s">
        <v>35</v>
      </c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</row>
    <row r="247">
      <c r="A247" s="4" t="str">
        <f> Chart!E247</f>
        <v>D52-2071</v>
      </c>
      <c r="B247" s="5" t="str">
        <f> Chart!D247</f>
        <v>DZ47-65</v>
      </c>
      <c r="C247" s="6" t="str">
        <f> Chart!C247</f>
        <v>Bird_2</v>
      </c>
      <c r="D247" s="7">
        <f> Chart!B247</f>
        <v>45108.66667</v>
      </c>
      <c r="E247" s="8">
        <f>IFERROR(__xludf.DUMMYFUNCTION("SPLIT(D247, "" "")"),45108.0)</f>
        <v>45108</v>
      </c>
      <c r="F247" s="22">
        <f>IFERROR(__xludf.DUMMYFUNCTION("""COMPUTED_VALUE"""),0.6666666666666666)</f>
        <v>0.6666666667</v>
      </c>
      <c r="G247" s="10" t="s">
        <v>563</v>
      </c>
      <c r="H247" s="17" t="s">
        <v>42</v>
      </c>
      <c r="I247" s="10" t="s">
        <v>71</v>
      </c>
      <c r="J247" s="10" t="s">
        <v>564</v>
      </c>
      <c r="K247" s="18" t="s">
        <v>44</v>
      </c>
      <c r="L247" s="19" t="s">
        <v>25</v>
      </c>
      <c r="M247" s="3" t="s">
        <v>26</v>
      </c>
      <c r="N247" s="10" t="str">
        <f t="shared" si="1"/>
        <v>OK</v>
      </c>
      <c r="O247" s="10" t="s">
        <v>27</v>
      </c>
      <c r="P247" s="14" t="s">
        <v>28</v>
      </c>
      <c r="Q247" s="14" t="s">
        <v>28</v>
      </c>
      <c r="R247" s="15" t="b">
        <v>0</v>
      </c>
      <c r="S247" s="10" t="s">
        <v>27</v>
      </c>
      <c r="T247" s="14" t="s">
        <v>35</v>
      </c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</row>
    <row r="248">
      <c r="A248" s="4" t="str">
        <f> Chart!E248</f>
        <v>D52-2072</v>
      </c>
      <c r="B248" s="5" t="str">
        <f> Chart!D248</f>
        <v>DZ47-65</v>
      </c>
      <c r="C248" s="6" t="str">
        <f> Chart!C248</f>
        <v>Bird_2</v>
      </c>
      <c r="D248" s="7">
        <f> Chart!B248</f>
        <v>45108.66667</v>
      </c>
      <c r="E248" s="8">
        <f>IFERROR(__xludf.DUMMYFUNCTION("SPLIT(D248, "" "")"),45108.0)</f>
        <v>45108</v>
      </c>
      <c r="F248" s="22">
        <f>IFERROR(__xludf.DUMMYFUNCTION("""COMPUTED_VALUE"""),0.6666666666666666)</f>
        <v>0.6666666667</v>
      </c>
      <c r="G248" s="10" t="s">
        <v>565</v>
      </c>
      <c r="H248" s="16" t="s">
        <v>46</v>
      </c>
      <c r="I248" s="10" t="s">
        <v>71</v>
      </c>
      <c r="J248" s="10" t="s">
        <v>566</v>
      </c>
      <c r="K248" s="12" t="s">
        <v>48</v>
      </c>
      <c r="L248" s="13" t="s">
        <v>49</v>
      </c>
      <c r="M248" s="3" t="s">
        <v>34</v>
      </c>
      <c r="N248" s="10" t="str">
        <f t="shared" si="1"/>
        <v>Heavy Damaged</v>
      </c>
      <c r="O248" s="10" t="s">
        <v>27</v>
      </c>
      <c r="P248" s="14" t="s">
        <v>28</v>
      </c>
      <c r="Q248" s="14" t="s">
        <v>28</v>
      </c>
      <c r="R248" s="15" t="b">
        <v>1</v>
      </c>
      <c r="S248" s="10" t="s">
        <v>27</v>
      </c>
      <c r="T248" s="14" t="s">
        <v>35</v>
      </c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</row>
    <row r="249">
      <c r="A249" s="4" t="str">
        <f> Chart!E249</f>
        <v>D52-2073</v>
      </c>
      <c r="B249" s="5" t="str">
        <f> Chart!D249</f>
        <v>DZ47-66</v>
      </c>
      <c r="C249" s="6" t="str">
        <f> Chart!C249</f>
        <v>Bird_2</v>
      </c>
      <c r="D249" s="7">
        <f> Chart!B249</f>
        <v>45108.66667</v>
      </c>
      <c r="E249" s="8">
        <f>IFERROR(__xludf.DUMMYFUNCTION("SPLIT(D249, "" "")"),45108.0)</f>
        <v>45108</v>
      </c>
      <c r="F249" s="22">
        <f>IFERROR(__xludf.DUMMYFUNCTION("""COMPUTED_VALUE"""),0.6666666666666666)</f>
        <v>0.6666666667</v>
      </c>
      <c r="G249" s="10" t="s">
        <v>567</v>
      </c>
      <c r="H249" s="16" t="s">
        <v>51</v>
      </c>
      <c r="I249" s="10" t="s">
        <v>71</v>
      </c>
      <c r="J249" s="10" t="s">
        <v>568</v>
      </c>
      <c r="K249" s="12" t="s">
        <v>53</v>
      </c>
      <c r="L249" s="13" t="s">
        <v>54</v>
      </c>
      <c r="M249" s="3" t="s">
        <v>40</v>
      </c>
      <c r="N249" s="10" t="str">
        <f t="shared" si="1"/>
        <v>Loose a Wire</v>
      </c>
      <c r="O249" s="10" t="s">
        <v>27</v>
      </c>
      <c r="P249" s="14" t="s">
        <v>28</v>
      </c>
      <c r="Q249" s="14" t="s">
        <v>28</v>
      </c>
      <c r="R249" s="15" t="b">
        <v>1</v>
      </c>
      <c r="S249" s="10" t="s">
        <v>27</v>
      </c>
      <c r="T249" s="14" t="s">
        <v>35</v>
      </c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</row>
    <row r="250">
      <c r="A250" s="4" t="str">
        <f> Chart!E250</f>
        <v>D52-2074</v>
      </c>
      <c r="B250" s="5" t="str">
        <f> Chart!D250</f>
        <v>DZ47-66</v>
      </c>
      <c r="C250" s="6" t="str">
        <f> Chart!C250</f>
        <v>Bird_2</v>
      </c>
      <c r="D250" s="7">
        <f> Chart!B250</f>
        <v>45108.66667</v>
      </c>
      <c r="E250" s="8">
        <f>IFERROR(__xludf.DUMMYFUNCTION("SPLIT(D250, "" "")"),45108.0)</f>
        <v>45108</v>
      </c>
      <c r="F250" s="22">
        <f>IFERROR(__xludf.DUMMYFUNCTION("""COMPUTED_VALUE"""),0.6666666666666666)</f>
        <v>0.6666666667</v>
      </c>
      <c r="G250" s="10" t="s">
        <v>569</v>
      </c>
      <c r="H250" s="17" t="s">
        <v>56</v>
      </c>
      <c r="I250" s="10" t="s">
        <v>71</v>
      </c>
      <c r="J250" s="10" t="s">
        <v>570</v>
      </c>
      <c r="K250" s="18" t="s">
        <v>58</v>
      </c>
      <c r="L250" s="18" t="s">
        <v>59</v>
      </c>
      <c r="M250" s="3" t="s">
        <v>26</v>
      </c>
      <c r="N250" s="10" t="str">
        <f t="shared" si="1"/>
        <v>OK</v>
      </c>
      <c r="O250" s="10" t="s">
        <v>27</v>
      </c>
      <c r="P250" s="14" t="s">
        <v>28</v>
      </c>
      <c r="Q250" s="14" t="s">
        <v>28</v>
      </c>
      <c r="R250" s="15" t="b">
        <v>1</v>
      </c>
      <c r="S250" s="10" t="s">
        <v>27</v>
      </c>
      <c r="T250" s="14" t="s">
        <v>35</v>
      </c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</row>
    <row r="251">
      <c r="A251" s="4" t="str">
        <f> Chart!E251</f>
        <v>D52-2075</v>
      </c>
      <c r="B251" s="5" t="str">
        <f> Chart!D251</f>
        <v>DZ47-67</v>
      </c>
      <c r="C251" s="6" t="str">
        <f> Chart!C251</f>
        <v>Bird_2</v>
      </c>
      <c r="D251" s="7">
        <f> Chart!B251</f>
        <v>45108.66667</v>
      </c>
      <c r="E251" s="8">
        <f>IFERROR(__xludf.DUMMYFUNCTION("SPLIT(D251, "" "")"),45108.0)</f>
        <v>45108</v>
      </c>
      <c r="F251" s="22">
        <f>IFERROR(__xludf.DUMMYFUNCTION("""COMPUTED_VALUE"""),0.6666666666666666)</f>
        <v>0.6666666667</v>
      </c>
      <c r="G251" s="10" t="s">
        <v>571</v>
      </c>
      <c r="H251" s="16" t="s">
        <v>61</v>
      </c>
      <c r="I251" s="10" t="s">
        <v>71</v>
      </c>
      <c r="J251" s="10" t="s">
        <v>572</v>
      </c>
      <c r="K251" s="12" t="s">
        <v>573</v>
      </c>
      <c r="L251" s="13" t="s">
        <v>25</v>
      </c>
      <c r="M251" s="10" t="s">
        <v>26</v>
      </c>
      <c r="N251" s="10" t="str">
        <f t="shared" si="1"/>
        <v>OK</v>
      </c>
      <c r="O251" s="10" t="s">
        <v>27</v>
      </c>
      <c r="P251" s="14" t="s">
        <v>28</v>
      </c>
      <c r="Q251" s="14" t="s">
        <v>28</v>
      </c>
      <c r="R251" s="10" t="b">
        <v>0</v>
      </c>
      <c r="S251" s="10" t="s">
        <v>27</v>
      </c>
      <c r="T251" s="14" t="s">
        <v>35</v>
      </c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</row>
    <row r="252">
      <c r="A252" s="4" t="str">
        <f> Chart!E252</f>
        <v>D52-2076</v>
      </c>
      <c r="B252" s="5" t="str">
        <f> Chart!D252</f>
        <v>DZ47-67</v>
      </c>
      <c r="C252" s="6" t="str">
        <f> Chart!C252</f>
        <v>Bird_2</v>
      </c>
      <c r="D252" s="7">
        <f> Chart!B252</f>
        <v>45108.66667</v>
      </c>
      <c r="E252" s="8">
        <f>IFERROR(__xludf.DUMMYFUNCTION("SPLIT(D252, "" "")"),45108.0)</f>
        <v>45108</v>
      </c>
      <c r="F252" s="22">
        <f>IFERROR(__xludf.DUMMYFUNCTION("""COMPUTED_VALUE"""),0.6666666666666666)</f>
        <v>0.6666666667</v>
      </c>
      <c r="G252" s="10" t="s">
        <v>574</v>
      </c>
      <c r="H252" s="16" t="s">
        <v>65</v>
      </c>
      <c r="I252" s="10" t="s">
        <v>71</v>
      </c>
      <c r="J252" s="10" t="s">
        <v>575</v>
      </c>
      <c r="K252" s="12" t="s">
        <v>67</v>
      </c>
      <c r="L252" s="13" t="s">
        <v>68</v>
      </c>
      <c r="M252" s="3" t="s">
        <v>40</v>
      </c>
      <c r="N252" s="10" t="str">
        <f t="shared" si="1"/>
        <v>Loose a Wire</v>
      </c>
      <c r="O252" s="10" t="s">
        <v>27</v>
      </c>
      <c r="P252" s="14" t="s">
        <v>28</v>
      </c>
      <c r="Q252" s="14" t="s">
        <v>28</v>
      </c>
      <c r="R252" s="15" t="b">
        <v>1</v>
      </c>
      <c r="S252" s="10" t="s">
        <v>27</v>
      </c>
      <c r="T252" s="14" t="s">
        <v>35</v>
      </c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</row>
    <row r="253">
      <c r="A253" s="4" t="str">
        <f> Chart!E253</f>
        <v>D52-2077</v>
      </c>
      <c r="B253" s="5" t="str">
        <f> Chart!D253</f>
        <v>DZ47-68</v>
      </c>
      <c r="C253" s="6" t="str">
        <f> Chart!C253</f>
        <v>Bird_3</v>
      </c>
      <c r="D253" s="7">
        <f> Chart!B253</f>
        <v>45108.66667</v>
      </c>
      <c r="E253" s="8">
        <f>IFERROR(__xludf.DUMMYFUNCTION("SPLIT(D253, "" "")"),45108.0)</f>
        <v>45108</v>
      </c>
      <c r="F253" s="22">
        <f>IFERROR(__xludf.DUMMYFUNCTION("""COMPUTED_VALUE"""),0.6666666666666666)</f>
        <v>0.6666666667</v>
      </c>
      <c r="G253" s="10" t="s">
        <v>576</v>
      </c>
      <c r="H253" s="17" t="s">
        <v>70</v>
      </c>
      <c r="I253" s="10" t="s">
        <v>71</v>
      </c>
      <c r="J253" s="10" t="s">
        <v>577</v>
      </c>
      <c r="K253" s="17" t="s">
        <v>73</v>
      </c>
      <c r="L253" s="17" t="s">
        <v>68</v>
      </c>
      <c r="M253" s="3" t="s">
        <v>26</v>
      </c>
      <c r="N253" s="10" t="str">
        <f t="shared" si="1"/>
        <v>OK</v>
      </c>
      <c r="O253" s="10" t="s">
        <v>27</v>
      </c>
      <c r="P253" s="14" t="s">
        <v>28</v>
      </c>
      <c r="Q253" s="14" t="s">
        <v>28</v>
      </c>
      <c r="R253" s="15" t="b">
        <v>1</v>
      </c>
      <c r="S253" s="10" t="s">
        <v>27</v>
      </c>
      <c r="T253" s="14" t="s">
        <v>35</v>
      </c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</row>
    <row r="254">
      <c r="A254" s="4" t="str">
        <f> Chart!E254</f>
        <v>D52-2078</v>
      </c>
      <c r="B254" s="5" t="str">
        <f> Chart!D254</f>
        <v>DZ47-68</v>
      </c>
      <c r="C254" s="6" t="str">
        <f> Chart!C254</f>
        <v>Bird_3</v>
      </c>
      <c r="D254" s="7">
        <f> Chart!B254</f>
        <v>45108.66667</v>
      </c>
      <c r="E254" s="8">
        <f>IFERROR(__xludf.DUMMYFUNCTION("SPLIT(D254, "" "")"),45108.0)</f>
        <v>45108</v>
      </c>
      <c r="F254" s="22">
        <f>IFERROR(__xludf.DUMMYFUNCTION("""COMPUTED_VALUE"""),0.6666666666666666)</f>
        <v>0.6666666667</v>
      </c>
      <c r="G254" s="10" t="s">
        <v>578</v>
      </c>
      <c r="H254" s="17" t="s">
        <v>70</v>
      </c>
      <c r="I254" s="10" t="s">
        <v>71</v>
      </c>
      <c r="J254" s="10" t="s">
        <v>579</v>
      </c>
      <c r="K254" s="17" t="s">
        <v>73</v>
      </c>
      <c r="L254" s="17" t="s">
        <v>68</v>
      </c>
      <c r="M254" s="3" t="s">
        <v>34</v>
      </c>
      <c r="N254" s="10" t="str">
        <f t="shared" si="1"/>
        <v>Heavy Damaged</v>
      </c>
      <c r="O254" s="10" t="s">
        <v>27</v>
      </c>
      <c r="P254" s="14" t="s">
        <v>28</v>
      </c>
      <c r="Q254" s="14" t="s">
        <v>28</v>
      </c>
      <c r="R254" s="15" t="b">
        <v>1</v>
      </c>
      <c r="S254" s="10" t="s">
        <v>27</v>
      </c>
      <c r="T254" s="14" t="s">
        <v>35</v>
      </c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</row>
    <row r="255">
      <c r="A255" s="4" t="str">
        <f> Chart!E255</f>
        <v>D52-2079</v>
      </c>
      <c r="B255" s="5" t="str">
        <f> Chart!D255</f>
        <v>DZ47-68</v>
      </c>
      <c r="C255" s="6" t="str">
        <f> Chart!C255</f>
        <v>Bird_3</v>
      </c>
      <c r="D255" s="7">
        <f> Chart!B255</f>
        <v>45108.66667</v>
      </c>
      <c r="E255" s="8">
        <f>IFERROR(__xludf.DUMMYFUNCTION("SPLIT(D255, "" "")"),45108.0)</f>
        <v>45108</v>
      </c>
      <c r="F255" s="22">
        <f>IFERROR(__xludf.DUMMYFUNCTION("""COMPUTED_VALUE"""),0.6666666666666666)</f>
        <v>0.6666666667</v>
      </c>
      <c r="G255" s="10" t="s">
        <v>580</v>
      </c>
      <c r="H255" s="11" t="s">
        <v>21</v>
      </c>
      <c r="I255" s="10" t="s">
        <v>71</v>
      </c>
      <c r="J255" s="10" t="s">
        <v>581</v>
      </c>
      <c r="K255" s="12" t="s">
        <v>24</v>
      </c>
      <c r="L255" s="13" t="s">
        <v>25</v>
      </c>
      <c r="M255" s="3" t="s">
        <v>40</v>
      </c>
      <c r="N255" s="10" t="str">
        <f t="shared" si="1"/>
        <v>Loose a Wire</v>
      </c>
      <c r="O255" s="10" t="s">
        <v>27</v>
      </c>
      <c r="P255" s="14" t="s">
        <v>28</v>
      </c>
      <c r="Q255" s="14" t="s">
        <v>28</v>
      </c>
      <c r="R255" s="15" t="b">
        <v>1</v>
      </c>
      <c r="S255" s="10" t="s">
        <v>27</v>
      </c>
      <c r="T255" s="14" t="s">
        <v>35</v>
      </c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</row>
    <row r="256">
      <c r="A256" s="4" t="str">
        <f> Chart!E256</f>
        <v>D52-2080</v>
      </c>
      <c r="B256" s="5" t="str">
        <f> Chart!D256</f>
        <v>DZ47-69</v>
      </c>
      <c r="C256" s="6" t="str">
        <f> Chart!C256</f>
        <v>Bird_4</v>
      </c>
      <c r="D256" s="7">
        <f> Chart!B256</f>
        <v>45108.66667</v>
      </c>
      <c r="E256" s="8">
        <f>IFERROR(__xludf.DUMMYFUNCTION("SPLIT(D256, "" "")"),45108.0)</f>
        <v>45108</v>
      </c>
      <c r="F256" s="22">
        <f>IFERROR(__xludf.DUMMYFUNCTION("""COMPUTED_VALUE"""),0.6666666666666666)</f>
        <v>0.6666666667</v>
      </c>
      <c r="G256" s="10" t="s">
        <v>582</v>
      </c>
      <c r="H256" s="16" t="s">
        <v>31</v>
      </c>
      <c r="I256" s="10" t="s">
        <v>71</v>
      </c>
      <c r="J256" s="10" t="s">
        <v>583</v>
      </c>
      <c r="K256" s="12" t="s">
        <v>33</v>
      </c>
      <c r="L256" s="13" t="s">
        <v>25</v>
      </c>
      <c r="M256" s="10" t="s">
        <v>26</v>
      </c>
      <c r="N256" s="10" t="str">
        <f t="shared" si="1"/>
        <v>OK</v>
      </c>
      <c r="O256" s="10" t="s">
        <v>27</v>
      </c>
      <c r="P256" s="14" t="s">
        <v>28</v>
      </c>
      <c r="Q256" s="14" t="s">
        <v>28</v>
      </c>
      <c r="R256" s="15" t="b">
        <v>0</v>
      </c>
      <c r="S256" s="10" t="s">
        <v>27</v>
      </c>
      <c r="T256" s="14" t="s">
        <v>35</v>
      </c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</row>
    <row r="257">
      <c r="A257" s="4" t="str">
        <f> Chart!E257</f>
        <v>D52-2081</v>
      </c>
      <c r="B257" s="5" t="str">
        <f> Chart!D257</f>
        <v>DZ47-69</v>
      </c>
      <c r="C257" s="6" t="str">
        <f> Chart!C257</f>
        <v>Bird_4</v>
      </c>
      <c r="D257" s="7">
        <f> Chart!B257</f>
        <v>45108.66667</v>
      </c>
      <c r="E257" s="8">
        <f>IFERROR(__xludf.DUMMYFUNCTION("SPLIT(D257, "" "")"),45108.0)</f>
        <v>45108</v>
      </c>
      <c r="F257" s="22">
        <f>IFERROR(__xludf.DUMMYFUNCTION("""COMPUTED_VALUE"""),0.6666666666666666)</f>
        <v>0.6666666667</v>
      </c>
      <c r="G257" s="10" t="s">
        <v>584</v>
      </c>
      <c r="H257" s="16" t="s">
        <v>37</v>
      </c>
      <c r="I257" s="10" t="s">
        <v>71</v>
      </c>
      <c r="J257" s="10" t="s">
        <v>585</v>
      </c>
      <c r="K257" s="12" t="s">
        <v>39</v>
      </c>
      <c r="L257" s="13" t="s">
        <v>25</v>
      </c>
      <c r="M257" s="3" t="s">
        <v>26</v>
      </c>
      <c r="N257" s="10" t="str">
        <f t="shared" si="1"/>
        <v>OK</v>
      </c>
      <c r="O257" s="10" t="s">
        <v>27</v>
      </c>
      <c r="P257" s="14" t="s">
        <v>28</v>
      </c>
      <c r="Q257" s="14" t="s">
        <v>28</v>
      </c>
      <c r="R257" s="15" t="b">
        <v>1</v>
      </c>
      <c r="S257" s="10" t="s">
        <v>27</v>
      </c>
      <c r="T257" s="14" t="s">
        <v>35</v>
      </c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</row>
    <row r="258">
      <c r="A258" s="4" t="str">
        <f> Chart!E258</f>
        <v>D52-2066</v>
      </c>
      <c r="B258" s="5" t="str">
        <f> Chart!D258</f>
        <v>DZ47-63</v>
      </c>
      <c r="C258" s="6" t="str">
        <f> Chart!C258</f>
        <v>Bird_1</v>
      </c>
      <c r="D258" s="7">
        <f> Chart!B258</f>
        <v>45108.70833</v>
      </c>
      <c r="E258" s="8">
        <f>IFERROR(__xludf.DUMMYFUNCTION("SPLIT(D258, "" "")"),45108.0)</f>
        <v>45108</v>
      </c>
      <c r="F258" s="22">
        <f>IFERROR(__xludf.DUMMYFUNCTION("""COMPUTED_VALUE"""),0.7083333333333334)</f>
        <v>0.7083333333</v>
      </c>
      <c r="G258" s="10" t="s">
        <v>586</v>
      </c>
      <c r="H258" s="17" t="s">
        <v>42</v>
      </c>
      <c r="I258" s="10" t="s">
        <v>71</v>
      </c>
      <c r="J258" s="10" t="s">
        <v>587</v>
      </c>
      <c r="K258" s="18" t="s">
        <v>44</v>
      </c>
      <c r="L258" s="19" t="s">
        <v>25</v>
      </c>
      <c r="M258" s="3" t="s">
        <v>34</v>
      </c>
      <c r="N258" s="10" t="str">
        <f t="shared" si="1"/>
        <v>Heavy Damaged</v>
      </c>
      <c r="O258" s="10" t="s">
        <v>27</v>
      </c>
      <c r="P258" s="14" t="s">
        <v>28</v>
      </c>
      <c r="Q258" s="14" t="s">
        <v>28</v>
      </c>
      <c r="R258" s="15" t="b">
        <v>0</v>
      </c>
      <c r="S258" s="10" t="s">
        <v>27</v>
      </c>
      <c r="T258" s="14" t="s">
        <v>35</v>
      </c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</row>
    <row r="259">
      <c r="A259" s="4" t="str">
        <f> Chart!E259</f>
        <v>D52-2067</v>
      </c>
      <c r="B259" s="5" t="str">
        <f> Chart!D259</f>
        <v>DZ47-63</v>
      </c>
      <c r="C259" s="6" t="str">
        <f> Chart!C259</f>
        <v>Bird_1</v>
      </c>
      <c r="D259" s="7">
        <f> Chart!B259</f>
        <v>45108.70833</v>
      </c>
      <c r="E259" s="8">
        <f>IFERROR(__xludf.DUMMYFUNCTION("SPLIT(D259, "" "")"),45108.0)</f>
        <v>45108</v>
      </c>
      <c r="F259" s="22">
        <f>IFERROR(__xludf.DUMMYFUNCTION("""COMPUTED_VALUE"""),0.7083333333333334)</f>
        <v>0.7083333333</v>
      </c>
      <c r="G259" s="10" t="s">
        <v>588</v>
      </c>
      <c r="H259" s="16" t="s">
        <v>46</v>
      </c>
      <c r="I259" s="10" t="s">
        <v>71</v>
      </c>
      <c r="J259" s="10" t="s">
        <v>589</v>
      </c>
      <c r="K259" s="12" t="s">
        <v>48</v>
      </c>
      <c r="L259" s="13" t="s">
        <v>49</v>
      </c>
      <c r="M259" s="3" t="s">
        <v>40</v>
      </c>
      <c r="N259" s="10" t="str">
        <f t="shared" si="1"/>
        <v>Loose a Wire</v>
      </c>
      <c r="O259" s="10" t="s">
        <v>27</v>
      </c>
      <c r="P259" s="14" t="s">
        <v>28</v>
      </c>
      <c r="Q259" s="14" t="s">
        <v>28</v>
      </c>
      <c r="R259" s="15" t="b">
        <v>0</v>
      </c>
      <c r="S259" s="10" t="s">
        <v>27</v>
      </c>
      <c r="T259" s="14" t="s">
        <v>35</v>
      </c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</row>
    <row r="260">
      <c r="A260" s="4" t="str">
        <f> Chart!E260</f>
        <v>D52-2068</v>
      </c>
      <c r="B260" s="5" t="str">
        <f> Chart!D260</f>
        <v>DZ47-64</v>
      </c>
      <c r="C260" s="6" t="str">
        <f> Chart!C260</f>
        <v>Bird_1</v>
      </c>
      <c r="D260" s="7">
        <f> Chart!B260</f>
        <v>45108.70833</v>
      </c>
      <c r="E260" s="8">
        <f>IFERROR(__xludf.DUMMYFUNCTION("SPLIT(D260, "" "")"),45108.0)</f>
        <v>45108</v>
      </c>
      <c r="F260" s="22">
        <f>IFERROR(__xludf.DUMMYFUNCTION("""COMPUTED_VALUE"""),0.7083333333333334)</f>
        <v>0.7083333333</v>
      </c>
      <c r="G260" s="10" t="s">
        <v>590</v>
      </c>
      <c r="H260" s="16" t="s">
        <v>51</v>
      </c>
      <c r="I260" s="10" t="s">
        <v>71</v>
      </c>
      <c r="J260" s="10" t="s">
        <v>591</v>
      </c>
      <c r="K260" s="12" t="s">
        <v>53</v>
      </c>
      <c r="L260" s="13" t="s">
        <v>54</v>
      </c>
      <c r="M260" s="3" t="s">
        <v>26</v>
      </c>
      <c r="N260" s="10" t="str">
        <f t="shared" si="1"/>
        <v>OK</v>
      </c>
      <c r="O260" s="10" t="s">
        <v>27</v>
      </c>
      <c r="P260" s="14" t="s">
        <v>28</v>
      </c>
      <c r="Q260" s="14" t="s">
        <v>28</v>
      </c>
      <c r="R260" s="15" t="b">
        <v>1</v>
      </c>
      <c r="S260" s="10" t="s">
        <v>27</v>
      </c>
      <c r="T260" s="14" t="s">
        <v>35</v>
      </c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</row>
    <row r="261">
      <c r="A261" s="4" t="str">
        <f> Chart!E261</f>
        <v>D52-2069</v>
      </c>
      <c r="B261" s="5" t="str">
        <f> Chart!D261</f>
        <v>DZ47-64</v>
      </c>
      <c r="C261" s="6" t="str">
        <f> Chart!C261</f>
        <v>Bird_1</v>
      </c>
      <c r="D261" s="7">
        <f> Chart!B261</f>
        <v>45108.70833</v>
      </c>
      <c r="E261" s="8">
        <f>IFERROR(__xludf.DUMMYFUNCTION("SPLIT(D261, "" "")"),45108.0)</f>
        <v>45108</v>
      </c>
      <c r="F261" s="22">
        <f>IFERROR(__xludf.DUMMYFUNCTION("""COMPUTED_VALUE"""),0.7083333333333334)</f>
        <v>0.7083333333</v>
      </c>
      <c r="G261" s="10" t="s">
        <v>592</v>
      </c>
      <c r="H261" s="17" t="s">
        <v>56</v>
      </c>
      <c r="I261" s="10" t="s">
        <v>71</v>
      </c>
      <c r="J261" s="10" t="s">
        <v>593</v>
      </c>
      <c r="K261" s="18" t="s">
        <v>58</v>
      </c>
      <c r="L261" s="18" t="s">
        <v>59</v>
      </c>
      <c r="M261" s="10" t="s">
        <v>26</v>
      </c>
      <c r="N261" s="10" t="str">
        <f t="shared" si="1"/>
        <v>OK</v>
      </c>
      <c r="O261" s="10" t="s">
        <v>27</v>
      </c>
      <c r="P261" s="14" t="s">
        <v>28</v>
      </c>
      <c r="Q261" s="14" t="s">
        <v>28</v>
      </c>
      <c r="R261" s="15" t="b">
        <v>1</v>
      </c>
      <c r="S261" s="10" t="s">
        <v>27</v>
      </c>
      <c r="T261" s="14" t="s">
        <v>35</v>
      </c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</row>
    <row r="262">
      <c r="A262" s="4" t="str">
        <f> Chart!E262</f>
        <v>D52-2070</v>
      </c>
      <c r="B262" s="5" t="str">
        <f> Chart!D262</f>
        <v>DZ47-64</v>
      </c>
      <c r="C262" s="6" t="str">
        <f> Chart!C262</f>
        <v>Bird_1</v>
      </c>
      <c r="D262" s="7">
        <f> Chart!B262</f>
        <v>45108.70833</v>
      </c>
      <c r="E262" s="8">
        <f>IFERROR(__xludf.DUMMYFUNCTION("SPLIT(D262, "" "")"),45108.0)</f>
        <v>45108</v>
      </c>
      <c r="F262" s="22">
        <f>IFERROR(__xludf.DUMMYFUNCTION("""COMPUTED_VALUE"""),0.7083333333333334)</f>
        <v>0.7083333333</v>
      </c>
      <c r="G262" s="10" t="s">
        <v>594</v>
      </c>
      <c r="H262" s="16" t="s">
        <v>61</v>
      </c>
      <c r="I262" s="10" t="s">
        <v>71</v>
      </c>
      <c r="J262" s="10" t="s">
        <v>595</v>
      </c>
      <c r="K262" s="12" t="s">
        <v>596</v>
      </c>
      <c r="L262" s="13" t="s">
        <v>25</v>
      </c>
      <c r="M262" s="3" t="s">
        <v>40</v>
      </c>
      <c r="N262" s="10" t="str">
        <f t="shared" si="1"/>
        <v>Loose a Wire</v>
      </c>
      <c r="O262" s="10" t="s">
        <v>27</v>
      </c>
      <c r="P262" s="14" t="s">
        <v>28</v>
      </c>
      <c r="Q262" s="14" t="s">
        <v>28</v>
      </c>
      <c r="R262" s="15" t="b">
        <v>1</v>
      </c>
      <c r="S262" s="10" t="s">
        <v>27</v>
      </c>
      <c r="T262" s="14" t="s">
        <v>35</v>
      </c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</row>
    <row r="263">
      <c r="A263" s="4" t="str">
        <f> Chart!E263</f>
        <v>D52-2071</v>
      </c>
      <c r="B263" s="5" t="str">
        <f> Chart!D263</f>
        <v>DZ47-65</v>
      </c>
      <c r="C263" s="6" t="str">
        <f> Chart!C263</f>
        <v>Bird_2</v>
      </c>
      <c r="D263" s="7">
        <f> Chart!B263</f>
        <v>45108.70833</v>
      </c>
      <c r="E263" s="8">
        <f>IFERROR(__xludf.DUMMYFUNCTION("SPLIT(D263, "" "")"),45108.0)</f>
        <v>45108</v>
      </c>
      <c r="F263" s="22">
        <f>IFERROR(__xludf.DUMMYFUNCTION("""COMPUTED_VALUE"""),0.7083333333333334)</f>
        <v>0.7083333333</v>
      </c>
      <c r="G263" s="10" t="s">
        <v>597</v>
      </c>
      <c r="H263" s="16" t="s">
        <v>65</v>
      </c>
      <c r="I263" s="10" t="s">
        <v>71</v>
      </c>
      <c r="J263" s="10" t="s">
        <v>598</v>
      </c>
      <c r="K263" s="12" t="s">
        <v>67</v>
      </c>
      <c r="L263" s="13" t="s">
        <v>68</v>
      </c>
      <c r="M263" s="3" t="s">
        <v>26</v>
      </c>
      <c r="N263" s="10" t="str">
        <f t="shared" si="1"/>
        <v>OK</v>
      </c>
      <c r="O263" s="10" t="s">
        <v>27</v>
      </c>
      <c r="P263" s="14" t="s">
        <v>28</v>
      </c>
      <c r="Q263" s="14" t="s">
        <v>28</v>
      </c>
      <c r="R263" s="10" t="b">
        <v>0</v>
      </c>
      <c r="S263" s="10" t="s">
        <v>27</v>
      </c>
      <c r="T263" s="14" t="s">
        <v>35</v>
      </c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</row>
    <row r="264">
      <c r="A264" s="4" t="str">
        <f> Chart!E264</f>
        <v>D52-2072</v>
      </c>
      <c r="B264" s="5" t="str">
        <f> Chart!D264</f>
        <v>DZ47-65</v>
      </c>
      <c r="C264" s="6" t="str">
        <f> Chart!C264</f>
        <v>Bird_2</v>
      </c>
      <c r="D264" s="7">
        <f> Chart!B264</f>
        <v>45108.70833</v>
      </c>
      <c r="E264" s="8">
        <f>IFERROR(__xludf.DUMMYFUNCTION("SPLIT(D264, "" "")"),45108.0)</f>
        <v>45108</v>
      </c>
      <c r="F264" s="22">
        <f>IFERROR(__xludf.DUMMYFUNCTION("""COMPUTED_VALUE"""),0.7083333333333334)</f>
        <v>0.7083333333</v>
      </c>
      <c r="G264" s="10" t="s">
        <v>599</v>
      </c>
      <c r="H264" s="17" t="s">
        <v>70</v>
      </c>
      <c r="I264" s="10" t="s">
        <v>71</v>
      </c>
      <c r="J264" s="10" t="s">
        <v>600</v>
      </c>
      <c r="K264" s="17" t="s">
        <v>73</v>
      </c>
      <c r="L264" s="17" t="s">
        <v>68</v>
      </c>
      <c r="M264" s="3" t="s">
        <v>34</v>
      </c>
      <c r="N264" s="10" t="str">
        <f t="shared" si="1"/>
        <v>Heavy Damaged</v>
      </c>
      <c r="O264" s="10" t="s">
        <v>27</v>
      </c>
      <c r="P264" s="14" t="s">
        <v>28</v>
      </c>
      <c r="Q264" s="14" t="s">
        <v>28</v>
      </c>
      <c r="R264" s="15" t="b">
        <v>1</v>
      </c>
      <c r="S264" s="10" t="s">
        <v>27</v>
      </c>
      <c r="T264" s="14" t="s">
        <v>35</v>
      </c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</row>
    <row r="265">
      <c r="A265" s="4" t="str">
        <f> Chart!E265</f>
        <v>D52-2073</v>
      </c>
      <c r="B265" s="5" t="str">
        <f> Chart!D265</f>
        <v>DZ47-66</v>
      </c>
      <c r="C265" s="6" t="str">
        <f> Chart!C265</f>
        <v>Bird_2</v>
      </c>
      <c r="D265" s="7">
        <f> Chart!B265</f>
        <v>45108.70833</v>
      </c>
      <c r="E265" s="8">
        <f>IFERROR(__xludf.DUMMYFUNCTION("SPLIT(D265, "" "")"),45108.0)</f>
        <v>45108</v>
      </c>
      <c r="F265" s="22">
        <f>IFERROR(__xludf.DUMMYFUNCTION("""COMPUTED_VALUE"""),0.7083333333333334)</f>
        <v>0.7083333333</v>
      </c>
      <c r="G265" s="10" t="s">
        <v>601</v>
      </c>
      <c r="H265" s="17" t="s">
        <v>70</v>
      </c>
      <c r="I265" s="10" t="s">
        <v>71</v>
      </c>
      <c r="J265" s="10" t="s">
        <v>602</v>
      </c>
      <c r="K265" s="17" t="s">
        <v>73</v>
      </c>
      <c r="L265" s="17" t="s">
        <v>68</v>
      </c>
      <c r="M265" s="3" t="s">
        <v>40</v>
      </c>
      <c r="N265" s="10" t="str">
        <f t="shared" si="1"/>
        <v>Loose a Wire</v>
      </c>
      <c r="O265" s="10" t="s">
        <v>27</v>
      </c>
      <c r="P265" s="14" t="s">
        <v>28</v>
      </c>
      <c r="Q265" s="14" t="s">
        <v>28</v>
      </c>
      <c r="R265" s="15" t="b">
        <v>1</v>
      </c>
      <c r="S265" s="10" t="s">
        <v>27</v>
      </c>
      <c r="T265" s="14" t="s">
        <v>35</v>
      </c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</row>
    <row r="266">
      <c r="A266" s="4" t="str">
        <f> Chart!E266</f>
        <v>D52-2074</v>
      </c>
      <c r="B266" s="5" t="str">
        <f> Chart!D266</f>
        <v>DZ47-66</v>
      </c>
      <c r="C266" s="6" t="str">
        <f> Chart!C266</f>
        <v>Bird_2</v>
      </c>
      <c r="D266" s="7">
        <f> Chart!B266</f>
        <v>45108.70833</v>
      </c>
      <c r="E266" s="8">
        <f>IFERROR(__xludf.DUMMYFUNCTION("SPLIT(D266, "" "")"),45108.0)</f>
        <v>45108</v>
      </c>
      <c r="F266" s="22">
        <f>IFERROR(__xludf.DUMMYFUNCTION("""COMPUTED_VALUE"""),0.7083333333333334)</f>
        <v>0.7083333333</v>
      </c>
      <c r="G266" s="10" t="s">
        <v>603</v>
      </c>
      <c r="H266" s="11" t="s">
        <v>21</v>
      </c>
      <c r="I266" s="10" t="s">
        <v>71</v>
      </c>
      <c r="J266" s="10" t="s">
        <v>604</v>
      </c>
      <c r="K266" s="12" t="s">
        <v>24</v>
      </c>
      <c r="L266" s="13" t="s">
        <v>25</v>
      </c>
      <c r="M266" s="10" t="s">
        <v>26</v>
      </c>
      <c r="N266" s="10" t="str">
        <f t="shared" si="1"/>
        <v>OK</v>
      </c>
      <c r="O266" s="10" t="s">
        <v>27</v>
      </c>
      <c r="P266" s="14" t="s">
        <v>28</v>
      </c>
      <c r="Q266" s="14" t="s">
        <v>28</v>
      </c>
      <c r="R266" s="15" t="b">
        <v>0</v>
      </c>
      <c r="S266" s="10" t="s">
        <v>27</v>
      </c>
      <c r="T266" s="14" t="s">
        <v>35</v>
      </c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</row>
    <row r="267">
      <c r="A267" s="4" t="str">
        <f> Chart!E267</f>
        <v>D52-2075</v>
      </c>
      <c r="B267" s="5" t="str">
        <f> Chart!D267</f>
        <v>DZ47-67</v>
      </c>
      <c r="C267" s="6" t="str">
        <f> Chart!C267</f>
        <v>Bird_2</v>
      </c>
      <c r="D267" s="7">
        <f> Chart!B267</f>
        <v>45108.70833</v>
      </c>
      <c r="E267" s="8">
        <f>IFERROR(__xludf.DUMMYFUNCTION("SPLIT(D267, "" "")"),45108.0)</f>
        <v>45108</v>
      </c>
      <c r="F267" s="22">
        <f>IFERROR(__xludf.DUMMYFUNCTION("""COMPUTED_VALUE"""),0.7083333333333334)</f>
        <v>0.7083333333</v>
      </c>
      <c r="G267" s="10" t="s">
        <v>605</v>
      </c>
      <c r="H267" s="16" t="s">
        <v>31</v>
      </c>
      <c r="I267" s="10" t="s">
        <v>71</v>
      </c>
      <c r="J267" s="10" t="s">
        <v>606</v>
      </c>
      <c r="K267" s="12" t="s">
        <v>33</v>
      </c>
      <c r="L267" s="13" t="s">
        <v>25</v>
      </c>
      <c r="M267" s="3" t="s">
        <v>26</v>
      </c>
      <c r="N267" s="10" t="str">
        <f t="shared" si="1"/>
        <v>OK</v>
      </c>
      <c r="O267" s="10" t="s">
        <v>27</v>
      </c>
      <c r="P267" s="14" t="s">
        <v>28</v>
      </c>
      <c r="Q267" s="14" t="s">
        <v>28</v>
      </c>
      <c r="R267" s="15" t="b">
        <v>1</v>
      </c>
      <c r="S267" s="10" t="s">
        <v>27</v>
      </c>
      <c r="T267" s="14" t="s">
        <v>35</v>
      </c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</row>
    <row r="268">
      <c r="A268" s="4" t="str">
        <f> Chart!E268</f>
        <v>D52-2076</v>
      </c>
      <c r="B268" s="5" t="str">
        <f> Chart!D268</f>
        <v>DZ47-67</v>
      </c>
      <c r="C268" s="6" t="str">
        <f> Chart!C268</f>
        <v>Bird_2</v>
      </c>
      <c r="D268" s="7">
        <f> Chart!B268</f>
        <v>45108.70833</v>
      </c>
      <c r="E268" s="8">
        <f>IFERROR(__xludf.DUMMYFUNCTION("SPLIT(D268, "" "")"),45108.0)</f>
        <v>45108</v>
      </c>
      <c r="F268" s="22">
        <f>IFERROR(__xludf.DUMMYFUNCTION("""COMPUTED_VALUE"""),0.7083333333333334)</f>
        <v>0.7083333333</v>
      </c>
      <c r="G268" s="10" t="s">
        <v>607</v>
      </c>
      <c r="H268" s="16" t="s">
        <v>37</v>
      </c>
      <c r="I268" s="10" t="s">
        <v>71</v>
      </c>
      <c r="J268" s="10" t="s">
        <v>608</v>
      </c>
      <c r="K268" s="12" t="s">
        <v>39</v>
      </c>
      <c r="L268" s="13" t="s">
        <v>25</v>
      </c>
      <c r="M268" s="3" t="s">
        <v>34</v>
      </c>
      <c r="N268" s="10" t="str">
        <f t="shared" si="1"/>
        <v>Heavy Damaged</v>
      </c>
      <c r="O268" s="10" t="s">
        <v>27</v>
      </c>
      <c r="P268" s="14" t="s">
        <v>28</v>
      </c>
      <c r="Q268" s="14" t="s">
        <v>28</v>
      </c>
      <c r="R268" s="15" t="b">
        <v>0</v>
      </c>
      <c r="S268" s="10" t="s">
        <v>27</v>
      </c>
      <c r="T268" s="14" t="s">
        <v>35</v>
      </c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</row>
    <row r="269">
      <c r="A269" s="4" t="str">
        <f> Chart!E269</f>
        <v>D52-2077</v>
      </c>
      <c r="B269" s="5" t="str">
        <f> Chart!D269</f>
        <v>DZ47-68</v>
      </c>
      <c r="C269" s="6" t="str">
        <f> Chart!C269</f>
        <v>Bird_3</v>
      </c>
      <c r="D269" s="7">
        <f> Chart!B269</f>
        <v>45108.70833</v>
      </c>
      <c r="E269" s="8">
        <f>IFERROR(__xludf.DUMMYFUNCTION("SPLIT(D269, "" "")"),45108.0)</f>
        <v>45108</v>
      </c>
      <c r="F269" s="22">
        <f>IFERROR(__xludf.DUMMYFUNCTION("""COMPUTED_VALUE"""),0.7083333333333334)</f>
        <v>0.7083333333</v>
      </c>
      <c r="G269" s="10" t="s">
        <v>609</v>
      </c>
      <c r="H269" s="17" t="s">
        <v>42</v>
      </c>
      <c r="I269" s="10" t="s">
        <v>71</v>
      </c>
      <c r="J269" s="10" t="s">
        <v>610</v>
      </c>
      <c r="K269" s="18" t="s">
        <v>44</v>
      </c>
      <c r="L269" s="19" t="s">
        <v>25</v>
      </c>
      <c r="M269" s="3" t="s">
        <v>40</v>
      </c>
      <c r="N269" s="10" t="str">
        <f t="shared" si="1"/>
        <v>Loose a Wire</v>
      </c>
      <c r="O269" s="10" t="s">
        <v>27</v>
      </c>
      <c r="P269" s="14" t="s">
        <v>28</v>
      </c>
      <c r="Q269" s="14" t="s">
        <v>28</v>
      </c>
      <c r="R269" s="15" t="b">
        <v>0</v>
      </c>
      <c r="S269" s="10" t="s">
        <v>27</v>
      </c>
      <c r="T269" s="14" t="s">
        <v>35</v>
      </c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</row>
    <row r="270">
      <c r="A270" s="4" t="str">
        <f> Chart!E270</f>
        <v>D52-2078</v>
      </c>
      <c r="B270" s="5" t="str">
        <f> Chart!D270</f>
        <v>DZ47-68</v>
      </c>
      <c r="C270" s="6" t="str">
        <f> Chart!C270</f>
        <v>Bird_3</v>
      </c>
      <c r="D270" s="7">
        <f> Chart!B270</f>
        <v>45108.70833</v>
      </c>
      <c r="E270" s="8">
        <f>IFERROR(__xludf.DUMMYFUNCTION("SPLIT(D270, "" "")"),45108.0)</f>
        <v>45108</v>
      </c>
      <c r="F270" s="22">
        <f>IFERROR(__xludf.DUMMYFUNCTION("""COMPUTED_VALUE"""),0.7083333333333334)</f>
        <v>0.7083333333</v>
      </c>
      <c r="G270" s="10" t="s">
        <v>611</v>
      </c>
      <c r="H270" s="16" t="s">
        <v>46</v>
      </c>
      <c r="I270" s="10" t="s">
        <v>71</v>
      </c>
      <c r="J270" s="10" t="s">
        <v>612</v>
      </c>
      <c r="K270" s="12" t="s">
        <v>48</v>
      </c>
      <c r="L270" s="13" t="s">
        <v>49</v>
      </c>
      <c r="M270" s="3" t="s">
        <v>26</v>
      </c>
      <c r="N270" s="10" t="str">
        <f t="shared" si="1"/>
        <v>OK</v>
      </c>
      <c r="O270" s="10" t="s">
        <v>27</v>
      </c>
      <c r="P270" s="14" t="s">
        <v>28</v>
      </c>
      <c r="Q270" s="14" t="s">
        <v>28</v>
      </c>
      <c r="R270" s="15" t="b">
        <v>1</v>
      </c>
      <c r="S270" s="10" t="s">
        <v>27</v>
      </c>
      <c r="T270" s="14" t="s">
        <v>35</v>
      </c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</row>
    <row r="271">
      <c r="A271" s="4" t="str">
        <f> Chart!E271</f>
        <v>D52-2079</v>
      </c>
      <c r="B271" s="5" t="str">
        <f> Chart!D271</f>
        <v>DZ47-68</v>
      </c>
      <c r="C271" s="6" t="str">
        <f> Chart!C271</f>
        <v>Bird_3</v>
      </c>
      <c r="D271" s="7">
        <f> Chart!B271</f>
        <v>45108.70833</v>
      </c>
      <c r="E271" s="8">
        <f>IFERROR(__xludf.DUMMYFUNCTION("SPLIT(D271, "" "")"),45108.0)</f>
        <v>45108</v>
      </c>
      <c r="F271" s="22">
        <f>IFERROR(__xludf.DUMMYFUNCTION("""COMPUTED_VALUE"""),0.7083333333333334)</f>
        <v>0.7083333333</v>
      </c>
      <c r="G271" s="10" t="s">
        <v>613</v>
      </c>
      <c r="H271" s="16" t="s">
        <v>51</v>
      </c>
      <c r="I271" s="10" t="s">
        <v>71</v>
      </c>
      <c r="J271" s="10" t="s">
        <v>614</v>
      </c>
      <c r="K271" s="12" t="s">
        <v>53</v>
      </c>
      <c r="L271" s="13" t="s">
        <v>54</v>
      </c>
      <c r="M271" s="10" t="s">
        <v>26</v>
      </c>
      <c r="N271" s="10" t="str">
        <f t="shared" si="1"/>
        <v>OK</v>
      </c>
      <c r="O271" s="10" t="s">
        <v>27</v>
      </c>
      <c r="P271" s="14" t="s">
        <v>28</v>
      </c>
      <c r="Q271" s="14" t="s">
        <v>28</v>
      </c>
      <c r="R271" s="15" t="b">
        <v>1</v>
      </c>
      <c r="S271" s="10" t="s">
        <v>27</v>
      </c>
      <c r="T271" s="14" t="s">
        <v>35</v>
      </c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</row>
    <row r="272">
      <c r="A272" s="4" t="str">
        <f> Chart!E272</f>
        <v>D52-2080</v>
      </c>
      <c r="B272" s="5" t="str">
        <f> Chart!D272</f>
        <v>DZ47-69</v>
      </c>
      <c r="C272" s="6" t="str">
        <f> Chart!C272</f>
        <v>Bird_4</v>
      </c>
      <c r="D272" s="7">
        <f> Chart!B272</f>
        <v>45108.70833</v>
      </c>
      <c r="E272" s="8">
        <f>IFERROR(__xludf.DUMMYFUNCTION("SPLIT(D272, "" "")"),45108.0)</f>
        <v>45108</v>
      </c>
      <c r="F272" s="22">
        <f>IFERROR(__xludf.DUMMYFUNCTION("""COMPUTED_VALUE"""),0.7083333333333334)</f>
        <v>0.7083333333</v>
      </c>
      <c r="G272" s="10" t="s">
        <v>615</v>
      </c>
      <c r="H272" s="17" t="s">
        <v>56</v>
      </c>
      <c r="I272" s="10" t="s">
        <v>71</v>
      </c>
      <c r="J272" s="10" t="s">
        <v>616</v>
      </c>
      <c r="K272" s="18" t="s">
        <v>58</v>
      </c>
      <c r="L272" s="18" t="s">
        <v>59</v>
      </c>
      <c r="M272" s="3" t="s">
        <v>40</v>
      </c>
      <c r="N272" s="10" t="str">
        <f t="shared" si="1"/>
        <v>Loose a Wire</v>
      </c>
      <c r="O272" s="10" t="s">
        <v>27</v>
      </c>
      <c r="P272" s="14" t="s">
        <v>28</v>
      </c>
      <c r="Q272" s="14" t="s">
        <v>28</v>
      </c>
      <c r="R272" s="15" t="b">
        <v>1</v>
      </c>
      <c r="S272" s="10" t="s">
        <v>27</v>
      </c>
      <c r="T272" s="14" t="s">
        <v>35</v>
      </c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</row>
    <row r="273">
      <c r="A273" s="4" t="str">
        <f> Chart!E273</f>
        <v>D52-2081</v>
      </c>
      <c r="B273" s="5" t="str">
        <f> Chart!D273</f>
        <v>DZ47-69</v>
      </c>
      <c r="C273" s="6" t="str">
        <f> Chart!C273</f>
        <v>Bird_4</v>
      </c>
      <c r="D273" s="7">
        <f> Chart!B273</f>
        <v>45108.70833</v>
      </c>
      <c r="E273" s="8">
        <f>IFERROR(__xludf.DUMMYFUNCTION("SPLIT(D273, "" "")"),45108.0)</f>
        <v>45108</v>
      </c>
      <c r="F273" s="22">
        <f>IFERROR(__xludf.DUMMYFUNCTION("""COMPUTED_VALUE"""),0.7083333333333334)</f>
        <v>0.7083333333</v>
      </c>
      <c r="G273" s="10" t="s">
        <v>617</v>
      </c>
      <c r="H273" s="16" t="s">
        <v>61</v>
      </c>
      <c r="I273" s="10" t="s">
        <v>71</v>
      </c>
      <c r="J273" s="10" t="s">
        <v>618</v>
      </c>
      <c r="K273" s="12" t="s">
        <v>619</v>
      </c>
      <c r="L273" s="13" t="s">
        <v>25</v>
      </c>
      <c r="M273" s="3" t="s">
        <v>26</v>
      </c>
      <c r="N273" s="10" t="str">
        <f t="shared" si="1"/>
        <v>OK</v>
      </c>
      <c r="O273" s="10" t="s">
        <v>27</v>
      </c>
      <c r="P273" s="14" t="s">
        <v>28</v>
      </c>
      <c r="Q273" s="14" t="s">
        <v>28</v>
      </c>
      <c r="R273" s="10" t="b">
        <v>0</v>
      </c>
      <c r="S273" s="10" t="s">
        <v>27</v>
      </c>
      <c r="T273" s="14" t="s">
        <v>35</v>
      </c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</row>
    <row r="274">
      <c r="A274" s="4" t="str">
        <f> Chart!E274</f>
        <v>D52-2066</v>
      </c>
      <c r="B274" s="5" t="str">
        <f> Chart!D274</f>
        <v>DZ47-63</v>
      </c>
      <c r="C274" s="6" t="str">
        <f> Chart!C274</f>
        <v>Bird_1</v>
      </c>
      <c r="D274" s="7">
        <f> Chart!B274</f>
        <v>45108.75</v>
      </c>
      <c r="E274" s="8">
        <f>IFERROR(__xludf.DUMMYFUNCTION("SPLIT(D274, "" "")"),45108.0)</f>
        <v>45108</v>
      </c>
      <c r="F274" s="22">
        <f>IFERROR(__xludf.DUMMYFUNCTION("""COMPUTED_VALUE"""),0.75)</f>
        <v>0.75</v>
      </c>
      <c r="G274" s="10" t="s">
        <v>620</v>
      </c>
      <c r="H274" s="16" t="s">
        <v>65</v>
      </c>
      <c r="I274" s="10" t="s">
        <v>71</v>
      </c>
      <c r="J274" s="10" t="s">
        <v>621</v>
      </c>
      <c r="K274" s="12" t="s">
        <v>67</v>
      </c>
      <c r="L274" s="13" t="s">
        <v>68</v>
      </c>
      <c r="M274" s="3" t="s">
        <v>34</v>
      </c>
      <c r="N274" s="10" t="str">
        <f t="shared" si="1"/>
        <v>Heavy Damaged</v>
      </c>
      <c r="O274" s="10" t="s">
        <v>27</v>
      </c>
      <c r="P274" s="14" t="s">
        <v>28</v>
      </c>
      <c r="Q274" s="14" t="s">
        <v>28</v>
      </c>
      <c r="R274" s="15" t="b">
        <v>1</v>
      </c>
      <c r="S274" s="10" t="s">
        <v>27</v>
      </c>
      <c r="T274" s="14" t="s">
        <v>35</v>
      </c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</row>
    <row r="275">
      <c r="A275" s="4" t="str">
        <f> Chart!E275</f>
        <v>D52-2067</v>
      </c>
      <c r="B275" s="5" t="str">
        <f> Chart!D275</f>
        <v>DZ47-63</v>
      </c>
      <c r="C275" s="6" t="str">
        <f> Chart!C275</f>
        <v>Bird_1</v>
      </c>
      <c r="D275" s="7">
        <f> Chart!B275</f>
        <v>45108.75</v>
      </c>
      <c r="E275" s="8">
        <f>IFERROR(__xludf.DUMMYFUNCTION("SPLIT(D275, "" "")"),45108.0)</f>
        <v>45108</v>
      </c>
      <c r="F275" s="22">
        <f>IFERROR(__xludf.DUMMYFUNCTION("""COMPUTED_VALUE"""),0.75)</f>
        <v>0.75</v>
      </c>
      <c r="G275" s="10" t="s">
        <v>622</v>
      </c>
      <c r="H275" s="17" t="s">
        <v>70</v>
      </c>
      <c r="I275" s="10" t="s">
        <v>71</v>
      </c>
      <c r="J275" s="10" t="s">
        <v>623</v>
      </c>
      <c r="K275" s="17" t="s">
        <v>73</v>
      </c>
      <c r="L275" s="17" t="s">
        <v>68</v>
      </c>
      <c r="M275" s="3" t="s">
        <v>40</v>
      </c>
      <c r="N275" s="10" t="str">
        <f t="shared" si="1"/>
        <v>Loose a Wire</v>
      </c>
      <c r="O275" s="10" t="s">
        <v>27</v>
      </c>
      <c r="P275" s="14" t="s">
        <v>28</v>
      </c>
      <c r="Q275" s="14" t="s">
        <v>28</v>
      </c>
      <c r="R275" s="15" t="b">
        <v>1</v>
      </c>
      <c r="S275" s="10" t="s">
        <v>27</v>
      </c>
      <c r="T275" s="14" t="s">
        <v>35</v>
      </c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</row>
    <row r="276">
      <c r="A276" s="4" t="str">
        <f> Chart!E276</f>
        <v>D52-2068</v>
      </c>
      <c r="B276" s="5" t="str">
        <f> Chart!D276</f>
        <v>DZ47-64</v>
      </c>
      <c r="C276" s="6" t="str">
        <f> Chart!C276</f>
        <v>Bird_1</v>
      </c>
      <c r="D276" s="7">
        <f> Chart!B276</f>
        <v>45108.75</v>
      </c>
      <c r="E276" s="8">
        <f>IFERROR(__xludf.DUMMYFUNCTION("SPLIT(D276, "" "")"),45108.0)</f>
        <v>45108</v>
      </c>
      <c r="F276" s="22">
        <f>IFERROR(__xludf.DUMMYFUNCTION("""COMPUTED_VALUE"""),0.75)</f>
        <v>0.75</v>
      </c>
      <c r="G276" s="10" t="s">
        <v>624</v>
      </c>
      <c r="H276" s="17" t="s">
        <v>70</v>
      </c>
      <c r="I276" s="10" t="s">
        <v>71</v>
      </c>
      <c r="J276" s="10" t="s">
        <v>625</v>
      </c>
      <c r="K276" s="17" t="s">
        <v>73</v>
      </c>
      <c r="L276" s="17" t="s">
        <v>68</v>
      </c>
      <c r="M276" s="10" t="s">
        <v>26</v>
      </c>
      <c r="N276" s="10" t="str">
        <f t="shared" si="1"/>
        <v>OK</v>
      </c>
      <c r="O276" s="10" t="s">
        <v>27</v>
      </c>
      <c r="P276" s="14" t="s">
        <v>28</v>
      </c>
      <c r="Q276" s="14" t="s">
        <v>28</v>
      </c>
      <c r="R276" s="15" t="b">
        <v>1</v>
      </c>
      <c r="S276" s="10" t="s">
        <v>27</v>
      </c>
      <c r="T276" s="14" t="s">
        <v>35</v>
      </c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</row>
    <row r="277">
      <c r="A277" s="4" t="str">
        <f> Chart!E277</f>
        <v>D52-2069</v>
      </c>
      <c r="B277" s="5" t="str">
        <f> Chart!D277</f>
        <v>DZ47-64</v>
      </c>
      <c r="C277" s="6" t="str">
        <f> Chart!C277</f>
        <v>Bird_1</v>
      </c>
      <c r="D277" s="7">
        <f> Chart!B277</f>
        <v>45108.75</v>
      </c>
      <c r="E277" s="8">
        <f>IFERROR(__xludf.DUMMYFUNCTION("SPLIT(D277, "" "")"),45108.0)</f>
        <v>45108</v>
      </c>
      <c r="F277" s="22">
        <f>IFERROR(__xludf.DUMMYFUNCTION("""COMPUTED_VALUE"""),0.75)</f>
        <v>0.75</v>
      </c>
      <c r="G277" s="10" t="s">
        <v>626</v>
      </c>
      <c r="H277" s="11" t="s">
        <v>21</v>
      </c>
      <c r="I277" s="10" t="s">
        <v>71</v>
      </c>
      <c r="J277" s="10" t="s">
        <v>627</v>
      </c>
      <c r="K277" s="12" t="s">
        <v>24</v>
      </c>
      <c r="L277" s="13" t="s">
        <v>25</v>
      </c>
      <c r="M277" s="3" t="s">
        <v>26</v>
      </c>
      <c r="N277" s="10" t="str">
        <f t="shared" si="1"/>
        <v>OK</v>
      </c>
      <c r="O277" s="10" t="s">
        <v>27</v>
      </c>
      <c r="P277" s="14" t="s">
        <v>28</v>
      </c>
      <c r="Q277" s="14" t="s">
        <v>28</v>
      </c>
      <c r="R277" s="15" t="b">
        <v>1</v>
      </c>
      <c r="S277" s="10" t="s">
        <v>27</v>
      </c>
      <c r="T277" s="14" t="s">
        <v>35</v>
      </c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</row>
    <row r="278">
      <c r="A278" s="4" t="str">
        <f> Chart!E278</f>
        <v>D52-2070</v>
      </c>
      <c r="B278" s="5" t="str">
        <f> Chart!D278</f>
        <v>DZ47-64</v>
      </c>
      <c r="C278" s="6" t="str">
        <f> Chart!C278</f>
        <v>Bird_1</v>
      </c>
      <c r="D278" s="7">
        <f> Chart!B278</f>
        <v>45108.75</v>
      </c>
      <c r="E278" s="8">
        <f>IFERROR(__xludf.DUMMYFUNCTION("SPLIT(D278, "" "")"),45108.0)</f>
        <v>45108</v>
      </c>
      <c r="F278" s="22">
        <f>IFERROR(__xludf.DUMMYFUNCTION("""COMPUTED_VALUE"""),0.75)</f>
        <v>0.75</v>
      </c>
      <c r="G278" s="10" t="s">
        <v>628</v>
      </c>
      <c r="H278" s="16" t="s">
        <v>31</v>
      </c>
      <c r="I278" s="10" t="s">
        <v>71</v>
      </c>
      <c r="J278" s="10" t="s">
        <v>629</v>
      </c>
      <c r="K278" s="12" t="s">
        <v>33</v>
      </c>
      <c r="L278" s="13" t="s">
        <v>25</v>
      </c>
      <c r="M278" s="3" t="s">
        <v>34</v>
      </c>
      <c r="N278" s="10" t="str">
        <f t="shared" si="1"/>
        <v>Heavy Damaged</v>
      </c>
      <c r="O278" s="10" t="s">
        <v>27</v>
      </c>
      <c r="P278" s="14" t="s">
        <v>28</v>
      </c>
      <c r="Q278" s="14" t="s">
        <v>28</v>
      </c>
      <c r="R278" s="15" t="b">
        <v>0</v>
      </c>
      <c r="S278" s="10" t="s">
        <v>27</v>
      </c>
      <c r="T278" s="14" t="s">
        <v>35</v>
      </c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</row>
    <row r="279">
      <c r="A279" s="4" t="str">
        <f> Chart!E279</f>
        <v>D52-2071</v>
      </c>
      <c r="B279" s="5" t="str">
        <f> Chart!D279</f>
        <v>DZ47-65</v>
      </c>
      <c r="C279" s="6" t="str">
        <f> Chart!C279</f>
        <v>Bird_2</v>
      </c>
      <c r="D279" s="7">
        <f> Chart!B279</f>
        <v>45108.75</v>
      </c>
      <c r="E279" s="8">
        <f>IFERROR(__xludf.DUMMYFUNCTION("SPLIT(D279, "" "")"),45108.0)</f>
        <v>45108</v>
      </c>
      <c r="F279" s="22">
        <f>IFERROR(__xludf.DUMMYFUNCTION("""COMPUTED_VALUE"""),0.75)</f>
        <v>0.75</v>
      </c>
      <c r="G279" s="10" t="s">
        <v>630</v>
      </c>
      <c r="H279" s="16" t="s">
        <v>37</v>
      </c>
      <c r="I279" s="10" t="s">
        <v>71</v>
      </c>
      <c r="J279" s="10" t="s">
        <v>631</v>
      </c>
      <c r="K279" s="12" t="s">
        <v>39</v>
      </c>
      <c r="L279" s="13" t="s">
        <v>25</v>
      </c>
      <c r="M279" s="3" t="s">
        <v>34</v>
      </c>
      <c r="N279" s="10" t="str">
        <f t="shared" si="1"/>
        <v>Heavy Damaged</v>
      </c>
      <c r="O279" s="10" t="s">
        <v>27</v>
      </c>
      <c r="P279" s="14" t="s">
        <v>28</v>
      </c>
      <c r="Q279" s="14" t="s">
        <v>28</v>
      </c>
      <c r="R279" s="15" t="b">
        <v>1</v>
      </c>
      <c r="S279" s="10" t="s">
        <v>27</v>
      </c>
      <c r="T279" s="14" t="s">
        <v>35</v>
      </c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</row>
    <row r="280">
      <c r="A280" s="4" t="str">
        <f> Chart!E280</f>
        <v>D52-2072</v>
      </c>
      <c r="B280" s="5" t="str">
        <f> Chart!D280</f>
        <v>DZ47-65</v>
      </c>
      <c r="C280" s="6" t="str">
        <f> Chart!C280</f>
        <v>Bird_2</v>
      </c>
      <c r="D280" s="7">
        <f> Chart!B280</f>
        <v>45108.75</v>
      </c>
      <c r="E280" s="8">
        <f>IFERROR(__xludf.DUMMYFUNCTION("SPLIT(D280, "" "")"),45108.0)</f>
        <v>45108</v>
      </c>
      <c r="F280" s="22">
        <f>IFERROR(__xludf.DUMMYFUNCTION("""COMPUTED_VALUE"""),0.75)</f>
        <v>0.75</v>
      </c>
      <c r="G280" s="10" t="s">
        <v>632</v>
      </c>
      <c r="H280" s="17" t="s">
        <v>42</v>
      </c>
      <c r="I280" s="10" t="s">
        <v>71</v>
      </c>
      <c r="J280" s="10" t="s">
        <v>633</v>
      </c>
      <c r="K280" s="18" t="s">
        <v>44</v>
      </c>
      <c r="L280" s="19" t="s">
        <v>25</v>
      </c>
      <c r="M280" s="3" t="s">
        <v>34</v>
      </c>
      <c r="N280" s="10" t="str">
        <f t="shared" si="1"/>
        <v>Heavy Damaged</v>
      </c>
      <c r="O280" s="10" t="s">
        <v>27</v>
      </c>
      <c r="P280" s="14" t="s">
        <v>28</v>
      </c>
      <c r="Q280" s="14" t="s">
        <v>28</v>
      </c>
      <c r="R280" s="15" t="b">
        <v>0</v>
      </c>
      <c r="S280" s="10" t="s">
        <v>27</v>
      </c>
      <c r="T280" s="14" t="s">
        <v>35</v>
      </c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</row>
    <row r="281">
      <c r="A281" s="4" t="str">
        <f> Chart!E281</f>
        <v>D52-2073</v>
      </c>
      <c r="B281" s="5" t="str">
        <f> Chart!D281</f>
        <v>DZ47-66</v>
      </c>
      <c r="C281" s="6" t="str">
        <f> Chart!C281</f>
        <v>Bird_2</v>
      </c>
      <c r="D281" s="7">
        <f> Chart!B281</f>
        <v>45108.75</v>
      </c>
      <c r="E281" s="8">
        <f>IFERROR(__xludf.DUMMYFUNCTION("SPLIT(D281, "" "")"),45108.0)</f>
        <v>45108</v>
      </c>
      <c r="F281" s="22">
        <f>IFERROR(__xludf.DUMMYFUNCTION("""COMPUTED_VALUE"""),0.75)</f>
        <v>0.75</v>
      </c>
      <c r="G281" s="10" t="s">
        <v>634</v>
      </c>
      <c r="H281" s="16" t="s">
        <v>46</v>
      </c>
      <c r="I281" s="10" t="s">
        <v>71</v>
      </c>
      <c r="J281" s="10" t="s">
        <v>635</v>
      </c>
      <c r="K281" s="12" t="s">
        <v>48</v>
      </c>
      <c r="L281" s="13" t="s">
        <v>49</v>
      </c>
      <c r="M281" s="3" t="s">
        <v>34</v>
      </c>
      <c r="N281" s="10" t="str">
        <f t="shared" si="1"/>
        <v>Heavy Damaged</v>
      </c>
      <c r="O281" s="10" t="s">
        <v>27</v>
      </c>
      <c r="P281" s="14" t="s">
        <v>28</v>
      </c>
      <c r="Q281" s="14" t="s">
        <v>28</v>
      </c>
      <c r="R281" s="15" t="b">
        <v>0</v>
      </c>
      <c r="S281" s="10" t="s">
        <v>27</v>
      </c>
      <c r="T281" s="14" t="s">
        <v>35</v>
      </c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</row>
    <row r="282">
      <c r="A282" s="4" t="str">
        <f> Chart!E282</f>
        <v>D52-2074</v>
      </c>
      <c r="B282" s="5" t="str">
        <f> Chart!D282</f>
        <v>DZ47-66</v>
      </c>
      <c r="C282" s="6" t="str">
        <f> Chart!C282</f>
        <v>Bird_2</v>
      </c>
      <c r="D282" s="7">
        <f> Chart!B282</f>
        <v>45108.75</v>
      </c>
      <c r="E282" s="8">
        <f>IFERROR(__xludf.DUMMYFUNCTION("SPLIT(D282, "" "")"),45108.0)</f>
        <v>45108</v>
      </c>
      <c r="F282" s="22">
        <f>IFERROR(__xludf.DUMMYFUNCTION("""COMPUTED_VALUE"""),0.75)</f>
        <v>0.75</v>
      </c>
      <c r="G282" s="10" t="s">
        <v>636</v>
      </c>
      <c r="H282" s="16" t="s">
        <v>51</v>
      </c>
      <c r="I282" s="10" t="s">
        <v>71</v>
      </c>
      <c r="J282" s="10" t="s">
        <v>637</v>
      </c>
      <c r="K282" s="12" t="s">
        <v>53</v>
      </c>
      <c r="L282" s="13" t="s">
        <v>54</v>
      </c>
      <c r="M282" s="3" t="s">
        <v>26</v>
      </c>
      <c r="N282" s="10" t="str">
        <f t="shared" si="1"/>
        <v>OK</v>
      </c>
      <c r="O282" s="10" t="s">
        <v>27</v>
      </c>
      <c r="P282" s="14" t="s">
        <v>28</v>
      </c>
      <c r="Q282" s="14" t="s">
        <v>28</v>
      </c>
      <c r="R282" s="15" t="b">
        <v>1</v>
      </c>
      <c r="S282" s="10" t="s">
        <v>27</v>
      </c>
      <c r="T282" s="14" t="s">
        <v>35</v>
      </c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</row>
    <row r="283">
      <c r="A283" s="4" t="str">
        <f> Chart!E283</f>
        <v>D52-2075</v>
      </c>
      <c r="B283" s="5" t="str">
        <f> Chart!D283</f>
        <v>DZ47-67</v>
      </c>
      <c r="C283" s="6" t="str">
        <f> Chart!C283</f>
        <v>Bird_2</v>
      </c>
      <c r="D283" s="7">
        <f> Chart!B283</f>
        <v>45108.75</v>
      </c>
      <c r="E283" s="8">
        <f>IFERROR(__xludf.DUMMYFUNCTION("SPLIT(D283, "" "")"),45108.0)</f>
        <v>45108</v>
      </c>
      <c r="F283" s="22">
        <f>IFERROR(__xludf.DUMMYFUNCTION("""COMPUTED_VALUE"""),0.75)</f>
        <v>0.75</v>
      </c>
      <c r="G283" s="10" t="s">
        <v>638</v>
      </c>
      <c r="H283" s="17" t="s">
        <v>56</v>
      </c>
      <c r="I283" s="10" t="s">
        <v>71</v>
      </c>
      <c r="J283" s="10" t="s">
        <v>639</v>
      </c>
      <c r="K283" s="18" t="s">
        <v>58</v>
      </c>
      <c r="L283" s="18" t="s">
        <v>59</v>
      </c>
      <c r="M283" s="3" t="s">
        <v>34</v>
      </c>
      <c r="N283" s="10" t="str">
        <f t="shared" si="1"/>
        <v>Heavy Damaged</v>
      </c>
      <c r="O283" s="10" t="s">
        <v>27</v>
      </c>
      <c r="P283" s="14" t="s">
        <v>28</v>
      </c>
      <c r="Q283" s="14" t="s">
        <v>28</v>
      </c>
      <c r="R283" s="15" t="b">
        <v>1</v>
      </c>
      <c r="S283" s="10" t="s">
        <v>27</v>
      </c>
      <c r="T283" s="14" t="s">
        <v>35</v>
      </c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</row>
    <row r="284">
      <c r="A284" s="4" t="str">
        <f> Chart!E284</f>
        <v>D52-2076</v>
      </c>
      <c r="B284" s="5" t="str">
        <f> Chart!D284</f>
        <v>DZ47-67</v>
      </c>
      <c r="C284" s="6" t="str">
        <f> Chart!C284</f>
        <v>Bird_2</v>
      </c>
      <c r="D284" s="7">
        <f> Chart!B284</f>
        <v>45108.75</v>
      </c>
      <c r="E284" s="8">
        <f>IFERROR(__xludf.DUMMYFUNCTION("SPLIT(D284, "" "")"),45108.0)</f>
        <v>45108</v>
      </c>
      <c r="F284" s="22">
        <f>IFERROR(__xludf.DUMMYFUNCTION("""COMPUTED_VALUE"""),0.75)</f>
        <v>0.75</v>
      </c>
      <c r="G284" s="10" t="s">
        <v>640</v>
      </c>
      <c r="H284" s="16" t="s">
        <v>61</v>
      </c>
      <c r="I284" s="10" t="s">
        <v>71</v>
      </c>
      <c r="J284" s="10" t="s">
        <v>641</v>
      </c>
      <c r="K284" s="12" t="s">
        <v>642</v>
      </c>
      <c r="L284" s="13" t="s">
        <v>25</v>
      </c>
      <c r="M284" s="3" t="s">
        <v>40</v>
      </c>
      <c r="N284" s="10" t="str">
        <f t="shared" si="1"/>
        <v>Loose a Wire</v>
      </c>
      <c r="O284" s="10" t="s">
        <v>27</v>
      </c>
      <c r="P284" s="14" t="s">
        <v>28</v>
      </c>
      <c r="Q284" s="14" t="s">
        <v>28</v>
      </c>
      <c r="R284" s="15" t="b">
        <v>1</v>
      </c>
      <c r="S284" s="10" t="s">
        <v>27</v>
      </c>
      <c r="T284" s="14" t="s">
        <v>35</v>
      </c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</row>
    <row r="285">
      <c r="A285" s="4" t="str">
        <f> Chart!E285</f>
        <v>D52-2077</v>
      </c>
      <c r="B285" s="5" t="str">
        <f> Chart!D285</f>
        <v>DZ47-68</v>
      </c>
      <c r="C285" s="6" t="str">
        <f> Chart!C285</f>
        <v>Bird_3</v>
      </c>
      <c r="D285" s="7">
        <f> Chart!B285</f>
        <v>45108.75</v>
      </c>
      <c r="E285" s="8">
        <f>IFERROR(__xludf.DUMMYFUNCTION("SPLIT(D285, "" "")"),45108.0)</f>
        <v>45108</v>
      </c>
      <c r="F285" s="22">
        <f>IFERROR(__xludf.DUMMYFUNCTION("""COMPUTED_VALUE"""),0.75)</f>
        <v>0.75</v>
      </c>
      <c r="G285" s="10" t="s">
        <v>643</v>
      </c>
      <c r="H285" s="16" t="s">
        <v>65</v>
      </c>
      <c r="I285" s="10" t="s">
        <v>71</v>
      </c>
      <c r="J285" s="10" t="s">
        <v>644</v>
      </c>
      <c r="K285" s="12" t="s">
        <v>67</v>
      </c>
      <c r="L285" s="13" t="s">
        <v>68</v>
      </c>
      <c r="M285" s="3" t="s">
        <v>26</v>
      </c>
      <c r="N285" s="10" t="str">
        <f t="shared" si="1"/>
        <v>OK</v>
      </c>
      <c r="O285" s="10" t="s">
        <v>27</v>
      </c>
      <c r="P285" s="14" t="s">
        <v>28</v>
      </c>
      <c r="Q285" s="14" t="s">
        <v>28</v>
      </c>
      <c r="R285" s="10" t="b">
        <v>0</v>
      </c>
      <c r="S285" s="10" t="s">
        <v>27</v>
      </c>
      <c r="T285" s="14" t="s">
        <v>35</v>
      </c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</row>
    <row r="286">
      <c r="A286" s="4" t="str">
        <f> Chart!E286</f>
        <v>D52-2078</v>
      </c>
      <c r="B286" s="5" t="str">
        <f> Chart!D286</f>
        <v>DZ47-68</v>
      </c>
      <c r="C286" s="6" t="str">
        <f> Chart!C286</f>
        <v>Bird_3</v>
      </c>
      <c r="D286" s="7">
        <f> Chart!B286</f>
        <v>45108.75</v>
      </c>
      <c r="E286" s="8">
        <f>IFERROR(__xludf.DUMMYFUNCTION("SPLIT(D286, "" "")"),45108.0)</f>
        <v>45108</v>
      </c>
      <c r="F286" s="22">
        <f>IFERROR(__xludf.DUMMYFUNCTION("""COMPUTED_VALUE"""),0.75)</f>
        <v>0.75</v>
      </c>
      <c r="G286" s="10" t="s">
        <v>645</v>
      </c>
      <c r="H286" s="17" t="s">
        <v>70</v>
      </c>
      <c r="I286" s="10" t="s">
        <v>71</v>
      </c>
      <c r="J286" s="10" t="s">
        <v>646</v>
      </c>
      <c r="K286" s="17" t="s">
        <v>73</v>
      </c>
      <c r="L286" s="17" t="s">
        <v>68</v>
      </c>
      <c r="M286" s="10" t="s">
        <v>26</v>
      </c>
      <c r="N286" s="10" t="str">
        <f t="shared" si="1"/>
        <v>OK</v>
      </c>
      <c r="O286" s="10" t="s">
        <v>27</v>
      </c>
      <c r="P286" s="14" t="s">
        <v>28</v>
      </c>
      <c r="Q286" s="14" t="s">
        <v>28</v>
      </c>
      <c r="R286" s="15" t="b">
        <v>1</v>
      </c>
      <c r="S286" s="10" t="s">
        <v>27</v>
      </c>
      <c r="T286" s="14" t="s">
        <v>35</v>
      </c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</row>
    <row r="287">
      <c r="A287" s="4" t="str">
        <f> Chart!E287</f>
        <v>D52-2079</v>
      </c>
      <c r="B287" s="5" t="str">
        <f> Chart!D287</f>
        <v>DZ47-68</v>
      </c>
      <c r="C287" s="6" t="str">
        <f> Chart!C287</f>
        <v>Bird_3</v>
      </c>
      <c r="D287" s="7">
        <f> Chart!B287</f>
        <v>45108.75</v>
      </c>
      <c r="E287" s="8">
        <f>IFERROR(__xludf.DUMMYFUNCTION("SPLIT(D287, "" "")"),45108.0)</f>
        <v>45108</v>
      </c>
      <c r="F287" s="22">
        <f>IFERROR(__xludf.DUMMYFUNCTION("""COMPUTED_VALUE"""),0.75)</f>
        <v>0.75</v>
      </c>
      <c r="G287" s="10" t="s">
        <v>647</v>
      </c>
      <c r="H287" s="17" t="s">
        <v>70</v>
      </c>
      <c r="I287" s="10" t="s">
        <v>71</v>
      </c>
      <c r="J287" s="10" t="s">
        <v>648</v>
      </c>
      <c r="K287" s="17" t="s">
        <v>73</v>
      </c>
      <c r="L287" s="17" t="s">
        <v>68</v>
      </c>
      <c r="M287" s="3" t="s">
        <v>40</v>
      </c>
      <c r="N287" s="10" t="str">
        <f t="shared" si="1"/>
        <v>Loose a Wire</v>
      </c>
      <c r="O287" s="10" t="s">
        <v>27</v>
      </c>
      <c r="P287" s="14" t="s">
        <v>28</v>
      </c>
      <c r="Q287" s="14" t="s">
        <v>28</v>
      </c>
      <c r="R287" s="15" t="b">
        <v>1</v>
      </c>
      <c r="S287" s="10" t="s">
        <v>27</v>
      </c>
      <c r="T287" s="14" t="s">
        <v>35</v>
      </c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</row>
    <row r="288">
      <c r="A288" s="4" t="str">
        <f> Chart!E288</f>
        <v>D52-2080</v>
      </c>
      <c r="B288" s="5" t="str">
        <f> Chart!D288</f>
        <v>DZ47-69</v>
      </c>
      <c r="C288" s="6" t="str">
        <f> Chart!C288</f>
        <v>Bird_4</v>
      </c>
      <c r="D288" s="7">
        <f> Chart!B288</f>
        <v>45108.75</v>
      </c>
      <c r="E288" s="8">
        <f>IFERROR(__xludf.DUMMYFUNCTION("SPLIT(D288, "" "")"),45108.0)</f>
        <v>45108</v>
      </c>
      <c r="F288" s="22">
        <f>IFERROR(__xludf.DUMMYFUNCTION("""COMPUTED_VALUE"""),0.75)</f>
        <v>0.75</v>
      </c>
      <c r="G288" s="10" t="s">
        <v>649</v>
      </c>
      <c r="H288" s="11" t="s">
        <v>21</v>
      </c>
      <c r="I288" s="10" t="s">
        <v>71</v>
      </c>
      <c r="J288" s="10" t="s">
        <v>650</v>
      </c>
      <c r="K288" s="12" t="s">
        <v>24</v>
      </c>
      <c r="L288" s="13" t="s">
        <v>25</v>
      </c>
      <c r="M288" s="3" t="s">
        <v>26</v>
      </c>
      <c r="N288" s="10" t="str">
        <f t="shared" si="1"/>
        <v>OK</v>
      </c>
      <c r="O288" s="10" t="s">
        <v>27</v>
      </c>
      <c r="P288" s="14" t="s">
        <v>28</v>
      </c>
      <c r="Q288" s="14" t="s">
        <v>28</v>
      </c>
      <c r="R288" s="15" t="b">
        <v>0</v>
      </c>
      <c r="S288" s="10" t="s">
        <v>27</v>
      </c>
      <c r="T288" s="14" t="s">
        <v>35</v>
      </c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</row>
    <row r="289">
      <c r="A289" s="4" t="str">
        <f> Chart!E289</f>
        <v>D52-2081</v>
      </c>
      <c r="B289" s="5" t="str">
        <f> Chart!D289</f>
        <v>DZ47-69</v>
      </c>
      <c r="C289" s="6" t="str">
        <f> Chart!C289</f>
        <v>Bird_4</v>
      </c>
      <c r="D289" s="7">
        <f> Chart!B289</f>
        <v>45108.75</v>
      </c>
      <c r="E289" s="8">
        <f>IFERROR(__xludf.DUMMYFUNCTION("SPLIT(D289, "" "")"),45108.0)</f>
        <v>45108</v>
      </c>
      <c r="F289" s="22">
        <f>IFERROR(__xludf.DUMMYFUNCTION("""COMPUTED_VALUE"""),0.75)</f>
        <v>0.75</v>
      </c>
      <c r="G289" s="10" t="s">
        <v>651</v>
      </c>
      <c r="H289" s="16" t="s">
        <v>31</v>
      </c>
      <c r="I289" s="10" t="s">
        <v>71</v>
      </c>
      <c r="J289" s="10" t="s">
        <v>652</v>
      </c>
      <c r="K289" s="12" t="s">
        <v>33</v>
      </c>
      <c r="L289" s="13" t="s">
        <v>25</v>
      </c>
      <c r="M289" s="3" t="s">
        <v>34</v>
      </c>
      <c r="N289" s="10" t="str">
        <f t="shared" si="1"/>
        <v>Heavy Damaged</v>
      </c>
      <c r="O289" s="10" t="s">
        <v>27</v>
      </c>
      <c r="P289" s="14" t="s">
        <v>28</v>
      </c>
      <c r="Q289" s="14" t="s">
        <v>28</v>
      </c>
      <c r="R289" s="15" t="b">
        <v>1</v>
      </c>
      <c r="S289" s="10" t="s">
        <v>27</v>
      </c>
      <c r="T289" s="14" t="s">
        <v>35</v>
      </c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</row>
    <row r="290">
      <c r="A290" s="4" t="str">
        <f> Chart!E290</f>
        <v>D52-2066</v>
      </c>
      <c r="B290" s="5" t="str">
        <f> Chart!D290</f>
        <v>DZ47-63</v>
      </c>
      <c r="C290" s="6" t="str">
        <f> Chart!C290</f>
        <v>Bird_1</v>
      </c>
      <c r="D290" s="7">
        <f> Chart!B290</f>
        <v>45108.79167</v>
      </c>
      <c r="E290" s="8">
        <f>IFERROR(__xludf.DUMMYFUNCTION("SPLIT(D290, "" "")"),45108.0)</f>
        <v>45108</v>
      </c>
      <c r="F290" s="22">
        <f>IFERROR(__xludf.DUMMYFUNCTION("""COMPUTED_VALUE"""),0.7916666666666666)</f>
        <v>0.7916666667</v>
      </c>
      <c r="G290" s="10" t="s">
        <v>653</v>
      </c>
      <c r="H290" s="16" t="s">
        <v>37</v>
      </c>
      <c r="I290" s="10" t="s">
        <v>71</v>
      </c>
      <c r="J290" s="10" t="s">
        <v>654</v>
      </c>
      <c r="K290" s="12" t="s">
        <v>39</v>
      </c>
      <c r="L290" s="13" t="s">
        <v>25</v>
      </c>
      <c r="M290" s="3" t="s">
        <v>40</v>
      </c>
      <c r="N290" s="10" t="str">
        <f t="shared" si="1"/>
        <v>Loose a Wire</v>
      </c>
      <c r="O290" s="10" t="s">
        <v>27</v>
      </c>
      <c r="P290" s="14" t="s">
        <v>28</v>
      </c>
      <c r="Q290" s="14" t="s">
        <v>28</v>
      </c>
      <c r="R290" s="15" t="b">
        <v>0</v>
      </c>
      <c r="S290" s="10" t="s">
        <v>27</v>
      </c>
      <c r="T290" s="14" t="s">
        <v>35</v>
      </c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</row>
    <row r="291">
      <c r="A291" s="4" t="str">
        <f> Chart!E291</f>
        <v>D52-2067</v>
      </c>
      <c r="B291" s="5" t="str">
        <f> Chart!D291</f>
        <v>DZ47-63</v>
      </c>
      <c r="C291" s="6" t="str">
        <f> Chart!C291</f>
        <v>Bird_1</v>
      </c>
      <c r="D291" s="7">
        <f> Chart!B291</f>
        <v>45108.79167</v>
      </c>
      <c r="E291" s="8">
        <f>IFERROR(__xludf.DUMMYFUNCTION("SPLIT(D291, "" "")"),45108.0)</f>
        <v>45108</v>
      </c>
      <c r="F291" s="22">
        <f>IFERROR(__xludf.DUMMYFUNCTION("""COMPUTED_VALUE"""),0.7916666666666666)</f>
        <v>0.7916666667</v>
      </c>
      <c r="G291" s="10" t="s">
        <v>655</v>
      </c>
      <c r="H291" s="17" t="s">
        <v>42</v>
      </c>
      <c r="I291" s="10" t="s">
        <v>71</v>
      </c>
      <c r="J291" s="10" t="s">
        <v>656</v>
      </c>
      <c r="K291" s="18" t="s">
        <v>44</v>
      </c>
      <c r="L291" s="19" t="s">
        <v>25</v>
      </c>
      <c r="M291" s="10" t="s">
        <v>26</v>
      </c>
      <c r="N291" s="10" t="str">
        <f t="shared" si="1"/>
        <v>OK</v>
      </c>
      <c r="O291" s="10" t="s">
        <v>27</v>
      </c>
      <c r="P291" s="14" t="s">
        <v>28</v>
      </c>
      <c r="Q291" s="14" t="s">
        <v>28</v>
      </c>
      <c r="R291" s="15" t="b">
        <v>0</v>
      </c>
      <c r="S291" s="10" t="s">
        <v>27</v>
      </c>
      <c r="T291" s="14" t="s">
        <v>35</v>
      </c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</row>
    <row r="292">
      <c r="A292" s="4" t="str">
        <f> Chart!E292</f>
        <v>D52-2068</v>
      </c>
      <c r="B292" s="5" t="str">
        <f> Chart!D292</f>
        <v>DZ47-64</v>
      </c>
      <c r="C292" s="6" t="str">
        <f> Chart!C292</f>
        <v>Bird_1</v>
      </c>
      <c r="D292" s="7">
        <f> Chart!B292</f>
        <v>45108.79167</v>
      </c>
      <c r="E292" s="8">
        <f>IFERROR(__xludf.DUMMYFUNCTION("SPLIT(D292, "" "")"),45108.0)</f>
        <v>45108</v>
      </c>
      <c r="F292" s="22">
        <f>IFERROR(__xludf.DUMMYFUNCTION("""COMPUTED_VALUE"""),0.7916666666666666)</f>
        <v>0.7916666667</v>
      </c>
      <c r="G292" s="10" t="s">
        <v>657</v>
      </c>
      <c r="H292" s="16" t="s">
        <v>46</v>
      </c>
      <c r="I292" s="10" t="s">
        <v>71</v>
      </c>
      <c r="J292" s="10" t="s">
        <v>658</v>
      </c>
      <c r="K292" s="12" t="s">
        <v>48</v>
      </c>
      <c r="L292" s="13" t="s">
        <v>49</v>
      </c>
      <c r="M292" s="3" t="s">
        <v>26</v>
      </c>
      <c r="N292" s="10" t="str">
        <f t="shared" si="1"/>
        <v>OK</v>
      </c>
      <c r="O292" s="10" t="s">
        <v>27</v>
      </c>
      <c r="P292" s="14" t="s">
        <v>28</v>
      </c>
      <c r="Q292" s="14" t="s">
        <v>28</v>
      </c>
      <c r="R292" s="15" t="b">
        <v>1</v>
      </c>
      <c r="S292" s="10" t="s">
        <v>27</v>
      </c>
      <c r="T292" s="14" t="s">
        <v>35</v>
      </c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</row>
    <row r="293">
      <c r="A293" s="4" t="str">
        <f> Chart!E293</f>
        <v>D52-2069</v>
      </c>
      <c r="B293" s="5" t="str">
        <f> Chart!D293</f>
        <v>DZ47-64</v>
      </c>
      <c r="C293" s="6" t="str">
        <f> Chart!C293</f>
        <v>Bird_1</v>
      </c>
      <c r="D293" s="7">
        <f> Chart!B293</f>
        <v>45108.79167</v>
      </c>
      <c r="E293" s="8">
        <f>IFERROR(__xludf.DUMMYFUNCTION("SPLIT(D293, "" "")"),45108.0)</f>
        <v>45108</v>
      </c>
      <c r="F293" s="22">
        <f>IFERROR(__xludf.DUMMYFUNCTION("""COMPUTED_VALUE"""),0.7916666666666666)</f>
        <v>0.7916666667</v>
      </c>
      <c r="G293" s="10" t="s">
        <v>659</v>
      </c>
      <c r="H293" s="16" t="s">
        <v>51</v>
      </c>
      <c r="I293" s="10" t="s">
        <v>71</v>
      </c>
      <c r="J293" s="10" t="s">
        <v>660</v>
      </c>
      <c r="K293" s="12" t="s">
        <v>53</v>
      </c>
      <c r="L293" s="13" t="s">
        <v>54</v>
      </c>
      <c r="M293" s="3" t="s">
        <v>34</v>
      </c>
      <c r="N293" s="10" t="str">
        <f t="shared" si="1"/>
        <v>Heavy Damaged</v>
      </c>
      <c r="O293" s="10" t="s">
        <v>27</v>
      </c>
      <c r="P293" s="14" t="s">
        <v>28</v>
      </c>
      <c r="Q293" s="14" t="s">
        <v>28</v>
      </c>
      <c r="R293" s="15" t="b">
        <v>1</v>
      </c>
      <c r="S293" s="10" t="s">
        <v>27</v>
      </c>
      <c r="T293" s="14" t="s">
        <v>35</v>
      </c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</row>
    <row r="294">
      <c r="A294" s="4" t="str">
        <f> Chart!E294</f>
        <v>D52-2070</v>
      </c>
      <c r="B294" s="5" t="str">
        <f> Chart!D294</f>
        <v>DZ47-64</v>
      </c>
      <c r="C294" s="6" t="str">
        <f> Chart!C294</f>
        <v>Bird_1</v>
      </c>
      <c r="D294" s="7">
        <f> Chart!B294</f>
        <v>45108.79167</v>
      </c>
      <c r="E294" s="8">
        <f>IFERROR(__xludf.DUMMYFUNCTION("SPLIT(D294, "" "")"),45108.0)</f>
        <v>45108</v>
      </c>
      <c r="F294" s="22">
        <f>IFERROR(__xludf.DUMMYFUNCTION("""COMPUTED_VALUE"""),0.7916666666666666)</f>
        <v>0.7916666667</v>
      </c>
      <c r="G294" s="10" t="s">
        <v>661</v>
      </c>
      <c r="H294" s="17" t="s">
        <v>56</v>
      </c>
      <c r="I294" s="10" t="s">
        <v>71</v>
      </c>
      <c r="J294" s="10" t="s">
        <v>662</v>
      </c>
      <c r="K294" s="18" t="s">
        <v>58</v>
      </c>
      <c r="L294" s="18" t="s">
        <v>59</v>
      </c>
      <c r="M294" s="3" t="s">
        <v>40</v>
      </c>
      <c r="N294" s="10" t="str">
        <f t="shared" si="1"/>
        <v>Loose a Wire</v>
      </c>
      <c r="O294" s="10" t="s">
        <v>27</v>
      </c>
      <c r="P294" s="14" t="s">
        <v>28</v>
      </c>
      <c r="Q294" s="14" t="s">
        <v>28</v>
      </c>
      <c r="R294" s="15" t="b">
        <v>1</v>
      </c>
      <c r="S294" s="10" t="s">
        <v>27</v>
      </c>
      <c r="T294" s="14" t="s">
        <v>35</v>
      </c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</row>
    <row r="295">
      <c r="A295" s="4" t="str">
        <f> Chart!E295</f>
        <v>D52-2071</v>
      </c>
      <c r="B295" s="5" t="str">
        <f> Chart!D295</f>
        <v>DZ47-65</v>
      </c>
      <c r="C295" s="6" t="str">
        <f> Chart!C295</f>
        <v>Bird_2</v>
      </c>
      <c r="D295" s="7">
        <f> Chart!B295</f>
        <v>45108.79167</v>
      </c>
      <c r="E295" s="8">
        <f>IFERROR(__xludf.DUMMYFUNCTION("SPLIT(D295, "" "")"),45108.0)</f>
        <v>45108</v>
      </c>
      <c r="F295" s="22">
        <f>IFERROR(__xludf.DUMMYFUNCTION("""COMPUTED_VALUE"""),0.7916666666666666)</f>
        <v>0.7916666667</v>
      </c>
      <c r="G295" s="10" t="s">
        <v>663</v>
      </c>
      <c r="H295" s="16" t="s">
        <v>61</v>
      </c>
      <c r="I295" s="10" t="s">
        <v>71</v>
      </c>
      <c r="J295" s="10" t="s">
        <v>664</v>
      </c>
      <c r="K295" s="12" t="s">
        <v>665</v>
      </c>
      <c r="L295" s="13" t="s">
        <v>25</v>
      </c>
      <c r="M295" s="3" t="s">
        <v>26</v>
      </c>
      <c r="N295" s="10" t="str">
        <f t="shared" si="1"/>
        <v>OK</v>
      </c>
      <c r="O295" s="10" t="s">
        <v>27</v>
      </c>
      <c r="P295" s="14" t="s">
        <v>28</v>
      </c>
      <c r="Q295" s="14" t="s">
        <v>28</v>
      </c>
      <c r="R295" s="10" t="b">
        <v>0</v>
      </c>
      <c r="S295" s="10" t="s">
        <v>27</v>
      </c>
      <c r="T295" s="14" t="s">
        <v>35</v>
      </c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</row>
    <row r="296">
      <c r="A296" s="4" t="str">
        <f> Chart!E296</f>
        <v>D52-2072</v>
      </c>
      <c r="B296" s="5" t="str">
        <f> Chart!D296</f>
        <v>DZ47-65</v>
      </c>
      <c r="C296" s="6" t="str">
        <f> Chart!C296</f>
        <v>Bird_2</v>
      </c>
      <c r="D296" s="7">
        <f> Chart!B296</f>
        <v>45108.79167</v>
      </c>
      <c r="E296" s="8">
        <f>IFERROR(__xludf.DUMMYFUNCTION("SPLIT(D296, "" "")"),45108.0)</f>
        <v>45108</v>
      </c>
      <c r="F296" s="22">
        <f>IFERROR(__xludf.DUMMYFUNCTION("""COMPUTED_VALUE"""),0.7916666666666666)</f>
        <v>0.7916666667</v>
      </c>
      <c r="G296" s="10" t="s">
        <v>666</v>
      </c>
      <c r="H296" s="16" t="s">
        <v>65</v>
      </c>
      <c r="I296" s="10" t="s">
        <v>71</v>
      </c>
      <c r="J296" s="10" t="s">
        <v>667</v>
      </c>
      <c r="K296" s="12" t="s">
        <v>67</v>
      </c>
      <c r="L296" s="13" t="s">
        <v>68</v>
      </c>
      <c r="M296" s="10" t="s">
        <v>26</v>
      </c>
      <c r="N296" s="10" t="str">
        <f t="shared" si="1"/>
        <v>OK</v>
      </c>
      <c r="O296" s="10" t="s">
        <v>27</v>
      </c>
      <c r="P296" s="14" t="s">
        <v>28</v>
      </c>
      <c r="Q296" s="14" t="s">
        <v>28</v>
      </c>
      <c r="R296" s="15" t="b">
        <v>1</v>
      </c>
      <c r="S296" s="10" t="s">
        <v>27</v>
      </c>
      <c r="T296" s="14" t="s">
        <v>35</v>
      </c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</row>
    <row r="297">
      <c r="A297" s="4" t="str">
        <f> Chart!E297</f>
        <v>D52-2073</v>
      </c>
      <c r="B297" s="5" t="str">
        <f> Chart!D297</f>
        <v>DZ47-66</v>
      </c>
      <c r="C297" s="6" t="str">
        <f> Chart!C297</f>
        <v>Bird_2</v>
      </c>
      <c r="D297" s="7">
        <f> Chart!B297</f>
        <v>45108.79167</v>
      </c>
      <c r="E297" s="8">
        <f>IFERROR(__xludf.DUMMYFUNCTION("SPLIT(D297, "" "")"),45108.0)</f>
        <v>45108</v>
      </c>
      <c r="F297" s="22">
        <f>IFERROR(__xludf.DUMMYFUNCTION("""COMPUTED_VALUE"""),0.7916666666666666)</f>
        <v>0.7916666667</v>
      </c>
      <c r="G297" s="10" t="s">
        <v>668</v>
      </c>
      <c r="H297" s="17" t="s">
        <v>70</v>
      </c>
      <c r="I297" s="10" t="s">
        <v>71</v>
      </c>
      <c r="J297" s="10" t="s">
        <v>669</v>
      </c>
      <c r="K297" s="17" t="s">
        <v>73</v>
      </c>
      <c r="L297" s="17" t="s">
        <v>68</v>
      </c>
      <c r="M297" s="3" t="s">
        <v>40</v>
      </c>
      <c r="N297" s="10" t="str">
        <f t="shared" si="1"/>
        <v>Loose a Wire</v>
      </c>
      <c r="O297" s="10" t="s">
        <v>27</v>
      </c>
      <c r="P297" s="14" t="s">
        <v>28</v>
      </c>
      <c r="Q297" s="14" t="s">
        <v>28</v>
      </c>
      <c r="R297" s="15" t="b">
        <v>1</v>
      </c>
      <c r="S297" s="10" t="s">
        <v>27</v>
      </c>
      <c r="T297" s="14" t="s">
        <v>35</v>
      </c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</row>
    <row r="298">
      <c r="A298" s="4" t="str">
        <f> Chart!E298</f>
        <v>D52-2074</v>
      </c>
      <c r="B298" s="5" t="str">
        <f> Chart!D298</f>
        <v>DZ47-66</v>
      </c>
      <c r="C298" s="6" t="str">
        <f> Chart!C298</f>
        <v>Bird_2</v>
      </c>
      <c r="D298" s="7">
        <f> Chart!B298</f>
        <v>45108.79167</v>
      </c>
      <c r="E298" s="8">
        <f>IFERROR(__xludf.DUMMYFUNCTION("SPLIT(D298, "" "")"),45108.0)</f>
        <v>45108</v>
      </c>
      <c r="F298" s="22">
        <f>IFERROR(__xludf.DUMMYFUNCTION("""COMPUTED_VALUE"""),0.7916666666666666)</f>
        <v>0.7916666667</v>
      </c>
      <c r="G298" s="10" t="s">
        <v>670</v>
      </c>
      <c r="H298" s="17" t="s">
        <v>70</v>
      </c>
      <c r="I298" s="10" t="s">
        <v>71</v>
      </c>
      <c r="J298" s="10" t="s">
        <v>671</v>
      </c>
      <c r="K298" s="17" t="s">
        <v>73</v>
      </c>
      <c r="L298" s="17" t="s">
        <v>68</v>
      </c>
      <c r="M298" s="3" t="s">
        <v>26</v>
      </c>
      <c r="N298" s="10" t="str">
        <f t="shared" si="1"/>
        <v>OK</v>
      </c>
      <c r="O298" s="10" t="s">
        <v>27</v>
      </c>
      <c r="P298" s="14" t="s">
        <v>28</v>
      </c>
      <c r="Q298" s="14" t="s">
        <v>28</v>
      </c>
      <c r="R298" s="15" t="b">
        <v>1</v>
      </c>
      <c r="S298" s="10" t="s">
        <v>27</v>
      </c>
      <c r="T298" s="14" t="s">
        <v>35</v>
      </c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</row>
    <row r="299">
      <c r="A299" s="4" t="str">
        <f> Chart!E299</f>
        <v>D52-2075</v>
      </c>
      <c r="B299" s="5" t="str">
        <f> Chart!D299</f>
        <v>DZ47-67</v>
      </c>
      <c r="C299" s="6" t="str">
        <f> Chart!C299</f>
        <v>Bird_2</v>
      </c>
      <c r="D299" s="7">
        <f> Chart!B299</f>
        <v>45108.79167</v>
      </c>
      <c r="E299" s="8">
        <f>IFERROR(__xludf.DUMMYFUNCTION("SPLIT(D299, "" "")"),45108.0)</f>
        <v>45108</v>
      </c>
      <c r="F299" s="22">
        <f>IFERROR(__xludf.DUMMYFUNCTION("""COMPUTED_VALUE"""),0.7916666666666666)</f>
        <v>0.7916666667</v>
      </c>
      <c r="G299" s="10" t="s">
        <v>672</v>
      </c>
      <c r="H299" s="11" t="s">
        <v>21</v>
      </c>
      <c r="I299" s="10" t="s">
        <v>71</v>
      </c>
      <c r="J299" s="10" t="s">
        <v>673</v>
      </c>
      <c r="K299" s="12" t="s">
        <v>24</v>
      </c>
      <c r="L299" s="13" t="s">
        <v>25</v>
      </c>
      <c r="M299" s="3" t="s">
        <v>34</v>
      </c>
      <c r="N299" s="10" t="str">
        <f t="shared" si="1"/>
        <v>Heavy Damaged</v>
      </c>
      <c r="O299" s="10" t="s">
        <v>27</v>
      </c>
      <c r="P299" s="14" t="s">
        <v>28</v>
      </c>
      <c r="Q299" s="14" t="s">
        <v>28</v>
      </c>
      <c r="R299" s="15" t="b">
        <v>1</v>
      </c>
      <c r="S299" s="10" t="s">
        <v>27</v>
      </c>
      <c r="T299" s="14" t="s">
        <v>35</v>
      </c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</row>
    <row r="300">
      <c r="A300" s="4" t="str">
        <f> Chart!E300</f>
        <v>D52-2076</v>
      </c>
      <c r="B300" s="5" t="str">
        <f> Chart!D300</f>
        <v>DZ47-67</v>
      </c>
      <c r="C300" s="6" t="str">
        <f> Chart!C300</f>
        <v>Bird_2</v>
      </c>
      <c r="D300" s="7">
        <f> Chart!B300</f>
        <v>45108.79167</v>
      </c>
      <c r="E300" s="8">
        <f>IFERROR(__xludf.DUMMYFUNCTION("SPLIT(D300, "" "")"),45108.0)</f>
        <v>45108</v>
      </c>
      <c r="F300" s="22">
        <f>IFERROR(__xludf.DUMMYFUNCTION("""COMPUTED_VALUE"""),0.7916666666666666)</f>
        <v>0.7916666667</v>
      </c>
      <c r="G300" s="10" t="s">
        <v>674</v>
      </c>
      <c r="H300" s="16" t="s">
        <v>31</v>
      </c>
      <c r="I300" s="10" t="s">
        <v>71</v>
      </c>
      <c r="J300" s="10" t="s">
        <v>675</v>
      </c>
      <c r="K300" s="12" t="s">
        <v>33</v>
      </c>
      <c r="L300" s="13" t="s">
        <v>25</v>
      </c>
      <c r="M300" s="3" t="s">
        <v>40</v>
      </c>
      <c r="N300" s="10" t="str">
        <f t="shared" si="1"/>
        <v>Loose a Wire</v>
      </c>
      <c r="O300" s="10" t="s">
        <v>27</v>
      </c>
      <c r="P300" s="14" t="s">
        <v>28</v>
      </c>
      <c r="Q300" s="14" t="s">
        <v>28</v>
      </c>
      <c r="R300" s="15" t="b">
        <v>0</v>
      </c>
      <c r="S300" s="10" t="s">
        <v>27</v>
      </c>
      <c r="T300" s="14" t="s">
        <v>35</v>
      </c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</row>
    <row r="301">
      <c r="A301" s="4" t="str">
        <f> Chart!E301</f>
        <v>D52-2077</v>
      </c>
      <c r="B301" s="5" t="str">
        <f> Chart!D301</f>
        <v>DZ47-68</v>
      </c>
      <c r="C301" s="6" t="str">
        <f> Chart!C301</f>
        <v>Bird_3</v>
      </c>
      <c r="D301" s="7">
        <f> Chart!B301</f>
        <v>45108.79167</v>
      </c>
      <c r="E301" s="8">
        <f>IFERROR(__xludf.DUMMYFUNCTION("SPLIT(D301, "" "")"),45108.0)</f>
        <v>45108</v>
      </c>
      <c r="F301" s="22">
        <f>IFERROR(__xludf.DUMMYFUNCTION("""COMPUTED_VALUE"""),0.7916666666666666)</f>
        <v>0.7916666667</v>
      </c>
      <c r="G301" s="10" t="s">
        <v>676</v>
      </c>
      <c r="H301" s="16" t="s">
        <v>37</v>
      </c>
      <c r="I301" s="10" t="s">
        <v>71</v>
      </c>
      <c r="J301" s="10" t="s">
        <v>677</v>
      </c>
      <c r="K301" s="12" t="s">
        <v>39</v>
      </c>
      <c r="L301" s="13" t="s">
        <v>25</v>
      </c>
      <c r="M301" s="10" t="s">
        <v>26</v>
      </c>
      <c r="N301" s="10" t="str">
        <f t="shared" si="1"/>
        <v>OK</v>
      </c>
      <c r="O301" s="10" t="s">
        <v>27</v>
      </c>
      <c r="P301" s="14" t="s">
        <v>28</v>
      </c>
      <c r="Q301" s="14" t="s">
        <v>28</v>
      </c>
      <c r="R301" s="15" t="b">
        <v>1</v>
      </c>
      <c r="S301" s="10" t="s">
        <v>27</v>
      </c>
      <c r="T301" s="14" t="s">
        <v>35</v>
      </c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</row>
    <row r="302">
      <c r="A302" s="4" t="str">
        <f> Chart!E302</f>
        <v>D52-2078</v>
      </c>
      <c r="B302" s="5" t="str">
        <f> Chart!D302</f>
        <v>DZ47-68</v>
      </c>
      <c r="C302" s="6" t="str">
        <f> Chart!C302</f>
        <v>Bird_3</v>
      </c>
      <c r="D302" s="7">
        <f> Chart!B302</f>
        <v>45108.79167</v>
      </c>
      <c r="E302" s="8">
        <f>IFERROR(__xludf.DUMMYFUNCTION("SPLIT(D302, "" "")"),45108.0)</f>
        <v>45108</v>
      </c>
      <c r="F302" s="22">
        <f>IFERROR(__xludf.DUMMYFUNCTION("""COMPUTED_VALUE"""),0.7916666666666666)</f>
        <v>0.7916666667</v>
      </c>
      <c r="G302" s="10" t="s">
        <v>678</v>
      </c>
      <c r="H302" s="17" t="s">
        <v>42</v>
      </c>
      <c r="I302" s="10" t="s">
        <v>71</v>
      </c>
      <c r="J302" s="10" t="s">
        <v>679</v>
      </c>
      <c r="K302" s="18" t="s">
        <v>44</v>
      </c>
      <c r="L302" s="19" t="s">
        <v>25</v>
      </c>
      <c r="M302" s="3" t="s">
        <v>26</v>
      </c>
      <c r="N302" s="10" t="str">
        <f t="shared" si="1"/>
        <v>OK</v>
      </c>
      <c r="O302" s="10" t="s">
        <v>27</v>
      </c>
      <c r="P302" s="14" t="s">
        <v>28</v>
      </c>
      <c r="Q302" s="14" t="s">
        <v>28</v>
      </c>
      <c r="R302" s="15" t="b">
        <v>0</v>
      </c>
      <c r="S302" s="10" t="s">
        <v>27</v>
      </c>
      <c r="T302" s="14" t="s">
        <v>35</v>
      </c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</row>
    <row r="303">
      <c r="A303" s="4" t="str">
        <f> Chart!E303</f>
        <v>D52-2079</v>
      </c>
      <c r="B303" s="5" t="str">
        <f> Chart!D303</f>
        <v>DZ47-68</v>
      </c>
      <c r="C303" s="6" t="str">
        <f> Chart!C303</f>
        <v>Bird_3</v>
      </c>
      <c r="D303" s="7">
        <f> Chart!B303</f>
        <v>45108.79167</v>
      </c>
      <c r="E303" s="8">
        <f>IFERROR(__xludf.DUMMYFUNCTION("SPLIT(D303, "" "")"),45108.0)</f>
        <v>45108</v>
      </c>
      <c r="F303" s="22">
        <f>IFERROR(__xludf.DUMMYFUNCTION("""COMPUTED_VALUE"""),0.7916666666666666)</f>
        <v>0.7916666667</v>
      </c>
      <c r="G303" s="10" t="s">
        <v>680</v>
      </c>
      <c r="H303" s="16" t="s">
        <v>46</v>
      </c>
      <c r="I303" s="10" t="s">
        <v>71</v>
      </c>
      <c r="J303" s="10" t="s">
        <v>681</v>
      </c>
      <c r="K303" s="12" t="s">
        <v>48</v>
      </c>
      <c r="L303" s="13" t="s">
        <v>49</v>
      </c>
      <c r="M303" s="3" t="s">
        <v>34</v>
      </c>
      <c r="N303" s="10" t="str">
        <f t="shared" si="1"/>
        <v>Heavy Damaged</v>
      </c>
      <c r="O303" s="10" t="s">
        <v>27</v>
      </c>
      <c r="P303" s="14" t="s">
        <v>28</v>
      </c>
      <c r="Q303" s="14" t="s">
        <v>28</v>
      </c>
      <c r="R303" s="15" t="b">
        <v>0</v>
      </c>
      <c r="S303" s="10" t="s">
        <v>27</v>
      </c>
      <c r="T303" s="14" t="s">
        <v>35</v>
      </c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</row>
    <row r="304">
      <c r="A304" s="4" t="str">
        <f> Chart!E304</f>
        <v>D52-2080</v>
      </c>
      <c r="B304" s="5" t="str">
        <f> Chart!D304</f>
        <v>DZ47-69</v>
      </c>
      <c r="C304" s="6" t="str">
        <f> Chart!C304</f>
        <v>Bird_4</v>
      </c>
      <c r="D304" s="7">
        <f> Chart!B304</f>
        <v>45108.79167</v>
      </c>
      <c r="E304" s="8">
        <f>IFERROR(__xludf.DUMMYFUNCTION("SPLIT(D304, "" "")"),45108.0)</f>
        <v>45108</v>
      </c>
      <c r="F304" s="22">
        <f>IFERROR(__xludf.DUMMYFUNCTION("""COMPUTED_VALUE"""),0.7916666666666666)</f>
        <v>0.7916666667</v>
      </c>
      <c r="G304" s="10" t="s">
        <v>682</v>
      </c>
      <c r="H304" s="16" t="s">
        <v>51</v>
      </c>
      <c r="I304" s="10" t="s">
        <v>71</v>
      </c>
      <c r="J304" s="10" t="s">
        <v>683</v>
      </c>
      <c r="K304" s="12" t="s">
        <v>53</v>
      </c>
      <c r="L304" s="13" t="s">
        <v>54</v>
      </c>
      <c r="M304" s="3" t="s">
        <v>40</v>
      </c>
      <c r="N304" s="10" t="str">
        <f t="shared" si="1"/>
        <v>Loose a Wire</v>
      </c>
      <c r="O304" s="10" t="s">
        <v>27</v>
      </c>
      <c r="P304" s="14" t="s">
        <v>28</v>
      </c>
      <c r="Q304" s="14" t="s">
        <v>28</v>
      </c>
      <c r="R304" s="15" t="b">
        <v>1</v>
      </c>
      <c r="S304" s="10" t="s">
        <v>27</v>
      </c>
      <c r="T304" s="14" t="s">
        <v>35</v>
      </c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</row>
    <row r="305">
      <c r="A305" s="4" t="str">
        <f> Chart!E305</f>
        <v>D52-2081</v>
      </c>
      <c r="B305" s="5" t="str">
        <f> Chart!D305</f>
        <v>DZ47-69</v>
      </c>
      <c r="C305" s="6" t="str">
        <f> Chart!C305</f>
        <v>Bird_4</v>
      </c>
      <c r="D305" s="7">
        <f> Chart!B305</f>
        <v>45108.79167</v>
      </c>
      <c r="E305" s="8">
        <f>IFERROR(__xludf.DUMMYFUNCTION("SPLIT(D305, "" "")"),45108.0)</f>
        <v>45108</v>
      </c>
      <c r="F305" s="22">
        <f>IFERROR(__xludf.DUMMYFUNCTION("""COMPUTED_VALUE"""),0.7916666666666666)</f>
        <v>0.7916666667</v>
      </c>
      <c r="G305" s="10" t="s">
        <v>684</v>
      </c>
      <c r="H305" s="17" t="s">
        <v>56</v>
      </c>
      <c r="I305" s="10" t="s">
        <v>71</v>
      </c>
      <c r="J305" s="10" t="s">
        <v>685</v>
      </c>
      <c r="K305" s="18" t="s">
        <v>58</v>
      </c>
      <c r="L305" s="18" t="s">
        <v>59</v>
      </c>
      <c r="M305" s="3" t="s">
        <v>26</v>
      </c>
      <c r="N305" s="10" t="str">
        <f t="shared" si="1"/>
        <v>OK</v>
      </c>
      <c r="O305" s="10" t="s">
        <v>27</v>
      </c>
      <c r="P305" s="14" t="s">
        <v>28</v>
      </c>
      <c r="Q305" s="14" t="s">
        <v>28</v>
      </c>
      <c r="R305" s="15" t="b">
        <v>1</v>
      </c>
      <c r="S305" s="10" t="s">
        <v>27</v>
      </c>
      <c r="T305" s="14" t="s">
        <v>35</v>
      </c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</row>
    <row r="306">
      <c r="A306" s="4" t="str">
        <f> Chart!E306</f>
        <v>D52-2066</v>
      </c>
      <c r="B306" s="5" t="str">
        <f> Chart!D306</f>
        <v>DZ47-63</v>
      </c>
      <c r="C306" s="6" t="str">
        <f> Chart!C306</f>
        <v>Bird_1</v>
      </c>
      <c r="D306" s="7">
        <f> Chart!B306</f>
        <v>45108.83333</v>
      </c>
      <c r="E306" s="8">
        <f>IFERROR(__xludf.DUMMYFUNCTION("SPLIT(D306, "" "")"),45108.0)</f>
        <v>45108</v>
      </c>
      <c r="F306" s="22">
        <f>IFERROR(__xludf.DUMMYFUNCTION("""COMPUTED_VALUE"""),0.8333333333333334)</f>
        <v>0.8333333333</v>
      </c>
      <c r="G306" s="10" t="s">
        <v>686</v>
      </c>
      <c r="H306" s="16" t="s">
        <v>61</v>
      </c>
      <c r="I306" s="10" t="s">
        <v>71</v>
      </c>
      <c r="J306" s="10" t="s">
        <v>687</v>
      </c>
      <c r="K306" s="12" t="s">
        <v>688</v>
      </c>
      <c r="L306" s="13" t="s">
        <v>25</v>
      </c>
      <c r="M306" s="10" t="s">
        <v>26</v>
      </c>
      <c r="N306" s="10" t="str">
        <f t="shared" si="1"/>
        <v>OK</v>
      </c>
      <c r="O306" s="10" t="s">
        <v>27</v>
      </c>
      <c r="P306" s="14" t="s">
        <v>28</v>
      </c>
      <c r="Q306" s="14" t="s">
        <v>28</v>
      </c>
      <c r="R306" s="15" t="b">
        <v>1</v>
      </c>
      <c r="S306" s="10" t="s">
        <v>27</v>
      </c>
      <c r="T306" s="14" t="s">
        <v>35</v>
      </c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</row>
    <row r="307">
      <c r="A307" s="4" t="str">
        <f> Chart!E307</f>
        <v>D52-2067</v>
      </c>
      <c r="B307" s="5" t="str">
        <f> Chart!D307</f>
        <v>DZ47-63</v>
      </c>
      <c r="C307" s="6" t="str">
        <f> Chart!C307</f>
        <v>Bird_1</v>
      </c>
      <c r="D307" s="7">
        <f> Chart!B307</f>
        <v>45108.83333</v>
      </c>
      <c r="E307" s="8">
        <f>IFERROR(__xludf.DUMMYFUNCTION("SPLIT(D307, "" "")"),45108.0)</f>
        <v>45108</v>
      </c>
      <c r="F307" s="22">
        <f>IFERROR(__xludf.DUMMYFUNCTION("""COMPUTED_VALUE"""),0.8333333333333334)</f>
        <v>0.8333333333</v>
      </c>
      <c r="G307" s="10" t="s">
        <v>689</v>
      </c>
      <c r="H307" s="16" t="s">
        <v>65</v>
      </c>
      <c r="I307" s="10" t="s">
        <v>71</v>
      </c>
      <c r="J307" s="10" t="s">
        <v>690</v>
      </c>
      <c r="K307" s="12" t="s">
        <v>67</v>
      </c>
      <c r="L307" s="13" t="s">
        <v>68</v>
      </c>
      <c r="M307" s="3" t="s">
        <v>40</v>
      </c>
      <c r="N307" s="10" t="str">
        <f t="shared" si="1"/>
        <v>Loose a Wire</v>
      </c>
      <c r="O307" s="10" t="s">
        <v>27</v>
      </c>
      <c r="P307" s="14" t="s">
        <v>28</v>
      </c>
      <c r="Q307" s="14" t="s">
        <v>28</v>
      </c>
      <c r="R307" s="10" t="b">
        <v>0</v>
      </c>
      <c r="S307" s="10" t="s">
        <v>27</v>
      </c>
      <c r="T307" s="14" t="s">
        <v>35</v>
      </c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</row>
    <row r="308">
      <c r="A308" s="4" t="str">
        <f> Chart!E308</f>
        <v>D52-2068</v>
      </c>
      <c r="B308" s="5" t="str">
        <f> Chart!D308</f>
        <v>DZ47-64</v>
      </c>
      <c r="C308" s="6" t="str">
        <f> Chart!C308</f>
        <v>Bird_1</v>
      </c>
      <c r="D308" s="7">
        <f> Chart!B308</f>
        <v>45108.83333</v>
      </c>
      <c r="E308" s="8">
        <f>IFERROR(__xludf.DUMMYFUNCTION("SPLIT(D308, "" "")"),45108.0)</f>
        <v>45108</v>
      </c>
      <c r="F308" s="22">
        <f>IFERROR(__xludf.DUMMYFUNCTION("""COMPUTED_VALUE"""),0.8333333333333334)</f>
        <v>0.8333333333</v>
      </c>
      <c r="G308" s="10" t="s">
        <v>691</v>
      </c>
      <c r="H308" s="17" t="s">
        <v>70</v>
      </c>
      <c r="I308" s="10" t="s">
        <v>71</v>
      </c>
      <c r="J308" s="10" t="s">
        <v>692</v>
      </c>
      <c r="K308" s="17" t="s">
        <v>73</v>
      </c>
      <c r="L308" s="17" t="s">
        <v>68</v>
      </c>
      <c r="M308" s="3" t="s">
        <v>26</v>
      </c>
      <c r="N308" s="10" t="str">
        <f t="shared" si="1"/>
        <v>OK</v>
      </c>
      <c r="O308" s="10" t="s">
        <v>27</v>
      </c>
      <c r="P308" s="14" t="s">
        <v>28</v>
      </c>
      <c r="Q308" s="14" t="s">
        <v>28</v>
      </c>
      <c r="R308" s="15" t="b">
        <v>1</v>
      </c>
      <c r="S308" s="10" t="s">
        <v>27</v>
      </c>
      <c r="T308" s="14" t="s">
        <v>35</v>
      </c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</row>
    <row r="309">
      <c r="A309" s="4" t="str">
        <f> Chart!E309</f>
        <v>D52-2069</v>
      </c>
      <c r="B309" s="5" t="str">
        <f> Chart!D309</f>
        <v>DZ47-64</v>
      </c>
      <c r="C309" s="6" t="str">
        <f> Chart!C309</f>
        <v>Bird_1</v>
      </c>
      <c r="D309" s="7">
        <f> Chart!B309</f>
        <v>45108.83333</v>
      </c>
      <c r="E309" s="8">
        <f>IFERROR(__xludf.DUMMYFUNCTION("SPLIT(D309, "" "")"),45108.0)</f>
        <v>45108</v>
      </c>
      <c r="F309" s="22">
        <f>IFERROR(__xludf.DUMMYFUNCTION("""COMPUTED_VALUE"""),0.8333333333333334)</f>
        <v>0.8333333333</v>
      </c>
      <c r="G309" s="10" t="s">
        <v>693</v>
      </c>
      <c r="H309" s="17" t="s">
        <v>70</v>
      </c>
      <c r="I309" s="10" t="s">
        <v>71</v>
      </c>
      <c r="J309" s="10" t="s">
        <v>694</v>
      </c>
      <c r="K309" s="17" t="s">
        <v>73</v>
      </c>
      <c r="L309" s="17" t="s">
        <v>68</v>
      </c>
      <c r="M309" s="3" t="s">
        <v>34</v>
      </c>
      <c r="N309" s="10" t="str">
        <f t="shared" si="1"/>
        <v>Heavy Damaged</v>
      </c>
      <c r="O309" s="10" t="s">
        <v>27</v>
      </c>
      <c r="P309" s="14" t="s">
        <v>28</v>
      </c>
      <c r="Q309" s="14" t="s">
        <v>28</v>
      </c>
      <c r="R309" s="15" t="b">
        <v>1</v>
      </c>
      <c r="S309" s="10" t="s">
        <v>27</v>
      </c>
      <c r="T309" s="14" t="s">
        <v>35</v>
      </c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</row>
    <row r="310">
      <c r="A310" s="4" t="str">
        <f> Chart!E310</f>
        <v>D52-2070</v>
      </c>
      <c r="B310" s="5" t="str">
        <f> Chart!D310</f>
        <v>DZ47-64</v>
      </c>
      <c r="C310" s="6" t="str">
        <f> Chart!C310</f>
        <v>Bird_1</v>
      </c>
      <c r="D310" s="7">
        <f> Chart!B310</f>
        <v>45108.83333</v>
      </c>
      <c r="E310" s="8">
        <f>IFERROR(__xludf.DUMMYFUNCTION("SPLIT(D310, "" "")"),45108.0)</f>
        <v>45108</v>
      </c>
      <c r="F310" s="22">
        <f>IFERROR(__xludf.DUMMYFUNCTION("""COMPUTED_VALUE"""),0.8333333333333334)</f>
        <v>0.8333333333</v>
      </c>
      <c r="G310" s="10" t="s">
        <v>695</v>
      </c>
      <c r="H310" s="11" t="s">
        <v>21</v>
      </c>
      <c r="I310" s="10" t="s">
        <v>71</v>
      </c>
      <c r="J310" s="10" t="s">
        <v>696</v>
      </c>
      <c r="K310" s="12" t="s">
        <v>24</v>
      </c>
      <c r="L310" s="13" t="s">
        <v>25</v>
      </c>
      <c r="M310" s="3" t="s">
        <v>40</v>
      </c>
      <c r="N310" s="10" t="str">
        <f t="shared" si="1"/>
        <v>Loose a Wire</v>
      </c>
      <c r="O310" s="10" t="s">
        <v>27</v>
      </c>
      <c r="P310" s="14" t="s">
        <v>28</v>
      </c>
      <c r="Q310" s="14" t="s">
        <v>28</v>
      </c>
      <c r="R310" s="15" t="b">
        <v>0</v>
      </c>
      <c r="S310" s="10" t="s">
        <v>27</v>
      </c>
      <c r="T310" s="14" t="s">
        <v>35</v>
      </c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</row>
    <row r="311">
      <c r="A311" s="4" t="str">
        <f> Chart!E311</f>
        <v>D52-2071</v>
      </c>
      <c r="B311" s="5" t="str">
        <f> Chart!D311</f>
        <v>DZ47-65</v>
      </c>
      <c r="C311" s="6" t="str">
        <f> Chart!C311</f>
        <v>Bird_2</v>
      </c>
      <c r="D311" s="7">
        <f> Chart!B311</f>
        <v>45108.83333</v>
      </c>
      <c r="E311" s="8">
        <f>IFERROR(__xludf.DUMMYFUNCTION("SPLIT(D311, "" "")"),45108.0)</f>
        <v>45108</v>
      </c>
      <c r="F311" s="22">
        <f>IFERROR(__xludf.DUMMYFUNCTION("""COMPUTED_VALUE"""),0.8333333333333334)</f>
        <v>0.8333333333</v>
      </c>
      <c r="G311" s="10" t="s">
        <v>697</v>
      </c>
      <c r="H311" s="16" t="s">
        <v>31</v>
      </c>
      <c r="I311" s="10" t="s">
        <v>71</v>
      </c>
      <c r="J311" s="10" t="s">
        <v>698</v>
      </c>
      <c r="K311" s="12" t="s">
        <v>33</v>
      </c>
      <c r="L311" s="13" t="s">
        <v>25</v>
      </c>
      <c r="M311" s="10" t="s">
        <v>26</v>
      </c>
      <c r="N311" s="10" t="str">
        <f t="shared" si="1"/>
        <v>OK</v>
      </c>
      <c r="O311" s="10" t="s">
        <v>27</v>
      </c>
      <c r="P311" s="14" t="s">
        <v>28</v>
      </c>
      <c r="Q311" s="14" t="s">
        <v>28</v>
      </c>
      <c r="R311" s="15" t="b">
        <v>1</v>
      </c>
      <c r="S311" s="10" t="s">
        <v>27</v>
      </c>
      <c r="T311" s="14" t="s">
        <v>35</v>
      </c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</row>
    <row r="312">
      <c r="A312" s="4" t="str">
        <f> Chart!E312</f>
        <v>D52-2072</v>
      </c>
      <c r="B312" s="5" t="str">
        <f> Chart!D312</f>
        <v>DZ47-65</v>
      </c>
      <c r="C312" s="6" t="str">
        <f> Chart!C312</f>
        <v>Bird_2</v>
      </c>
      <c r="D312" s="7">
        <f> Chart!B312</f>
        <v>45108.83333</v>
      </c>
      <c r="E312" s="8">
        <f>IFERROR(__xludf.DUMMYFUNCTION("SPLIT(D312, "" "")"),45108.0)</f>
        <v>45108</v>
      </c>
      <c r="F312" s="22">
        <f>IFERROR(__xludf.DUMMYFUNCTION("""COMPUTED_VALUE"""),0.8333333333333334)</f>
        <v>0.8333333333</v>
      </c>
      <c r="G312" s="10" t="s">
        <v>699</v>
      </c>
      <c r="H312" s="16" t="s">
        <v>37</v>
      </c>
      <c r="I312" s="10" t="s">
        <v>71</v>
      </c>
      <c r="J312" s="10" t="s">
        <v>700</v>
      </c>
      <c r="K312" s="12" t="s">
        <v>39</v>
      </c>
      <c r="L312" s="13" t="s">
        <v>25</v>
      </c>
      <c r="M312" s="3" t="s">
        <v>26</v>
      </c>
      <c r="N312" s="10" t="str">
        <f t="shared" si="1"/>
        <v>OK</v>
      </c>
      <c r="O312" s="10" t="s">
        <v>27</v>
      </c>
      <c r="P312" s="14" t="s">
        <v>28</v>
      </c>
      <c r="Q312" s="14" t="s">
        <v>28</v>
      </c>
      <c r="R312" s="15" t="b">
        <v>0</v>
      </c>
      <c r="S312" s="10" t="s">
        <v>27</v>
      </c>
      <c r="T312" s="14" t="s">
        <v>35</v>
      </c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</row>
    <row r="313">
      <c r="A313" s="4" t="str">
        <f> Chart!E313</f>
        <v>D52-2073</v>
      </c>
      <c r="B313" s="5" t="str">
        <f> Chart!D313</f>
        <v>DZ47-66</v>
      </c>
      <c r="C313" s="6" t="str">
        <f> Chart!C313</f>
        <v>Bird_2</v>
      </c>
      <c r="D313" s="7">
        <f> Chart!B313</f>
        <v>45108.83333</v>
      </c>
      <c r="E313" s="8">
        <f>IFERROR(__xludf.DUMMYFUNCTION("SPLIT(D313, "" "")"),45108.0)</f>
        <v>45108</v>
      </c>
      <c r="F313" s="22">
        <f>IFERROR(__xludf.DUMMYFUNCTION("""COMPUTED_VALUE"""),0.8333333333333334)</f>
        <v>0.8333333333</v>
      </c>
      <c r="G313" s="10" t="s">
        <v>701</v>
      </c>
      <c r="H313" s="17" t="s">
        <v>42</v>
      </c>
      <c r="I313" s="10" t="s">
        <v>71</v>
      </c>
      <c r="J313" s="10" t="s">
        <v>702</v>
      </c>
      <c r="K313" s="18" t="s">
        <v>44</v>
      </c>
      <c r="L313" s="19" t="s">
        <v>25</v>
      </c>
      <c r="M313" s="3" t="s">
        <v>34</v>
      </c>
      <c r="N313" s="10" t="str">
        <f t="shared" si="1"/>
        <v>Heavy Damaged</v>
      </c>
      <c r="O313" s="10" t="s">
        <v>27</v>
      </c>
      <c r="P313" s="14" t="s">
        <v>28</v>
      </c>
      <c r="Q313" s="14" t="s">
        <v>28</v>
      </c>
      <c r="R313" s="15" t="b">
        <v>0</v>
      </c>
      <c r="S313" s="10" t="s">
        <v>27</v>
      </c>
      <c r="T313" s="14" t="s">
        <v>35</v>
      </c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</row>
    <row r="314">
      <c r="A314" s="4" t="str">
        <f> Chart!E314</f>
        <v>D52-2074</v>
      </c>
      <c r="B314" s="5" t="str">
        <f> Chart!D314</f>
        <v>DZ47-66</v>
      </c>
      <c r="C314" s="6" t="str">
        <f> Chart!C314</f>
        <v>Bird_2</v>
      </c>
      <c r="D314" s="7">
        <f> Chart!B314</f>
        <v>45108.83333</v>
      </c>
      <c r="E314" s="8">
        <f>IFERROR(__xludf.DUMMYFUNCTION("SPLIT(D314, "" "")"),45108.0)</f>
        <v>45108</v>
      </c>
      <c r="F314" s="22">
        <f>IFERROR(__xludf.DUMMYFUNCTION("""COMPUTED_VALUE"""),0.8333333333333334)</f>
        <v>0.8333333333</v>
      </c>
      <c r="G314" s="10" t="s">
        <v>703</v>
      </c>
      <c r="H314" s="16" t="s">
        <v>46</v>
      </c>
      <c r="I314" s="10" t="s">
        <v>71</v>
      </c>
      <c r="J314" s="10" t="s">
        <v>704</v>
      </c>
      <c r="K314" s="12" t="s">
        <v>48</v>
      </c>
      <c r="L314" s="13" t="s">
        <v>49</v>
      </c>
      <c r="M314" s="3" t="s">
        <v>34</v>
      </c>
      <c r="N314" s="10" t="str">
        <f t="shared" si="1"/>
        <v>Heavy Damaged</v>
      </c>
      <c r="O314" s="10" t="s">
        <v>27</v>
      </c>
      <c r="P314" s="14" t="s">
        <v>28</v>
      </c>
      <c r="Q314" s="14" t="s">
        <v>28</v>
      </c>
      <c r="R314" s="15" t="b">
        <v>1</v>
      </c>
      <c r="S314" s="10" t="s">
        <v>27</v>
      </c>
      <c r="T314" s="14" t="s">
        <v>35</v>
      </c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</row>
    <row r="315">
      <c r="A315" s="4" t="str">
        <f> Chart!E315</f>
        <v>D52-2075</v>
      </c>
      <c r="B315" s="5" t="str">
        <f> Chart!D315</f>
        <v>DZ47-67</v>
      </c>
      <c r="C315" s="6" t="str">
        <f> Chart!C315</f>
        <v>Bird_2</v>
      </c>
      <c r="D315" s="7">
        <f> Chart!B315</f>
        <v>45108.83333</v>
      </c>
      <c r="E315" s="8">
        <f>IFERROR(__xludf.DUMMYFUNCTION("SPLIT(D315, "" "")"),45108.0)</f>
        <v>45108</v>
      </c>
      <c r="F315" s="22">
        <f>IFERROR(__xludf.DUMMYFUNCTION("""COMPUTED_VALUE"""),0.8333333333333334)</f>
        <v>0.8333333333</v>
      </c>
      <c r="G315" s="10" t="s">
        <v>705</v>
      </c>
      <c r="H315" s="16" t="s">
        <v>51</v>
      </c>
      <c r="I315" s="10" t="s">
        <v>71</v>
      </c>
      <c r="J315" s="10" t="s">
        <v>706</v>
      </c>
      <c r="K315" s="12" t="s">
        <v>53</v>
      </c>
      <c r="L315" s="13" t="s">
        <v>54</v>
      </c>
      <c r="M315" s="3" t="s">
        <v>34</v>
      </c>
      <c r="N315" s="10" t="str">
        <f t="shared" si="1"/>
        <v>Heavy Damaged</v>
      </c>
      <c r="O315" s="10" t="s">
        <v>27</v>
      </c>
      <c r="P315" s="14" t="s">
        <v>28</v>
      </c>
      <c r="Q315" s="14" t="s">
        <v>28</v>
      </c>
      <c r="R315" s="15" t="b">
        <v>1</v>
      </c>
      <c r="S315" s="10" t="s">
        <v>27</v>
      </c>
      <c r="T315" s="14" t="s">
        <v>35</v>
      </c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</row>
    <row r="316">
      <c r="A316" s="4" t="str">
        <f> Chart!E316</f>
        <v>D52-2076</v>
      </c>
      <c r="B316" s="5" t="str">
        <f> Chart!D316</f>
        <v>DZ47-67</v>
      </c>
      <c r="C316" s="6" t="str">
        <f> Chart!C316</f>
        <v>Bird_2</v>
      </c>
      <c r="D316" s="7">
        <f> Chart!B316</f>
        <v>45108.83333</v>
      </c>
      <c r="E316" s="8">
        <f>IFERROR(__xludf.DUMMYFUNCTION("SPLIT(D316, "" "")"),45108.0)</f>
        <v>45108</v>
      </c>
      <c r="F316" s="22">
        <f>IFERROR(__xludf.DUMMYFUNCTION("""COMPUTED_VALUE"""),0.8333333333333334)</f>
        <v>0.8333333333</v>
      </c>
      <c r="G316" s="10" t="s">
        <v>707</v>
      </c>
      <c r="H316" s="17" t="s">
        <v>56</v>
      </c>
      <c r="I316" s="10" t="s">
        <v>71</v>
      </c>
      <c r="J316" s="10" t="s">
        <v>708</v>
      </c>
      <c r="K316" s="18" t="s">
        <v>58</v>
      </c>
      <c r="L316" s="18" t="s">
        <v>59</v>
      </c>
      <c r="M316" s="3" t="s">
        <v>34</v>
      </c>
      <c r="N316" s="10" t="str">
        <f t="shared" si="1"/>
        <v>Heavy Damaged</v>
      </c>
      <c r="O316" s="10" t="s">
        <v>27</v>
      </c>
      <c r="P316" s="14" t="s">
        <v>28</v>
      </c>
      <c r="Q316" s="14" t="s">
        <v>28</v>
      </c>
      <c r="R316" s="15" t="b">
        <v>1</v>
      </c>
      <c r="S316" s="10" t="s">
        <v>27</v>
      </c>
      <c r="T316" s="14" t="s">
        <v>35</v>
      </c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</row>
    <row r="317">
      <c r="A317" s="4" t="str">
        <f> Chart!E317</f>
        <v>D52-2077</v>
      </c>
      <c r="B317" s="5" t="str">
        <f> Chart!D317</f>
        <v>DZ47-68</v>
      </c>
      <c r="C317" s="6" t="str">
        <f> Chart!C317</f>
        <v>Bird_3</v>
      </c>
      <c r="D317" s="7">
        <f> Chart!B317</f>
        <v>45108.83333</v>
      </c>
      <c r="E317" s="8">
        <f>IFERROR(__xludf.DUMMYFUNCTION("SPLIT(D317, "" "")"),45108.0)</f>
        <v>45108</v>
      </c>
      <c r="F317" s="22">
        <f>IFERROR(__xludf.DUMMYFUNCTION("""COMPUTED_VALUE"""),0.8333333333333334)</f>
        <v>0.8333333333</v>
      </c>
      <c r="G317" s="10" t="s">
        <v>709</v>
      </c>
      <c r="H317" s="16" t="s">
        <v>61</v>
      </c>
      <c r="I317" s="10" t="s">
        <v>71</v>
      </c>
      <c r="J317" s="10" t="s">
        <v>710</v>
      </c>
      <c r="K317" s="12" t="s">
        <v>711</v>
      </c>
      <c r="L317" s="13" t="s">
        <v>25</v>
      </c>
      <c r="M317" s="3" t="s">
        <v>26</v>
      </c>
      <c r="N317" s="10" t="str">
        <f t="shared" si="1"/>
        <v>OK</v>
      </c>
      <c r="O317" s="10" t="s">
        <v>27</v>
      </c>
      <c r="P317" s="14" t="s">
        <v>28</v>
      </c>
      <c r="Q317" s="14" t="s">
        <v>28</v>
      </c>
      <c r="R317" s="10" t="b">
        <v>0</v>
      </c>
      <c r="S317" s="10" t="s">
        <v>27</v>
      </c>
      <c r="T317" s="14" t="s">
        <v>35</v>
      </c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</row>
    <row r="318">
      <c r="A318" s="4" t="str">
        <f> Chart!E318</f>
        <v>D52-2078</v>
      </c>
      <c r="B318" s="5" t="str">
        <f> Chart!D318</f>
        <v>DZ47-68</v>
      </c>
      <c r="C318" s="6" t="str">
        <f> Chart!C318</f>
        <v>Bird_3</v>
      </c>
      <c r="D318" s="7">
        <f> Chart!B318</f>
        <v>45108.83333</v>
      </c>
      <c r="E318" s="8">
        <f>IFERROR(__xludf.DUMMYFUNCTION("SPLIT(D318, "" "")"),45108.0)</f>
        <v>45108</v>
      </c>
      <c r="F318" s="22">
        <f>IFERROR(__xludf.DUMMYFUNCTION("""COMPUTED_VALUE"""),0.8333333333333334)</f>
        <v>0.8333333333</v>
      </c>
      <c r="G318" s="10" t="s">
        <v>712</v>
      </c>
      <c r="H318" s="16" t="s">
        <v>65</v>
      </c>
      <c r="I318" s="10" t="s">
        <v>71</v>
      </c>
      <c r="J318" s="10" t="s">
        <v>713</v>
      </c>
      <c r="K318" s="12" t="s">
        <v>67</v>
      </c>
      <c r="L318" s="13" t="s">
        <v>68</v>
      </c>
      <c r="M318" s="3" t="s">
        <v>34</v>
      </c>
      <c r="N318" s="10" t="str">
        <f t="shared" si="1"/>
        <v>Heavy Damaged</v>
      </c>
      <c r="O318" s="10" t="s">
        <v>27</v>
      </c>
      <c r="P318" s="14" t="s">
        <v>28</v>
      </c>
      <c r="Q318" s="14" t="s">
        <v>28</v>
      </c>
      <c r="R318" s="15" t="b">
        <v>1</v>
      </c>
      <c r="S318" s="10" t="s">
        <v>27</v>
      </c>
      <c r="T318" s="14" t="s">
        <v>35</v>
      </c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</row>
    <row r="319">
      <c r="A319" s="4" t="str">
        <f> Chart!E319</f>
        <v>D52-2079</v>
      </c>
      <c r="B319" s="5" t="str">
        <f> Chart!D319</f>
        <v>DZ47-68</v>
      </c>
      <c r="C319" s="6" t="str">
        <f> Chart!C319</f>
        <v>Bird_3</v>
      </c>
      <c r="D319" s="7">
        <f> Chart!B319</f>
        <v>45108.83333</v>
      </c>
      <c r="E319" s="8">
        <f>IFERROR(__xludf.DUMMYFUNCTION("SPLIT(D319, "" "")"),45108.0)</f>
        <v>45108</v>
      </c>
      <c r="F319" s="22">
        <f>IFERROR(__xludf.DUMMYFUNCTION("""COMPUTED_VALUE"""),0.8333333333333334)</f>
        <v>0.8333333333</v>
      </c>
      <c r="G319" s="10" t="s">
        <v>714</v>
      </c>
      <c r="H319" s="17" t="s">
        <v>70</v>
      </c>
      <c r="I319" s="10" t="s">
        <v>71</v>
      </c>
      <c r="J319" s="10" t="s">
        <v>715</v>
      </c>
      <c r="K319" s="17" t="s">
        <v>73</v>
      </c>
      <c r="L319" s="17" t="s">
        <v>68</v>
      </c>
      <c r="M319" s="3" t="s">
        <v>40</v>
      </c>
      <c r="N319" s="10" t="str">
        <f t="shared" si="1"/>
        <v>Loose a Wire</v>
      </c>
      <c r="O319" s="10" t="s">
        <v>27</v>
      </c>
      <c r="P319" s="14" t="s">
        <v>28</v>
      </c>
      <c r="Q319" s="14" t="s">
        <v>28</v>
      </c>
      <c r="R319" s="15" t="b">
        <v>1</v>
      </c>
      <c r="S319" s="10" t="s">
        <v>27</v>
      </c>
      <c r="T319" s="14" t="s">
        <v>35</v>
      </c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</row>
    <row r="320">
      <c r="A320" s="4" t="str">
        <f> Chart!E320</f>
        <v>D52-2080</v>
      </c>
      <c r="B320" s="5" t="str">
        <f> Chart!D320</f>
        <v>DZ47-69</v>
      </c>
      <c r="C320" s="6" t="str">
        <f> Chart!C320</f>
        <v>Bird_4</v>
      </c>
      <c r="D320" s="7">
        <f> Chart!B320</f>
        <v>45108.83333</v>
      </c>
      <c r="E320" s="8">
        <f>IFERROR(__xludf.DUMMYFUNCTION("SPLIT(D320, "" "")"),45108.0)</f>
        <v>45108</v>
      </c>
      <c r="F320" s="22">
        <f>IFERROR(__xludf.DUMMYFUNCTION("""COMPUTED_VALUE"""),0.8333333333333334)</f>
        <v>0.8333333333</v>
      </c>
      <c r="G320" s="10" t="s">
        <v>716</v>
      </c>
      <c r="H320" s="17" t="s">
        <v>70</v>
      </c>
      <c r="I320" s="10" t="s">
        <v>71</v>
      </c>
      <c r="J320" s="10" t="s">
        <v>717</v>
      </c>
      <c r="K320" s="17" t="s">
        <v>73</v>
      </c>
      <c r="L320" s="17" t="s">
        <v>68</v>
      </c>
      <c r="M320" s="3" t="s">
        <v>26</v>
      </c>
      <c r="N320" s="10" t="str">
        <f t="shared" si="1"/>
        <v>OK</v>
      </c>
      <c r="O320" s="10" t="s">
        <v>27</v>
      </c>
      <c r="P320" s="14" t="s">
        <v>28</v>
      </c>
      <c r="Q320" s="14" t="s">
        <v>28</v>
      </c>
      <c r="R320" s="15" t="b">
        <v>1</v>
      </c>
      <c r="S320" s="10" t="s">
        <v>27</v>
      </c>
      <c r="T320" s="14" t="s">
        <v>35</v>
      </c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</row>
    <row r="321">
      <c r="A321" s="4" t="str">
        <f> Chart!E321</f>
        <v>D52-2081</v>
      </c>
      <c r="B321" s="5" t="str">
        <f> Chart!D321</f>
        <v>DZ47-69</v>
      </c>
      <c r="C321" s="6" t="str">
        <f> Chart!C321</f>
        <v>Bird_4</v>
      </c>
      <c r="D321" s="7">
        <f> Chart!B321</f>
        <v>45108.83333</v>
      </c>
      <c r="E321" s="8">
        <f>IFERROR(__xludf.DUMMYFUNCTION("SPLIT(D321, "" "")"),45108.0)</f>
        <v>45108</v>
      </c>
      <c r="F321" s="22">
        <f>IFERROR(__xludf.DUMMYFUNCTION("""COMPUTED_VALUE"""),0.8333333333333334)</f>
        <v>0.8333333333</v>
      </c>
      <c r="G321" s="10" t="s">
        <v>718</v>
      </c>
      <c r="H321" s="11" t="s">
        <v>21</v>
      </c>
      <c r="I321" s="10" t="s">
        <v>71</v>
      </c>
      <c r="J321" s="10" t="s">
        <v>719</v>
      </c>
      <c r="K321" s="12" t="s">
        <v>24</v>
      </c>
      <c r="L321" s="13" t="s">
        <v>25</v>
      </c>
      <c r="M321" s="10" t="s">
        <v>26</v>
      </c>
      <c r="N321" s="10" t="str">
        <f t="shared" si="1"/>
        <v>OK</v>
      </c>
      <c r="O321" s="10" t="s">
        <v>27</v>
      </c>
      <c r="P321" s="14" t="s">
        <v>28</v>
      </c>
      <c r="Q321" s="14" t="s">
        <v>28</v>
      </c>
      <c r="R321" s="15" t="b">
        <v>1</v>
      </c>
      <c r="S321" s="10" t="s">
        <v>27</v>
      </c>
      <c r="T321" s="14" t="s">
        <v>35</v>
      </c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</row>
    <row r="322">
      <c r="A322" s="4" t="str">
        <f> Chart!E322</f>
        <v>D52-2066</v>
      </c>
      <c r="B322" s="5" t="str">
        <f> Chart!D322</f>
        <v>DZ47-63</v>
      </c>
      <c r="C322" s="6" t="str">
        <f> Chart!C322</f>
        <v>Bird_1</v>
      </c>
      <c r="D322" s="7">
        <f> Chart!B322</f>
        <v>45108.875</v>
      </c>
      <c r="E322" s="8">
        <f>IFERROR(__xludf.DUMMYFUNCTION("SPLIT(D322, "" "")"),45108.0)</f>
        <v>45108</v>
      </c>
      <c r="F322" s="22">
        <f>IFERROR(__xludf.DUMMYFUNCTION("""COMPUTED_VALUE"""),0.875)</f>
        <v>0.875</v>
      </c>
      <c r="G322" s="10" t="s">
        <v>720</v>
      </c>
      <c r="H322" s="16" t="s">
        <v>31</v>
      </c>
      <c r="I322" s="10" t="s">
        <v>71</v>
      </c>
      <c r="J322" s="10" t="s">
        <v>721</v>
      </c>
      <c r="K322" s="12" t="s">
        <v>33</v>
      </c>
      <c r="L322" s="13" t="s">
        <v>25</v>
      </c>
      <c r="M322" s="3" t="s">
        <v>40</v>
      </c>
      <c r="N322" s="10" t="str">
        <f t="shared" si="1"/>
        <v>Loose a Wire</v>
      </c>
      <c r="O322" s="10" t="s">
        <v>27</v>
      </c>
      <c r="P322" s="14" t="s">
        <v>28</v>
      </c>
      <c r="Q322" s="14" t="s">
        <v>28</v>
      </c>
      <c r="R322" s="15" t="b">
        <v>0</v>
      </c>
      <c r="S322" s="10" t="s">
        <v>27</v>
      </c>
      <c r="T322" s="14" t="s">
        <v>35</v>
      </c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</row>
    <row r="323">
      <c r="A323" s="4" t="str">
        <f> Chart!E323</f>
        <v>D52-2067</v>
      </c>
      <c r="B323" s="5" t="str">
        <f> Chart!D323</f>
        <v>DZ47-63</v>
      </c>
      <c r="C323" s="6" t="str">
        <f> Chart!C323</f>
        <v>Bird_1</v>
      </c>
      <c r="D323" s="7">
        <f> Chart!B323</f>
        <v>45108.875</v>
      </c>
      <c r="E323" s="8">
        <f>IFERROR(__xludf.DUMMYFUNCTION("SPLIT(D323, "" "")"),45108.0)</f>
        <v>45108</v>
      </c>
      <c r="F323" s="22">
        <f>IFERROR(__xludf.DUMMYFUNCTION("""COMPUTED_VALUE"""),0.875)</f>
        <v>0.875</v>
      </c>
      <c r="G323" s="10" t="s">
        <v>722</v>
      </c>
      <c r="H323" s="16" t="s">
        <v>37</v>
      </c>
      <c r="I323" s="10" t="s">
        <v>71</v>
      </c>
      <c r="J323" s="10" t="s">
        <v>723</v>
      </c>
      <c r="K323" s="12" t="s">
        <v>39</v>
      </c>
      <c r="L323" s="13" t="s">
        <v>25</v>
      </c>
      <c r="M323" s="3" t="s">
        <v>26</v>
      </c>
      <c r="N323" s="10" t="str">
        <f t="shared" si="1"/>
        <v>OK</v>
      </c>
      <c r="O323" s="10" t="s">
        <v>27</v>
      </c>
      <c r="P323" s="14" t="s">
        <v>28</v>
      </c>
      <c r="Q323" s="14" t="s">
        <v>28</v>
      </c>
      <c r="R323" s="15" t="b">
        <v>1</v>
      </c>
      <c r="S323" s="10" t="s">
        <v>27</v>
      </c>
      <c r="T323" s="14" t="s">
        <v>35</v>
      </c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</row>
    <row r="324">
      <c r="A324" s="4" t="str">
        <f> Chart!E324</f>
        <v>D52-2068</v>
      </c>
      <c r="B324" s="5" t="str">
        <f> Chart!D324</f>
        <v>DZ47-64</v>
      </c>
      <c r="C324" s="6" t="str">
        <f> Chart!C324</f>
        <v>Bird_1</v>
      </c>
      <c r="D324" s="7">
        <f> Chart!B324</f>
        <v>45108.875</v>
      </c>
      <c r="E324" s="8">
        <f>IFERROR(__xludf.DUMMYFUNCTION("SPLIT(D324, "" "")"),45108.0)</f>
        <v>45108</v>
      </c>
      <c r="F324" s="22">
        <f>IFERROR(__xludf.DUMMYFUNCTION("""COMPUTED_VALUE"""),0.875)</f>
        <v>0.875</v>
      </c>
      <c r="G324" s="10" t="s">
        <v>724</v>
      </c>
      <c r="H324" s="17" t="s">
        <v>42</v>
      </c>
      <c r="I324" s="10" t="s">
        <v>71</v>
      </c>
      <c r="J324" s="10" t="s">
        <v>725</v>
      </c>
      <c r="K324" s="18" t="s">
        <v>44</v>
      </c>
      <c r="L324" s="19" t="s">
        <v>25</v>
      </c>
      <c r="M324" s="3" t="s">
        <v>34</v>
      </c>
      <c r="N324" s="10" t="str">
        <f t="shared" si="1"/>
        <v>Heavy Damaged</v>
      </c>
      <c r="O324" s="10" t="s">
        <v>27</v>
      </c>
      <c r="P324" s="14" t="s">
        <v>28</v>
      </c>
      <c r="Q324" s="14" t="s">
        <v>28</v>
      </c>
      <c r="R324" s="15" t="b">
        <v>0</v>
      </c>
      <c r="S324" s="10" t="s">
        <v>27</v>
      </c>
      <c r="T324" s="14" t="s">
        <v>35</v>
      </c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</row>
    <row r="325">
      <c r="A325" s="4" t="str">
        <f> Chart!E325</f>
        <v>D52-2069</v>
      </c>
      <c r="B325" s="5" t="str">
        <f> Chart!D325</f>
        <v>DZ47-64</v>
      </c>
      <c r="C325" s="6" t="str">
        <f> Chart!C325</f>
        <v>Bird_1</v>
      </c>
      <c r="D325" s="7">
        <f> Chart!B325</f>
        <v>45108.875</v>
      </c>
      <c r="E325" s="8">
        <f>IFERROR(__xludf.DUMMYFUNCTION("SPLIT(D325, "" "")"),45108.0)</f>
        <v>45108</v>
      </c>
      <c r="F325" s="22">
        <f>IFERROR(__xludf.DUMMYFUNCTION("""COMPUTED_VALUE"""),0.875)</f>
        <v>0.875</v>
      </c>
      <c r="G325" s="10" t="s">
        <v>726</v>
      </c>
      <c r="H325" s="16" t="s">
        <v>46</v>
      </c>
      <c r="I325" s="10" t="s">
        <v>71</v>
      </c>
      <c r="J325" s="10" t="s">
        <v>727</v>
      </c>
      <c r="K325" s="12" t="s">
        <v>48</v>
      </c>
      <c r="L325" s="13" t="s">
        <v>49</v>
      </c>
      <c r="M325" s="3" t="s">
        <v>40</v>
      </c>
      <c r="N325" s="10" t="str">
        <f t="shared" si="1"/>
        <v>Loose a Wire</v>
      </c>
      <c r="O325" s="10" t="s">
        <v>27</v>
      </c>
      <c r="P325" s="14" t="s">
        <v>28</v>
      </c>
      <c r="Q325" s="14" t="s">
        <v>28</v>
      </c>
      <c r="R325" s="15" t="b">
        <v>0</v>
      </c>
      <c r="S325" s="10" t="s">
        <v>27</v>
      </c>
      <c r="T325" s="14" t="s">
        <v>35</v>
      </c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</row>
    <row r="326">
      <c r="A326" s="4" t="str">
        <f> Chart!E326</f>
        <v>D52-2070</v>
      </c>
      <c r="B326" s="5" t="str">
        <f> Chart!D326</f>
        <v>DZ47-64</v>
      </c>
      <c r="C326" s="6" t="str">
        <f> Chart!C326</f>
        <v>Bird_1</v>
      </c>
      <c r="D326" s="7">
        <f> Chart!B326</f>
        <v>45108.875</v>
      </c>
      <c r="E326" s="8">
        <f>IFERROR(__xludf.DUMMYFUNCTION("SPLIT(D326, "" "")"),45108.0)</f>
        <v>45108</v>
      </c>
      <c r="F326" s="22">
        <f>IFERROR(__xludf.DUMMYFUNCTION("""COMPUTED_VALUE"""),0.875)</f>
        <v>0.875</v>
      </c>
      <c r="G326" s="10" t="s">
        <v>728</v>
      </c>
      <c r="H326" s="16" t="s">
        <v>51</v>
      </c>
      <c r="I326" s="10" t="s">
        <v>71</v>
      </c>
      <c r="J326" s="10" t="s">
        <v>729</v>
      </c>
      <c r="K326" s="12" t="s">
        <v>53</v>
      </c>
      <c r="L326" s="13" t="s">
        <v>54</v>
      </c>
      <c r="M326" s="10" t="s">
        <v>26</v>
      </c>
      <c r="N326" s="10" t="str">
        <f t="shared" si="1"/>
        <v>OK</v>
      </c>
      <c r="O326" s="10" t="s">
        <v>27</v>
      </c>
      <c r="P326" s="14" t="s">
        <v>28</v>
      </c>
      <c r="Q326" s="14" t="s">
        <v>28</v>
      </c>
      <c r="R326" s="15" t="b">
        <v>1</v>
      </c>
      <c r="S326" s="10" t="s">
        <v>27</v>
      </c>
      <c r="T326" s="14" t="s">
        <v>35</v>
      </c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</row>
    <row r="327">
      <c r="A327" s="4" t="str">
        <f> Chart!E327</f>
        <v>D52-2071</v>
      </c>
      <c r="B327" s="5" t="str">
        <f> Chart!D327</f>
        <v>DZ47-65</v>
      </c>
      <c r="C327" s="6" t="str">
        <f> Chart!C327</f>
        <v>Bird_2</v>
      </c>
      <c r="D327" s="7">
        <f> Chart!B327</f>
        <v>45108.875</v>
      </c>
      <c r="E327" s="8">
        <f>IFERROR(__xludf.DUMMYFUNCTION("SPLIT(D327, "" "")"),45108.0)</f>
        <v>45108</v>
      </c>
      <c r="F327" s="22">
        <f>IFERROR(__xludf.DUMMYFUNCTION("""COMPUTED_VALUE"""),0.875)</f>
        <v>0.875</v>
      </c>
      <c r="G327" s="10" t="s">
        <v>730</v>
      </c>
      <c r="H327" s="17" t="s">
        <v>56</v>
      </c>
      <c r="I327" s="10" t="s">
        <v>71</v>
      </c>
      <c r="J327" s="10" t="s">
        <v>731</v>
      </c>
      <c r="K327" s="18" t="s">
        <v>58</v>
      </c>
      <c r="L327" s="18" t="s">
        <v>59</v>
      </c>
      <c r="M327" s="3" t="s">
        <v>26</v>
      </c>
      <c r="N327" s="10" t="str">
        <f t="shared" si="1"/>
        <v>OK</v>
      </c>
      <c r="O327" s="10" t="s">
        <v>27</v>
      </c>
      <c r="P327" s="14" t="s">
        <v>28</v>
      </c>
      <c r="Q327" s="14" t="s">
        <v>28</v>
      </c>
      <c r="R327" s="15" t="b">
        <v>1</v>
      </c>
      <c r="S327" s="10" t="s">
        <v>27</v>
      </c>
      <c r="T327" s="14" t="s">
        <v>35</v>
      </c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</row>
    <row r="328">
      <c r="A328" s="4" t="str">
        <f> Chart!E328</f>
        <v>D52-2072</v>
      </c>
      <c r="B328" s="5" t="str">
        <f> Chart!D328</f>
        <v>DZ47-65</v>
      </c>
      <c r="C328" s="6" t="str">
        <f> Chart!C328</f>
        <v>Bird_2</v>
      </c>
      <c r="D328" s="7">
        <f> Chart!B328</f>
        <v>45108.875</v>
      </c>
      <c r="E328" s="8">
        <f>IFERROR(__xludf.DUMMYFUNCTION("SPLIT(D328, "" "")"),45108.0)</f>
        <v>45108</v>
      </c>
      <c r="F328" s="22">
        <f>IFERROR(__xludf.DUMMYFUNCTION("""COMPUTED_VALUE"""),0.875)</f>
        <v>0.875</v>
      </c>
      <c r="G328" s="10" t="s">
        <v>732</v>
      </c>
      <c r="H328" s="16" t="s">
        <v>61</v>
      </c>
      <c r="I328" s="10" t="s">
        <v>71</v>
      </c>
      <c r="J328" s="10" t="s">
        <v>733</v>
      </c>
      <c r="K328" s="12" t="s">
        <v>734</v>
      </c>
      <c r="L328" s="13" t="s">
        <v>25</v>
      </c>
      <c r="M328" s="3" t="s">
        <v>34</v>
      </c>
      <c r="N328" s="10" t="str">
        <f t="shared" si="1"/>
        <v>Heavy Damaged</v>
      </c>
      <c r="O328" s="10" t="s">
        <v>27</v>
      </c>
      <c r="P328" s="14" t="s">
        <v>28</v>
      </c>
      <c r="Q328" s="14" t="s">
        <v>28</v>
      </c>
      <c r="R328" s="15" t="b">
        <v>1</v>
      </c>
      <c r="S328" s="10" t="s">
        <v>27</v>
      </c>
      <c r="T328" s="14" t="s">
        <v>35</v>
      </c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</row>
    <row r="329">
      <c r="A329" s="4" t="str">
        <f> Chart!E329</f>
        <v>D52-2073</v>
      </c>
      <c r="B329" s="5" t="str">
        <f> Chart!D329</f>
        <v>DZ47-66</v>
      </c>
      <c r="C329" s="6" t="str">
        <f> Chart!C329</f>
        <v>Bird_2</v>
      </c>
      <c r="D329" s="7">
        <f> Chart!B329</f>
        <v>45108.875</v>
      </c>
      <c r="E329" s="8">
        <f>IFERROR(__xludf.DUMMYFUNCTION("SPLIT(D329, "" "")"),45108.0)</f>
        <v>45108</v>
      </c>
      <c r="F329" s="22">
        <f>IFERROR(__xludf.DUMMYFUNCTION("""COMPUTED_VALUE"""),0.875)</f>
        <v>0.875</v>
      </c>
      <c r="G329" s="10" t="s">
        <v>735</v>
      </c>
      <c r="H329" s="16" t="s">
        <v>65</v>
      </c>
      <c r="I329" s="10" t="s">
        <v>71</v>
      </c>
      <c r="J329" s="10" t="s">
        <v>736</v>
      </c>
      <c r="K329" s="12" t="s">
        <v>67</v>
      </c>
      <c r="L329" s="13" t="s">
        <v>68</v>
      </c>
      <c r="M329" s="3" t="s">
        <v>40</v>
      </c>
      <c r="N329" s="10" t="str">
        <f t="shared" si="1"/>
        <v>Loose a Wire</v>
      </c>
      <c r="O329" s="10" t="s">
        <v>27</v>
      </c>
      <c r="P329" s="14" t="s">
        <v>28</v>
      </c>
      <c r="Q329" s="14" t="s">
        <v>28</v>
      </c>
      <c r="R329" s="10" t="b">
        <v>0</v>
      </c>
      <c r="S329" s="10" t="s">
        <v>27</v>
      </c>
      <c r="T329" s="14" t="s">
        <v>35</v>
      </c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</row>
    <row r="330">
      <c r="A330" s="4" t="str">
        <f> Chart!E330</f>
        <v>D52-2074</v>
      </c>
      <c r="B330" s="5" t="str">
        <f> Chart!D330</f>
        <v>DZ47-66</v>
      </c>
      <c r="C330" s="6" t="str">
        <f> Chart!C330</f>
        <v>Bird_2</v>
      </c>
      <c r="D330" s="7">
        <f> Chart!B330</f>
        <v>45108.875</v>
      </c>
      <c r="E330" s="8">
        <f>IFERROR(__xludf.DUMMYFUNCTION("SPLIT(D330, "" "")"),45108.0)</f>
        <v>45108</v>
      </c>
      <c r="F330" s="22">
        <f>IFERROR(__xludf.DUMMYFUNCTION("""COMPUTED_VALUE"""),0.875)</f>
        <v>0.875</v>
      </c>
      <c r="G330" s="10" t="s">
        <v>737</v>
      </c>
      <c r="H330" s="17" t="s">
        <v>70</v>
      </c>
      <c r="I330" s="10" t="s">
        <v>71</v>
      </c>
      <c r="J330" s="10" t="s">
        <v>738</v>
      </c>
      <c r="K330" s="17" t="s">
        <v>73</v>
      </c>
      <c r="L330" s="17" t="s">
        <v>68</v>
      </c>
      <c r="M330" s="3" t="s">
        <v>26</v>
      </c>
      <c r="N330" s="10" t="str">
        <f t="shared" si="1"/>
        <v>OK</v>
      </c>
      <c r="O330" s="10" t="s">
        <v>27</v>
      </c>
      <c r="P330" s="14" t="s">
        <v>28</v>
      </c>
      <c r="Q330" s="14" t="s">
        <v>28</v>
      </c>
      <c r="R330" s="15" t="b">
        <v>1</v>
      </c>
      <c r="S330" s="10" t="s">
        <v>27</v>
      </c>
      <c r="T330" s="14" t="s">
        <v>35</v>
      </c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</row>
    <row r="331">
      <c r="A331" s="4" t="str">
        <f> Chart!E331</f>
        <v>D52-2075</v>
      </c>
      <c r="B331" s="5" t="str">
        <f> Chart!D331</f>
        <v>DZ47-67</v>
      </c>
      <c r="C331" s="6" t="str">
        <f> Chart!C331</f>
        <v>Bird_2</v>
      </c>
      <c r="D331" s="7">
        <f> Chart!B331</f>
        <v>45108.875</v>
      </c>
      <c r="E331" s="8">
        <f>IFERROR(__xludf.DUMMYFUNCTION("SPLIT(D331, "" "")"),45108.0)</f>
        <v>45108</v>
      </c>
      <c r="F331" s="22">
        <f>IFERROR(__xludf.DUMMYFUNCTION("""COMPUTED_VALUE"""),0.875)</f>
        <v>0.875</v>
      </c>
      <c r="G331" s="10" t="s">
        <v>739</v>
      </c>
      <c r="H331" s="17" t="s">
        <v>70</v>
      </c>
      <c r="I331" s="10" t="s">
        <v>71</v>
      </c>
      <c r="J331" s="10" t="s">
        <v>740</v>
      </c>
      <c r="K331" s="17" t="s">
        <v>73</v>
      </c>
      <c r="L331" s="17" t="s">
        <v>68</v>
      </c>
      <c r="M331" s="10" t="s">
        <v>26</v>
      </c>
      <c r="N331" s="10" t="str">
        <f t="shared" si="1"/>
        <v>OK</v>
      </c>
      <c r="O331" s="10" t="s">
        <v>27</v>
      </c>
      <c r="P331" s="14" t="s">
        <v>28</v>
      </c>
      <c r="Q331" s="14" t="s">
        <v>28</v>
      </c>
      <c r="R331" s="15" t="b">
        <v>1</v>
      </c>
      <c r="S331" s="10" t="s">
        <v>27</v>
      </c>
      <c r="T331" s="14" t="s">
        <v>35</v>
      </c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</row>
    <row r="332">
      <c r="A332" s="4" t="str">
        <f> Chart!E332</f>
        <v>D52-2076</v>
      </c>
      <c r="B332" s="5" t="str">
        <f> Chart!D332</f>
        <v>DZ47-67</v>
      </c>
      <c r="C332" s="6" t="str">
        <f> Chart!C332</f>
        <v>Bird_2</v>
      </c>
      <c r="D332" s="7">
        <f> Chart!B332</f>
        <v>45108.875</v>
      </c>
      <c r="E332" s="8">
        <f>IFERROR(__xludf.DUMMYFUNCTION("SPLIT(D332, "" "")"),45108.0)</f>
        <v>45108</v>
      </c>
      <c r="F332" s="22">
        <f>IFERROR(__xludf.DUMMYFUNCTION("""COMPUTED_VALUE"""),0.875)</f>
        <v>0.875</v>
      </c>
      <c r="G332" s="10" t="s">
        <v>741</v>
      </c>
      <c r="H332" s="11" t="s">
        <v>21</v>
      </c>
      <c r="I332" s="10" t="s">
        <v>71</v>
      </c>
      <c r="J332" s="10" t="s">
        <v>742</v>
      </c>
      <c r="K332" s="12" t="s">
        <v>24</v>
      </c>
      <c r="L332" s="13" t="s">
        <v>25</v>
      </c>
      <c r="M332" s="3" t="s">
        <v>40</v>
      </c>
      <c r="N332" s="10" t="str">
        <f t="shared" si="1"/>
        <v>Loose a Wire</v>
      </c>
      <c r="O332" s="10" t="s">
        <v>27</v>
      </c>
      <c r="P332" s="14" t="s">
        <v>28</v>
      </c>
      <c r="Q332" s="14" t="s">
        <v>28</v>
      </c>
      <c r="R332" s="15" t="b">
        <v>0</v>
      </c>
      <c r="S332" s="10" t="s">
        <v>27</v>
      </c>
      <c r="T332" s="14" t="s">
        <v>35</v>
      </c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</row>
    <row r="333">
      <c r="A333" s="4" t="str">
        <f> Chart!E333</f>
        <v>D52-2077</v>
      </c>
      <c r="B333" s="5" t="str">
        <f> Chart!D333</f>
        <v>DZ47-68</v>
      </c>
      <c r="C333" s="6" t="str">
        <f> Chart!C333</f>
        <v>Bird_3</v>
      </c>
      <c r="D333" s="7">
        <f> Chart!B333</f>
        <v>45108.875</v>
      </c>
      <c r="E333" s="8">
        <f>IFERROR(__xludf.DUMMYFUNCTION("SPLIT(D333, "" "")"),45108.0)</f>
        <v>45108</v>
      </c>
      <c r="F333" s="22">
        <f>IFERROR(__xludf.DUMMYFUNCTION("""COMPUTED_VALUE"""),0.875)</f>
        <v>0.875</v>
      </c>
      <c r="G333" s="10" t="s">
        <v>743</v>
      </c>
      <c r="H333" s="16" t="s">
        <v>31</v>
      </c>
      <c r="I333" s="10" t="s">
        <v>71</v>
      </c>
      <c r="J333" s="10" t="s">
        <v>744</v>
      </c>
      <c r="K333" s="12" t="s">
        <v>33</v>
      </c>
      <c r="L333" s="13" t="s">
        <v>25</v>
      </c>
      <c r="M333" s="3" t="s">
        <v>26</v>
      </c>
      <c r="N333" s="10" t="str">
        <f t="shared" si="1"/>
        <v>OK</v>
      </c>
      <c r="O333" s="10" t="s">
        <v>27</v>
      </c>
      <c r="P333" s="14" t="s">
        <v>28</v>
      </c>
      <c r="Q333" s="14" t="s">
        <v>28</v>
      </c>
      <c r="R333" s="15" t="b">
        <v>1</v>
      </c>
      <c r="S333" s="10" t="s">
        <v>27</v>
      </c>
      <c r="T333" s="14" t="s">
        <v>35</v>
      </c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</row>
    <row r="334">
      <c r="A334" s="4" t="str">
        <f> Chart!E334</f>
        <v>D52-2078</v>
      </c>
      <c r="B334" s="5" t="str">
        <f> Chart!D334</f>
        <v>DZ47-68</v>
      </c>
      <c r="C334" s="6" t="str">
        <f> Chart!C334</f>
        <v>Bird_3</v>
      </c>
      <c r="D334" s="7">
        <f> Chart!B334</f>
        <v>45108.875</v>
      </c>
      <c r="E334" s="8">
        <f>IFERROR(__xludf.DUMMYFUNCTION("SPLIT(D334, "" "")"),45108.0)</f>
        <v>45108</v>
      </c>
      <c r="F334" s="22">
        <f>IFERROR(__xludf.DUMMYFUNCTION("""COMPUTED_VALUE"""),0.875)</f>
        <v>0.875</v>
      </c>
      <c r="G334" s="10" t="s">
        <v>745</v>
      </c>
      <c r="H334" s="16" t="s">
        <v>37</v>
      </c>
      <c r="I334" s="10" t="s">
        <v>71</v>
      </c>
      <c r="J334" s="10" t="s">
        <v>746</v>
      </c>
      <c r="K334" s="12" t="s">
        <v>39</v>
      </c>
      <c r="L334" s="13" t="s">
        <v>25</v>
      </c>
      <c r="M334" s="3" t="s">
        <v>34</v>
      </c>
      <c r="N334" s="10" t="str">
        <f t="shared" si="1"/>
        <v>Heavy Damaged</v>
      </c>
      <c r="O334" s="10" t="s">
        <v>27</v>
      </c>
      <c r="P334" s="14" t="s">
        <v>28</v>
      </c>
      <c r="Q334" s="14" t="s">
        <v>28</v>
      </c>
      <c r="R334" s="15" t="b">
        <v>0</v>
      </c>
      <c r="S334" s="10" t="s">
        <v>27</v>
      </c>
      <c r="T334" s="14" t="s">
        <v>35</v>
      </c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</row>
    <row r="335">
      <c r="A335" s="4" t="str">
        <f> Chart!E335</f>
        <v>D52-2079</v>
      </c>
      <c r="B335" s="5" t="str">
        <f> Chart!D335</f>
        <v>DZ47-68</v>
      </c>
      <c r="C335" s="6" t="str">
        <f> Chart!C335</f>
        <v>Bird_3</v>
      </c>
      <c r="D335" s="7">
        <f> Chart!B335</f>
        <v>45108.875</v>
      </c>
      <c r="E335" s="8">
        <f>IFERROR(__xludf.DUMMYFUNCTION("SPLIT(D335, "" "")"),45108.0)</f>
        <v>45108</v>
      </c>
      <c r="F335" s="22">
        <f>IFERROR(__xludf.DUMMYFUNCTION("""COMPUTED_VALUE"""),0.875)</f>
        <v>0.875</v>
      </c>
      <c r="G335" s="10" t="s">
        <v>747</v>
      </c>
      <c r="H335" s="17" t="s">
        <v>42</v>
      </c>
      <c r="I335" s="10" t="s">
        <v>71</v>
      </c>
      <c r="J335" s="10" t="s">
        <v>748</v>
      </c>
      <c r="K335" s="18" t="s">
        <v>44</v>
      </c>
      <c r="L335" s="19" t="s">
        <v>25</v>
      </c>
      <c r="M335" s="3" t="s">
        <v>40</v>
      </c>
      <c r="N335" s="10" t="str">
        <f t="shared" si="1"/>
        <v>Loose a Wire</v>
      </c>
      <c r="O335" s="10" t="s">
        <v>27</v>
      </c>
      <c r="P335" s="14" t="s">
        <v>28</v>
      </c>
      <c r="Q335" s="14" t="s">
        <v>28</v>
      </c>
      <c r="R335" s="15" t="b">
        <v>0</v>
      </c>
      <c r="S335" s="10" t="s">
        <v>27</v>
      </c>
      <c r="T335" s="14" t="s">
        <v>35</v>
      </c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</row>
    <row r="336">
      <c r="A336" s="4" t="str">
        <f> Chart!E336</f>
        <v>D52-2080</v>
      </c>
      <c r="B336" s="5" t="str">
        <f> Chart!D336</f>
        <v>DZ47-69</v>
      </c>
      <c r="C336" s="6" t="str">
        <f> Chart!C336</f>
        <v>Bird_4</v>
      </c>
      <c r="D336" s="7">
        <f> Chart!B336</f>
        <v>45108.875</v>
      </c>
      <c r="E336" s="8">
        <f>IFERROR(__xludf.DUMMYFUNCTION("SPLIT(D336, "" "")"),45108.0)</f>
        <v>45108</v>
      </c>
      <c r="F336" s="22">
        <f>IFERROR(__xludf.DUMMYFUNCTION("""COMPUTED_VALUE"""),0.875)</f>
        <v>0.875</v>
      </c>
      <c r="G336" s="10" t="s">
        <v>749</v>
      </c>
      <c r="H336" s="16" t="s">
        <v>46</v>
      </c>
      <c r="I336" s="10" t="s">
        <v>71</v>
      </c>
      <c r="J336" s="10" t="s">
        <v>750</v>
      </c>
      <c r="K336" s="12" t="s">
        <v>48</v>
      </c>
      <c r="L336" s="13" t="s">
        <v>49</v>
      </c>
      <c r="M336" s="10" t="s">
        <v>26</v>
      </c>
      <c r="N336" s="10" t="str">
        <f t="shared" si="1"/>
        <v>OK</v>
      </c>
      <c r="O336" s="10" t="s">
        <v>27</v>
      </c>
      <c r="P336" s="14" t="s">
        <v>28</v>
      </c>
      <c r="Q336" s="14" t="s">
        <v>28</v>
      </c>
      <c r="R336" s="15" t="b">
        <v>1</v>
      </c>
      <c r="S336" s="10" t="s">
        <v>27</v>
      </c>
      <c r="T336" s="14" t="s">
        <v>35</v>
      </c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</row>
    <row r="337">
      <c r="A337" s="4" t="str">
        <f> Chart!E337</f>
        <v>D52-2081</v>
      </c>
      <c r="B337" s="5" t="str">
        <f> Chart!D337</f>
        <v>DZ47-69</v>
      </c>
      <c r="C337" s="6" t="str">
        <f> Chart!C337</f>
        <v>Bird_4</v>
      </c>
      <c r="D337" s="7">
        <f> Chart!B337</f>
        <v>45108.875</v>
      </c>
      <c r="E337" s="8">
        <f>IFERROR(__xludf.DUMMYFUNCTION("SPLIT(D337, "" "")"),45108.0)</f>
        <v>45108</v>
      </c>
      <c r="F337" s="22">
        <f>IFERROR(__xludf.DUMMYFUNCTION("""COMPUTED_VALUE"""),0.875)</f>
        <v>0.875</v>
      </c>
      <c r="G337" s="10" t="s">
        <v>751</v>
      </c>
      <c r="H337" s="16" t="s">
        <v>51</v>
      </c>
      <c r="I337" s="10" t="s">
        <v>71</v>
      </c>
      <c r="J337" s="10" t="s">
        <v>752</v>
      </c>
      <c r="K337" s="12" t="s">
        <v>53</v>
      </c>
      <c r="L337" s="13" t="s">
        <v>54</v>
      </c>
      <c r="M337" s="3" t="s">
        <v>26</v>
      </c>
      <c r="N337" s="10" t="str">
        <f t="shared" si="1"/>
        <v>OK</v>
      </c>
      <c r="O337" s="10" t="s">
        <v>27</v>
      </c>
      <c r="P337" s="14" t="s">
        <v>28</v>
      </c>
      <c r="Q337" s="14" t="s">
        <v>28</v>
      </c>
      <c r="R337" s="15" t="b">
        <v>1</v>
      </c>
      <c r="S337" s="10" t="s">
        <v>27</v>
      </c>
      <c r="T337" s="14" t="s">
        <v>35</v>
      </c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</row>
    <row r="338">
      <c r="A338" s="4" t="str">
        <f> Chart!E338</f>
        <v>D52-2066</v>
      </c>
      <c r="B338" s="5" t="str">
        <f> Chart!D338</f>
        <v>DZ47-63</v>
      </c>
      <c r="C338" s="6" t="str">
        <f> Chart!C338</f>
        <v>Bird_1</v>
      </c>
      <c r="D338" s="7">
        <f> Chart!B338</f>
        <v>45108.91667</v>
      </c>
      <c r="E338" s="8">
        <f>IFERROR(__xludf.DUMMYFUNCTION("SPLIT(D338, "" "")"),45108.0)</f>
        <v>45108</v>
      </c>
      <c r="F338" s="22">
        <f>IFERROR(__xludf.DUMMYFUNCTION("""COMPUTED_VALUE"""),0.9166666666666666)</f>
        <v>0.9166666667</v>
      </c>
      <c r="G338" s="10" t="s">
        <v>753</v>
      </c>
      <c r="H338" s="17" t="s">
        <v>56</v>
      </c>
      <c r="I338" s="10" t="s">
        <v>71</v>
      </c>
      <c r="J338" s="10" t="s">
        <v>754</v>
      </c>
      <c r="K338" s="18" t="s">
        <v>58</v>
      </c>
      <c r="L338" s="18" t="s">
        <v>59</v>
      </c>
      <c r="M338" s="3" t="s">
        <v>34</v>
      </c>
      <c r="N338" s="10" t="str">
        <f t="shared" si="1"/>
        <v>Heavy Damaged</v>
      </c>
      <c r="O338" s="10" t="s">
        <v>27</v>
      </c>
      <c r="P338" s="14" t="s">
        <v>28</v>
      </c>
      <c r="Q338" s="14" t="s">
        <v>28</v>
      </c>
      <c r="R338" s="15" t="b">
        <v>1</v>
      </c>
      <c r="S338" s="10" t="s">
        <v>27</v>
      </c>
      <c r="T338" s="14" t="s">
        <v>35</v>
      </c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</row>
    <row r="339">
      <c r="A339" s="4" t="str">
        <f> Chart!E339</f>
        <v>D52-2067</v>
      </c>
      <c r="B339" s="5" t="str">
        <f> Chart!D339</f>
        <v>DZ47-63</v>
      </c>
      <c r="C339" s="6" t="str">
        <f> Chart!C339</f>
        <v>Bird_1</v>
      </c>
      <c r="D339" s="7">
        <f> Chart!B339</f>
        <v>45108.91667</v>
      </c>
      <c r="E339" s="8">
        <f>IFERROR(__xludf.DUMMYFUNCTION("SPLIT(D339, "" "")"),45108.0)</f>
        <v>45108</v>
      </c>
      <c r="F339" s="22">
        <f>IFERROR(__xludf.DUMMYFUNCTION("""COMPUTED_VALUE"""),0.9166666666666666)</f>
        <v>0.9166666667</v>
      </c>
      <c r="G339" s="10" t="s">
        <v>755</v>
      </c>
      <c r="H339" s="16" t="s">
        <v>61</v>
      </c>
      <c r="I339" s="10" t="s">
        <v>71</v>
      </c>
      <c r="J339" s="10" t="s">
        <v>756</v>
      </c>
      <c r="K339" s="12" t="s">
        <v>757</v>
      </c>
      <c r="L339" s="13" t="s">
        <v>25</v>
      </c>
      <c r="M339" s="3" t="s">
        <v>40</v>
      </c>
      <c r="N339" s="10" t="str">
        <f t="shared" si="1"/>
        <v>Loose a Wire</v>
      </c>
      <c r="O339" s="10" t="s">
        <v>27</v>
      </c>
      <c r="P339" s="14" t="s">
        <v>28</v>
      </c>
      <c r="Q339" s="14" t="s">
        <v>28</v>
      </c>
      <c r="R339" s="10" t="b">
        <v>0</v>
      </c>
      <c r="S339" s="10" t="s">
        <v>27</v>
      </c>
      <c r="T339" s="14" t="s">
        <v>35</v>
      </c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</row>
    <row r="340">
      <c r="A340" s="4" t="str">
        <f> Chart!E340</f>
        <v>D52-2068</v>
      </c>
      <c r="B340" s="5" t="str">
        <f> Chart!D340</f>
        <v>DZ47-64</v>
      </c>
      <c r="C340" s="6" t="str">
        <f> Chart!C340</f>
        <v>Bird_1</v>
      </c>
      <c r="D340" s="7">
        <f> Chart!B340</f>
        <v>45108.91667</v>
      </c>
      <c r="E340" s="8">
        <f>IFERROR(__xludf.DUMMYFUNCTION("SPLIT(D340, "" "")"),45108.0)</f>
        <v>45108</v>
      </c>
      <c r="F340" s="22">
        <f>IFERROR(__xludf.DUMMYFUNCTION("""COMPUTED_VALUE"""),0.9166666666666666)</f>
        <v>0.9166666667</v>
      </c>
      <c r="G340" s="10" t="s">
        <v>758</v>
      </c>
      <c r="H340" s="16" t="s">
        <v>65</v>
      </c>
      <c r="I340" s="10" t="s">
        <v>71</v>
      </c>
      <c r="J340" s="10" t="s">
        <v>759</v>
      </c>
      <c r="K340" s="12" t="s">
        <v>67</v>
      </c>
      <c r="L340" s="13" t="s">
        <v>68</v>
      </c>
      <c r="M340" s="3" t="s">
        <v>26</v>
      </c>
      <c r="N340" s="10" t="str">
        <f t="shared" si="1"/>
        <v>OK</v>
      </c>
      <c r="O340" s="10" t="s">
        <v>27</v>
      </c>
      <c r="P340" s="14" t="s">
        <v>28</v>
      </c>
      <c r="Q340" s="14" t="s">
        <v>28</v>
      </c>
      <c r="R340" s="15" t="b">
        <v>1</v>
      </c>
      <c r="S340" s="10" t="s">
        <v>27</v>
      </c>
      <c r="T340" s="14" t="s">
        <v>35</v>
      </c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</row>
    <row r="341">
      <c r="A341" s="4" t="str">
        <f> Chart!E341</f>
        <v>D52-2069</v>
      </c>
      <c r="B341" s="5" t="str">
        <f> Chart!D341</f>
        <v>DZ47-64</v>
      </c>
      <c r="C341" s="6" t="str">
        <f> Chart!C341</f>
        <v>Bird_1</v>
      </c>
      <c r="D341" s="7">
        <f> Chart!B341</f>
        <v>45108.91667</v>
      </c>
      <c r="E341" s="8">
        <f>IFERROR(__xludf.DUMMYFUNCTION("SPLIT(D341, "" "")"),45108.0)</f>
        <v>45108</v>
      </c>
      <c r="F341" s="22">
        <f>IFERROR(__xludf.DUMMYFUNCTION("""COMPUTED_VALUE"""),0.9166666666666666)</f>
        <v>0.9166666667</v>
      </c>
      <c r="G341" s="10" t="s">
        <v>760</v>
      </c>
      <c r="H341" s="17" t="s">
        <v>70</v>
      </c>
      <c r="I341" s="10" t="s">
        <v>71</v>
      </c>
      <c r="J341" s="10" t="s">
        <v>761</v>
      </c>
      <c r="K341" s="17" t="s">
        <v>73</v>
      </c>
      <c r="L341" s="17" t="s">
        <v>68</v>
      </c>
      <c r="M341" s="10" t="s">
        <v>26</v>
      </c>
      <c r="N341" s="10" t="str">
        <f t="shared" si="1"/>
        <v>OK</v>
      </c>
      <c r="O341" s="10" t="s">
        <v>27</v>
      </c>
      <c r="P341" s="14" t="s">
        <v>28</v>
      </c>
      <c r="Q341" s="14" t="s">
        <v>28</v>
      </c>
      <c r="R341" s="15" t="b">
        <v>1</v>
      </c>
      <c r="S341" s="10" t="s">
        <v>27</v>
      </c>
      <c r="T341" s="14" t="s">
        <v>35</v>
      </c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</row>
    <row r="342">
      <c r="A342" s="4" t="str">
        <f> Chart!E342</f>
        <v>D52-2070</v>
      </c>
      <c r="B342" s="5" t="str">
        <f> Chart!D342</f>
        <v>DZ47-64</v>
      </c>
      <c r="C342" s="6" t="str">
        <f> Chart!C342</f>
        <v>Bird_1</v>
      </c>
      <c r="D342" s="7">
        <f> Chart!B342</f>
        <v>45108.91667</v>
      </c>
      <c r="E342" s="8">
        <f>IFERROR(__xludf.DUMMYFUNCTION("SPLIT(D342, "" "")"),45108.0)</f>
        <v>45108</v>
      </c>
      <c r="F342" s="22">
        <f>IFERROR(__xludf.DUMMYFUNCTION("""COMPUTED_VALUE"""),0.9166666666666666)</f>
        <v>0.9166666667</v>
      </c>
      <c r="G342" s="10" t="s">
        <v>762</v>
      </c>
      <c r="H342" s="17" t="s">
        <v>70</v>
      </c>
      <c r="I342" s="10" t="s">
        <v>71</v>
      </c>
      <c r="J342" s="10" t="s">
        <v>763</v>
      </c>
      <c r="K342" s="17" t="s">
        <v>73</v>
      </c>
      <c r="L342" s="17" t="s">
        <v>68</v>
      </c>
      <c r="M342" s="3" t="s">
        <v>40</v>
      </c>
      <c r="N342" s="10" t="str">
        <f t="shared" si="1"/>
        <v>Loose a Wire</v>
      </c>
      <c r="O342" s="10" t="s">
        <v>27</v>
      </c>
      <c r="P342" s="14" t="s">
        <v>28</v>
      </c>
      <c r="Q342" s="14" t="s">
        <v>28</v>
      </c>
      <c r="R342" s="15" t="b">
        <v>1</v>
      </c>
      <c r="S342" s="10" t="s">
        <v>27</v>
      </c>
      <c r="T342" s="14" t="s">
        <v>35</v>
      </c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</row>
    <row r="343">
      <c r="A343" s="4" t="str">
        <f> Chart!E343</f>
        <v>D52-2071</v>
      </c>
      <c r="B343" s="5" t="str">
        <f> Chart!D343</f>
        <v>DZ47-65</v>
      </c>
      <c r="C343" s="6" t="str">
        <f> Chart!C343</f>
        <v>Bird_2</v>
      </c>
      <c r="D343" s="7">
        <f> Chart!B343</f>
        <v>45108.91667</v>
      </c>
      <c r="E343" s="8">
        <f>IFERROR(__xludf.DUMMYFUNCTION("SPLIT(D343, "" "")"),45108.0)</f>
        <v>45108</v>
      </c>
      <c r="F343" s="22">
        <f>IFERROR(__xludf.DUMMYFUNCTION("""COMPUTED_VALUE"""),0.9166666666666666)</f>
        <v>0.9166666667</v>
      </c>
      <c r="G343" s="10" t="s">
        <v>764</v>
      </c>
      <c r="H343" s="11" t="s">
        <v>21</v>
      </c>
      <c r="I343" s="10" t="s">
        <v>71</v>
      </c>
      <c r="J343" s="10" t="s">
        <v>765</v>
      </c>
      <c r="K343" s="12" t="s">
        <v>24</v>
      </c>
      <c r="L343" s="13" t="s">
        <v>25</v>
      </c>
      <c r="M343" s="3" t="s">
        <v>26</v>
      </c>
      <c r="N343" s="10" t="str">
        <f t="shared" si="1"/>
        <v>OK</v>
      </c>
      <c r="O343" s="10" t="s">
        <v>27</v>
      </c>
      <c r="P343" s="14" t="s">
        <v>28</v>
      </c>
      <c r="Q343" s="14" t="s">
        <v>28</v>
      </c>
      <c r="R343" s="15" t="b">
        <v>1</v>
      </c>
      <c r="S343" s="10" t="s">
        <v>27</v>
      </c>
      <c r="T343" s="14" t="s">
        <v>35</v>
      </c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</row>
    <row r="344">
      <c r="A344" s="4" t="str">
        <f> Chart!E344</f>
        <v>D52-2072</v>
      </c>
      <c r="B344" s="5" t="str">
        <f> Chart!D344</f>
        <v>DZ47-65</v>
      </c>
      <c r="C344" s="6" t="str">
        <f> Chart!C344</f>
        <v>Bird_2</v>
      </c>
      <c r="D344" s="7">
        <f> Chart!B344</f>
        <v>45108.91667</v>
      </c>
      <c r="E344" s="8">
        <f>IFERROR(__xludf.DUMMYFUNCTION("SPLIT(D344, "" "")"),45108.0)</f>
        <v>45108</v>
      </c>
      <c r="F344" s="22">
        <f>IFERROR(__xludf.DUMMYFUNCTION("""COMPUTED_VALUE"""),0.9166666666666666)</f>
        <v>0.9166666667</v>
      </c>
      <c r="G344" s="10" t="s">
        <v>766</v>
      </c>
      <c r="H344" s="16" t="s">
        <v>31</v>
      </c>
      <c r="I344" s="10" t="s">
        <v>71</v>
      </c>
      <c r="J344" s="10" t="s">
        <v>767</v>
      </c>
      <c r="K344" s="12" t="s">
        <v>33</v>
      </c>
      <c r="L344" s="13" t="s">
        <v>25</v>
      </c>
      <c r="M344" s="3" t="s">
        <v>34</v>
      </c>
      <c r="N344" s="10" t="str">
        <f t="shared" si="1"/>
        <v>Heavy Damaged</v>
      </c>
      <c r="O344" s="10" t="s">
        <v>27</v>
      </c>
      <c r="P344" s="14" t="s">
        <v>28</v>
      </c>
      <c r="Q344" s="14" t="s">
        <v>28</v>
      </c>
      <c r="R344" s="15" t="b">
        <v>0</v>
      </c>
      <c r="S344" s="10" t="s">
        <v>27</v>
      </c>
      <c r="T344" s="14" t="s">
        <v>35</v>
      </c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</row>
    <row r="345">
      <c r="A345" s="4" t="str">
        <f> Chart!E345</f>
        <v>D52-2073</v>
      </c>
      <c r="B345" s="5" t="str">
        <f> Chart!D345</f>
        <v>DZ47-66</v>
      </c>
      <c r="C345" s="6" t="str">
        <f> Chart!C345</f>
        <v>Bird_2</v>
      </c>
      <c r="D345" s="7">
        <f> Chart!B345</f>
        <v>45108.91667</v>
      </c>
      <c r="E345" s="8">
        <f>IFERROR(__xludf.DUMMYFUNCTION("SPLIT(D345, "" "")"),45108.0)</f>
        <v>45108</v>
      </c>
      <c r="F345" s="22">
        <f>IFERROR(__xludf.DUMMYFUNCTION("""COMPUTED_VALUE"""),0.9166666666666666)</f>
        <v>0.9166666667</v>
      </c>
      <c r="G345" s="10" t="s">
        <v>768</v>
      </c>
      <c r="H345" s="16" t="s">
        <v>37</v>
      </c>
      <c r="I345" s="10" t="s">
        <v>71</v>
      </c>
      <c r="J345" s="10" t="s">
        <v>769</v>
      </c>
      <c r="K345" s="12" t="s">
        <v>39</v>
      </c>
      <c r="L345" s="13" t="s">
        <v>25</v>
      </c>
      <c r="M345" s="3" t="s">
        <v>40</v>
      </c>
      <c r="N345" s="10" t="str">
        <f t="shared" si="1"/>
        <v>Loose a Wire</v>
      </c>
      <c r="O345" s="10" t="s">
        <v>27</v>
      </c>
      <c r="P345" s="14" t="s">
        <v>28</v>
      </c>
      <c r="Q345" s="14" t="s">
        <v>28</v>
      </c>
      <c r="R345" s="15" t="b">
        <v>1</v>
      </c>
      <c r="S345" s="10" t="s">
        <v>27</v>
      </c>
      <c r="T345" s="14" t="s">
        <v>35</v>
      </c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</row>
    <row r="346">
      <c r="A346" s="4" t="str">
        <f> Chart!E346</f>
        <v>D52-2074</v>
      </c>
      <c r="B346" s="5" t="str">
        <f> Chart!D346</f>
        <v>DZ47-66</v>
      </c>
      <c r="C346" s="6" t="str">
        <f> Chart!C346</f>
        <v>Bird_2</v>
      </c>
      <c r="D346" s="7">
        <f> Chart!B346</f>
        <v>45108.91667</v>
      </c>
      <c r="E346" s="8">
        <f>IFERROR(__xludf.DUMMYFUNCTION("SPLIT(D346, "" "")"),45108.0)</f>
        <v>45108</v>
      </c>
      <c r="F346" s="22">
        <f>IFERROR(__xludf.DUMMYFUNCTION("""COMPUTED_VALUE"""),0.9166666666666666)</f>
        <v>0.9166666667</v>
      </c>
      <c r="G346" s="10" t="s">
        <v>770</v>
      </c>
      <c r="H346" s="17" t="s">
        <v>42</v>
      </c>
      <c r="I346" s="10" t="s">
        <v>71</v>
      </c>
      <c r="J346" s="10" t="s">
        <v>771</v>
      </c>
      <c r="K346" s="18" t="s">
        <v>44</v>
      </c>
      <c r="L346" s="19" t="s">
        <v>25</v>
      </c>
      <c r="M346" s="10" t="s">
        <v>26</v>
      </c>
      <c r="N346" s="10" t="str">
        <f t="shared" si="1"/>
        <v>OK</v>
      </c>
      <c r="O346" s="10" t="s">
        <v>27</v>
      </c>
      <c r="P346" s="14" t="s">
        <v>28</v>
      </c>
      <c r="Q346" s="14" t="s">
        <v>28</v>
      </c>
      <c r="R346" s="15" t="b">
        <v>0</v>
      </c>
      <c r="S346" s="10" t="s">
        <v>27</v>
      </c>
      <c r="T346" s="14" t="s">
        <v>35</v>
      </c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</row>
    <row r="347">
      <c r="A347" s="4" t="str">
        <f> Chart!E347</f>
        <v>D52-2075</v>
      </c>
      <c r="B347" s="5" t="str">
        <f> Chart!D347</f>
        <v>DZ47-67</v>
      </c>
      <c r="C347" s="6" t="str">
        <f> Chart!C347</f>
        <v>Bird_2</v>
      </c>
      <c r="D347" s="7">
        <f> Chart!B347</f>
        <v>45108.91667</v>
      </c>
      <c r="E347" s="8">
        <f>IFERROR(__xludf.DUMMYFUNCTION("SPLIT(D347, "" "")"),45108.0)</f>
        <v>45108</v>
      </c>
      <c r="F347" s="22">
        <f>IFERROR(__xludf.DUMMYFUNCTION("""COMPUTED_VALUE"""),0.9166666666666666)</f>
        <v>0.9166666667</v>
      </c>
      <c r="G347" s="10" t="s">
        <v>772</v>
      </c>
      <c r="H347" s="16" t="s">
        <v>46</v>
      </c>
      <c r="I347" s="10" t="s">
        <v>71</v>
      </c>
      <c r="J347" s="10" t="s">
        <v>773</v>
      </c>
      <c r="K347" s="12" t="s">
        <v>48</v>
      </c>
      <c r="L347" s="13" t="s">
        <v>49</v>
      </c>
      <c r="M347" s="3" t="s">
        <v>26</v>
      </c>
      <c r="N347" s="10" t="str">
        <f t="shared" si="1"/>
        <v>OK</v>
      </c>
      <c r="O347" s="10" t="s">
        <v>27</v>
      </c>
      <c r="P347" s="14" t="s">
        <v>28</v>
      </c>
      <c r="Q347" s="14" t="s">
        <v>28</v>
      </c>
      <c r="R347" s="15" t="b">
        <v>0</v>
      </c>
      <c r="S347" s="10" t="s">
        <v>27</v>
      </c>
      <c r="T347" s="14" t="s">
        <v>35</v>
      </c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</row>
    <row r="348">
      <c r="A348" s="4" t="str">
        <f> Chart!E348</f>
        <v>D52-2076</v>
      </c>
      <c r="B348" s="5" t="str">
        <f> Chart!D348</f>
        <v>DZ47-67</v>
      </c>
      <c r="C348" s="6" t="str">
        <f> Chart!C348</f>
        <v>Bird_2</v>
      </c>
      <c r="D348" s="7">
        <f> Chart!B348</f>
        <v>45108.91667</v>
      </c>
      <c r="E348" s="8">
        <f>IFERROR(__xludf.DUMMYFUNCTION("SPLIT(D348, "" "")"),45108.0)</f>
        <v>45108</v>
      </c>
      <c r="F348" s="22">
        <f>IFERROR(__xludf.DUMMYFUNCTION("""COMPUTED_VALUE"""),0.9166666666666666)</f>
        <v>0.9166666667</v>
      </c>
      <c r="G348" s="10" t="s">
        <v>774</v>
      </c>
      <c r="H348" s="16" t="s">
        <v>51</v>
      </c>
      <c r="I348" s="10" t="s">
        <v>71</v>
      </c>
      <c r="J348" s="10" t="s">
        <v>775</v>
      </c>
      <c r="K348" s="12" t="s">
        <v>53</v>
      </c>
      <c r="L348" s="13" t="s">
        <v>54</v>
      </c>
      <c r="M348" s="3" t="s">
        <v>34</v>
      </c>
      <c r="N348" s="10" t="str">
        <f t="shared" si="1"/>
        <v>Heavy Damaged</v>
      </c>
      <c r="O348" s="10" t="s">
        <v>27</v>
      </c>
      <c r="P348" s="14" t="s">
        <v>28</v>
      </c>
      <c r="Q348" s="14" t="s">
        <v>28</v>
      </c>
      <c r="R348" s="15" t="b">
        <v>1</v>
      </c>
      <c r="S348" s="10" t="s">
        <v>27</v>
      </c>
      <c r="T348" s="14" t="s">
        <v>35</v>
      </c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</row>
    <row r="349">
      <c r="A349" s="4" t="str">
        <f> Chart!E349</f>
        <v>D52-2077</v>
      </c>
      <c r="B349" s="5" t="str">
        <f> Chart!D349</f>
        <v>DZ47-68</v>
      </c>
      <c r="C349" s="6" t="str">
        <f> Chart!C349</f>
        <v>Bird_3</v>
      </c>
      <c r="D349" s="7">
        <f> Chart!B349</f>
        <v>45108.91667</v>
      </c>
      <c r="E349" s="8">
        <f>IFERROR(__xludf.DUMMYFUNCTION("SPLIT(D349, "" "")"),45108.0)</f>
        <v>45108</v>
      </c>
      <c r="F349" s="22">
        <f>IFERROR(__xludf.DUMMYFUNCTION("""COMPUTED_VALUE"""),0.9166666666666666)</f>
        <v>0.9166666667</v>
      </c>
      <c r="G349" s="10" t="s">
        <v>776</v>
      </c>
      <c r="H349" s="17" t="s">
        <v>56</v>
      </c>
      <c r="I349" s="10" t="s">
        <v>71</v>
      </c>
      <c r="J349" s="10" t="s">
        <v>777</v>
      </c>
      <c r="K349" s="18" t="s">
        <v>58</v>
      </c>
      <c r="L349" s="18" t="s">
        <v>59</v>
      </c>
      <c r="M349" s="3" t="s">
        <v>34</v>
      </c>
      <c r="N349" s="10" t="str">
        <f t="shared" si="1"/>
        <v>Heavy Damaged</v>
      </c>
      <c r="O349" s="10" t="s">
        <v>27</v>
      </c>
      <c r="P349" s="14" t="s">
        <v>28</v>
      </c>
      <c r="Q349" s="14" t="s">
        <v>28</v>
      </c>
      <c r="R349" s="15" t="b">
        <v>1</v>
      </c>
      <c r="S349" s="10" t="s">
        <v>27</v>
      </c>
      <c r="T349" s="14" t="s">
        <v>35</v>
      </c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</row>
    <row r="350">
      <c r="A350" s="4" t="str">
        <f> Chart!E350</f>
        <v>D52-2078</v>
      </c>
      <c r="B350" s="5" t="str">
        <f> Chart!D350</f>
        <v>DZ47-68</v>
      </c>
      <c r="C350" s="6" t="str">
        <f> Chart!C350</f>
        <v>Bird_3</v>
      </c>
      <c r="D350" s="7">
        <f> Chart!B350</f>
        <v>45108.91667</v>
      </c>
      <c r="E350" s="8">
        <f>IFERROR(__xludf.DUMMYFUNCTION("SPLIT(D350, "" "")"),45108.0)</f>
        <v>45108</v>
      </c>
      <c r="F350" s="22">
        <f>IFERROR(__xludf.DUMMYFUNCTION("""COMPUTED_VALUE"""),0.9166666666666666)</f>
        <v>0.9166666667</v>
      </c>
      <c r="G350" s="10" t="s">
        <v>778</v>
      </c>
      <c r="H350" s="16" t="s">
        <v>61</v>
      </c>
      <c r="I350" s="10" t="s">
        <v>71</v>
      </c>
      <c r="J350" s="10" t="s">
        <v>779</v>
      </c>
      <c r="K350" s="12" t="s">
        <v>780</v>
      </c>
      <c r="L350" s="13" t="s">
        <v>25</v>
      </c>
      <c r="M350" s="3" t="s">
        <v>34</v>
      </c>
      <c r="N350" s="10" t="str">
        <f t="shared" si="1"/>
        <v>Heavy Damaged</v>
      </c>
      <c r="O350" s="10" t="s">
        <v>27</v>
      </c>
      <c r="P350" s="14" t="s">
        <v>28</v>
      </c>
      <c r="Q350" s="14" t="s">
        <v>28</v>
      </c>
      <c r="R350" s="15" t="b">
        <v>1</v>
      </c>
      <c r="S350" s="10" t="s">
        <v>27</v>
      </c>
      <c r="T350" s="14" t="s">
        <v>35</v>
      </c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</row>
    <row r="351">
      <c r="A351" s="4" t="str">
        <f> Chart!E351</f>
        <v>D52-2079</v>
      </c>
      <c r="B351" s="5" t="str">
        <f> Chart!D351</f>
        <v>DZ47-68</v>
      </c>
      <c r="C351" s="6" t="str">
        <f> Chart!C351</f>
        <v>Bird_3</v>
      </c>
      <c r="D351" s="7">
        <f> Chart!B351</f>
        <v>45108.91667</v>
      </c>
      <c r="E351" s="8">
        <f>IFERROR(__xludf.DUMMYFUNCTION("SPLIT(D351, "" "")"),45108.0)</f>
        <v>45108</v>
      </c>
      <c r="F351" s="22">
        <f>IFERROR(__xludf.DUMMYFUNCTION("""COMPUTED_VALUE"""),0.9166666666666666)</f>
        <v>0.9166666667</v>
      </c>
      <c r="G351" s="10" t="s">
        <v>781</v>
      </c>
      <c r="H351" s="16" t="s">
        <v>65</v>
      </c>
      <c r="I351" s="10" t="s">
        <v>71</v>
      </c>
      <c r="J351" s="10" t="s">
        <v>782</v>
      </c>
      <c r="K351" s="12" t="s">
        <v>67</v>
      </c>
      <c r="L351" s="13" t="s">
        <v>68</v>
      </c>
      <c r="M351" s="3" t="s">
        <v>34</v>
      </c>
      <c r="N351" s="10" t="str">
        <f t="shared" si="1"/>
        <v>Heavy Damaged</v>
      </c>
      <c r="O351" s="10" t="s">
        <v>27</v>
      </c>
      <c r="P351" s="14" t="s">
        <v>28</v>
      </c>
      <c r="Q351" s="14" t="s">
        <v>28</v>
      </c>
      <c r="R351" s="10" t="b">
        <v>0</v>
      </c>
      <c r="S351" s="10" t="s">
        <v>27</v>
      </c>
      <c r="T351" s="14" t="s">
        <v>35</v>
      </c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</row>
    <row r="352">
      <c r="A352" s="4" t="str">
        <f> Chart!E352</f>
        <v>D52-2080</v>
      </c>
      <c r="B352" s="5" t="str">
        <f> Chart!D352</f>
        <v>DZ47-69</v>
      </c>
      <c r="C352" s="6" t="str">
        <f> Chart!C352</f>
        <v>Bird_4</v>
      </c>
      <c r="D352" s="7">
        <f> Chart!B352</f>
        <v>45108.91667</v>
      </c>
      <c r="E352" s="8">
        <f>IFERROR(__xludf.DUMMYFUNCTION("SPLIT(D352, "" "")"),45108.0)</f>
        <v>45108</v>
      </c>
      <c r="F352" s="22">
        <f>IFERROR(__xludf.DUMMYFUNCTION("""COMPUTED_VALUE"""),0.9166666666666666)</f>
        <v>0.9166666667</v>
      </c>
      <c r="G352" s="10" t="s">
        <v>783</v>
      </c>
      <c r="H352" s="17" t="s">
        <v>70</v>
      </c>
      <c r="I352" s="10" t="s">
        <v>71</v>
      </c>
      <c r="J352" s="10" t="s">
        <v>784</v>
      </c>
      <c r="K352" s="17" t="s">
        <v>73</v>
      </c>
      <c r="L352" s="17" t="s">
        <v>68</v>
      </c>
      <c r="M352" s="3" t="s">
        <v>26</v>
      </c>
      <c r="N352" s="10" t="str">
        <f t="shared" si="1"/>
        <v>OK</v>
      </c>
      <c r="O352" s="10" t="s">
        <v>27</v>
      </c>
      <c r="P352" s="14" t="s">
        <v>28</v>
      </c>
      <c r="Q352" s="14" t="s">
        <v>28</v>
      </c>
      <c r="R352" s="15" t="b">
        <v>1</v>
      </c>
      <c r="S352" s="10" t="s">
        <v>27</v>
      </c>
      <c r="T352" s="14" t="s">
        <v>35</v>
      </c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</row>
    <row r="353">
      <c r="A353" s="4" t="str">
        <f> Chart!E353</f>
        <v>D52-2081</v>
      </c>
      <c r="B353" s="5" t="str">
        <f> Chart!D353</f>
        <v>DZ47-69</v>
      </c>
      <c r="C353" s="6" t="str">
        <f> Chart!C353</f>
        <v>Bird_4</v>
      </c>
      <c r="D353" s="7">
        <f> Chart!B353</f>
        <v>45108.91667</v>
      </c>
      <c r="E353" s="8">
        <f>IFERROR(__xludf.DUMMYFUNCTION("SPLIT(D353, "" "")"),45108.0)</f>
        <v>45108</v>
      </c>
      <c r="F353" s="22">
        <f>IFERROR(__xludf.DUMMYFUNCTION("""COMPUTED_VALUE"""),0.9166666666666666)</f>
        <v>0.9166666667</v>
      </c>
      <c r="G353" s="10" t="s">
        <v>785</v>
      </c>
      <c r="H353" s="17" t="s">
        <v>70</v>
      </c>
      <c r="I353" s="10" t="s">
        <v>71</v>
      </c>
      <c r="J353" s="10" t="s">
        <v>786</v>
      </c>
      <c r="K353" s="17" t="s">
        <v>73</v>
      </c>
      <c r="L353" s="17" t="s">
        <v>68</v>
      </c>
      <c r="M353" s="3" t="s">
        <v>34</v>
      </c>
      <c r="N353" s="10" t="str">
        <f t="shared" si="1"/>
        <v>Heavy Damaged</v>
      </c>
      <c r="O353" s="10" t="s">
        <v>27</v>
      </c>
      <c r="P353" s="14" t="s">
        <v>28</v>
      </c>
      <c r="Q353" s="14" t="s">
        <v>28</v>
      </c>
      <c r="R353" s="15" t="b">
        <v>1</v>
      </c>
      <c r="S353" s="10" t="s">
        <v>27</v>
      </c>
      <c r="T353" s="14" t="s">
        <v>35</v>
      </c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</row>
    <row r="354">
      <c r="A354" s="4" t="str">
        <f> Chart!E354</f>
        <v>D52-2066</v>
      </c>
      <c r="B354" s="5" t="str">
        <f> Chart!D354</f>
        <v>DZ47-63</v>
      </c>
      <c r="C354" s="6" t="str">
        <f> Chart!C354</f>
        <v>Bird_1</v>
      </c>
      <c r="D354" s="7">
        <f> Chart!B354</f>
        <v>45108.95833</v>
      </c>
      <c r="E354" s="8">
        <f>IFERROR(__xludf.DUMMYFUNCTION("SPLIT(D354, "" "")"),45108.0)</f>
        <v>45108</v>
      </c>
      <c r="F354" s="22">
        <f>IFERROR(__xludf.DUMMYFUNCTION("""COMPUTED_VALUE"""),0.9583333333333334)</f>
        <v>0.9583333333</v>
      </c>
      <c r="G354" s="10" t="s">
        <v>787</v>
      </c>
      <c r="H354" s="11" t="s">
        <v>21</v>
      </c>
      <c r="I354" s="10" t="s">
        <v>71</v>
      </c>
      <c r="J354" s="10" t="s">
        <v>788</v>
      </c>
      <c r="K354" s="12" t="s">
        <v>24</v>
      </c>
      <c r="L354" s="13" t="s">
        <v>25</v>
      </c>
      <c r="M354" s="3" t="s">
        <v>40</v>
      </c>
      <c r="N354" s="10" t="str">
        <f t="shared" si="1"/>
        <v>Loose a Wire</v>
      </c>
      <c r="O354" s="10" t="s">
        <v>27</v>
      </c>
      <c r="P354" s="14" t="s">
        <v>28</v>
      </c>
      <c r="Q354" s="14" t="s">
        <v>28</v>
      </c>
      <c r="R354" s="15" t="b">
        <v>0</v>
      </c>
      <c r="S354" s="10" t="s">
        <v>27</v>
      </c>
      <c r="T354" s="14" t="s">
        <v>35</v>
      </c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</row>
    <row r="355">
      <c r="A355" s="4" t="str">
        <f> Chart!E355</f>
        <v>D52-2067</v>
      </c>
      <c r="B355" s="5" t="str">
        <f> Chart!D355</f>
        <v>DZ47-63</v>
      </c>
      <c r="C355" s="6" t="str">
        <f> Chart!C355</f>
        <v>Bird_1</v>
      </c>
      <c r="D355" s="7">
        <f> Chart!B355</f>
        <v>45108.95833</v>
      </c>
      <c r="E355" s="8">
        <f>IFERROR(__xludf.DUMMYFUNCTION("SPLIT(D355, "" "")"),45108.0)</f>
        <v>45108</v>
      </c>
      <c r="F355" s="22">
        <f>IFERROR(__xludf.DUMMYFUNCTION("""COMPUTED_VALUE"""),0.9583333333333334)</f>
        <v>0.9583333333</v>
      </c>
      <c r="G355" s="10" t="s">
        <v>789</v>
      </c>
      <c r="H355" s="16" t="s">
        <v>31</v>
      </c>
      <c r="I355" s="10" t="s">
        <v>71</v>
      </c>
      <c r="J355" s="10" t="s">
        <v>790</v>
      </c>
      <c r="K355" s="12" t="s">
        <v>33</v>
      </c>
      <c r="L355" s="13" t="s">
        <v>25</v>
      </c>
      <c r="M355" s="3" t="s">
        <v>26</v>
      </c>
      <c r="N355" s="10" t="str">
        <f t="shared" si="1"/>
        <v>OK</v>
      </c>
      <c r="O355" s="10" t="s">
        <v>27</v>
      </c>
      <c r="P355" s="14" t="s">
        <v>28</v>
      </c>
      <c r="Q355" s="14" t="s">
        <v>28</v>
      </c>
      <c r="R355" s="15" t="b">
        <v>1</v>
      </c>
      <c r="S355" s="10" t="s">
        <v>27</v>
      </c>
      <c r="T355" s="14" t="s">
        <v>35</v>
      </c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</row>
    <row r="356">
      <c r="A356" s="4" t="str">
        <f> Chart!E356</f>
        <v>D52-2068</v>
      </c>
      <c r="B356" s="5" t="str">
        <f> Chart!D356</f>
        <v>DZ47-64</v>
      </c>
      <c r="C356" s="6" t="str">
        <f> Chart!C356</f>
        <v>Bird_1</v>
      </c>
      <c r="D356" s="7">
        <f> Chart!B356</f>
        <v>45108.95833</v>
      </c>
      <c r="E356" s="8">
        <f>IFERROR(__xludf.DUMMYFUNCTION("SPLIT(D356, "" "")"),45108.0)</f>
        <v>45108</v>
      </c>
      <c r="F356" s="22">
        <f>IFERROR(__xludf.DUMMYFUNCTION("""COMPUTED_VALUE"""),0.9583333333333334)</f>
        <v>0.9583333333</v>
      </c>
      <c r="G356" s="10" t="s">
        <v>791</v>
      </c>
      <c r="H356" s="16" t="s">
        <v>37</v>
      </c>
      <c r="I356" s="10" t="s">
        <v>71</v>
      </c>
      <c r="J356" s="10" t="s">
        <v>792</v>
      </c>
      <c r="K356" s="12" t="s">
        <v>39</v>
      </c>
      <c r="L356" s="13" t="s">
        <v>25</v>
      </c>
      <c r="M356" s="10" t="s">
        <v>26</v>
      </c>
      <c r="N356" s="10" t="str">
        <f t="shared" si="1"/>
        <v>OK</v>
      </c>
      <c r="O356" s="10" t="s">
        <v>27</v>
      </c>
      <c r="P356" s="14" t="s">
        <v>28</v>
      </c>
      <c r="Q356" s="14" t="s">
        <v>28</v>
      </c>
      <c r="R356" s="15" t="b">
        <v>0</v>
      </c>
      <c r="S356" s="10" t="s">
        <v>27</v>
      </c>
      <c r="T356" s="14" t="s">
        <v>35</v>
      </c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</row>
    <row r="357">
      <c r="A357" s="4" t="str">
        <f> Chart!E357</f>
        <v>D52-2069</v>
      </c>
      <c r="B357" s="5" t="str">
        <f> Chart!D357</f>
        <v>DZ47-64</v>
      </c>
      <c r="C357" s="6" t="str">
        <f> Chart!C357</f>
        <v>Bird_1</v>
      </c>
      <c r="D357" s="7">
        <f> Chart!B357</f>
        <v>45108.95833</v>
      </c>
      <c r="E357" s="8">
        <f>IFERROR(__xludf.DUMMYFUNCTION("SPLIT(D357, "" "")"),45108.0)</f>
        <v>45108</v>
      </c>
      <c r="F357" s="22">
        <f>IFERROR(__xludf.DUMMYFUNCTION("""COMPUTED_VALUE"""),0.9583333333333334)</f>
        <v>0.9583333333</v>
      </c>
      <c r="G357" s="10" t="s">
        <v>793</v>
      </c>
      <c r="H357" s="17" t="s">
        <v>42</v>
      </c>
      <c r="I357" s="10" t="s">
        <v>71</v>
      </c>
      <c r="J357" s="10" t="s">
        <v>794</v>
      </c>
      <c r="K357" s="18" t="s">
        <v>44</v>
      </c>
      <c r="L357" s="19" t="s">
        <v>25</v>
      </c>
      <c r="M357" s="3" t="s">
        <v>40</v>
      </c>
      <c r="N357" s="10" t="str">
        <f t="shared" si="1"/>
        <v>Loose a Wire</v>
      </c>
      <c r="O357" s="10" t="s">
        <v>27</v>
      </c>
      <c r="P357" s="14" t="s">
        <v>28</v>
      </c>
      <c r="Q357" s="14" t="s">
        <v>28</v>
      </c>
      <c r="R357" s="15" t="b">
        <v>0</v>
      </c>
      <c r="S357" s="10" t="s">
        <v>27</v>
      </c>
      <c r="T357" s="14" t="s">
        <v>35</v>
      </c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</row>
    <row r="358">
      <c r="A358" s="4" t="str">
        <f> Chart!E358</f>
        <v>D52-2070</v>
      </c>
      <c r="B358" s="5" t="str">
        <f> Chart!D358</f>
        <v>DZ47-64</v>
      </c>
      <c r="C358" s="6" t="str">
        <f> Chart!C358</f>
        <v>Bird_1</v>
      </c>
      <c r="D358" s="7">
        <f> Chart!B358</f>
        <v>45108.95833</v>
      </c>
      <c r="E358" s="8">
        <f>IFERROR(__xludf.DUMMYFUNCTION("SPLIT(D358, "" "")"),45108.0)</f>
        <v>45108</v>
      </c>
      <c r="F358" s="22">
        <f>IFERROR(__xludf.DUMMYFUNCTION("""COMPUTED_VALUE"""),0.9583333333333334)</f>
        <v>0.9583333333</v>
      </c>
      <c r="G358" s="10" t="s">
        <v>795</v>
      </c>
      <c r="H358" s="16" t="s">
        <v>46</v>
      </c>
      <c r="I358" s="10" t="s">
        <v>71</v>
      </c>
      <c r="J358" s="10" t="s">
        <v>796</v>
      </c>
      <c r="K358" s="12" t="s">
        <v>48</v>
      </c>
      <c r="L358" s="13" t="s">
        <v>49</v>
      </c>
      <c r="M358" s="3" t="s">
        <v>26</v>
      </c>
      <c r="N358" s="10" t="str">
        <f t="shared" si="1"/>
        <v>OK</v>
      </c>
      <c r="O358" s="10" t="s">
        <v>27</v>
      </c>
      <c r="P358" s="14" t="s">
        <v>28</v>
      </c>
      <c r="Q358" s="14" t="s">
        <v>28</v>
      </c>
      <c r="R358" s="15" t="b">
        <v>1</v>
      </c>
      <c r="S358" s="10" t="s">
        <v>27</v>
      </c>
      <c r="T358" s="14" t="s">
        <v>35</v>
      </c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</row>
    <row r="359">
      <c r="A359" s="4" t="str">
        <f> Chart!E359</f>
        <v>D52-2071</v>
      </c>
      <c r="B359" s="5" t="str">
        <f> Chart!D359</f>
        <v>DZ47-65</v>
      </c>
      <c r="C359" s="6" t="str">
        <f> Chart!C359</f>
        <v>Bird_2</v>
      </c>
      <c r="D359" s="7">
        <f> Chart!B359</f>
        <v>45108.95833</v>
      </c>
      <c r="E359" s="8">
        <f>IFERROR(__xludf.DUMMYFUNCTION("SPLIT(D359, "" "")"),45108.0)</f>
        <v>45108</v>
      </c>
      <c r="F359" s="22">
        <f>IFERROR(__xludf.DUMMYFUNCTION("""COMPUTED_VALUE"""),0.9583333333333334)</f>
        <v>0.9583333333</v>
      </c>
      <c r="G359" s="10" t="s">
        <v>797</v>
      </c>
      <c r="H359" s="16" t="s">
        <v>51</v>
      </c>
      <c r="I359" s="10" t="s">
        <v>71</v>
      </c>
      <c r="J359" s="10" t="s">
        <v>798</v>
      </c>
      <c r="K359" s="12" t="s">
        <v>53</v>
      </c>
      <c r="L359" s="13" t="s">
        <v>54</v>
      </c>
      <c r="M359" s="3" t="s">
        <v>34</v>
      </c>
      <c r="N359" s="10" t="str">
        <f t="shared" si="1"/>
        <v>Heavy Damaged</v>
      </c>
      <c r="O359" s="10" t="s">
        <v>27</v>
      </c>
      <c r="P359" s="14" t="s">
        <v>28</v>
      </c>
      <c r="Q359" s="14" t="s">
        <v>28</v>
      </c>
      <c r="R359" s="15" t="b">
        <v>1</v>
      </c>
      <c r="S359" s="10" t="s">
        <v>27</v>
      </c>
      <c r="T359" s="14" t="s">
        <v>35</v>
      </c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</row>
    <row r="360">
      <c r="A360" s="4" t="str">
        <f> Chart!E360</f>
        <v>D52-2072</v>
      </c>
      <c r="B360" s="5" t="str">
        <f> Chart!D360</f>
        <v>DZ47-65</v>
      </c>
      <c r="C360" s="6" t="str">
        <f> Chart!C360</f>
        <v>Bird_2</v>
      </c>
      <c r="D360" s="7">
        <f> Chart!B360</f>
        <v>45108.95833</v>
      </c>
      <c r="E360" s="8">
        <f>IFERROR(__xludf.DUMMYFUNCTION("SPLIT(D360, "" "")"),45108.0)</f>
        <v>45108</v>
      </c>
      <c r="F360" s="22">
        <f>IFERROR(__xludf.DUMMYFUNCTION("""COMPUTED_VALUE"""),0.9583333333333334)</f>
        <v>0.9583333333</v>
      </c>
      <c r="G360" s="10" t="s">
        <v>799</v>
      </c>
      <c r="H360" s="17" t="s">
        <v>56</v>
      </c>
      <c r="I360" s="10" t="s">
        <v>71</v>
      </c>
      <c r="J360" s="10" t="s">
        <v>800</v>
      </c>
      <c r="K360" s="18" t="s">
        <v>58</v>
      </c>
      <c r="L360" s="18" t="s">
        <v>59</v>
      </c>
      <c r="M360" s="3" t="s">
        <v>40</v>
      </c>
      <c r="N360" s="10" t="str">
        <f t="shared" si="1"/>
        <v>Loose a Wire</v>
      </c>
      <c r="O360" s="10" t="s">
        <v>27</v>
      </c>
      <c r="P360" s="14" t="s">
        <v>28</v>
      </c>
      <c r="Q360" s="14" t="s">
        <v>28</v>
      </c>
      <c r="R360" s="15" t="b">
        <v>1</v>
      </c>
      <c r="S360" s="10" t="s">
        <v>27</v>
      </c>
      <c r="T360" s="14" t="s">
        <v>35</v>
      </c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</row>
    <row r="361">
      <c r="A361" s="4" t="str">
        <f> Chart!E361</f>
        <v>D52-2073</v>
      </c>
      <c r="B361" s="5" t="str">
        <f> Chart!D361</f>
        <v>DZ47-66</v>
      </c>
      <c r="C361" s="6" t="str">
        <f> Chart!C361</f>
        <v>Bird_2</v>
      </c>
      <c r="D361" s="7">
        <f> Chart!B361</f>
        <v>45108.95833</v>
      </c>
      <c r="E361" s="8">
        <f>IFERROR(__xludf.DUMMYFUNCTION("SPLIT(D361, "" "")"),45108.0)</f>
        <v>45108</v>
      </c>
      <c r="F361" s="22">
        <f>IFERROR(__xludf.DUMMYFUNCTION("""COMPUTED_VALUE"""),0.9583333333333334)</f>
        <v>0.9583333333</v>
      </c>
      <c r="G361" s="10" t="s">
        <v>801</v>
      </c>
      <c r="H361" s="16" t="s">
        <v>61</v>
      </c>
      <c r="I361" s="10" t="s">
        <v>71</v>
      </c>
      <c r="J361" s="10" t="s">
        <v>802</v>
      </c>
      <c r="K361" s="12" t="s">
        <v>803</v>
      </c>
      <c r="L361" s="13" t="s">
        <v>25</v>
      </c>
      <c r="M361" s="10" t="s">
        <v>26</v>
      </c>
      <c r="N361" s="10" t="str">
        <f t="shared" si="1"/>
        <v>OK</v>
      </c>
      <c r="O361" s="10" t="s">
        <v>27</v>
      </c>
      <c r="P361" s="14" t="s">
        <v>28</v>
      </c>
      <c r="Q361" s="14" t="s">
        <v>28</v>
      </c>
      <c r="R361" s="10" t="b">
        <v>0</v>
      </c>
      <c r="S361" s="10" t="s">
        <v>27</v>
      </c>
      <c r="T361" s="14" t="s">
        <v>35</v>
      </c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</row>
    <row r="362">
      <c r="A362" s="4" t="str">
        <f> Chart!E362</f>
        <v>D52-2074</v>
      </c>
      <c r="B362" s="5" t="str">
        <f> Chart!D362</f>
        <v>DZ47-66</v>
      </c>
      <c r="C362" s="6" t="str">
        <f> Chart!C362</f>
        <v>Bird_2</v>
      </c>
      <c r="D362" s="7">
        <f> Chart!B362</f>
        <v>45108.95833</v>
      </c>
      <c r="E362" s="8">
        <f>IFERROR(__xludf.DUMMYFUNCTION("SPLIT(D362, "" "")"),45108.0)</f>
        <v>45108</v>
      </c>
      <c r="F362" s="22">
        <f>IFERROR(__xludf.DUMMYFUNCTION("""COMPUTED_VALUE"""),0.9583333333333334)</f>
        <v>0.9583333333</v>
      </c>
      <c r="G362" s="10" t="s">
        <v>804</v>
      </c>
      <c r="H362" s="16" t="s">
        <v>65</v>
      </c>
      <c r="I362" s="10" t="s">
        <v>71</v>
      </c>
      <c r="J362" s="10" t="s">
        <v>805</v>
      </c>
      <c r="K362" s="12" t="s">
        <v>67</v>
      </c>
      <c r="L362" s="13" t="s">
        <v>68</v>
      </c>
      <c r="M362" s="3" t="s">
        <v>26</v>
      </c>
      <c r="N362" s="10" t="str">
        <f t="shared" si="1"/>
        <v>OK</v>
      </c>
      <c r="O362" s="10" t="s">
        <v>27</v>
      </c>
      <c r="P362" s="14" t="s">
        <v>28</v>
      </c>
      <c r="Q362" s="14" t="s">
        <v>28</v>
      </c>
      <c r="R362" s="15" t="b">
        <v>1</v>
      </c>
      <c r="S362" s="10" t="s">
        <v>27</v>
      </c>
      <c r="T362" s="14" t="s">
        <v>35</v>
      </c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</row>
    <row r="363">
      <c r="A363" s="4" t="str">
        <f> Chart!E363</f>
        <v>D52-2075</v>
      </c>
      <c r="B363" s="5" t="str">
        <f> Chart!D363</f>
        <v>DZ47-67</v>
      </c>
      <c r="C363" s="6" t="str">
        <f> Chart!C363</f>
        <v>Bird_2</v>
      </c>
      <c r="D363" s="7">
        <f> Chart!B363</f>
        <v>45108.95833</v>
      </c>
      <c r="E363" s="8">
        <f>IFERROR(__xludf.DUMMYFUNCTION("SPLIT(D363, "" "")"),45108.0)</f>
        <v>45108</v>
      </c>
      <c r="F363" s="22">
        <f>IFERROR(__xludf.DUMMYFUNCTION("""COMPUTED_VALUE"""),0.9583333333333334)</f>
        <v>0.9583333333</v>
      </c>
      <c r="G363" s="10" t="s">
        <v>806</v>
      </c>
      <c r="H363" s="17" t="s">
        <v>70</v>
      </c>
      <c r="I363" s="10" t="s">
        <v>71</v>
      </c>
      <c r="J363" s="10" t="s">
        <v>807</v>
      </c>
      <c r="K363" s="17" t="s">
        <v>73</v>
      </c>
      <c r="L363" s="17" t="s">
        <v>68</v>
      </c>
      <c r="M363" s="3" t="s">
        <v>34</v>
      </c>
      <c r="N363" s="10" t="str">
        <f t="shared" si="1"/>
        <v>Heavy Damaged</v>
      </c>
      <c r="O363" s="10" t="s">
        <v>27</v>
      </c>
      <c r="P363" s="14" t="s">
        <v>28</v>
      </c>
      <c r="Q363" s="14" t="s">
        <v>28</v>
      </c>
      <c r="R363" s="15" t="b">
        <v>1</v>
      </c>
      <c r="S363" s="10" t="s">
        <v>27</v>
      </c>
      <c r="T363" s="14" t="s">
        <v>35</v>
      </c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</row>
    <row r="364">
      <c r="A364" s="4" t="str">
        <f> Chart!E364</f>
        <v>D52-2076</v>
      </c>
      <c r="B364" s="5" t="str">
        <f> Chart!D364</f>
        <v>DZ47-67</v>
      </c>
      <c r="C364" s="6" t="str">
        <f> Chart!C364</f>
        <v>Bird_2</v>
      </c>
      <c r="D364" s="7">
        <f> Chart!B364</f>
        <v>45108.95833</v>
      </c>
      <c r="E364" s="8">
        <f>IFERROR(__xludf.DUMMYFUNCTION("SPLIT(D364, "" "")"),45108.0)</f>
        <v>45108</v>
      </c>
      <c r="F364" s="22">
        <f>IFERROR(__xludf.DUMMYFUNCTION("""COMPUTED_VALUE"""),0.9583333333333334)</f>
        <v>0.9583333333</v>
      </c>
      <c r="G364" s="10" t="s">
        <v>808</v>
      </c>
      <c r="H364" s="17" t="s">
        <v>70</v>
      </c>
      <c r="I364" s="10" t="s">
        <v>71</v>
      </c>
      <c r="J364" s="10" t="s">
        <v>809</v>
      </c>
      <c r="K364" s="17" t="s">
        <v>73</v>
      </c>
      <c r="L364" s="17" t="s">
        <v>68</v>
      </c>
      <c r="M364" s="3" t="s">
        <v>40</v>
      </c>
      <c r="N364" s="10" t="str">
        <f t="shared" si="1"/>
        <v>Loose a Wire</v>
      </c>
      <c r="O364" s="10" t="s">
        <v>27</v>
      </c>
      <c r="P364" s="14" t="s">
        <v>28</v>
      </c>
      <c r="Q364" s="14" t="s">
        <v>28</v>
      </c>
      <c r="R364" s="15" t="b">
        <v>1</v>
      </c>
      <c r="S364" s="10" t="s">
        <v>27</v>
      </c>
      <c r="T364" s="14" t="s">
        <v>35</v>
      </c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</row>
    <row r="365">
      <c r="A365" s="4" t="str">
        <f> Chart!E365</f>
        <v>D52-2077</v>
      </c>
      <c r="B365" s="5" t="str">
        <f> Chart!D365</f>
        <v>DZ47-68</v>
      </c>
      <c r="C365" s="6" t="str">
        <f> Chart!C365</f>
        <v>Bird_3</v>
      </c>
      <c r="D365" s="7">
        <f> Chart!B365</f>
        <v>45108.95833</v>
      </c>
      <c r="E365" s="8">
        <f>IFERROR(__xludf.DUMMYFUNCTION("SPLIT(D365, "" "")"),45108.0)</f>
        <v>45108</v>
      </c>
      <c r="F365" s="22">
        <f>IFERROR(__xludf.DUMMYFUNCTION("""COMPUTED_VALUE"""),0.9583333333333334)</f>
        <v>0.9583333333</v>
      </c>
      <c r="G365" s="10" t="s">
        <v>810</v>
      </c>
      <c r="H365" s="11" t="s">
        <v>21</v>
      </c>
      <c r="I365" s="10" t="s">
        <v>71</v>
      </c>
      <c r="J365" s="10" t="s">
        <v>811</v>
      </c>
      <c r="K365" s="12" t="s">
        <v>24</v>
      </c>
      <c r="L365" s="13" t="s">
        <v>25</v>
      </c>
      <c r="M365" s="3" t="s">
        <v>26</v>
      </c>
      <c r="N365" s="10" t="str">
        <f t="shared" si="1"/>
        <v>OK</v>
      </c>
      <c r="O365" s="10" t="s">
        <v>27</v>
      </c>
      <c r="P365" s="14" t="s">
        <v>28</v>
      </c>
      <c r="Q365" s="14" t="s">
        <v>28</v>
      </c>
      <c r="R365" s="15" t="b">
        <v>1</v>
      </c>
      <c r="S365" s="10" t="s">
        <v>27</v>
      </c>
      <c r="T365" s="14" t="s">
        <v>35</v>
      </c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</row>
    <row r="366">
      <c r="A366" s="4" t="str">
        <f> Chart!E366</f>
        <v>D52-2078</v>
      </c>
      <c r="B366" s="5" t="str">
        <f> Chart!D366</f>
        <v>DZ47-68</v>
      </c>
      <c r="C366" s="6" t="str">
        <f> Chart!C366</f>
        <v>Bird_3</v>
      </c>
      <c r="D366" s="7">
        <f> Chart!B366</f>
        <v>45108.95833</v>
      </c>
      <c r="E366" s="8">
        <f>IFERROR(__xludf.DUMMYFUNCTION("SPLIT(D366, "" "")"),45108.0)</f>
        <v>45108</v>
      </c>
      <c r="F366" s="22">
        <f>IFERROR(__xludf.DUMMYFUNCTION("""COMPUTED_VALUE"""),0.9583333333333334)</f>
        <v>0.9583333333</v>
      </c>
      <c r="G366" s="10" t="s">
        <v>812</v>
      </c>
      <c r="H366" s="16" t="s">
        <v>31</v>
      </c>
      <c r="I366" s="10" t="s">
        <v>71</v>
      </c>
      <c r="J366" s="10" t="s">
        <v>813</v>
      </c>
      <c r="K366" s="12" t="s">
        <v>33</v>
      </c>
      <c r="L366" s="13" t="s">
        <v>25</v>
      </c>
      <c r="M366" s="10" t="s">
        <v>26</v>
      </c>
      <c r="N366" s="10" t="str">
        <f t="shared" si="1"/>
        <v>OK</v>
      </c>
      <c r="O366" s="10" t="s">
        <v>27</v>
      </c>
      <c r="P366" s="14" t="s">
        <v>28</v>
      </c>
      <c r="Q366" s="14" t="s">
        <v>28</v>
      </c>
      <c r="R366" s="15" t="b">
        <v>0</v>
      </c>
      <c r="S366" s="10" t="s">
        <v>27</v>
      </c>
      <c r="T366" s="14" t="s">
        <v>35</v>
      </c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</row>
    <row r="367">
      <c r="A367" s="4" t="str">
        <f> Chart!E367</f>
        <v>D52-2079</v>
      </c>
      <c r="B367" s="5" t="str">
        <f> Chart!D367</f>
        <v>DZ47-68</v>
      </c>
      <c r="C367" s="6" t="str">
        <f> Chart!C367</f>
        <v>Bird_3</v>
      </c>
      <c r="D367" s="7">
        <f> Chart!B367</f>
        <v>45108.95833</v>
      </c>
      <c r="E367" s="8">
        <f>IFERROR(__xludf.DUMMYFUNCTION("SPLIT(D367, "" "")"),45108.0)</f>
        <v>45108</v>
      </c>
      <c r="F367" s="22">
        <f>IFERROR(__xludf.DUMMYFUNCTION("""COMPUTED_VALUE"""),0.9583333333333334)</f>
        <v>0.9583333333</v>
      </c>
      <c r="G367" s="10" t="s">
        <v>814</v>
      </c>
      <c r="H367" s="16" t="s">
        <v>37</v>
      </c>
      <c r="I367" s="10" t="s">
        <v>71</v>
      </c>
      <c r="J367" s="10" t="s">
        <v>815</v>
      </c>
      <c r="K367" s="12" t="s">
        <v>39</v>
      </c>
      <c r="L367" s="13" t="s">
        <v>25</v>
      </c>
      <c r="M367" s="3" t="s">
        <v>40</v>
      </c>
      <c r="N367" s="10" t="str">
        <f t="shared" si="1"/>
        <v>Loose a Wire</v>
      </c>
      <c r="O367" s="10" t="s">
        <v>27</v>
      </c>
      <c r="P367" s="14" t="s">
        <v>28</v>
      </c>
      <c r="Q367" s="14" t="s">
        <v>28</v>
      </c>
      <c r="R367" s="15" t="b">
        <v>1</v>
      </c>
      <c r="S367" s="10" t="s">
        <v>27</v>
      </c>
      <c r="T367" s="14" t="s">
        <v>35</v>
      </c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</row>
    <row r="368">
      <c r="A368" s="4" t="str">
        <f> Chart!E368</f>
        <v>D52-2080</v>
      </c>
      <c r="B368" s="5" t="str">
        <f> Chart!D368</f>
        <v>DZ47-69</v>
      </c>
      <c r="C368" s="6" t="str">
        <f> Chart!C368</f>
        <v>Bird_4</v>
      </c>
      <c r="D368" s="7">
        <f> Chart!B368</f>
        <v>45108.95833</v>
      </c>
      <c r="E368" s="8">
        <f>IFERROR(__xludf.DUMMYFUNCTION("SPLIT(D368, "" "")"),45108.0)</f>
        <v>45108</v>
      </c>
      <c r="F368" s="22">
        <f>IFERROR(__xludf.DUMMYFUNCTION("""COMPUTED_VALUE"""),0.9583333333333334)</f>
        <v>0.9583333333</v>
      </c>
      <c r="G368" s="10" t="s">
        <v>816</v>
      </c>
      <c r="H368" s="17" t="s">
        <v>42</v>
      </c>
      <c r="I368" s="10" t="s">
        <v>71</v>
      </c>
      <c r="J368" s="10" t="s">
        <v>817</v>
      </c>
      <c r="K368" s="18" t="s">
        <v>44</v>
      </c>
      <c r="L368" s="19" t="s">
        <v>25</v>
      </c>
      <c r="M368" s="3" t="s">
        <v>26</v>
      </c>
      <c r="N368" s="10" t="str">
        <f t="shared" si="1"/>
        <v>OK</v>
      </c>
      <c r="O368" s="10" t="s">
        <v>27</v>
      </c>
      <c r="P368" s="14" t="s">
        <v>28</v>
      </c>
      <c r="Q368" s="14" t="s">
        <v>28</v>
      </c>
      <c r="R368" s="15" t="b">
        <v>0</v>
      </c>
      <c r="S368" s="10" t="s">
        <v>27</v>
      </c>
      <c r="T368" s="14" t="s">
        <v>35</v>
      </c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</row>
    <row r="369">
      <c r="A369" s="4" t="str">
        <f> Chart!E369</f>
        <v>D52-2081</v>
      </c>
      <c r="B369" s="5" t="str">
        <f> Chart!D369</f>
        <v>DZ47-69</v>
      </c>
      <c r="C369" s="6" t="str">
        <f> Chart!C369</f>
        <v>Bird_4</v>
      </c>
      <c r="D369" s="7">
        <f> Chart!B369</f>
        <v>45108.95833</v>
      </c>
      <c r="E369" s="8">
        <f>IFERROR(__xludf.DUMMYFUNCTION("SPLIT(D369, "" "")"),45108.0)</f>
        <v>45108</v>
      </c>
      <c r="F369" s="22">
        <f>IFERROR(__xludf.DUMMYFUNCTION("""COMPUTED_VALUE"""),0.9583333333333334)</f>
        <v>0.9583333333</v>
      </c>
      <c r="G369" s="10" t="s">
        <v>818</v>
      </c>
      <c r="H369" s="16" t="s">
        <v>46</v>
      </c>
      <c r="I369" s="10" t="s">
        <v>71</v>
      </c>
      <c r="J369" s="10" t="s">
        <v>819</v>
      </c>
      <c r="K369" s="12" t="s">
        <v>48</v>
      </c>
      <c r="L369" s="13" t="s">
        <v>49</v>
      </c>
      <c r="M369" s="3" t="s">
        <v>34</v>
      </c>
      <c r="N369" s="10" t="str">
        <f t="shared" si="1"/>
        <v>Heavy Damaged</v>
      </c>
      <c r="O369" s="10" t="s">
        <v>27</v>
      </c>
      <c r="P369" s="14" t="s">
        <v>28</v>
      </c>
      <c r="Q369" s="14" t="s">
        <v>28</v>
      </c>
      <c r="R369" s="15" t="b">
        <v>0</v>
      </c>
      <c r="S369" s="10" t="s">
        <v>27</v>
      </c>
      <c r="T369" s="14" t="s">
        <v>35</v>
      </c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</row>
    <row r="370">
      <c r="A370" s="4" t="str">
        <f> Chart!E370</f>
        <v>D52-2066</v>
      </c>
      <c r="B370" s="5" t="str">
        <f> Chart!D370</f>
        <v>DZ47-63</v>
      </c>
      <c r="C370" s="6" t="str">
        <f> Chart!C370</f>
        <v>Bird_1</v>
      </c>
      <c r="D370" s="7">
        <f> Chart!B370</f>
        <v>45109</v>
      </c>
      <c r="E370" s="8">
        <f>IFERROR(__xludf.DUMMYFUNCTION("SPLIT(D370, "" "")"),45109.0)</f>
        <v>45109</v>
      </c>
      <c r="F370" s="22">
        <f>IFERROR(__xludf.DUMMYFUNCTION("""COMPUTED_VALUE"""),0.0)</f>
        <v>0</v>
      </c>
      <c r="G370" s="10" t="s">
        <v>820</v>
      </c>
      <c r="H370" s="16" t="s">
        <v>51</v>
      </c>
      <c r="I370" s="10" t="s">
        <v>71</v>
      </c>
      <c r="J370" s="10" t="s">
        <v>821</v>
      </c>
      <c r="K370" s="12" t="s">
        <v>53</v>
      </c>
      <c r="L370" s="13" t="s">
        <v>54</v>
      </c>
      <c r="M370" s="3" t="s">
        <v>40</v>
      </c>
      <c r="N370" s="10" t="str">
        <f t="shared" si="1"/>
        <v>Loose a Wire</v>
      </c>
      <c r="O370" s="10" t="s">
        <v>27</v>
      </c>
      <c r="P370" s="14" t="s">
        <v>28</v>
      </c>
      <c r="Q370" s="14" t="s">
        <v>28</v>
      </c>
      <c r="R370" s="15" t="b">
        <v>1</v>
      </c>
      <c r="S370" s="10" t="s">
        <v>27</v>
      </c>
      <c r="T370" s="14" t="s">
        <v>35</v>
      </c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</row>
    <row r="371">
      <c r="A371" s="4" t="str">
        <f> Chart!E371</f>
        <v>D52-2067</v>
      </c>
      <c r="B371" s="5" t="str">
        <f> Chart!D371</f>
        <v>DZ47-63</v>
      </c>
      <c r="C371" s="6" t="str">
        <f> Chart!C371</f>
        <v>Bird_1</v>
      </c>
      <c r="D371" s="7">
        <f> Chart!B371</f>
        <v>45109</v>
      </c>
      <c r="E371" s="8">
        <f>IFERROR(__xludf.DUMMYFUNCTION("SPLIT(D371, "" "")"),45109.0)</f>
        <v>45109</v>
      </c>
      <c r="F371" s="22">
        <f>IFERROR(__xludf.DUMMYFUNCTION("""COMPUTED_VALUE"""),0.0)</f>
        <v>0</v>
      </c>
      <c r="G371" s="10" t="s">
        <v>822</v>
      </c>
      <c r="H371" s="17" t="s">
        <v>56</v>
      </c>
      <c r="I371" s="10" t="s">
        <v>71</v>
      </c>
      <c r="J371" s="10" t="s">
        <v>823</v>
      </c>
      <c r="K371" s="18" t="s">
        <v>58</v>
      </c>
      <c r="L371" s="18" t="s">
        <v>59</v>
      </c>
      <c r="M371" s="10" t="s">
        <v>26</v>
      </c>
      <c r="N371" s="10" t="str">
        <f t="shared" si="1"/>
        <v>OK</v>
      </c>
      <c r="O371" s="10" t="s">
        <v>27</v>
      </c>
      <c r="P371" s="14" t="s">
        <v>28</v>
      </c>
      <c r="Q371" s="14" t="s">
        <v>28</v>
      </c>
      <c r="R371" s="15" t="b">
        <v>1</v>
      </c>
      <c r="S371" s="10" t="s">
        <v>27</v>
      </c>
      <c r="T371" s="14" t="s">
        <v>35</v>
      </c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</row>
    <row r="372">
      <c r="A372" s="4" t="str">
        <f> Chart!E372</f>
        <v>D52-2068</v>
      </c>
      <c r="B372" s="5" t="str">
        <f> Chart!D372</f>
        <v>DZ47-64</v>
      </c>
      <c r="C372" s="6" t="str">
        <f> Chart!C372</f>
        <v>Bird_1</v>
      </c>
      <c r="D372" s="7">
        <f> Chart!B372</f>
        <v>45109</v>
      </c>
      <c r="E372" s="8">
        <f>IFERROR(__xludf.DUMMYFUNCTION("SPLIT(D372, "" "")"),45109.0)</f>
        <v>45109</v>
      </c>
      <c r="F372" s="22">
        <f>IFERROR(__xludf.DUMMYFUNCTION("""COMPUTED_VALUE"""),0.0)</f>
        <v>0</v>
      </c>
      <c r="G372" s="10" t="s">
        <v>824</v>
      </c>
      <c r="H372" s="16" t="s">
        <v>61</v>
      </c>
      <c r="I372" s="10" t="s">
        <v>71</v>
      </c>
      <c r="J372" s="10" t="s">
        <v>825</v>
      </c>
      <c r="K372" s="12" t="s">
        <v>826</v>
      </c>
      <c r="L372" s="13" t="s">
        <v>25</v>
      </c>
      <c r="M372" s="3" t="s">
        <v>26</v>
      </c>
      <c r="N372" s="10" t="str">
        <f t="shared" si="1"/>
        <v>OK</v>
      </c>
      <c r="O372" s="10" t="s">
        <v>27</v>
      </c>
      <c r="P372" s="14" t="s">
        <v>28</v>
      </c>
      <c r="Q372" s="14" t="s">
        <v>28</v>
      </c>
      <c r="R372" s="15" t="b">
        <v>1</v>
      </c>
      <c r="S372" s="10" t="s">
        <v>27</v>
      </c>
      <c r="T372" s="14" t="s">
        <v>35</v>
      </c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</row>
    <row r="373">
      <c r="A373" s="4" t="str">
        <f> Chart!E373</f>
        <v>D52-2069</v>
      </c>
      <c r="B373" s="5" t="str">
        <f> Chart!D373</f>
        <v>DZ47-64</v>
      </c>
      <c r="C373" s="6" t="str">
        <f> Chart!C373</f>
        <v>Bird_1</v>
      </c>
      <c r="D373" s="7">
        <f> Chart!B373</f>
        <v>45109</v>
      </c>
      <c r="E373" s="8">
        <f>IFERROR(__xludf.DUMMYFUNCTION("SPLIT(D373, "" "")"),45109.0)</f>
        <v>45109</v>
      </c>
      <c r="F373" s="22">
        <f>IFERROR(__xludf.DUMMYFUNCTION("""COMPUTED_VALUE"""),0.0)</f>
        <v>0</v>
      </c>
      <c r="G373" s="10" t="s">
        <v>827</v>
      </c>
      <c r="H373" s="16" t="s">
        <v>65</v>
      </c>
      <c r="I373" s="10" t="s">
        <v>71</v>
      </c>
      <c r="J373" s="10" t="s">
        <v>828</v>
      </c>
      <c r="K373" s="12" t="s">
        <v>67</v>
      </c>
      <c r="L373" s="13" t="s">
        <v>68</v>
      </c>
      <c r="M373" s="3" t="s">
        <v>34</v>
      </c>
      <c r="N373" s="10" t="str">
        <f t="shared" si="1"/>
        <v>Heavy Damaged</v>
      </c>
      <c r="O373" s="10" t="s">
        <v>27</v>
      </c>
      <c r="P373" s="14" t="s">
        <v>28</v>
      </c>
      <c r="Q373" s="14" t="s">
        <v>28</v>
      </c>
      <c r="R373" s="10" t="b">
        <v>0</v>
      </c>
      <c r="S373" s="10" t="s">
        <v>27</v>
      </c>
      <c r="T373" s="14" t="s">
        <v>35</v>
      </c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</row>
    <row r="374">
      <c r="A374" s="4" t="str">
        <f> Chart!E374</f>
        <v>D52-2070</v>
      </c>
      <c r="B374" s="5" t="str">
        <f> Chart!D374</f>
        <v>DZ47-64</v>
      </c>
      <c r="C374" s="6" t="str">
        <f> Chart!C374</f>
        <v>Bird_1</v>
      </c>
      <c r="D374" s="7">
        <f> Chart!B374</f>
        <v>45109</v>
      </c>
      <c r="E374" s="8">
        <f>IFERROR(__xludf.DUMMYFUNCTION("SPLIT(D374, "" "")"),45109.0)</f>
        <v>45109</v>
      </c>
      <c r="F374" s="22">
        <f>IFERROR(__xludf.DUMMYFUNCTION("""COMPUTED_VALUE"""),0.0)</f>
        <v>0</v>
      </c>
      <c r="G374" s="10" t="s">
        <v>829</v>
      </c>
      <c r="H374" s="17" t="s">
        <v>70</v>
      </c>
      <c r="I374" s="10" t="s">
        <v>71</v>
      </c>
      <c r="J374" s="10" t="s">
        <v>830</v>
      </c>
      <c r="K374" s="17" t="s">
        <v>73</v>
      </c>
      <c r="L374" s="17" t="s">
        <v>68</v>
      </c>
      <c r="M374" s="3" t="s">
        <v>40</v>
      </c>
      <c r="N374" s="10" t="str">
        <f t="shared" si="1"/>
        <v>Loose a Wire</v>
      </c>
      <c r="O374" s="10" t="s">
        <v>27</v>
      </c>
      <c r="P374" s="14" t="s">
        <v>28</v>
      </c>
      <c r="Q374" s="14" t="s">
        <v>28</v>
      </c>
      <c r="R374" s="15" t="b">
        <v>1</v>
      </c>
      <c r="S374" s="10" t="s">
        <v>27</v>
      </c>
      <c r="T374" s="14" t="s">
        <v>35</v>
      </c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</row>
    <row r="375">
      <c r="A375" s="4" t="str">
        <f> Chart!E375</f>
        <v>D52-2071</v>
      </c>
      <c r="B375" s="5" t="str">
        <f> Chart!D375</f>
        <v>DZ47-65</v>
      </c>
      <c r="C375" s="6" t="str">
        <f> Chart!C375</f>
        <v>Bird_2</v>
      </c>
      <c r="D375" s="7">
        <f> Chart!B375</f>
        <v>45109</v>
      </c>
      <c r="E375" s="8">
        <f>IFERROR(__xludf.DUMMYFUNCTION("SPLIT(D375, "" "")"),45109.0)</f>
        <v>45109</v>
      </c>
      <c r="F375" s="22">
        <f>IFERROR(__xludf.DUMMYFUNCTION("""COMPUTED_VALUE"""),0.0)</f>
        <v>0</v>
      </c>
      <c r="G375" s="10" t="s">
        <v>831</v>
      </c>
      <c r="H375" s="17" t="s">
        <v>70</v>
      </c>
      <c r="I375" s="10" t="s">
        <v>71</v>
      </c>
      <c r="J375" s="10" t="s">
        <v>832</v>
      </c>
      <c r="K375" s="17" t="s">
        <v>73</v>
      </c>
      <c r="L375" s="17" t="s">
        <v>68</v>
      </c>
      <c r="M375" s="3" t="s">
        <v>26</v>
      </c>
      <c r="N375" s="10" t="str">
        <f t="shared" si="1"/>
        <v>OK</v>
      </c>
      <c r="O375" s="10" t="s">
        <v>27</v>
      </c>
      <c r="P375" s="14" t="s">
        <v>28</v>
      </c>
      <c r="Q375" s="14" t="s">
        <v>28</v>
      </c>
      <c r="R375" s="15" t="b">
        <v>1</v>
      </c>
      <c r="S375" s="10" t="s">
        <v>27</v>
      </c>
      <c r="T375" s="14" t="s">
        <v>35</v>
      </c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</row>
    <row r="376">
      <c r="A376" s="4" t="str">
        <f> Chart!E376</f>
        <v>D52-2072</v>
      </c>
      <c r="B376" s="5" t="str">
        <f> Chart!D376</f>
        <v>DZ47-65</v>
      </c>
      <c r="C376" s="6" t="str">
        <f> Chart!C376</f>
        <v>Bird_2</v>
      </c>
      <c r="D376" s="7">
        <f> Chart!B376</f>
        <v>45109</v>
      </c>
      <c r="E376" s="8">
        <f>IFERROR(__xludf.DUMMYFUNCTION("SPLIT(D376, "" "")"),45109.0)</f>
        <v>45109</v>
      </c>
      <c r="F376" s="22">
        <f>IFERROR(__xludf.DUMMYFUNCTION("""COMPUTED_VALUE"""),0.0)</f>
        <v>0</v>
      </c>
      <c r="G376" s="10" t="s">
        <v>833</v>
      </c>
      <c r="H376" s="11" t="s">
        <v>21</v>
      </c>
      <c r="I376" s="10" t="s">
        <v>71</v>
      </c>
      <c r="J376" s="10" t="s">
        <v>834</v>
      </c>
      <c r="K376" s="12" t="s">
        <v>24</v>
      </c>
      <c r="L376" s="13" t="s">
        <v>25</v>
      </c>
      <c r="M376" s="10" t="s">
        <v>26</v>
      </c>
      <c r="N376" s="10" t="str">
        <f t="shared" si="1"/>
        <v>OK</v>
      </c>
      <c r="O376" s="10" t="s">
        <v>27</v>
      </c>
      <c r="P376" s="14" t="s">
        <v>28</v>
      </c>
      <c r="Q376" s="14" t="s">
        <v>28</v>
      </c>
      <c r="R376" s="15" t="b">
        <v>0</v>
      </c>
      <c r="S376" s="10" t="s">
        <v>27</v>
      </c>
      <c r="T376" s="14" t="s">
        <v>35</v>
      </c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</row>
    <row r="377">
      <c r="A377" s="4" t="str">
        <f> Chart!E377</f>
        <v>D52-2073</v>
      </c>
      <c r="B377" s="5" t="str">
        <f> Chart!D377</f>
        <v>DZ47-66</v>
      </c>
      <c r="C377" s="6" t="str">
        <f> Chart!C377</f>
        <v>Bird_2</v>
      </c>
      <c r="D377" s="7">
        <f> Chart!B377</f>
        <v>45109</v>
      </c>
      <c r="E377" s="8">
        <f>IFERROR(__xludf.DUMMYFUNCTION("SPLIT(D377, "" "")"),45109.0)</f>
        <v>45109</v>
      </c>
      <c r="F377" s="22">
        <f>IFERROR(__xludf.DUMMYFUNCTION("""COMPUTED_VALUE"""),0.0)</f>
        <v>0</v>
      </c>
      <c r="G377" s="10" t="s">
        <v>835</v>
      </c>
      <c r="H377" s="16" t="s">
        <v>31</v>
      </c>
      <c r="I377" s="10" t="s">
        <v>71</v>
      </c>
      <c r="J377" s="10" t="s">
        <v>836</v>
      </c>
      <c r="K377" s="12" t="s">
        <v>33</v>
      </c>
      <c r="L377" s="13" t="s">
        <v>25</v>
      </c>
      <c r="M377" s="3" t="s">
        <v>40</v>
      </c>
      <c r="N377" s="10" t="str">
        <f t="shared" si="1"/>
        <v>Loose a Wire</v>
      </c>
      <c r="O377" s="10" t="s">
        <v>27</v>
      </c>
      <c r="P377" s="14" t="s">
        <v>28</v>
      </c>
      <c r="Q377" s="14" t="s">
        <v>28</v>
      </c>
      <c r="R377" s="15" t="b">
        <v>1</v>
      </c>
      <c r="S377" s="10" t="s">
        <v>27</v>
      </c>
      <c r="T377" s="14" t="s">
        <v>35</v>
      </c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</row>
    <row r="378">
      <c r="A378" s="4" t="str">
        <f> Chart!E378</f>
        <v>D52-2074</v>
      </c>
      <c r="B378" s="5" t="str">
        <f> Chart!D378</f>
        <v>DZ47-66</v>
      </c>
      <c r="C378" s="6" t="str">
        <f> Chart!C378</f>
        <v>Bird_2</v>
      </c>
      <c r="D378" s="7">
        <f> Chart!B378</f>
        <v>45109</v>
      </c>
      <c r="E378" s="8">
        <f>IFERROR(__xludf.DUMMYFUNCTION("SPLIT(D378, "" "")"),45109.0)</f>
        <v>45109</v>
      </c>
      <c r="F378" s="22">
        <f>IFERROR(__xludf.DUMMYFUNCTION("""COMPUTED_VALUE"""),0.0)</f>
        <v>0</v>
      </c>
      <c r="G378" s="10" t="s">
        <v>837</v>
      </c>
      <c r="H378" s="16" t="s">
        <v>37</v>
      </c>
      <c r="I378" s="10" t="s">
        <v>71</v>
      </c>
      <c r="J378" s="10" t="s">
        <v>838</v>
      </c>
      <c r="K378" s="12" t="s">
        <v>39</v>
      </c>
      <c r="L378" s="13" t="s">
        <v>25</v>
      </c>
      <c r="M378" s="3" t="s">
        <v>26</v>
      </c>
      <c r="N378" s="10" t="str">
        <f t="shared" si="1"/>
        <v>OK</v>
      </c>
      <c r="O378" s="10" t="s">
        <v>27</v>
      </c>
      <c r="P378" s="14" t="s">
        <v>28</v>
      </c>
      <c r="Q378" s="14" t="s">
        <v>28</v>
      </c>
      <c r="R378" s="15" t="b">
        <v>0</v>
      </c>
      <c r="S378" s="10" t="s">
        <v>27</v>
      </c>
      <c r="T378" s="14" t="s">
        <v>35</v>
      </c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</row>
    <row r="379">
      <c r="A379" s="4" t="str">
        <f> Chart!E379</f>
        <v>D52-2075</v>
      </c>
      <c r="B379" s="5" t="str">
        <f> Chart!D379</f>
        <v>DZ47-67</v>
      </c>
      <c r="C379" s="6" t="str">
        <f> Chart!C379</f>
        <v>Bird_2</v>
      </c>
      <c r="D379" s="7">
        <f> Chart!B379</f>
        <v>45109</v>
      </c>
      <c r="E379" s="8">
        <f>IFERROR(__xludf.DUMMYFUNCTION("SPLIT(D379, "" "")"),45109.0)</f>
        <v>45109</v>
      </c>
      <c r="F379" s="22">
        <f>IFERROR(__xludf.DUMMYFUNCTION("""COMPUTED_VALUE"""),0.0)</f>
        <v>0</v>
      </c>
      <c r="G379" s="10" t="s">
        <v>839</v>
      </c>
      <c r="H379" s="17" t="s">
        <v>42</v>
      </c>
      <c r="I379" s="10" t="s">
        <v>71</v>
      </c>
      <c r="J379" s="10" t="s">
        <v>840</v>
      </c>
      <c r="K379" s="18" t="s">
        <v>44</v>
      </c>
      <c r="L379" s="19" t="s">
        <v>25</v>
      </c>
      <c r="M379" s="3" t="s">
        <v>34</v>
      </c>
      <c r="N379" s="10" t="str">
        <f t="shared" si="1"/>
        <v>Heavy Damaged</v>
      </c>
      <c r="O379" s="10" t="s">
        <v>27</v>
      </c>
      <c r="P379" s="14" t="s">
        <v>28</v>
      </c>
      <c r="Q379" s="14" t="s">
        <v>28</v>
      </c>
      <c r="R379" s="15" t="b">
        <v>0</v>
      </c>
      <c r="S379" s="10" t="s">
        <v>27</v>
      </c>
      <c r="T379" s="14" t="s">
        <v>35</v>
      </c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</row>
    <row r="380">
      <c r="A380" s="4" t="str">
        <f> Chart!E380</f>
        <v>D52-2076</v>
      </c>
      <c r="B380" s="5" t="str">
        <f> Chart!D380</f>
        <v>DZ47-67</v>
      </c>
      <c r="C380" s="6" t="str">
        <f> Chart!C380</f>
        <v>Bird_2</v>
      </c>
      <c r="D380" s="7">
        <f> Chart!B380</f>
        <v>45109</v>
      </c>
      <c r="E380" s="8">
        <f>IFERROR(__xludf.DUMMYFUNCTION("SPLIT(D380, "" "")"),45109.0)</f>
        <v>45109</v>
      </c>
      <c r="F380" s="22">
        <f>IFERROR(__xludf.DUMMYFUNCTION("""COMPUTED_VALUE"""),0.0)</f>
        <v>0</v>
      </c>
      <c r="G380" s="10" t="s">
        <v>841</v>
      </c>
      <c r="H380" s="16" t="s">
        <v>46</v>
      </c>
      <c r="I380" s="10" t="s">
        <v>71</v>
      </c>
      <c r="J380" s="10" t="s">
        <v>842</v>
      </c>
      <c r="K380" s="12" t="s">
        <v>48</v>
      </c>
      <c r="L380" s="13" t="s">
        <v>49</v>
      </c>
      <c r="M380" s="3" t="s">
        <v>40</v>
      </c>
      <c r="N380" s="10" t="str">
        <f t="shared" si="1"/>
        <v>Loose a Wire</v>
      </c>
      <c r="O380" s="10" t="s">
        <v>27</v>
      </c>
      <c r="P380" s="14" t="s">
        <v>28</v>
      </c>
      <c r="Q380" s="14" t="s">
        <v>28</v>
      </c>
      <c r="R380" s="15" t="b">
        <v>1</v>
      </c>
      <c r="S380" s="10" t="s">
        <v>27</v>
      </c>
      <c r="T380" s="14" t="s">
        <v>35</v>
      </c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</row>
    <row r="381">
      <c r="A381" s="4" t="str">
        <f> Chart!E381</f>
        <v>D52-2077</v>
      </c>
      <c r="B381" s="5" t="str">
        <f> Chart!D381</f>
        <v>DZ47-68</v>
      </c>
      <c r="C381" s="6" t="str">
        <f> Chart!C381</f>
        <v>Bird_3</v>
      </c>
      <c r="D381" s="7">
        <f> Chart!B381</f>
        <v>45109</v>
      </c>
      <c r="E381" s="8">
        <f>IFERROR(__xludf.DUMMYFUNCTION("SPLIT(D381, "" "")"),45109.0)</f>
        <v>45109</v>
      </c>
      <c r="F381" s="22">
        <f>IFERROR(__xludf.DUMMYFUNCTION("""COMPUTED_VALUE"""),0.0)</f>
        <v>0</v>
      </c>
      <c r="G381" s="10" t="s">
        <v>843</v>
      </c>
      <c r="H381" s="16" t="s">
        <v>51</v>
      </c>
      <c r="I381" s="10" t="s">
        <v>71</v>
      </c>
      <c r="J381" s="10" t="s">
        <v>844</v>
      </c>
      <c r="K381" s="12" t="s">
        <v>53</v>
      </c>
      <c r="L381" s="13" t="s">
        <v>54</v>
      </c>
      <c r="M381" s="10" t="s">
        <v>26</v>
      </c>
      <c r="N381" s="10" t="str">
        <f t="shared" si="1"/>
        <v>OK</v>
      </c>
      <c r="O381" s="10" t="s">
        <v>27</v>
      </c>
      <c r="P381" s="14" t="s">
        <v>28</v>
      </c>
      <c r="Q381" s="14" t="s">
        <v>28</v>
      </c>
      <c r="R381" s="15" t="b">
        <v>1</v>
      </c>
      <c r="S381" s="10" t="s">
        <v>27</v>
      </c>
      <c r="T381" s="14" t="s">
        <v>35</v>
      </c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</row>
    <row r="382">
      <c r="A382" s="4" t="str">
        <f> Chart!E382</f>
        <v>D52-2078</v>
      </c>
      <c r="B382" s="5" t="str">
        <f> Chart!D382</f>
        <v>DZ47-68</v>
      </c>
      <c r="C382" s="6" t="str">
        <f> Chart!C382</f>
        <v>Bird_3</v>
      </c>
      <c r="D382" s="7">
        <f> Chart!B382</f>
        <v>45109</v>
      </c>
      <c r="E382" s="8">
        <f>IFERROR(__xludf.DUMMYFUNCTION("SPLIT(D382, "" "")"),45109.0)</f>
        <v>45109</v>
      </c>
      <c r="F382" s="22">
        <f>IFERROR(__xludf.DUMMYFUNCTION("""COMPUTED_VALUE"""),0.0)</f>
        <v>0</v>
      </c>
      <c r="G382" s="10" t="s">
        <v>845</v>
      </c>
      <c r="H382" s="17" t="s">
        <v>56</v>
      </c>
      <c r="I382" s="10" t="s">
        <v>71</v>
      </c>
      <c r="J382" s="10" t="s">
        <v>846</v>
      </c>
      <c r="K382" s="18" t="s">
        <v>58</v>
      </c>
      <c r="L382" s="18" t="s">
        <v>59</v>
      </c>
      <c r="M382" s="3" t="s">
        <v>26</v>
      </c>
      <c r="N382" s="10" t="str">
        <f t="shared" si="1"/>
        <v>OK</v>
      </c>
      <c r="O382" s="10" t="s">
        <v>27</v>
      </c>
      <c r="P382" s="14" t="s">
        <v>28</v>
      </c>
      <c r="Q382" s="14" t="s">
        <v>28</v>
      </c>
      <c r="R382" s="15" t="b">
        <v>1</v>
      </c>
      <c r="S382" s="10" t="s">
        <v>27</v>
      </c>
      <c r="T382" s="14" t="s">
        <v>35</v>
      </c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</row>
    <row r="383">
      <c r="A383" s="4" t="str">
        <f> Chart!E383</f>
        <v>D52-2079</v>
      </c>
      <c r="B383" s="5" t="str">
        <f> Chart!D383</f>
        <v>DZ47-68</v>
      </c>
      <c r="C383" s="6" t="str">
        <f> Chart!C383</f>
        <v>Bird_3</v>
      </c>
      <c r="D383" s="7">
        <f> Chart!B383</f>
        <v>45109</v>
      </c>
      <c r="E383" s="8">
        <f>IFERROR(__xludf.DUMMYFUNCTION("SPLIT(D383, "" "")"),45109.0)</f>
        <v>45109</v>
      </c>
      <c r="F383" s="22">
        <f>IFERROR(__xludf.DUMMYFUNCTION("""COMPUTED_VALUE"""),0.0)</f>
        <v>0</v>
      </c>
      <c r="G383" s="10" t="s">
        <v>847</v>
      </c>
      <c r="H383" s="16" t="s">
        <v>61</v>
      </c>
      <c r="I383" s="10" t="s">
        <v>71</v>
      </c>
      <c r="J383" s="10" t="s">
        <v>848</v>
      </c>
      <c r="K383" s="12" t="s">
        <v>849</v>
      </c>
      <c r="L383" s="13" t="s">
        <v>25</v>
      </c>
      <c r="M383" s="3" t="s">
        <v>34</v>
      </c>
      <c r="N383" s="10" t="str">
        <f t="shared" si="1"/>
        <v>Heavy Damaged</v>
      </c>
      <c r="O383" s="10" t="s">
        <v>27</v>
      </c>
      <c r="P383" s="14" t="s">
        <v>28</v>
      </c>
      <c r="Q383" s="14" t="s">
        <v>28</v>
      </c>
      <c r="R383" s="10" t="b">
        <v>0</v>
      </c>
      <c r="S383" s="10" t="s">
        <v>27</v>
      </c>
      <c r="T383" s="14" t="s">
        <v>35</v>
      </c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</row>
    <row r="384">
      <c r="A384" s="4" t="str">
        <f> Chart!E384</f>
        <v>D52-2080</v>
      </c>
      <c r="B384" s="5" t="str">
        <f> Chart!D384</f>
        <v>DZ47-69</v>
      </c>
      <c r="C384" s="6" t="str">
        <f> Chart!C384</f>
        <v>Bird_4</v>
      </c>
      <c r="D384" s="7">
        <f> Chart!B384</f>
        <v>45109</v>
      </c>
      <c r="E384" s="8">
        <f>IFERROR(__xludf.DUMMYFUNCTION("SPLIT(D384, "" "")"),45109.0)</f>
        <v>45109</v>
      </c>
      <c r="F384" s="22">
        <f>IFERROR(__xludf.DUMMYFUNCTION("""COMPUTED_VALUE"""),0.0)</f>
        <v>0</v>
      </c>
      <c r="G384" s="10" t="s">
        <v>850</v>
      </c>
      <c r="H384" s="16" t="s">
        <v>65</v>
      </c>
      <c r="I384" s="10" t="s">
        <v>71</v>
      </c>
      <c r="J384" s="10" t="s">
        <v>851</v>
      </c>
      <c r="K384" s="12" t="s">
        <v>67</v>
      </c>
      <c r="L384" s="13" t="s">
        <v>68</v>
      </c>
      <c r="M384" s="3" t="s">
        <v>34</v>
      </c>
      <c r="N384" s="10" t="str">
        <f t="shared" si="1"/>
        <v>Heavy Damaged</v>
      </c>
      <c r="O384" s="10" t="s">
        <v>27</v>
      </c>
      <c r="P384" s="14" t="s">
        <v>28</v>
      </c>
      <c r="Q384" s="14" t="s">
        <v>28</v>
      </c>
      <c r="R384" s="15" t="b">
        <v>1</v>
      </c>
      <c r="S384" s="10" t="s">
        <v>27</v>
      </c>
      <c r="T384" s="14" t="s">
        <v>35</v>
      </c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</row>
    <row r="385">
      <c r="A385" s="4" t="str">
        <f> Chart!E385</f>
        <v>D52-2081</v>
      </c>
      <c r="B385" s="5" t="str">
        <f> Chart!D385</f>
        <v>DZ47-69</v>
      </c>
      <c r="C385" s="6" t="str">
        <f> Chart!C385</f>
        <v>Bird_4</v>
      </c>
      <c r="D385" s="7">
        <f> Chart!B385</f>
        <v>45109</v>
      </c>
      <c r="E385" s="8">
        <f>IFERROR(__xludf.DUMMYFUNCTION("SPLIT(D385, "" "")"),45109.0)</f>
        <v>45109</v>
      </c>
      <c r="F385" s="22">
        <f>IFERROR(__xludf.DUMMYFUNCTION("""COMPUTED_VALUE"""),0.0)</f>
        <v>0</v>
      </c>
      <c r="G385" s="10" t="s">
        <v>852</v>
      </c>
      <c r="H385" s="17" t="s">
        <v>70</v>
      </c>
      <c r="I385" s="10" t="s">
        <v>71</v>
      </c>
      <c r="J385" s="10" t="s">
        <v>853</v>
      </c>
      <c r="K385" s="17" t="s">
        <v>73</v>
      </c>
      <c r="L385" s="17" t="s">
        <v>68</v>
      </c>
      <c r="M385" s="3" t="s">
        <v>34</v>
      </c>
      <c r="N385" s="10" t="str">
        <f t="shared" si="1"/>
        <v>Heavy Damaged</v>
      </c>
      <c r="O385" s="10" t="s">
        <v>27</v>
      </c>
      <c r="P385" s="14" t="s">
        <v>28</v>
      </c>
      <c r="Q385" s="14" t="s">
        <v>28</v>
      </c>
      <c r="R385" s="15" t="b">
        <v>1</v>
      </c>
      <c r="S385" s="10" t="s">
        <v>27</v>
      </c>
      <c r="T385" s="14" t="s">
        <v>35</v>
      </c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</row>
    <row r="386">
      <c r="A386" s="4" t="str">
        <f> Chart!E386</f>
        <v>D52-2066</v>
      </c>
      <c r="B386" s="5" t="str">
        <f> Chart!D386</f>
        <v>DZ47-63</v>
      </c>
      <c r="C386" s="6" t="str">
        <f> Chart!C386</f>
        <v>Bird_1</v>
      </c>
      <c r="D386" s="7">
        <f> Chart!B386</f>
        <v>45108</v>
      </c>
      <c r="E386" s="8">
        <f>IFERROR(__xludf.DUMMYFUNCTION("SPLIT(D386, "" "")"),45108.0)</f>
        <v>45108</v>
      </c>
      <c r="F386" s="22">
        <f>IFERROR(__xludf.DUMMYFUNCTION("""COMPUTED_VALUE"""),0.0)</f>
        <v>0</v>
      </c>
      <c r="G386" s="10" t="s">
        <v>854</v>
      </c>
      <c r="H386" s="17" t="s">
        <v>70</v>
      </c>
      <c r="I386" s="10" t="s">
        <v>71</v>
      </c>
      <c r="J386" s="10" t="s">
        <v>855</v>
      </c>
      <c r="K386" s="17" t="s">
        <v>73</v>
      </c>
      <c r="L386" s="17" t="s">
        <v>68</v>
      </c>
      <c r="M386" s="3" t="s">
        <v>34</v>
      </c>
      <c r="N386" s="10" t="str">
        <f t="shared" si="1"/>
        <v>Heavy Damaged</v>
      </c>
      <c r="O386" s="10" t="s">
        <v>27</v>
      </c>
      <c r="P386" s="14" t="s">
        <v>28</v>
      </c>
      <c r="Q386" s="14" t="s">
        <v>28</v>
      </c>
      <c r="R386" s="15" t="b">
        <v>1</v>
      </c>
      <c r="S386" s="10" t="s">
        <v>27</v>
      </c>
      <c r="T386" s="14" t="s">
        <v>35</v>
      </c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</row>
    <row r="387">
      <c r="A387" s="4" t="str">
        <f> Chart!E387</f>
        <v>D52-2067</v>
      </c>
      <c r="B387" s="5" t="str">
        <f> Chart!D387</f>
        <v>DZ47-63</v>
      </c>
      <c r="C387" s="6" t="str">
        <f> Chart!C387</f>
        <v>Bird_1</v>
      </c>
      <c r="D387" s="7">
        <f> Chart!B387</f>
        <v>45108</v>
      </c>
      <c r="E387" s="8">
        <f>IFERROR(__xludf.DUMMYFUNCTION("SPLIT(D387, "" "")"),45108.0)</f>
        <v>45108</v>
      </c>
      <c r="F387" s="22">
        <f>IFERROR(__xludf.DUMMYFUNCTION("""COMPUTED_VALUE"""),0.0)</f>
        <v>0</v>
      </c>
      <c r="G387" s="10" t="s">
        <v>856</v>
      </c>
      <c r="H387" s="11" t="s">
        <v>21</v>
      </c>
      <c r="I387" s="10" t="s">
        <v>71</v>
      </c>
      <c r="J387" s="10" t="s">
        <v>857</v>
      </c>
      <c r="K387" s="12" t="s">
        <v>24</v>
      </c>
      <c r="L387" s="13" t="s">
        <v>25</v>
      </c>
      <c r="M387" s="3" t="s">
        <v>26</v>
      </c>
      <c r="N387" s="10" t="str">
        <f t="shared" si="1"/>
        <v>OK</v>
      </c>
      <c r="O387" s="10" t="s">
        <v>27</v>
      </c>
      <c r="P387" s="14" t="s">
        <v>28</v>
      </c>
      <c r="Q387" s="14" t="s">
        <v>28</v>
      </c>
      <c r="R387" s="15" t="b">
        <v>1</v>
      </c>
      <c r="S387" s="10" t="s">
        <v>27</v>
      </c>
      <c r="T387" s="14" t="s">
        <v>35</v>
      </c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</row>
    <row r="388">
      <c r="A388" s="4" t="str">
        <f> Chart!E388</f>
        <v>D52-2068</v>
      </c>
      <c r="B388" s="5" t="str">
        <f> Chart!D388</f>
        <v>DZ47-64</v>
      </c>
      <c r="C388" s="6" t="str">
        <f> Chart!C388</f>
        <v>Bird_1</v>
      </c>
      <c r="D388" s="7">
        <f> Chart!B388</f>
        <v>45108</v>
      </c>
      <c r="E388" s="8">
        <f>IFERROR(__xludf.DUMMYFUNCTION("SPLIT(D388, "" "")"),45108.0)</f>
        <v>45108</v>
      </c>
      <c r="F388" s="22">
        <f>IFERROR(__xludf.DUMMYFUNCTION("""COMPUTED_VALUE"""),0.0)</f>
        <v>0</v>
      </c>
      <c r="G388" s="10" t="s">
        <v>858</v>
      </c>
      <c r="H388" s="16" t="s">
        <v>31</v>
      </c>
      <c r="I388" s="10" t="s">
        <v>71</v>
      </c>
      <c r="J388" s="10" t="s">
        <v>859</v>
      </c>
      <c r="K388" s="12" t="s">
        <v>33</v>
      </c>
      <c r="L388" s="13" t="s">
        <v>25</v>
      </c>
      <c r="M388" s="3" t="s">
        <v>34</v>
      </c>
      <c r="N388" s="10" t="str">
        <f t="shared" si="1"/>
        <v>Heavy Damaged</v>
      </c>
      <c r="O388" s="10" t="s">
        <v>27</v>
      </c>
      <c r="P388" s="14" t="s">
        <v>28</v>
      </c>
      <c r="Q388" s="14" t="s">
        <v>28</v>
      </c>
      <c r="R388" s="15" t="b">
        <v>0</v>
      </c>
      <c r="S388" s="10" t="s">
        <v>27</v>
      </c>
      <c r="T388" s="14" t="s">
        <v>35</v>
      </c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</row>
    <row r="389">
      <c r="A389" s="4" t="str">
        <f> Chart!E389</f>
        <v>D52-2069</v>
      </c>
      <c r="B389" s="5" t="str">
        <f> Chart!D389</f>
        <v>DZ47-64</v>
      </c>
      <c r="C389" s="6" t="str">
        <f> Chart!C389</f>
        <v>Bird_1</v>
      </c>
      <c r="D389" s="7">
        <f> Chart!B389</f>
        <v>45108</v>
      </c>
      <c r="E389" s="8">
        <f>IFERROR(__xludf.DUMMYFUNCTION("SPLIT(D389, "" "")"),45108.0)</f>
        <v>45108</v>
      </c>
      <c r="F389" s="22">
        <f>IFERROR(__xludf.DUMMYFUNCTION("""COMPUTED_VALUE"""),0.0)</f>
        <v>0</v>
      </c>
      <c r="G389" s="10" t="s">
        <v>860</v>
      </c>
      <c r="H389" s="16" t="s">
        <v>37</v>
      </c>
      <c r="I389" s="10" t="s">
        <v>71</v>
      </c>
      <c r="J389" s="10" t="s">
        <v>861</v>
      </c>
      <c r="K389" s="12" t="s">
        <v>39</v>
      </c>
      <c r="L389" s="13" t="s">
        <v>25</v>
      </c>
      <c r="M389" s="3" t="s">
        <v>40</v>
      </c>
      <c r="N389" s="10" t="str">
        <f t="shared" si="1"/>
        <v>Loose a Wire</v>
      </c>
      <c r="O389" s="10" t="s">
        <v>27</v>
      </c>
      <c r="P389" s="14" t="s">
        <v>28</v>
      </c>
      <c r="Q389" s="14" t="s">
        <v>28</v>
      </c>
      <c r="R389" s="15" t="b">
        <v>1</v>
      </c>
      <c r="S389" s="10" t="s">
        <v>27</v>
      </c>
      <c r="T389" s="14" t="s">
        <v>35</v>
      </c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</row>
    <row r="390">
      <c r="A390" s="4" t="str">
        <f> Chart!E390</f>
        <v>D52-2070</v>
      </c>
      <c r="B390" s="5" t="str">
        <f> Chart!D390</f>
        <v>DZ47-64</v>
      </c>
      <c r="C390" s="6" t="str">
        <f> Chart!C390</f>
        <v>Bird_1</v>
      </c>
      <c r="D390" s="7">
        <f> Chart!B390</f>
        <v>45108</v>
      </c>
      <c r="E390" s="8">
        <f>IFERROR(__xludf.DUMMYFUNCTION("SPLIT(D390, "" "")"),45108.0)</f>
        <v>45108</v>
      </c>
      <c r="F390" s="22">
        <f>IFERROR(__xludf.DUMMYFUNCTION("""COMPUTED_VALUE"""),0.0)</f>
        <v>0</v>
      </c>
      <c r="G390" s="10" t="s">
        <v>862</v>
      </c>
      <c r="H390" s="17" t="s">
        <v>42</v>
      </c>
      <c r="I390" s="10" t="s">
        <v>71</v>
      </c>
      <c r="J390" s="10" t="s">
        <v>863</v>
      </c>
      <c r="K390" s="18" t="s">
        <v>44</v>
      </c>
      <c r="L390" s="19" t="s">
        <v>25</v>
      </c>
      <c r="M390" s="3" t="s">
        <v>26</v>
      </c>
      <c r="N390" s="10" t="str">
        <f t="shared" si="1"/>
        <v>OK</v>
      </c>
      <c r="O390" s="10" t="s">
        <v>27</v>
      </c>
      <c r="P390" s="14" t="s">
        <v>28</v>
      </c>
      <c r="Q390" s="14" t="s">
        <v>28</v>
      </c>
      <c r="R390" s="15" t="b">
        <v>0</v>
      </c>
      <c r="S390" s="10" t="s">
        <v>27</v>
      </c>
      <c r="T390" s="14" t="s">
        <v>35</v>
      </c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</row>
    <row r="391">
      <c r="A391" s="4" t="str">
        <f> Chart!E391</f>
        <v>D52-2071</v>
      </c>
      <c r="B391" s="5" t="str">
        <f> Chart!D391</f>
        <v>DZ47-65</v>
      </c>
      <c r="C391" s="6" t="str">
        <f> Chart!C391</f>
        <v>Bird_2</v>
      </c>
      <c r="D391" s="7">
        <f> Chart!B391</f>
        <v>45108</v>
      </c>
      <c r="E391" s="8">
        <f>IFERROR(__xludf.DUMMYFUNCTION("SPLIT(D391, "" "")"),45108.0)</f>
        <v>45108</v>
      </c>
      <c r="F391" s="22">
        <f>IFERROR(__xludf.DUMMYFUNCTION("""COMPUTED_VALUE"""),0.0)</f>
        <v>0</v>
      </c>
      <c r="G391" s="10" t="s">
        <v>864</v>
      </c>
      <c r="H391" s="16" t="s">
        <v>46</v>
      </c>
      <c r="I391" s="10" t="s">
        <v>71</v>
      </c>
      <c r="J391" s="10" t="s">
        <v>865</v>
      </c>
      <c r="K391" s="12" t="s">
        <v>48</v>
      </c>
      <c r="L391" s="13" t="s">
        <v>49</v>
      </c>
      <c r="M391" s="10" t="s">
        <v>26</v>
      </c>
      <c r="N391" s="10" t="str">
        <f t="shared" si="1"/>
        <v>OK</v>
      </c>
      <c r="O391" s="10" t="s">
        <v>27</v>
      </c>
      <c r="P391" s="14" t="s">
        <v>28</v>
      </c>
      <c r="Q391" s="14" t="s">
        <v>28</v>
      </c>
      <c r="R391" s="15" t="b">
        <v>0</v>
      </c>
      <c r="S391" s="10" t="s">
        <v>27</v>
      </c>
      <c r="T391" s="14" t="s">
        <v>35</v>
      </c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</row>
    <row r="392">
      <c r="A392" s="4" t="str">
        <f> Chart!E392</f>
        <v>D52-2072</v>
      </c>
      <c r="B392" s="5" t="str">
        <f> Chart!D392</f>
        <v>DZ47-65</v>
      </c>
      <c r="C392" s="6" t="str">
        <f> Chart!C392</f>
        <v>Bird_2</v>
      </c>
      <c r="D392" s="7">
        <f> Chart!B392</f>
        <v>45108</v>
      </c>
      <c r="E392" s="8">
        <f>IFERROR(__xludf.DUMMYFUNCTION("SPLIT(D392, "" "")"),45108.0)</f>
        <v>45108</v>
      </c>
      <c r="F392" s="22">
        <f>IFERROR(__xludf.DUMMYFUNCTION("""COMPUTED_VALUE"""),0.0)</f>
        <v>0</v>
      </c>
      <c r="G392" s="10" t="s">
        <v>866</v>
      </c>
      <c r="H392" s="16" t="s">
        <v>51</v>
      </c>
      <c r="I392" s="10" t="s">
        <v>71</v>
      </c>
      <c r="J392" s="10" t="s">
        <v>867</v>
      </c>
      <c r="K392" s="12" t="s">
        <v>53</v>
      </c>
      <c r="L392" s="13" t="s">
        <v>54</v>
      </c>
      <c r="M392" s="3" t="s">
        <v>40</v>
      </c>
      <c r="N392" s="10" t="str">
        <f t="shared" si="1"/>
        <v>Loose a Wire</v>
      </c>
      <c r="O392" s="10" t="s">
        <v>27</v>
      </c>
      <c r="P392" s="14" t="s">
        <v>28</v>
      </c>
      <c r="Q392" s="14" t="s">
        <v>28</v>
      </c>
      <c r="R392" s="15" t="b">
        <v>1</v>
      </c>
      <c r="S392" s="10" t="s">
        <v>27</v>
      </c>
      <c r="T392" s="14" t="s">
        <v>35</v>
      </c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</row>
    <row r="393">
      <c r="A393" s="4" t="str">
        <f> Chart!E393</f>
        <v>D52-2073</v>
      </c>
      <c r="B393" s="5" t="str">
        <f> Chart!D393</f>
        <v>DZ47-66</v>
      </c>
      <c r="C393" s="6" t="str">
        <f> Chart!C393</f>
        <v>Bird_2</v>
      </c>
      <c r="D393" s="7">
        <f> Chart!B393</f>
        <v>45108</v>
      </c>
      <c r="E393" s="8">
        <f>IFERROR(__xludf.DUMMYFUNCTION("SPLIT(D393, "" "")"),45108.0)</f>
        <v>45108</v>
      </c>
      <c r="F393" s="22">
        <f>IFERROR(__xludf.DUMMYFUNCTION("""COMPUTED_VALUE"""),0.0)</f>
        <v>0</v>
      </c>
      <c r="G393" s="10" t="s">
        <v>868</v>
      </c>
      <c r="H393" s="17" t="s">
        <v>56</v>
      </c>
      <c r="I393" s="10" t="s">
        <v>71</v>
      </c>
      <c r="J393" s="10" t="s">
        <v>869</v>
      </c>
      <c r="K393" s="18" t="s">
        <v>58</v>
      </c>
      <c r="L393" s="18" t="s">
        <v>59</v>
      </c>
      <c r="M393" s="3" t="s">
        <v>26</v>
      </c>
      <c r="N393" s="10" t="str">
        <f t="shared" si="1"/>
        <v>OK</v>
      </c>
      <c r="O393" s="10" t="s">
        <v>27</v>
      </c>
      <c r="P393" s="14" t="s">
        <v>28</v>
      </c>
      <c r="Q393" s="14" t="s">
        <v>28</v>
      </c>
      <c r="R393" s="15" t="b">
        <v>1</v>
      </c>
      <c r="S393" s="10" t="s">
        <v>27</v>
      </c>
      <c r="T393" s="14" t="s">
        <v>35</v>
      </c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</row>
    <row r="394">
      <c r="A394" s="4" t="str">
        <f> Chart!E394</f>
        <v>D52-2074</v>
      </c>
      <c r="B394" s="5" t="str">
        <f> Chart!D394</f>
        <v>DZ47-66</v>
      </c>
      <c r="C394" s="6" t="str">
        <f> Chart!C394</f>
        <v>Bird_2</v>
      </c>
      <c r="D394" s="7">
        <f> Chart!B394</f>
        <v>45108</v>
      </c>
      <c r="E394" s="8">
        <f>IFERROR(__xludf.DUMMYFUNCTION("SPLIT(D394, "" "")"),45108.0)</f>
        <v>45108</v>
      </c>
      <c r="F394" s="22">
        <f>IFERROR(__xludf.DUMMYFUNCTION("""COMPUTED_VALUE"""),0.0)</f>
        <v>0</v>
      </c>
      <c r="G394" s="10" t="s">
        <v>870</v>
      </c>
      <c r="H394" s="16" t="s">
        <v>61</v>
      </c>
      <c r="I394" s="10" t="s">
        <v>71</v>
      </c>
      <c r="J394" s="10" t="s">
        <v>871</v>
      </c>
      <c r="K394" s="12" t="s">
        <v>872</v>
      </c>
      <c r="L394" s="13" t="s">
        <v>25</v>
      </c>
      <c r="M394" s="3" t="s">
        <v>34</v>
      </c>
      <c r="N394" s="10" t="str">
        <f t="shared" si="1"/>
        <v>Heavy Damaged</v>
      </c>
      <c r="O394" s="10" t="s">
        <v>27</v>
      </c>
      <c r="P394" s="14" t="s">
        <v>28</v>
      </c>
      <c r="Q394" s="14" t="s">
        <v>28</v>
      </c>
      <c r="R394" s="15" t="b">
        <v>1</v>
      </c>
      <c r="S394" s="10" t="s">
        <v>27</v>
      </c>
      <c r="T394" s="14" t="s">
        <v>35</v>
      </c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</row>
    <row r="395">
      <c r="A395" s="4" t="str">
        <f> Chart!E395</f>
        <v>D52-2075</v>
      </c>
      <c r="B395" s="5" t="str">
        <f> Chart!D395</f>
        <v>DZ47-67</v>
      </c>
      <c r="C395" s="6" t="str">
        <f> Chart!C395</f>
        <v>Bird_2</v>
      </c>
      <c r="D395" s="7">
        <f> Chart!B395</f>
        <v>45108</v>
      </c>
      <c r="E395" s="8">
        <f>IFERROR(__xludf.DUMMYFUNCTION("SPLIT(D395, "" "")"),45108.0)</f>
        <v>45108</v>
      </c>
      <c r="F395" s="22">
        <f>IFERROR(__xludf.DUMMYFUNCTION("""COMPUTED_VALUE"""),0.0)</f>
        <v>0</v>
      </c>
      <c r="G395" s="10" t="s">
        <v>873</v>
      </c>
      <c r="H395" s="16" t="s">
        <v>65</v>
      </c>
      <c r="I395" s="10" t="s">
        <v>71</v>
      </c>
      <c r="J395" s="10" t="s">
        <v>874</v>
      </c>
      <c r="K395" s="12" t="s">
        <v>67</v>
      </c>
      <c r="L395" s="13" t="s">
        <v>68</v>
      </c>
      <c r="M395" s="3" t="s">
        <v>40</v>
      </c>
      <c r="N395" s="10" t="str">
        <f t="shared" si="1"/>
        <v>Loose a Wire</v>
      </c>
      <c r="O395" s="10" t="s">
        <v>27</v>
      </c>
      <c r="P395" s="14" t="s">
        <v>28</v>
      </c>
      <c r="Q395" s="14" t="s">
        <v>28</v>
      </c>
      <c r="R395" s="10" t="b">
        <v>0</v>
      </c>
      <c r="S395" s="10" t="s">
        <v>27</v>
      </c>
      <c r="T395" s="14" t="s">
        <v>35</v>
      </c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</row>
    <row r="396">
      <c r="A396" s="4" t="str">
        <f> Chart!E396</f>
        <v>D52-2076</v>
      </c>
      <c r="B396" s="5" t="str">
        <f> Chart!D396</f>
        <v>DZ47-67</v>
      </c>
      <c r="C396" s="6" t="str">
        <f> Chart!C396</f>
        <v>Bird_2</v>
      </c>
      <c r="D396" s="7">
        <f> Chart!B396</f>
        <v>45108</v>
      </c>
      <c r="E396" s="8">
        <f>IFERROR(__xludf.DUMMYFUNCTION("SPLIT(D396, "" "")"),45108.0)</f>
        <v>45108</v>
      </c>
      <c r="F396" s="22">
        <f>IFERROR(__xludf.DUMMYFUNCTION("""COMPUTED_VALUE"""),0.0)</f>
        <v>0</v>
      </c>
      <c r="G396" s="10" t="s">
        <v>875</v>
      </c>
      <c r="H396" s="17" t="s">
        <v>70</v>
      </c>
      <c r="I396" s="10" t="s">
        <v>71</v>
      </c>
      <c r="J396" s="10" t="s">
        <v>876</v>
      </c>
      <c r="K396" s="17" t="s">
        <v>73</v>
      </c>
      <c r="L396" s="17" t="s">
        <v>68</v>
      </c>
      <c r="M396" s="10" t="s">
        <v>26</v>
      </c>
      <c r="N396" s="10" t="str">
        <f t="shared" si="1"/>
        <v>OK</v>
      </c>
      <c r="O396" s="10" t="s">
        <v>27</v>
      </c>
      <c r="P396" s="14" t="s">
        <v>28</v>
      </c>
      <c r="Q396" s="14" t="s">
        <v>28</v>
      </c>
      <c r="R396" s="15" t="b">
        <v>1</v>
      </c>
      <c r="S396" s="10" t="s">
        <v>27</v>
      </c>
      <c r="T396" s="14" t="s">
        <v>35</v>
      </c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</row>
    <row r="397">
      <c r="A397" s="4" t="str">
        <f> Chart!E397</f>
        <v>D52-2077</v>
      </c>
      <c r="B397" s="5" t="str">
        <f> Chart!D397</f>
        <v>DZ47-68</v>
      </c>
      <c r="C397" s="6" t="str">
        <f> Chart!C397</f>
        <v>Bird_3</v>
      </c>
      <c r="D397" s="7">
        <f> Chart!B397</f>
        <v>45108</v>
      </c>
      <c r="E397" s="8">
        <f>IFERROR(__xludf.DUMMYFUNCTION("SPLIT(D397, "" "")"),45108.0)</f>
        <v>45108</v>
      </c>
      <c r="F397" s="22">
        <f>IFERROR(__xludf.DUMMYFUNCTION("""COMPUTED_VALUE"""),0.0)</f>
        <v>0</v>
      </c>
      <c r="G397" s="10" t="s">
        <v>877</v>
      </c>
      <c r="H397" s="17" t="s">
        <v>70</v>
      </c>
      <c r="I397" s="10" t="s">
        <v>71</v>
      </c>
      <c r="J397" s="10" t="s">
        <v>878</v>
      </c>
      <c r="K397" s="17" t="s">
        <v>73</v>
      </c>
      <c r="L397" s="17" t="s">
        <v>68</v>
      </c>
      <c r="M397" s="3" t="s">
        <v>26</v>
      </c>
      <c r="N397" s="10" t="str">
        <f t="shared" si="1"/>
        <v>OK</v>
      </c>
      <c r="O397" s="10" t="s">
        <v>27</v>
      </c>
      <c r="P397" s="14" t="s">
        <v>28</v>
      </c>
      <c r="Q397" s="14" t="s">
        <v>28</v>
      </c>
      <c r="R397" s="15" t="b">
        <v>1</v>
      </c>
      <c r="S397" s="10" t="s">
        <v>27</v>
      </c>
      <c r="T397" s="14" t="s">
        <v>35</v>
      </c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</row>
    <row r="398">
      <c r="A398" s="4" t="str">
        <f> Chart!E398</f>
        <v>D52-2078</v>
      </c>
      <c r="B398" s="5" t="str">
        <f> Chart!D398</f>
        <v>DZ47-68</v>
      </c>
      <c r="C398" s="6" t="str">
        <f> Chart!C398</f>
        <v>Bird_3</v>
      </c>
      <c r="D398" s="7">
        <f> Chart!B398</f>
        <v>45108</v>
      </c>
      <c r="E398" s="8">
        <f>IFERROR(__xludf.DUMMYFUNCTION("SPLIT(D398, "" "")"),45108.0)</f>
        <v>45108</v>
      </c>
      <c r="F398" s="22">
        <f>IFERROR(__xludf.DUMMYFUNCTION("""COMPUTED_VALUE"""),0.0)</f>
        <v>0</v>
      </c>
      <c r="G398" s="10" t="s">
        <v>879</v>
      </c>
      <c r="H398" s="11" t="s">
        <v>21</v>
      </c>
      <c r="I398" s="10" t="s">
        <v>71</v>
      </c>
      <c r="J398" s="10" t="s">
        <v>880</v>
      </c>
      <c r="K398" s="12" t="s">
        <v>24</v>
      </c>
      <c r="L398" s="13" t="s">
        <v>25</v>
      </c>
      <c r="M398" s="3" t="s">
        <v>34</v>
      </c>
      <c r="N398" s="10" t="str">
        <f t="shared" si="1"/>
        <v>Heavy Damaged</v>
      </c>
      <c r="O398" s="10" t="s">
        <v>27</v>
      </c>
      <c r="P398" s="14" t="s">
        <v>28</v>
      </c>
      <c r="Q398" s="14" t="s">
        <v>28</v>
      </c>
      <c r="R398" s="15" t="b">
        <v>0</v>
      </c>
      <c r="S398" s="10" t="s">
        <v>27</v>
      </c>
      <c r="T398" s="14" t="s">
        <v>35</v>
      </c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</row>
    <row r="399">
      <c r="A399" s="4" t="str">
        <f> Chart!E399</f>
        <v>D52-2079</v>
      </c>
      <c r="B399" s="5" t="str">
        <f> Chart!D399</f>
        <v>DZ47-68</v>
      </c>
      <c r="C399" s="6" t="str">
        <f> Chart!C399</f>
        <v>Bird_3</v>
      </c>
      <c r="D399" s="7">
        <f> Chart!B399</f>
        <v>45108</v>
      </c>
      <c r="E399" s="8">
        <f>IFERROR(__xludf.DUMMYFUNCTION("SPLIT(D399, "" "")"),45108.0)</f>
        <v>45108</v>
      </c>
      <c r="F399" s="22">
        <f>IFERROR(__xludf.DUMMYFUNCTION("""COMPUTED_VALUE"""),0.0)</f>
        <v>0</v>
      </c>
      <c r="G399" s="10" t="s">
        <v>881</v>
      </c>
      <c r="H399" s="16" t="s">
        <v>31</v>
      </c>
      <c r="I399" s="10" t="s">
        <v>71</v>
      </c>
      <c r="J399" s="10" t="s">
        <v>882</v>
      </c>
      <c r="K399" s="12" t="s">
        <v>33</v>
      </c>
      <c r="L399" s="13" t="s">
        <v>25</v>
      </c>
      <c r="M399" s="3" t="s">
        <v>40</v>
      </c>
      <c r="N399" s="10" t="str">
        <f t="shared" si="1"/>
        <v>Loose a Wire</v>
      </c>
      <c r="O399" s="10" t="s">
        <v>27</v>
      </c>
      <c r="P399" s="14" t="s">
        <v>28</v>
      </c>
      <c r="Q399" s="14" t="s">
        <v>28</v>
      </c>
      <c r="R399" s="15" t="b">
        <v>1</v>
      </c>
      <c r="S399" s="10" t="s">
        <v>27</v>
      </c>
      <c r="T399" s="14" t="s">
        <v>35</v>
      </c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</row>
    <row r="400">
      <c r="A400" s="4" t="str">
        <f> Chart!E400</f>
        <v>D52-2080</v>
      </c>
      <c r="B400" s="5" t="str">
        <f> Chart!D400</f>
        <v>DZ47-69</v>
      </c>
      <c r="C400" s="6" t="str">
        <f> Chart!C400</f>
        <v>Bird_4</v>
      </c>
      <c r="D400" s="7">
        <f> Chart!B400</f>
        <v>45108</v>
      </c>
      <c r="E400" s="8">
        <f>IFERROR(__xludf.DUMMYFUNCTION("SPLIT(D400, "" "")"),45108.0)</f>
        <v>45108</v>
      </c>
      <c r="F400" s="22">
        <f>IFERROR(__xludf.DUMMYFUNCTION("""COMPUTED_VALUE"""),0.0)</f>
        <v>0</v>
      </c>
      <c r="G400" s="10" t="s">
        <v>883</v>
      </c>
      <c r="H400" s="16" t="s">
        <v>37</v>
      </c>
      <c r="I400" s="10" t="s">
        <v>71</v>
      </c>
      <c r="J400" s="10" t="s">
        <v>884</v>
      </c>
      <c r="K400" s="12" t="s">
        <v>39</v>
      </c>
      <c r="L400" s="13" t="s">
        <v>25</v>
      </c>
      <c r="M400" s="3" t="s">
        <v>26</v>
      </c>
      <c r="N400" s="10" t="str">
        <f t="shared" si="1"/>
        <v>OK</v>
      </c>
      <c r="O400" s="10" t="s">
        <v>27</v>
      </c>
      <c r="P400" s="14" t="s">
        <v>28</v>
      </c>
      <c r="Q400" s="14" t="s">
        <v>28</v>
      </c>
      <c r="R400" s="15" t="b">
        <v>0</v>
      </c>
      <c r="S400" s="10" t="s">
        <v>27</v>
      </c>
      <c r="T400" s="14" t="s">
        <v>35</v>
      </c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</row>
    <row r="401">
      <c r="A401" s="4" t="str">
        <f> Chart!E401</f>
        <v>D52-2081</v>
      </c>
      <c r="B401" s="5" t="str">
        <f> Chart!D401</f>
        <v>DZ47-69</v>
      </c>
      <c r="C401" s="6" t="str">
        <f> Chart!C401</f>
        <v>Bird_4</v>
      </c>
      <c r="D401" s="7">
        <f> Chart!B401</f>
        <v>45108</v>
      </c>
      <c r="E401" s="8">
        <f>IFERROR(__xludf.DUMMYFUNCTION("SPLIT(D401, "" "")"),45108.0)</f>
        <v>45108</v>
      </c>
      <c r="F401" s="22">
        <f>IFERROR(__xludf.DUMMYFUNCTION("""COMPUTED_VALUE"""),0.0)</f>
        <v>0</v>
      </c>
      <c r="G401" s="10" t="s">
        <v>885</v>
      </c>
      <c r="H401" s="17" t="s">
        <v>42</v>
      </c>
      <c r="I401" s="10" t="s">
        <v>71</v>
      </c>
      <c r="J401" s="10" t="s">
        <v>886</v>
      </c>
      <c r="K401" s="18" t="s">
        <v>44</v>
      </c>
      <c r="L401" s="19" t="s">
        <v>25</v>
      </c>
      <c r="M401" s="10" t="s">
        <v>26</v>
      </c>
      <c r="N401" s="10" t="str">
        <f t="shared" si="1"/>
        <v>OK</v>
      </c>
      <c r="O401" s="10" t="s">
        <v>27</v>
      </c>
      <c r="P401" s="14" t="s">
        <v>28</v>
      </c>
      <c r="Q401" s="14" t="s">
        <v>28</v>
      </c>
      <c r="R401" s="15" t="b">
        <v>0</v>
      </c>
      <c r="S401" s="10" t="s">
        <v>27</v>
      </c>
      <c r="T401" s="14" t="s">
        <v>35</v>
      </c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</row>
    <row r="402">
      <c r="A402" s="4" t="str">
        <f> Chart!E402</f>
        <v>D52-2066</v>
      </c>
      <c r="B402" s="5" t="str">
        <f> Chart!D402</f>
        <v>DZ47-63</v>
      </c>
      <c r="C402" s="6" t="str">
        <f> Chart!C402</f>
        <v>Bird_1</v>
      </c>
      <c r="D402" s="7">
        <f> Chart!B402</f>
        <v>45109.04167</v>
      </c>
      <c r="E402" s="8">
        <f>IFERROR(__xludf.DUMMYFUNCTION("SPLIT(D402, "" "")"),45109.0)</f>
        <v>45109</v>
      </c>
      <c r="F402" s="22">
        <f>IFERROR(__xludf.DUMMYFUNCTION("""COMPUTED_VALUE"""),0.041666666666666664)</f>
        <v>0.04166666667</v>
      </c>
      <c r="G402" s="10" t="s">
        <v>887</v>
      </c>
      <c r="H402" s="16" t="s">
        <v>46</v>
      </c>
      <c r="I402" s="10" t="s">
        <v>71</v>
      </c>
      <c r="J402" s="10" t="s">
        <v>888</v>
      </c>
      <c r="K402" s="12" t="s">
        <v>48</v>
      </c>
      <c r="L402" s="13" t="s">
        <v>49</v>
      </c>
      <c r="M402" s="3" t="s">
        <v>40</v>
      </c>
      <c r="N402" s="10" t="str">
        <f t="shared" si="1"/>
        <v>Loose a Wire</v>
      </c>
      <c r="O402" s="10" t="s">
        <v>27</v>
      </c>
      <c r="P402" s="14" t="s">
        <v>28</v>
      </c>
      <c r="Q402" s="14" t="s">
        <v>28</v>
      </c>
      <c r="R402" s="15" t="b">
        <v>1</v>
      </c>
      <c r="S402" s="10" t="s">
        <v>27</v>
      </c>
      <c r="T402" s="14" t="s">
        <v>35</v>
      </c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</row>
    <row r="403">
      <c r="A403" s="4" t="str">
        <f> Chart!E403</f>
        <v>D52-2067</v>
      </c>
      <c r="B403" s="5" t="str">
        <f> Chart!D403</f>
        <v>DZ47-63</v>
      </c>
      <c r="C403" s="6" t="str">
        <f> Chart!C403</f>
        <v>Bird_1</v>
      </c>
      <c r="D403" s="7">
        <f> Chart!B403</f>
        <v>45109.04167</v>
      </c>
      <c r="E403" s="8">
        <f>IFERROR(__xludf.DUMMYFUNCTION("SPLIT(D403, "" "")"),45109.0)</f>
        <v>45109</v>
      </c>
      <c r="F403" s="22">
        <f>IFERROR(__xludf.DUMMYFUNCTION("""COMPUTED_VALUE"""),0.041666666666666664)</f>
        <v>0.04166666667</v>
      </c>
      <c r="G403" s="10" t="s">
        <v>889</v>
      </c>
      <c r="H403" s="16" t="s">
        <v>51</v>
      </c>
      <c r="I403" s="10" t="s">
        <v>71</v>
      </c>
      <c r="J403" s="10" t="s">
        <v>890</v>
      </c>
      <c r="K403" s="12" t="s">
        <v>53</v>
      </c>
      <c r="L403" s="13" t="s">
        <v>54</v>
      </c>
      <c r="M403" s="3" t="s">
        <v>26</v>
      </c>
      <c r="N403" s="10" t="str">
        <f t="shared" si="1"/>
        <v>OK</v>
      </c>
      <c r="O403" s="10" t="s">
        <v>27</v>
      </c>
      <c r="P403" s="14" t="s">
        <v>28</v>
      </c>
      <c r="Q403" s="14" t="s">
        <v>28</v>
      </c>
      <c r="R403" s="15" t="b">
        <v>1</v>
      </c>
      <c r="S403" s="10" t="s">
        <v>27</v>
      </c>
      <c r="T403" s="14" t="s">
        <v>35</v>
      </c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</row>
    <row r="404">
      <c r="A404" s="4" t="str">
        <f> Chart!E404</f>
        <v>D52-2068</v>
      </c>
      <c r="B404" s="5" t="str">
        <f> Chart!D404</f>
        <v>DZ47-64</v>
      </c>
      <c r="C404" s="6" t="str">
        <f> Chart!C404</f>
        <v>Bird_1</v>
      </c>
      <c r="D404" s="7">
        <f> Chart!B404</f>
        <v>45109.04167</v>
      </c>
      <c r="E404" s="8">
        <f>IFERROR(__xludf.DUMMYFUNCTION("SPLIT(D404, "" "")"),45109.0)</f>
        <v>45109</v>
      </c>
      <c r="F404" s="22">
        <f>IFERROR(__xludf.DUMMYFUNCTION("""COMPUTED_VALUE"""),0.041666666666666664)</f>
        <v>0.04166666667</v>
      </c>
      <c r="G404" s="10" t="s">
        <v>891</v>
      </c>
      <c r="H404" s="17" t="s">
        <v>56</v>
      </c>
      <c r="I404" s="10" t="s">
        <v>71</v>
      </c>
      <c r="J404" s="10" t="s">
        <v>892</v>
      </c>
      <c r="K404" s="18" t="s">
        <v>58</v>
      </c>
      <c r="L404" s="18" t="s">
        <v>59</v>
      </c>
      <c r="M404" s="3" t="s">
        <v>34</v>
      </c>
      <c r="N404" s="10" t="str">
        <f t="shared" si="1"/>
        <v>Heavy Damaged</v>
      </c>
      <c r="O404" s="10" t="s">
        <v>27</v>
      </c>
      <c r="P404" s="14" t="s">
        <v>28</v>
      </c>
      <c r="Q404" s="14" t="s">
        <v>28</v>
      </c>
      <c r="R404" s="15" t="b">
        <v>1</v>
      </c>
      <c r="S404" s="10" t="s">
        <v>27</v>
      </c>
      <c r="T404" s="14" t="s">
        <v>35</v>
      </c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</row>
    <row r="405">
      <c r="A405" s="4" t="str">
        <f> Chart!E405</f>
        <v>D52-2069</v>
      </c>
      <c r="B405" s="5" t="str">
        <f> Chart!D405</f>
        <v>DZ47-64</v>
      </c>
      <c r="C405" s="6" t="str">
        <f> Chart!C405</f>
        <v>Bird_1</v>
      </c>
      <c r="D405" s="7">
        <f> Chart!B405</f>
        <v>45109.04167</v>
      </c>
      <c r="E405" s="8">
        <f>IFERROR(__xludf.DUMMYFUNCTION("SPLIT(D405, "" "")"),45109.0)</f>
        <v>45109</v>
      </c>
      <c r="F405" s="22">
        <f>IFERROR(__xludf.DUMMYFUNCTION("""COMPUTED_VALUE"""),0.041666666666666664)</f>
        <v>0.04166666667</v>
      </c>
      <c r="G405" s="10" t="s">
        <v>893</v>
      </c>
      <c r="H405" s="16" t="s">
        <v>61</v>
      </c>
      <c r="I405" s="10" t="s">
        <v>71</v>
      </c>
      <c r="J405" s="10" t="s">
        <v>894</v>
      </c>
      <c r="K405" s="12" t="s">
        <v>895</v>
      </c>
      <c r="L405" s="13" t="s">
        <v>25</v>
      </c>
      <c r="M405" s="3" t="s">
        <v>40</v>
      </c>
      <c r="N405" s="10" t="str">
        <f t="shared" si="1"/>
        <v>Loose a Wire</v>
      </c>
      <c r="O405" s="10" t="s">
        <v>27</v>
      </c>
      <c r="P405" s="14" t="s">
        <v>28</v>
      </c>
      <c r="Q405" s="14" t="s">
        <v>28</v>
      </c>
      <c r="R405" s="10" t="b">
        <v>0</v>
      </c>
      <c r="S405" s="10" t="s">
        <v>27</v>
      </c>
      <c r="T405" s="14" t="s">
        <v>35</v>
      </c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</row>
    <row r="406">
      <c r="A406" s="4" t="str">
        <f> Chart!E406</f>
        <v>D52-2070</v>
      </c>
      <c r="B406" s="5" t="str">
        <f> Chart!D406</f>
        <v>DZ47-64</v>
      </c>
      <c r="C406" s="6" t="str">
        <f> Chart!C406</f>
        <v>Bird_1</v>
      </c>
      <c r="D406" s="7">
        <f> Chart!B406</f>
        <v>45109.04167</v>
      </c>
      <c r="E406" s="8">
        <f>IFERROR(__xludf.DUMMYFUNCTION("SPLIT(D406, "" "")"),45109.0)</f>
        <v>45109</v>
      </c>
      <c r="F406" s="22">
        <f>IFERROR(__xludf.DUMMYFUNCTION("""COMPUTED_VALUE"""),0.041666666666666664)</f>
        <v>0.04166666667</v>
      </c>
      <c r="G406" s="10" t="s">
        <v>896</v>
      </c>
      <c r="H406" s="16" t="s">
        <v>65</v>
      </c>
      <c r="I406" s="10" t="s">
        <v>71</v>
      </c>
      <c r="J406" s="10" t="s">
        <v>897</v>
      </c>
      <c r="K406" s="12" t="s">
        <v>67</v>
      </c>
      <c r="L406" s="13" t="s">
        <v>68</v>
      </c>
      <c r="M406" s="10" t="s">
        <v>26</v>
      </c>
      <c r="N406" s="10" t="str">
        <f t="shared" si="1"/>
        <v>OK</v>
      </c>
      <c r="O406" s="10" t="s">
        <v>27</v>
      </c>
      <c r="P406" s="14" t="s">
        <v>28</v>
      </c>
      <c r="Q406" s="14" t="s">
        <v>28</v>
      </c>
      <c r="R406" s="15" t="b">
        <v>1</v>
      </c>
      <c r="S406" s="10" t="s">
        <v>27</v>
      </c>
      <c r="T406" s="14" t="s">
        <v>35</v>
      </c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</row>
    <row r="407">
      <c r="A407" s="4" t="str">
        <f> Chart!E407</f>
        <v>D52-2071</v>
      </c>
      <c r="B407" s="5" t="str">
        <f> Chart!D407</f>
        <v>DZ47-65</v>
      </c>
      <c r="C407" s="6" t="str">
        <f> Chart!C407</f>
        <v>Bird_2</v>
      </c>
      <c r="D407" s="7">
        <f> Chart!B407</f>
        <v>45109.04167</v>
      </c>
      <c r="E407" s="8">
        <f>IFERROR(__xludf.DUMMYFUNCTION("SPLIT(D407, "" "")"),45109.0)</f>
        <v>45109</v>
      </c>
      <c r="F407" s="22">
        <f>IFERROR(__xludf.DUMMYFUNCTION("""COMPUTED_VALUE"""),0.041666666666666664)</f>
        <v>0.04166666667</v>
      </c>
      <c r="G407" s="10" t="s">
        <v>898</v>
      </c>
      <c r="H407" s="17" t="s">
        <v>70</v>
      </c>
      <c r="I407" s="10" t="s">
        <v>71</v>
      </c>
      <c r="J407" s="10" t="s">
        <v>899</v>
      </c>
      <c r="K407" s="17" t="s">
        <v>73</v>
      </c>
      <c r="L407" s="17" t="s">
        <v>68</v>
      </c>
      <c r="M407" s="3" t="s">
        <v>26</v>
      </c>
      <c r="N407" s="10" t="str">
        <f t="shared" si="1"/>
        <v>OK</v>
      </c>
      <c r="O407" s="10" t="s">
        <v>27</v>
      </c>
      <c r="P407" s="14" t="s">
        <v>28</v>
      </c>
      <c r="Q407" s="14" t="s">
        <v>28</v>
      </c>
      <c r="R407" s="15" t="b">
        <v>1</v>
      </c>
      <c r="S407" s="10" t="s">
        <v>27</v>
      </c>
      <c r="T407" s="14" t="s">
        <v>35</v>
      </c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</row>
    <row r="408">
      <c r="A408" s="4" t="str">
        <f> Chart!E408</f>
        <v>D52-2072</v>
      </c>
      <c r="B408" s="5" t="str">
        <f> Chart!D408</f>
        <v>DZ47-65</v>
      </c>
      <c r="C408" s="6" t="str">
        <f> Chart!C408</f>
        <v>Bird_2</v>
      </c>
      <c r="D408" s="7">
        <f> Chart!B408</f>
        <v>45109.04167</v>
      </c>
      <c r="E408" s="8">
        <f>IFERROR(__xludf.DUMMYFUNCTION("SPLIT(D408, "" "")"),45109.0)</f>
        <v>45109</v>
      </c>
      <c r="F408" s="22">
        <f>IFERROR(__xludf.DUMMYFUNCTION("""COMPUTED_VALUE"""),0.041666666666666664)</f>
        <v>0.04166666667</v>
      </c>
      <c r="G408" s="10" t="s">
        <v>900</v>
      </c>
      <c r="H408" s="17" t="s">
        <v>70</v>
      </c>
      <c r="I408" s="10" t="s">
        <v>71</v>
      </c>
      <c r="J408" s="10" t="s">
        <v>901</v>
      </c>
      <c r="K408" s="17" t="s">
        <v>73</v>
      </c>
      <c r="L408" s="17" t="s">
        <v>68</v>
      </c>
      <c r="M408" s="3" t="s">
        <v>34</v>
      </c>
      <c r="N408" s="10" t="str">
        <f t="shared" si="1"/>
        <v>Heavy Damaged</v>
      </c>
      <c r="O408" s="10" t="s">
        <v>27</v>
      </c>
      <c r="P408" s="14" t="s">
        <v>28</v>
      </c>
      <c r="Q408" s="14" t="s">
        <v>28</v>
      </c>
      <c r="R408" s="15" t="b">
        <v>1</v>
      </c>
      <c r="S408" s="10" t="s">
        <v>27</v>
      </c>
      <c r="T408" s="14" t="s">
        <v>35</v>
      </c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</row>
    <row r="409">
      <c r="A409" s="4" t="str">
        <f> Chart!E409</f>
        <v>D52-2073</v>
      </c>
      <c r="B409" s="5" t="str">
        <f> Chart!D409</f>
        <v>DZ47-66</v>
      </c>
      <c r="C409" s="6" t="str">
        <f> Chart!C409</f>
        <v>Bird_2</v>
      </c>
      <c r="D409" s="7">
        <f> Chart!B409</f>
        <v>45109.04167</v>
      </c>
      <c r="E409" s="8">
        <f>IFERROR(__xludf.DUMMYFUNCTION("SPLIT(D409, "" "")"),45109.0)</f>
        <v>45109</v>
      </c>
      <c r="F409" s="22">
        <f>IFERROR(__xludf.DUMMYFUNCTION("""COMPUTED_VALUE"""),0.041666666666666664)</f>
        <v>0.04166666667</v>
      </c>
      <c r="G409" s="10" t="s">
        <v>902</v>
      </c>
      <c r="H409" s="11" t="s">
        <v>21</v>
      </c>
      <c r="I409" s="10" t="s">
        <v>71</v>
      </c>
      <c r="J409" s="10" t="s">
        <v>903</v>
      </c>
      <c r="K409" s="12" t="s">
        <v>24</v>
      </c>
      <c r="L409" s="13" t="s">
        <v>25</v>
      </c>
      <c r="M409" s="3" t="s">
        <v>40</v>
      </c>
      <c r="N409" s="10" t="str">
        <f t="shared" si="1"/>
        <v>Loose a Wire</v>
      </c>
      <c r="O409" s="10" t="s">
        <v>27</v>
      </c>
      <c r="P409" s="14" t="s">
        <v>28</v>
      </c>
      <c r="Q409" s="14" t="s">
        <v>28</v>
      </c>
      <c r="R409" s="15" t="b">
        <v>1</v>
      </c>
      <c r="S409" s="10" t="s">
        <v>27</v>
      </c>
      <c r="T409" s="14" t="s">
        <v>35</v>
      </c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</row>
    <row r="410">
      <c r="A410" s="4" t="str">
        <f> Chart!E410</f>
        <v>D52-2074</v>
      </c>
      <c r="B410" s="5" t="str">
        <f> Chart!D410</f>
        <v>DZ47-66</v>
      </c>
      <c r="C410" s="6" t="str">
        <f> Chart!C410</f>
        <v>Bird_2</v>
      </c>
      <c r="D410" s="7">
        <f> Chart!B410</f>
        <v>45109.04167</v>
      </c>
      <c r="E410" s="8">
        <f>IFERROR(__xludf.DUMMYFUNCTION("SPLIT(D410, "" "")"),45109.0)</f>
        <v>45109</v>
      </c>
      <c r="F410" s="22">
        <f>IFERROR(__xludf.DUMMYFUNCTION("""COMPUTED_VALUE"""),0.041666666666666664)</f>
        <v>0.04166666667</v>
      </c>
      <c r="G410" s="10" t="s">
        <v>904</v>
      </c>
      <c r="H410" s="16" t="s">
        <v>31</v>
      </c>
      <c r="I410" s="10" t="s">
        <v>71</v>
      </c>
      <c r="J410" s="10" t="s">
        <v>905</v>
      </c>
      <c r="K410" s="12" t="s">
        <v>33</v>
      </c>
      <c r="L410" s="13" t="s">
        <v>25</v>
      </c>
      <c r="M410" s="3" t="s">
        <v>26</v>
      </c>
      <c r="N410" s="10" t="str">
        <f t="shared" si="1"/>
        <v>OK</v>
      </c>
      <c r="O410" s="10" t="s">
        <v>27</v>
      </c>
      <c r="P410" s="14" t="s">
        <v>28</v>
      </c>
      <c r="Q410" s="14" t="s">
        <v>28</v>
      </c>
      <c r="R410" s="15" t="b">
        <v>0</v>
      </c>
      <c r="S410" s="10" t="s">
        <v>27</v>
      </c>
      <c r="T410" s="14" t="s">
        <v>35</v>
      </c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</row>
    <row r="411">
      <c r="A411" s="4" t="str">
        <f> Chart!E411</f>
        <v>D52-2075</v>
      </c>
      <c r="B411" s="5" t="str">
        <f> Chart!D411</f>
        <v>DZ47-67</v>
      </c>
      <c r="C411" s="6" t="str">
        <f> Chart!C411</f>
        <v>Bird_2</v>
      </c>
      <c r="D411" s="7">
        <f> Chart!B411</f>
        <v>45109.04167</v>
      </c>
      <c r="E411" s="8">
        <f>IFERROR(__xludf.DUMMYFUNCTION("SPLIT(D411, "" "")"),45109.0)</f>
        <v>45109</v>
      </c>
      <c r="F411" s="22">
        <f>IFERROR(__xludf.DUMMYFUNCTION("""COMPUTED_VALUE"""),0.041666666666666664)</f>
        <v>0.04166666667</v>
      </c>
      <c r="G411" s="10" t="s">
        <v>906</v>
      </c>
      <c r="H411" s="16" t="s">
        <v>37</v>
      </c>
      <c r="I411" s="10" t="s">
        <v>71</v>
      </c>
      <c r="J411" s="10" t="s">
        <v>907</v>
      </c>
      <c r="K411" s="12" t="s">
        <v>39</v>
      </c>
      <c r="L411" s="13" t="s">
        <v>25</v>
      </c>
      <c r="M411" s="10" t="s">
        <v>26</v>
      </c>
      <c r="N411" s="10" t="str">
        <f t="shared" si="1"/>
        <v>OK</v>
      </c>
      <c r="O411" s="10" t="s">
        <v>27</v>
      </c>
      <c r="P411" s="14" t="s">
        <v>28</v>
      </c>
      <c r="Q411" s="14" t="s">
        <v>28</v>
      </c>
      <c r="R411" s="15" t="b">
        <v>1</v>
      </c>
      <c r="S411" s="10" t="s">
        <v>27</v>
      </c>
      <c r="T411" s="14" t="s">
        <v>35</v>
      </c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</row>
    <row r="412">
      <c r="A412" s="4" t="str">
        <f> Chart!E412</f>
        <v>D52-2076</v>
      </c>
      <c r="B412" s="5" t="str">
        <f> Chart!D412</f>
        <v>DZ47-67</v>
      </c>
      <c r="C412" s="6" t="str">
        <f> Chart!C412</f>
        <v>Bird_2</v>
      </c>
      <c r="D412" s="7">
        <f> Chart!B412</f>
        <v>45109.04167</v>
      </c>
      <c r="E412" s="8">
        <f>IFERROR(__xludf.DUMMYFUNCTION("SPLIT(D412, "" "")"),45109.0)</f>
        <v>45109</v>
      </c>
      <c r="F412" s="22">
        <f>IFERROR(__xludf.DUMMYFUNCTION("""COMPUTED_VALUE"""),0.041666666666666664)</f>
        <v>0.04166666667</v>
      </c>
      <c r="G412" s="10" t="s">
        <v>908</v>
      </c>
      <c r="H412" s="17" t="s">
        <v>42</v>
      </c>
      <c r="I412" s="10" t="s">
        <v>71</v>
      </c>
      <c r="J412" s="10" t="s">
        <v>909</v>
      </c>
      <c r="K412" s="18" t="s">
        <v>44</v>
      </c>
      <c r="L412" s="19" t="s">
        <v>25</v>
      </c>
      <c r="M412" s="3" t="s">
        <v>40</v>
      </c>
      <c r="N412" s="10" t="str">
        <f t="shared" si="1"/>
        <v>Loose a Wire</v>
      </c>
      <c r="O412" s="10" t="s">
        <v>27</v>
      </c>
      <c r="P412" s="14" t="s">
        <v>28</v>
      </c>
      <c r="Q412" s="14" t="s">
        <v>28</v>
      </c>
      <c r="R412" s="15" t="b">
        <v>0</v>
      </c>
      <c r="S412" s="10" t="s">
        <v>27</v>
      </c>
      <c r="T412" s="14" t="s">
        <v>35</v>
      </c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</row>
    <row r="413">
      <c r="A413" s="4" t="str">
        <f> Chart!E413</f>
        <v>D52-2077</v>
      </c>
      <c r="B413" s="5" t="str">
        <f> Chart!D413</f>
        <v>DZ47-68</v>
      </c>
      <c r="C413" s="6" t="str">
        <f> Chart!C413</f>
        <v>Bird_3</v>
      </c>
      <c r="D413" s="7">
        <f> Chart!B413</f>
        <v>45109.04167</v>
      </c>
      <c r="E413" s="8">
        <f>IFERROR(__xludf.DUMMYFUNCTION("SPLIT(D413, "" "")"),45109.0)</f>
        <v>45109</v>
      </c>
      <c r="F413" s="22">
        <f>IFERROR(__xludf.DUMMYFUNCTION("""COMPUTED_VALUE"""),0.041666666666666664)</f>
        <v>0.04166666667</v>
      </c>
      <c r="G413" s="10" t="s">
        <v>910</v>
      </c>
      <c r="H413" s="16" t="s">
        <v>46</v>
      </c>
      <c r="I413" s="10" t="s">
        <v>71</v>
      </c>
      <c r="J413" s="10" t="s">
        <v>911</v>
      </c>
      <c r="K413" s="12" t="s">
        <v>48</v>
      </c>
      <c r="L413" s="13" t="s">
        <v>49</v>
      </c>
      <c r="M413" s="3" t="s">
        <v>26</v>
      </c>
      <c r="N413" s="10" t="str">
        <f t="shared" si="1"/>
        <v>OK</v>
      </c>
      <c r="O413" s="10" t="s">
        <v>27</v>
      </c>
      <c r="P413" s="14" t="s">
        <v>28</v>
      </c>
      <c r="Q413" s="14" t="s">
        <v>28</v>
      </c>
      <c r="R413" s="15" t="b">
        <v>0</v>
      </c>
      <c r="S413" s="10" t="s">
        <v>27</v>
      </c>
      <c r="T413" s="14" t="s">
        <v>35</v>
      </c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</row>
    <row r="414">
      <c r="A414" s="4" t="str">
        <f> Chart!E414</f>
        <v>D52-2078</v>
      </c>
      <c r="B414" s="5" t="str">
        <f> Chart!D414</f>
        <v>DZ47-68</v>
      </c>
      <c r="C414" s="6" t="str">
        <f> Chart!C414</f>
        <v>Bird_3</v>
      </c>
      <c r="D414" s="7">
        <f> Chart!B414</f>
        <v>45109.04167</v>
      </c>
      <c r="E414" s="8">
        <f>IFERROR(__xludf.DUMMYFUNCTION("SPLIT(D414, "" "")"),45109.0)</f>
        <v>45109</v>
      </c>
      <c r="F414" s="22">
        <f>IFERROR(__xludf.DUMMYFUNCTION("""COMPUTED_VALUE"""),0.041666666666666664)</f>
        <v>0.04166666667</v>
      </c>
      <c r="G414" s="10" t="s">
        <v>912</v>
      </c>
      <c r="H414" s="16" t="s">
        <v>51</v>
      </c>
      <c r="I414" s="10" t="s">
        <v>71</v>
      </c>
      <c r="J414" s="10" t="s">
        <v>913</v>
      </c>
      <c r="K414" s="12" t="s">
        <v>53</v>
      </c>
      <c r="L414" s="13" t="s">
        <v>54</v>
      </c>
      <c r="M414" s="3" t="s">
        <v>34</v>
      </c>
      <c r="N414" s="10" t="str">
        <f t="shared" si="1"/>
        <v>Heavy Damaged</v>
      </c>
      <c r="O414" s="10" t="s">
        <v>27</v>
      </c>
      <c r="P414" s="14" t="s">
        <v>28</v>
      </c>
      <c r="Q414" s="14" t="s">
        <v>28</v>
      </c>
      <c r="R414" s="15" t="b">
        <v>1</v>
      </c>
      <c r="S414" s="10" t="s">
        <v>27</v>
      </c>
      <c r="T414" s="14" t="s">
        <v>35</v>
      </c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</row>
    <row r="415">
      <c r="A415" s="4" t="str">
        <f> Chart!E415</f>
        <v>D52-2079</v>
      </c>
      <c r="B415" s="5" t="str">
        <f> Chart!D415</f>
        <v>DZ47-68</v>
      </c>
      <c r="C415" s="6" t="str">
        <f> Chart!C415</f>
        <v>Bird_3</v>
      </c>
      <c r="D415" s="7">
        <f> Chart!B415</f>
        <v>45109.04167</v>
      </c>
      <c r="E415" s="8">
        <f>IFERROR(__xludf.DUMMYFUNCTION("SPLIT(D415, "" "")"),45109.0)</f>
        <v>45109</v>
      </c>
      <c r="F415" s="22">
        <f>IFERROR(__xludf.DUMMYFUNCTION("""COMPUTED_VALUE"""),0.041666666666666664)</f>
        <v>0.04166666667</v>
      </c>
      <c r="G415" s="10" t="s">
        <v>914</v>
      </c>
      <c r="H415" s="17" t="s">
        <v>56</v>
      </c>
      <c r="I415" s="10" t="s">
        <v>71</v>
      </c>
      <c r="J415" s="10" t="s">
        <v>915</v>
      </c>
      <c r="K415" s="18" t="s">
        <v>58</v>
      </c>
      <c r="L415" s="18" t="s">
        <v>59</v>
      </c>
      <c r="M415" s="3" t="s">
        <v>40</v>
      </c>
      <c r="N415" s="10" t="str">
        <f t="shared" si="1"/>
        <v>Loose a Wire</v>
      </c>
      <c r="O415" s="10" t="s">
        <v>27</v>
      </c>
      <c r="P415" s="14" t="s">
        <v>28</v>
      </c>
      <c r="Q415" s="14" t="s">
        <v>28</v>
      </c>
      <c r="R415" s="15" t="b">
        <v>1</v>
      </c>
      <c r="S415" s="10" t="s">
        <v>27</v>
      </c>
      <c r="T415" s="14" t="s">
        <v>35</v>
      </c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</row>
    <row r="416">
      <c r="A416" s="4" t="str">
        <f> Chart!E416</f>
        <v>D52-2080</v>
      </c>
      <c r="B416" s="5" t="str">
        <f> Chart!D416</f>
        <v>DZ47-69</v>
      </c>
      <c r="C416" s="6" t="str">
        <f> Chart!C416</f>
        <v>Bird_4</v>
      </c>
      <c r="D416" s="7">
        <f> Chart!B416</f>
        <v>45109.04167</v>
      </c>
      <c r="E416" s="8">
        <f>IFERROR(__xludf.DUMMYFUNCTION("SPLIT(D416, "" "")"),45109.0)</f>
        <v>45109</v>
      </c>
      <c r="F416" s="22">
        <f>IFERROR(__xludf.DUMMYFUNCTION("""COMPUTED_VALUE"""),0.041666666666666664)</f>
        <v>0.04166666667</v>
      </c>
      <c r="G416" s="10" t="s">
        <v>916</v>
      </c>
      <c r="H416" s="16" t="s">
        <v>61</v>
      </c>
      <c r="I416" s="10" t="s">
        <v>71</v>
      </c>
      <c r="J416" s="10" t="s">
        <v>917</v>
      </c>
      <c r="K416" s="12" t="s">
        <v>918</v>
      </c>
      <c r="L416" s="13" t="s">
        <v>25</v>
      </c>
      <c r="M416" s="10" t="s">
        <v>26</v>
      </c>
      <c r="N416" s="10" t="str">
        <f t="shared" si="1"/>
        <v>OK</v>
      </c>
      <c r="O416" s="10" t="s">
        <v>27</v>
      </c>
      <c r="P416" s="14" t="s">
        <v>28</v>
      </c>
      <c r="Q416" s="14" t="s">
        <v>28</v>
      </c>
      <c r="R416" s="15" t="b">
        <v>1</v>
      </c>
      <c r="S416" s="10" t="s">
        <v>27</v>
      </c>
      <c r="T416" s="14" t="s">
        <v>35</v>
      </c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</row>
    <row r="417">
      <c r="A417" s="4" t="str">
        <f> Chart!E417</f>
        <v>D52-2081</v>
      </c>
      <c r="B417" s="5" t="str">
        <f> Chart!D417</f>
        <v>DZ47-69</v>
      </c>
      <c r="C417" s="6" t="str">
        <f> Chart!C417</f>
        <v>Bird_4</v>
      </c>
      <c r="D417" s="7">
        <f> Chart!B417</f>
        <v>45109.04167</v>
      </c>
      <c r="E417" s="8">
        <f>IFERROR(__xludf.DUMMYFUNCTION("SPLIT(D417, "" "")"),45109.0)</f>
        <v>45109</v>
      </c>
      <c r="F417" s="22">
        <f>IFERROR(__xludf.DUMMYFUNCTION("""COMPUTED_VALUE"""),0.041666666666666664)</f>
        <v>0.04166666667</v>
      </c>
      <c r="G417" s="10" t="s">
        <v>919</v>
      </c>
      <c r="H417" s="16" t="s">
        <v>65</v>
      </c>
      <c r="I417" s="10" t="s">
        <v>71</v>
      </c>
      <c r="J417" s="10" t="s">
        <v>920</v>
      </c>
      <c r="K417" s="12" t="s">
        <v>67</v>
      </c>
      <c r="L417" s="13" t="s">
        <v>68</v>
      </c>
      <c r="M417" s="3" t="s">
        <v>26</v>
      </c>
      <c r="N417" s="10" t="str">
        <f t="shared" si="1"/>
        <v>OK</v>
      </c>
      <c r="O417" s="10" t="s">
        <v>27</v>
      </c>
      <c r="P417" s="14" t="s">
        <v>28</v>
      </c>
      <c r="Q417" s="14" t="s">
        <v>28</v>
      </c>
      <c r="R417" s="10" t="b">
        <v>0</v>
      </c>
      <c r="S417" s="10" t="s">
        <v>27</v>
      </c>
      <c r="T417" s="14" t="s">
        <v>35</v>
      </c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</row>
    <row r="418">
      <c r="A418" s="4" t="str">
        <f> Chart!E418</f>
        <v>D52-2066</v>
      </c>
      <c r="B418" s="5" t="str">
        <f> Chart!D418</f>
        <v>DZ47-63</v>
      </c>
      <c r="C418" s="6" t="str">
        <f> Chart!C418</f>
        <v>Bird_1</v>
      </c>
      <c r="D418" s="7">
        <f> Chart!B418</f>
        <v>45109.08333</v>
      </c>
      <c r="E418" s="8">
        <f>IFERROR(__xludf.DUMMYFUNCTION("SPLIT(D418, "" "")"),45109.0)</f>
        <v>45109</v>
      </c>
      <c r="F418" s="22">
        <f>IFERROR(__xludf.DUMMYFUNCTION("""COMPUTED_VALUE"""),0.08333333333333333)</f>
        <v>0.08333333333</v>
      </c>
      <c r="G418" s="10" t="s">
        <v>921</v>
      </c>
      <c r="H418" s="17" t="s">
        <v>70</v>
      </c>
      <c r="I418" s="10" t="s">
        <v>71</v>
      </c>
      <c r="J418" s="10" t="s">
        <v>922</v>
      </c>
      <c r="K418" s="17" t="s">
        <v>73</v>
      </c>
      <c r="L418" s="17" t="s">
        <v>68</v>
      </c>
      <c r="M418" s="3" t="s">
        <v>34</v>
      </c>
      <c r="N418" s="10" t="str">
        <f t="shared" si="1"/>
        <v>Heavy Damaged</v>
      </c>
      <c r="O418" s="10" t="s">
        <v>27</v>
      </c>
      <c r="P418" s="14" t="s">
        <v>28</v>
      </c>
      <c r="Q418" s="14" t="s">
        <v>28</v>
      </c>
      <c r="R418" s="15" t="b">
        <v>1</v>
      </c>
      <c r="S418" s="10" t="s">
        <v>27</v>
      </c>
      <c r="T418" s="14" t="s">
        <v>35</v>
      </c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</row>
    <row r="419">
      <c r="A419" s="4" t="str">
        <f> Chart!E419</f>
        <v>D52-2067</v>
      </c>
      <c r="B419" s="5" t="str">
        <f> Chart!D419</f>
        <v>DZ47-63</v>
      </c>
      <c r="C419" s="6" t="str">
        <f> Chart!C419</f>
        <v>Bird_1</v>
      </c>
      <c r="D419" s="7">
        <f> Chart!B419</f>
        <v>45109.08333</v>
      </c>
      <c r="E419" s="8">
        <f>IFERROR(__xludf.DUMMYFUNCTION("SPLIT(D419, "" "")"),45109.0)</f>
        <v>45109</v>
      </c>
      <c r="F419" s="22">
        <f>IFERROR(__xludf.DUMMYFUNCTION("""COMPUTED_VALUE"""),0.08333333333333333)</f>
        <v>0.08333333333</v>
      </c>
      <c r="G419" s="10" t="s">
        <v>923</v>
      </c>
      <c r="H419" s="17" t="s">
        <v>70</v>
      </c>
      <c r="I419" s="10" t="s">
        <v>71</v>
      </c>
      <c r="J419" s="10" t="s">
        <v>924</v>
      </c>
      <c r="K419" s="17" t="s">
        <v>73</v>
      </c>
      <c r="L419" s="17" t="s">
        <v>68</v>
      </c>
      <c r="M419" s="3" t="s">
        <v>34</v>
      </c>
      <c r="N419" s="10" t="str">
        <f t="shared" si="1"/>
        <v>Heavy Damaged</v>
      </c>
      <c r="O419" s="10" t="s">
        <v>27</v>
      </c>
      <c r="P419" s="14" t="s">
        <v>28</v>
      </c>
      <c r="Q419" s="14" t="s">
        <v>28</v>
      </c>
      <c r="R419" s="15" t="b">
        <v>1</v>
      </c>
      <c r="S419" s="10" t="s">
        <v>27</v>
      </c>
      <c r="T419" s="14" t="s">
        <v>35</v>
      </c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</row>
    <row r="420">
      <c r="A420" s="4" t="str">
        <f> Chart!E420</f>
        <v>D52-2068</v>
      </c>
      <c r="B420" s="5" t="str">
        <f> Chart!D420</f>
        <v>DZ47-64</v>
      </c>
      <c r="C420" s="6" t="str">
        <f> Chart!C420</f>
        <v>Bird_1</v>
      </c>
      <c r="D420" s="7">
        <f> Chart!B420</f>
        <v>45109.08333</v>
      </c>
      <c r="E420" s="8">
        <f>IFERROR(__xludf.DUMMYFUNCTION("SPLIT(D420, "" "")"),45109.0)</f>
        <v>45109</v>
      </c>
      <c r="F420" s="22">
        <f>IFERROR(__xludf.DUMMYFUNCTION("""COMPUTED_VALUE"""),0.08333333333333333)</f>
        <v>0.08333333333</v>
      </c>
      <c r="G420" s="10" t="s">
        <v>925</v>
      </c>
      <c r="H420" s="11" t="s">
        <v>21</v>
      </c>
      <c r="I420" s="10" t="s">
        <v>71</v>
      </c>
      <c r="J420" s="10" t="s">
        <v>926</v>
      </c>
      <c r="K420" s="12" t="s">
        <v>24</v>
      </c>
      <c r="L420" s="13" t="s">
        <v>25</v>
      </c>
      <c r="M420" s="3" t="s">
        <v>34</v>
      </c>
      <c r="N420" s="10" t="str">
        <f t="shared" si="1"/>
        <v>Heavy Damaged</v>
      </c>
      <c r="O420" s="10" t="s">
        <v>27</v>
      </c>
      <c r="P420" s="14" t="s">
        <v>28</v>
      </c>
      <c r="Q420" s="14" t="s">
        <v>28</v>
      </c>
      <c r="R420" s="15" t="b">
        <v>0</v>
      </c>
      <c r="S420" s="10" t="s">
        <v>27</v>
      </c>
      <c r="T420" s="14" t="s">
        <v>35</v>
      </c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</row>
    <row r="421">
      <c r="A421" s="4" t="str">
        <f> Chart!E421</f>
        <v>D52-2069</v>
      </c>
      <c r="B421" s="5" t="str">
        <f> Chart!D421</f>
        <v>DZ47-64</v>
      </c>
      <c r="C421" s="6" t="str">
        <f> Chart!C421</f>
        <v>Bird_1</v>
      </c>
      <c r="D421" s="7">
        <f> Chart!B421</f>
        <v>45109.08333</v>
      </c>
      <c r="E421" s="8">
        <f>IFERROR(__xludf.DUMMYFUNCTION("SPLIT(D421, "" "")"),45109.0)</f>
        <v>45109</v>
      </c>
      <c r="F421" s="22">
        <f>IFERROR(__xludf.DUMMYFUNCTION("""COMPUTED_VALUE"""),0.08333333333333333)</f>
        <v>0.08333333333</v>
      </c>
      <c r="G421" s="10" t="s">
        <v>927</v>
      </c>
      <c r="H421" s="16" t="s">
        <v>31</v>
      </c>
      <c r="I421" s="10" t="s">
        <v>71</v>
      </c>
      <c r="J421" s="10" t="s">
        <v>928</v>
      </c>
      <c r="K421" s="12" t="s">
        <v>33</v>
      </c>
      <c r="L421" s="13" t="s">
        <v>25</v>
      </c>
      <c r="M421" s="3" t="s">
        <v>34</v>
      </c>
      <c r="N421" s="10" t="str">
        <f t="shared" si="1"/>
        <v>Heavy Damaged</v>
      </c>
      <c r="O421" s="10" t="s">
        <v>27</v>
      </c>
      <c r="P421" s="14" t="s">
        <v>28</v>
      </c>
      <c r="Q421" s="14" t="s">
        <v>28</v>
      </c>
      <c r="R421" s="15" t="b">
        <v>1</v>
      </c>
      <c r="S421" s="10" t="s">
        <v>27</v>
      </c>
      <c r="T421" s="14" t="s">
        <v>35</v>
      </c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</row>
    <row r="422">
      <c r="A422" s="4" t="str">
        <f> Chart!E422</f>
        <v>D52-2070</v>
      </c>
      <c r="B422" s="5" t="str">
        <f> Chart!D422</f>
        <v>DZ47-64</v>
      </c>
      <c r="C422" s="6" t="str">
        <f> Chart!C422</f>
        <v>Bird_1</v>
      </c>
      <c r="D422" s="7">
        <f> Chart!B422</f>
        <v>45109.08333</v>
      </c>
      <c r="E422" s="8">
        <f>IFERROR(__xludf.DUMMYFUNCTION("SPLIT(D422, "" "")"),45109.0)</f>
        <v>45109</v>
      </c>
      <c r="F422" s="22">
        <f>IFERROR(__xludf.DUMMYFUNCTION("""COMPUTED_VALUE"""),0.08333333333333333)</f>
        <v>0.08333333333</v>
      </c>
      <c r="G422" s="10" t="s">
        <v>929</v>
      </c>
      <c r="H422" s="16" t="s">
        <v>37</v>
      </c>
      <c r="I422" s="10" t="s">
        <v>71</v>
      </c>
      <c r="J422" s="10" t="s">
        <v>930</v>
      </c>
      <c r="K422" s="12" t="s">
        <v>39</v>
      </c>
      <c r="L422" s="13" t="s">
        <v>25</v>
      </c>
      <c r="M422" s="3" t="s">
        <v>26</v>
      </c>
      <c r="N422" s="10" t="str">
        <f t="shared" si="1"/>
        <v>OK</v>
      </c>
      <c r="O422" s="10" t="s">
        <v>27</v>
      </c>
      <c r="P422" s="14" t="s">
        <v>28</v>
      </c>
      <c r="Q422" s="14" t="s">
        <v>28</v>
      </c>
      <c r="R422" s="15" t="b">
        <v>0</v>
      </c>
      <c r="S422" s="10" t="s">
        <v>27</v>
      </c>
      <c r="T422" s="14" t="s">
        <v>35</v>
      </c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</row>
    <row r="423">
      <c r="A423" s="4" t="str">
        <f> Chart!E423</f>
        <v>D52-2071</v>
      </c>
      <c r="B423" s="5" t="str">
        <f> Chart!D423</f>
        <v>DZ47-65</v>
      </c>
      <c r="C423" s="6" t="str">
        <f> Chart!C423</f>
        <v>Bird_2</v>
      </c>
      <c r="D423" s="7">
        <f> Chart!B423</f>
        <v>45109.08333</v>
      </c>
      <c r="E423" s="8">
        <f>IFERROR(__xludf.DUMMYFUNCTION("SPLIT(D423, "" "")"),45109.0)</f>
        <v>45109</v>
      </c>
      <c r="F423" s="22">
        <f>IFERROR(__xludf.DUMMYFUNCTION("""COMPUTED_VALUE"""),0.08333333333333333)</f>
        <v>0.08333333333</v>
      </c>
      <c r="G423" s="10" t="s">
        <v>931</v>
      </c>
      <c r="H423" s="17" t="s">
        <v>42</v>
      </c>
      <c r="I423" s="10" t="s">
        <v>71</v>
      </c>
      <c r="J423" s="10" t="s">
        <v>932</v>
      </c>
      <c r="K423" s="18" t="s">
        <v>44</v>
      </c>
      <c r="L423" s="19" t="s">
        <v>25</v>
      </c>
      <c r="M423" s="3" t="s">
        <v>34</v>
      </c>
      <c r="N423" s="10" t="str">
        <f t="shared" si="1"/>
        <v>Heavy Damaged</v>
      </c>
      <c r="O423" s="10" t="s">
        <v>27</v>
      </c>
      <c r="P423" s="14" t="s">
        <v>28</v>
      </c>
      <c r="Q423" s="14" t="s">
        <v>28</v>
      </c>
      <c r="R423" s="15" t="b">
        <v>0</v>
      </c>
      <c r="S423" s="10" t="s">
        <v>27</v>
      </c>
      <c r="T423" s="14" t="s">
        <v>35</v>
      </c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</row>
    <row r="424">
      <c r="A424" s="4" t="str">
        <f> Chart!E424</f>
        <v>D52-2072</v>
      </c>
      <c r="B424" s="5" t="str">
        <f> Chart!D424</f>
        <v>DZ47-65</v>
      </c>
      <c r="C424" s="6" t="str">
        <f> Chart!C424</f>
        <v>Bird_2</v>
      </c>
      <c r="D424" s="7">
        <f> Chart!B424</f>
        <v>45109.08333</v>
      </c>
      <c r="E424" s="8">
        <f>IFERROR(__xludf.DUMMYFUNCTION("SPLIT(D424, "" "")"),45109.0)</f>
        <v>45109</v>
      </c>
      <c r="F424" s="22">
        <f>IFERROR(__xludf.DUMMYFUNCTION("""COMPUTED_VALUE"""),0.08333333333333333)</f>
        <v>0.08333333333</v>
      </c>
      <c r="G424" s="10" t="s">
        <v>933</v>
      </c>
      <c r="H424" s="16" t="s">
        <v>46</v>
      </c>
      <c r="I424" s="10" t="s">
        <v>71</v>
      </c>
      <c r="J424" s="10" t="s">
        <v>934</v>
      </c>
      <c r="K424" s="12" t="s">
        <v>48</v>
      </c>
      <c r="L424" s="13" t="s">
        <v>49</v>
      </c>
      <c r="M424" s="3" t="s">
        <v>40</v>
      </c>
      <c r="N424" s="10" t="str">
        <f t="shared" si="1"/>
        <v>Loose a Wire</v>
      </c>
      <c r="O424" s="10" t="s">
        <v>27</v>
      </c>
      <c r="P424" s="14" t="s">
        <v>28</v>
      </c>
      <c r="Q424" s="14" t="s">
        <v>28</v>
      </c>
      <c r="R424" s="15" t="b">
        <v>1</v>
      </c>
      <c r="S424" s="10" t="s">
        <v>27</v>
      </c>
      <c r="T424" s="14" t="s">
        <v>35</v>
      </c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</row>
    <row r="425">
      <c r="A425" s="4" t="str">
        <f> Chart!E425</f>
        <v>D52-2073</v>
      </c>
      <c r="B425" s="5" t="str">
        <f> Chart!D425</f>
        <v>DZ47-66</v>
      </c>
      <c r="C425" s="6" t="str">
        <f> Chart!C425</f>
        <v>Bird_2</v>
      </c>
      <c r="D425" s="7">
        <f> Chart!B425</f>
        <v>45109.08333</v>
      </c>
      <c r="E425" s="8">
        <f>IFERROR(__xludf.DUMMYFUNCTION("SPLIT(D425, "" "")"),45109.0)</f>
        <v>45109</v>
      </c>
      <c r="F425" s="22">
        <f>IFERROR(__xludf.DUMMYFUNCTION("""COMPUTED_VALUE"""),0.08333333333333333)</f>
        <v>0.08333333333</v>
      </c>
      <c r="G425" s="10" t="s">
        <v>935</v>
      </c>
      <c r="H425" s="16" t="s">
        <v>51</v>
      </c>
      <c r="I425" s="10" t="s">
        <v>71</v>
      </c>
      <c r="J425" s="10" t="s">
        <v>936</v>
      </c>
      <c r="K425" s="12" t="s">
        <v>53</v>
      </c>
      <c r="L425" s="13" t="s">
        <v>54</v>
      </c>
      <c r="M425" s="3" t="s">
        <v>26</v>
      </c>
      <c r="N425" s="10" t="str">
        <f t="shared" si="1"/>
        <v>OK</v>
      </c>
      <c r="O425" s="10" t="s">
        <v>27</v>
      </c>
      <c r="P425" s="14" t="s">
        <v>28</v>
      </c>
      <c r="Q425" s="14" t="s">
        <v>28</v>
      </c>
      <c r="R425" s="15" t="b">
        <v>1</v>
      </c>
      <c r="S425" s="10" t="s">
        <v>27</v>
      </c>
      <c r="T425" s="14" t="s">
        <v>35</v>
      </c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</row>
    <row r="426">
      <c r="A426" s="4" t="str">
        <f> Chart!E426</f>
        <v>D52-2074</v>
      </c>
      <c r="B426" s="5" t="str">
        <f> Chart!D426</f>
        <v>DZ47-66</v>
      </c>
      <c r="C426" s="6" t="str">
        <f> Chart!C426</f>
        <v>Bird_2</v>
      </c>
      <c r="D426" s="7">
        <f> Chart!B426</f>
        <v>45109.08333</v>
      </c>
      <c r="E426" s="8">
        <f>IFERROR(__xludf.DUMMYFUNCTION("SPLIT(D426, "" "")"),45109.0)</f>
        <v>45109</v>
      </c>
      <c r="F426" s="22">
        <f>IFERROR(__xludf.DUMMYFUNCTION("""COMPUTED_VALUE"""),0.08333333333333333)</f>
        <v>0.08333333333</v>
      </c>
      <c r="G426" s="10" t="s">
        <v>937</v>
      </c>
      <c r="H426" s="17" t="s">
        <v>56</v>
      </c>
      <c r="I426" s="10" t="s">
        <v>71</v>
      </c>
      <c r="J426" s="10" t="s">
        <v>938</v>
      </c>
      <c r="K426" s="18" t="s">
        <v>58</v>
      </c>
      <c r="L426" s="18" t="s">
        <v>59</v>
      </c>
      <c r="M426" s="10" t="s">
        <v>26</v>
      </c>
      <c r="N426" s="10" t="str">
        <f t="shared" si="1"/>
        <v>OK</v>
      </c>
      <c r="O426" s="10" t="s">
        <v>27</v>
      </c>
      <c r="P426" s="14" t="s">
        <v>28</v>
      </c>
      <c r="Q426" s="14" t="s">
        <v>28</v>
      </c>
      <c r="R426" s="15" t="b">
        <v>1</v>
      </c>
      <c r="S426" s="10" t="s">
        <v>27</v>
      </c>
      <c r="T426" s="14" t="s">
        <v>35</v>
      </c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</row>
    <row r="427">
      <c r="A427" s="4" t="str">
        <f> Chart!E427</f>
        <v>D52-2075</v>
      </c>
      <c r="B427" s="5" t="str">
        <f> Chart!D427</f>
        <v>DZ47-67</v>
      </c>
      <c r="C427" s="6" t="str">
        <f> Chart!C427</f>
        <v>Bird_2</v>
      </c>
      <c r="D427" s="7">
        <f> Chart!B427</f>
        <v>45109.08333</v>
      </c>
      <c r="E427" s="8">
        <f>IFERROR(__xludf.DUMMYFUNCTION("SPLIT(D427, "" "")"),45109.0)</f>
        <v>45109</v>
      </c>
      <c r="F427" s="22">
        <f>IFERROR(__xludf.DUMMYFUNCTION("""COMPUTED_VALUE"""),0.08333333333333333)</f>
        <v>0.08333333333</v>
      </c>
      <c r="G427" s="10" t="s">
        <v>939</v>
      </c>
      <c r="H427" s="16" t="s">
        <v>61</v>
      </c>
      <c r="I427" s="10" t="s">
        <v>71</v>
      </c>
      <c r="J427" s="10" t="s">
        <v>940</v>
      </c>
      <c r="K427" s="12" t="s">
        <v>941</v>
      </c>
      <c r="L427" s="13" t="s">
        <v>25</v>
      </c>
      <c r="M427" s="3" t="s">
        <v>40</v>
      </c>
      <c r="N427" s="10" t="str">
        <f t="shared" si="1"/>
        <v>Loose a Wire</v>
      </c>
      <c r="O427" s="10" t="s">
        <v>27</v>
      </c>
      <c r="P427" s="14" t="s">
        <v>28</v>
      </c>
      <c r="Q427" s="14" t="s">
        <v>28</v>
      </c>
      <c r="R427" s="10" t="b">
        <v>0</v>
      </c>
      <c r="S427" s="10" t="s">
        <v>27</v>
      </c>
      <c r="T427" s="14" t="s">
        <v>35</v>
      </c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</row>
    <row r="428">
      <c r="A428" s="4" t="str">
        <f> Chart!E428</f>
        <v>D52-2076</v>
      </c>
      <c r="B428" s="5" t="str">
        <f> Chart!D428</f>
        <v>DZ47-67</v>
      </c>
      <c r="C428" s="6" t="str">
        <f> Chart!C428</f>
        <v>Bird_2</v>
      </c>
      <c r="D428" s="7">
        <f> Chart!B428</f>
        <v>45109.08333</v>
      </c>
      <c r="E428" s="8">
        <f>IFERROR(__xludf.DUMMYFUNCTION("SPLIT(D428, "" "")"),45109.0)</f>
        <v>45109</v>
      </c>
      <c r="F428" s="22">
        <f>IFERROR(__xludf.DUMMYFUNCTION("""COMPUTED_VALUE"""),0.08333333333333333)</f>
        <v>0.08333333333</v>
      </c>
      <c r="G428" s="10" t="s">
        <v>942</v>
      </c>
      <c r="H428" s="16" t="s">
        <v>65</v>
      </c>
      <c r="I428" s="10" t="s">
        <v>71</v>
      </c>
      <c r="J428" s="10" t="s">
        <v>943</v>
      </c>
      <c r="K428" s="12" t="s">
        <v>67</v>
      </c>
      <c r="L428" s="13" t="s">
        <v>68</v>
      </c>
      <c r="M428" s="3" t="s">
        <v>26</v>
      </c>
      <c r="N428" s="10" t="str">
        <f t="shared" si="1"/>
        <v>OK</v>
      </c>
      <c r="O428" s="10" t="s">
        <v>27</v>
      </c>
      <c r="P428" s="14" t="s">
        <v>28</v>
      </c>
      <c r="Q428" s="14" t="s">
        <v>28</v>
      </c>
      <c r="R428" s="15" t="b">
        <v>1</v>
      </c>
      <c r="S428" s="10" t="s">
        <v>27</v>
      </c>
      <c r="T428" s="14" t="s">
        <v>35</v>
      </c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</row>
    <row r="429">
      <c r="A429" s="4" t="str">
        <f> Chart!E429</f>
        <v>D52-2077</v>
      </c>
      <c r="B429" s="5" t="str">
        <f> Chart!D429</f>
        <v>DZ47-68</v>
      </c>
      <c r="C429" s="6" t="str">
        <f> Chart!C429</f>
        <v>Bird_3</v>
      </c>
      <c r="D429" s="7">
        <f> Chart!B429</f>
        <v>45109.08333</v>
      </c>
      <c r="E429" s="8">
        <f>IFERROR(__xludf.DUMMYFUNCTION("SPLIT(D429, "" "")"),45109.0)</f>
        <v>45109</v>
      </c>
      <c r="F429" s="22">
        <f>IFERROR(__xludf.DUMMYFUNCTION("""COMPUTED_VALUE"""),0.08333333333333333)</f>
        <v>0.08333333333</v>
      </c>
      <c r="G429" s="10" t="s">
        <v>944</v>
      </c>
      <c r="H429" s="17" t="s">
        <v>70</v>
      </c>
      <c r="I429" s="10" t="s">
        <v>71</v>
      </c>
      <c r="J429" s="10" t="s">
        <v>945</v>
      </c>
      <c r="K429" s="17" t="s">
        <v>73</v>
      </c>
      <c r="L429" s="17" t="s">
        <v>68</v>
      </c>
      <c r="M429" s="3" t="s">
        <v>34</v>
      </c>
      <c r="N429" s="10" t="str">
        <f t="shared" si="1"/>
        <v>Heavy Damaged</v>
      </c>
      <c r="O429" s="10" t="s">
        <v>27</v>
      </c>
      <c r="P429" s="14" t="s">
        <v>28</v>
      </c>
      <c r="Q429" s="14" t="s">
        <v>28</v>
      </c>
      <c r="R429" s="15" t="b">
        <v>1</v>
      </c>
      <c r="S429" s="10" t="s">
        <v>27</v>
      </c>
      <c r="T429" s="14" t="s">
        <v>35</v>
      </c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</row>
    <row r="430">
      <c r="A430" s="4" t="str">
        <f> Chart!E430</f>
        <v>D52-2078</v>
      </c>
      <c r="B430" s="5" t="str">
        <f> Chart!D430</f>
        <v>DZ47-68</v>
      </c>
      <c r="C430" s="6" t="str">
        <f> Chart!C430</f>
        <v>Bird_3</v>
      </c>
      <c r="D430" s="7">
        <f> Chart!B430</f>
        <v>45109.08333</v>
      </c>
      <c r="E430" s="8">
        <f>IFERROR(__xludf.DUMMYFUNCTION("SPLIT(D430, "" "")"),45109.0)</f>
        <v>45109</v>
      </c>
      <c r="F430" s="22">
        <f>IFERROR(__xludf.DUMMYFUNCTION("""COMPUTED_VALUE"""),0.08333333333333333)</f>
        <v>0.08333333333</v>
      </c>
      <c r="G430" s="10" t="s">
        <v>946</v>
      </c>
      <c r="H430" s="17" t="s">
        <v>70</v>
      </c>
      <c r="I430" s="10" t="s">
        <v>71</v>
      </c>
      <c r="J430" s="10" t="s">
        <v>947</v>
      </c>
      <c r="K430" s="17" t="s">
        <v>73</v>
      </c>
      <c r="L430" s="17" t="s">
        <v>68</v>
      </c>
      <c r="M430" s="3" t="s">
        <v>40</v>
      </c>
      <c r="N430" s="10" t="str">
        <f t="shared" si="1"/>
        <v>Loose a Wire</v>
      </c>
      <c r="O430" s="10" t="s">
        <v>27</v>
      </c>
      <c r="P430" s="14" t="s">
        <v>28</v>
      </c>
      <c r="Q430" s="14" t="s">
        <v>28</v>
      </c>
      <c r="R430" s="15" t="b">
        <v>1</v>
      </c>
      <c r="S430" s="10" t="s">
        <v>27</v>
      </c>
      <c r="T430" s="14" t="s">
        <v>35</v>
      </c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</row>
    <row r="431">
      <c r="A431" s="4" t="str">
        <f> Chart!E431</f>
        <v>D52-2079</v>
      </c>
      <c r="B431" s="5" t="str">
        <f> Chart!D431</f>
        <v>DZ47-68</v>
      </c>
      <c r="C431" s="6" t="str">
        <f> Chart!C431</f>
        <v>Bird_3</v>
      </c>
      <c r="D431" s="7">
        <f> Chart!B431</f>
        <v>45109.08333</v>
      </c>
      <c r="E431" s="8">
        <f>IFERROR(__xludf.DUMMYFUNCTION("SPLIT(D431, "" "")"),45109.0)</f>
        <v>45109</v>
      </c>
      <c r="F431" s="22">
        <f>IFERROR(__xludf.DUMMYFUNCTION("""COMPUTED_VALUE"""),0.08333333333333333)</f>
        <v>0.08333333333</v>
      </c>
      <c r="G431" s="10" t="s">
        <v>948</v>
      </c>
      <c r="H431" s="11" t="s">
        <v>21</v>
      </c>
      <c r="I431" s="10" t="s">
        <v>71</v>
      </c>
      <c r="J431" s="10" t="s">
        <v>949</v>
      </c>
      <c r="K431" s="12" t="s">
        <v>24</v>
      </c>
      <c r="L431" s="13" t="s">
        <v>25</v>
      </c>
      <c r="M431" s="10" t="s">
        <v>26</v>
      </c>
      <c r="N431" s="10" t="str">
        <f t="shared" si="1"/>
        <v>OK</v>
      </c>
      <c r="O431" s="10" t="s">
        <v>27</v>
      </c>
      <c r="P431" s="14" t="s">
        <v>28</v>
      </c>
      <c r="Q431" s="14" t="s">
        <v>28</v>
      </c>
      <c r="R431" s="15" t="b">
        <v>1</v>
      </c>
      <c r="S431" s="10" t="s">
        <v>27</v>
      </c>
      <c r="T431" s="14" t="s">
        <v>35</v>
      </c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</row>
    <row r="432">
      <c r="A432" s="4" t="str">
        <f> Chart!E432</f>
        <v>D52-2080</v>
      </c>
      <c r="B432" s="5" t="str">
        <f> Chart!D432</f>
        <v>DZ47-69</v>
      </c>
      <c r="C432" s="6" t="str">
        <f> Chart!C432</f>
        <v>Bird_4</v>
      </c>
      <c r="D432" s="7">
        <f> Chart!B432</f>
        <v>45109.08333</v>
      </c>
      <c r="E432" s="8">
        <f>IFERROR(__xludf.DUMMYFUNCTION("SPLIT(D432, "" "")"),45109.0)</f>
        <v>45109</v>
      </c>
      <c r="F432" s="22">
        <f>IFERROR(__xludf.DUMMYFUNCTION("""COMPUTED_VALUE"""),0.08333333333333333)</f>
        <v>0.08333333333</v>
      </c>
      <c r="G432" s="10" t="s">
        <v>950</v>
      </c>
      <c r="H432" s="16" t="s">
        <v>31</v>
      </c>
      <c r="I432" s="10" t="s">
        <v>71</v>
      </c>
      <c r="J432" s="10" t="s">
        <v>951</v>
      </c>
      <c r="K432" s="12" t="s">
        <v>33</v>
      </c>
      <c r="L432" s="13" t="s">
        <v>25</v>
      </c>
      <c r="M432" s="3" t="s">
        <v>26</v>
      </c>
      <c r="N432" s="10" t="str">
        <f t="shared" si="1"/>
        <v>OK</v>
      </c>
      <c r="O432" s="10" t="s">
        <v>27</v>
      </c>
      <c r="P432" s="14" t="s">
        <v>28</v>
      </c>
      <c r="Q432" s="14" t="s">
        <v>28</v>
      </c>
      <c r="R432" s="15" t="b">
        <v>0</v>
      </c>
      <c r="S432" s="10" t="s">
        <v>27</v>
      </c>
      <c r="T432" s="14" t="s">
        <v>35</v>
      </c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</row>
    <row r="433">
      <c r="A433" s="4" t="str">
        <f> Chart!E433</f>
        <v>D52-2081</v>
      </c>
      <c r="B433" s="5" t="str">
        <f> Chart!D433</f>
        <v>DZ47-69</v>
      </c>
      <c r="C433" s="6" t="str">
        <f> Chart!C433</f>
        <v>Bird_4</v>
      </c>
      <c r="D433" s="7">
        <f> Chart!B433</f>
        <v>45109.08333</v>
      </c>
      <c r="E433" s="8">
        <f>IFERROR(__xludf.DUMMYFUNCTION("SPLIT(D433, "" "")"),45109.0)</f>
        <v>45109</v>
      </c>
      <c r="F433" s="22">
        <f>IFERROR(__xludf.DUMMYFUNCTION("""COMPUTED_VALUE"""),0.08333333333333333)</f>
        <v>0.08333333333</v>
      </c>
      <c r="G433" s="10" t="s">
        <v>952</v>
      </c>
      <c r="H433" s="16" t="s">
        <v>37</v>
      </c>
      <c r="I433" s="10" t="s">
        <v>71</v>
      </c>
      <c r="J433" s="10" t="s">
        <v>953</v>
      </c>
      <c r="K433" s="12" t="s">
        <v>39</v>
      </c>
      <c r="L433" s="13" t="s">
        <v>25</v>
      </c>
      <c r="M433" s="3" t="s">
        <v>34</v>
      </c>
      <c r="N433" s="10" t="str">
        <f t="shared" si="1"/>
        <v>Heavy Damaged</v>
      </c>
      <c r="O433" s="10" t="s">
        <v>27</v>
      </c>
      <c r="P433" s="14" t="s">
        <v>28</v>
      </c>
      <c r="Q433" s="14" t="s">
        <v>28</v>
      </c>
      <c r="R433" s="15" t="b">
        <v>1</v>
      </c>
      <c r="S433" s="10" t="s">
        <v>27</v>
      </c>
      <c r="T433" s="14" t="s">
        <v>35</v>
      </c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</row>
    <row r="434">
      <c r="A434" s="4" t="str">
        <f> Chart!E434</f>
        <v>D52-2066</v>
      </c>
      <c r="B434" s="5" t="str">
        <f> Chart!D434</f>
        <v>DZ47-63</v>
      </c>
      <c r="C434" s="6" t="str">
        <f> Chart!C434</f>
        <v>Bird_1</v>
      </c>
      <c r="D434" s="7">
        <f> Chart!B434</f>
        <v>45109.125</v>
      </c>
      <c r="E434" s="8">
        <f>IFERROR(__xludf.DUMMYFUNCTION("SPLIT(D434, "" "")"),45109.0)</f>
        <v>45109</v>
      </c>
      <c r="F434" s="22">
        <f>IFERROR(__xludf.DUMMYFUNCTION("""COMPUTED_VALUE"""),0.125)</f>
        <v>0.125</v>
      </c>
      <c r="G434" s="10" t="s">
        <v>954</v>
      </c>
      <c r="H434" s="17" t="s">
        <v>42</v>
      </c>
      <c r="I434" s="10" t="s">
        <v>71</v>
      </c>
      <c r="J434" s="10" t="s">
        <v>955</v>
      </c>
      <c r="K434" s="18" t="s">
        <v>44</v>
      </c>
      <c r="L434" s="19" t="s">
        <v>25</v>
      </c>
      <c r="M434" s="3" t="s">
        <v>40</v>
      </c>
      <c r="N434" s="10" t="str">
        <f t="shared" si="1"/>
        <v>Loose a Wire</v>
      </c>
      <c r="O434" s="10" t="s">
        <v>27</v>
      </c>
      <c r="P434" s="14" t="s">
        <v>28</v>
      </c>
      <c r="Q434" s="14" t="s">
        <v>28</v>
      </c>
      <c r="R434" s="15" t="b">
        <v>0</v>
      </c>
      <c r="S434" s="10" t="s">
        <v>27</v>
      </c>
      <c r="T434" s="14" t="s">
        <v>35</v>
      </c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</row>
    <row r="435">
      <c r="A435" s="4" t="str">
        <f> Chart!E435</f>
        <v>D52-2067</v>
      </c>
      <c r="B435" s="5" t="str">
        <f> Chart!D435</f>
        <v>DZ47-63</v>
      </c>
      <c r="C435" s="6" t="str">
        <f> Chart!C435</f>
        <v>Bird_1</v>
      </c>
      <c r="D435" s="7">
        <f> Chart!B435</f>
        <v>45109.125</v>
      </c>
      <c r="E435" s="8">
        <f>IFERROR(__xludf.DUMMYFUNCTION("SPLIT(D435, "" "")"),45109.0)</f>
        <v>45109</v>
      </c>
      <c r="F435" s="22">
        <f>IFERROR(__xludf.DUMMYFUNCTION("""COMPUTED_VALUE"""),0.125)</f>
        <v>0.125</v>
      </c>
      <c r="G435" s="10" t="s">
        <v>956</v>
      </c>
      <c r="H435" s="16" t="s">
        <v>46</v>
      </c>
      <c r="I435" s="10" t="s">
        <v>71</v>
      </c>
      <c r="J435" s="10" t="s">
        <v>957</v>
      </c>
      <c r="K435" s="12" t="s">
        <v>48</v>
      </c>
      <c r="L435" s="13" t="s">
        <v>49</v>
      </c>
      <c r="M435" s="3" t="s">
        <v>26</v>
      </c>
      <c r="N435" s="10" t="str">
        <f t="shared" si="1"/>
        <v>OK</v>
      </c>
      <c r="O435" s="10" t="s">
        <v>27</v>
      </c>
      <c r="P435" s="14" t="s">
        <v>28</v>
      </c>
      <c r="Q435" s="14" t="s">
        <v>28</v>
      </c>
      <c r="R435" s="15" t="b">
        <v>0</v>
      </c>
      <c r="S435" s="10" t="s">
        <v>27</v>
      </c>
      <c r="T435" s="14" t="s">
        <v>35</v>
      </c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</row>
    <row r="436">
      <c r="A436" s="4" t="str">
        <f> Chart!E436</f>
        <v>D52-2068</v>
      </c>
      <c r="B436" s="5" t="str">
        <f> Chart!D436</f>
        <v>DZ47-64</v>
      </c>
      <c r="C436" s="6" t="str">
        <f> Chart!C436</f>
        <v>Bird_1</v>
      </c>
      <c r="D436" s="7">
        <f> Chart!B436</f>
        <v>45109.125</v>
      </c>
      <c r="E436" s="8">
        <f>IFERROR(__xludf.DUMMYFUNCTION("SPLIT(D436, "" "")"),45109.0)</f>
        <v>45109</v>
      </c>
      <c r="F436" s="22">
        <f>IFERROR(__xludf.DUMMYFUNCTION("""COMPUTED_VALUE"""),0.125)</f>
        <v>0.125</v>
      </c>
      <c r="G436" s="10" t="s">
        <v>958</v>
      </c>
      <c r="H436" s="16" t="s">
        <v>51</v>
      </c>
      <c r="I436" s="10" t="s">
        <v>71</v>
      </c>
      <c r="J436" s="10" t="s">
        <v>959</v>
      </c>
      <c r="K436" s="12" t="s">
        <v>53</v>
      </c>
      <c r="L436" s="13" t="s">
        <v>54</v>
      </c>
      <c r="M436" s="10" t="s">
        <v>26</v>
      </c>
      <c r="N436" s="10" t="str">
        <f t="shared" si="1"/>
        <v>OK</v>
      </c>
      <c r="O436" s="10" t="s">
        <v>27</v>
      </c>
      <c r="P436" s="14" t="s">
        <v>28</v>
      </c>
      <c r="Q436" s="14" t="s">
        <v>28</v>
      </c>
      <c r="R436" s="15" t="b">
        <v>1</v>
      </c>
      <c r="S436" s="10" t="s">
        <v>27</v>
      </c>
      <c r="T436" s="14" t="s">
        <v>35</v>
      </c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</row>
    <row r="437">
      <c r="A437" s="4" t="str">
        <f> Chart!E437</f>
        <v>D52-2069</v>
      </c>
      <c r="B437" s="5" t="str">
        <f> Chart!D437</f>
        <v>DZ47-64</v>
      </c>
      <c r="C437" s="6" t="str">
        <f> Chart!C437</f>
        <v>Bird_1</v>
      </c>
      <c r="D437" s="7">
        <f> Chart!B437</f>
        <v>45109.125</v>
      </c>
      <c r="E437" s="8">
        <f>IFERROR(__xludf.DUMMYFUNCTION("SPLIT(D437, "" "")"),45109.0)</f>
        <v>45109</v>
      </c>
      <c r="F437" s="22">
        <f>IFERROR(__xludf.DUMMYFUNCTION("""COMPUTED_VALUE"""),0.125)</f>
        <v>0.125</v>
      </c>
      <c r="G437" s="10" t="s">
        <v>960</v>
      </c>
      <c r="H437" s="17" t="s">
        <v>56</v>
      </c>
      <c r="I437" s="10" t="s">
        <v>71</v>
      </c>
      <c r="J437" s="10" t="s">
        <v>961</v>
      </c>
      <c r="K437" s="18" t="s">
        <v>58</v>
      </c>
      <c r="L437" s="18" t="s">
        <v>59</v>
      </c>
      <c r="M437" s="3" t="s">
        <v>40</v>
      </c>
      <c r="N437" s="10" t="str">
        <f t="shared" si="1"/>
        <v>Loose a Wire</v>
      </c>
      <c r="O437" s="10" t="s">
        <v>27</v>
      </c>
      <c r="P437" s="14" t="s">
        <v>28</v>
      </c>
      <c r="Q437" s="14" t="s">
        <v>28</v>
      </c>
      <c r="R437" s="15" t="b">
        <v>1</v>
      </c>
      <c r="S437" s="10" t="s">
        <v>27</v>
      </c>
      <c r="T437" s="14" t="s">
        <v>35</v>
      </c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</row>
    <row r="438">
      <c r="A438" s="4" t="str">
        <f> Chart!E438</f>
        <v>D52-2070</v>
      </c>
      <c r="B438" s="5" t="str">
        <f> Chart!D438</f>
        <v>DZ47-64</v>
      </c>
      <c r="C438" s="6" t="str">
        <f> Chart!C438</f>
        <v>Bird_1</v>
      </c>
      <c r="D438" s="7">
        <f> Chart!B438</f>
        <v>45109.125</v>
      </c>
      <c r="E438" s="8">
        <f>IFERROR(__xludf.DUMMYFUNCTION("SPLIT(D438, "" "")"),45109.0)</f>
        <v>45109</v>
      </c>
      <c r="F438" s="22">
        <f>IFERROR(__xludf.DUMMYFUNCTION("""COMPUTED_VALUE"""),0.125)</f>
        <v>0.125</v>
      </c>
      <c r="G438" s="10" t="s">
        <v>962</v>
      </c>
      <c r="H438" s="16" t="s">
        <v>61</v>
      </c>
      <c r="I438" s="10" t="s">
        <v>71</v>
      </c>
      <c r="J438" s="10" t="s">
        <v>963</v>
      </c>
      <c r="K438" s="12" t="s">
        <v>964</v>
      </c>
      <c r="L438" s="13" t="s">
        <v>25</v>
      </c>
      <c r="M438" s="3" t="s">
        <v>26</v>
      </c>
      <c r="N438" s="10" t="str">
        <f t="shared" si="1"/>
        <v>OK</v>
      </c>
      <c r="O438" s="10" t="s">
        <v>27</v>
      </c>
      <c r="P438" s="14" t="s">
        <v>28</v>
      </c>
      <c r="Q438" s="14" t="s">
        <v>28</v>
      </c>
      <c r="R438" s="15" t="b">
        <v>1</v>
      </c>
      <c r="S438" s="10" t="s">
        <v>27</v>
      </c>
      <c r="T438" s="14" t="s">
        <v>35</v>
      </c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</row>
    <row r="439">
      <c r="A439" s="4" t="str">
        <f> Chart!E439</f>
        <v>D52-2071</v>
      </c>
      <c r="B439" s="5" t="str">
        <f> Chart!D439</f>
        <v>DZ47-65</v>
      </c>
      <c r="C439" s="6" t="str">
        <f> Chart!C439</f>
        <v>Bird_2</v>
      </c>
      <c r="D439" s="7">
        <f> Chart!B439</f>
        <v>45109.125</v>
      </c>
      <c r="E439" s="8">
        <f>IFERROR(__xludf.DUMMYFUNCTION("SPLIT(D439, "" "")"),45109.0)</f>
        <v>45109</v>
      </c>
      <c r="F439" s="22">
        <f>IFERROR(__xludf.DUMMYFUNCTION("""COMPUTED_VALUE"""),0.125)</f>
        <v>0.125</v>
      </c>
      <c r="G439" s="10" t="s">
        <v>965</v>
      </c>
      <c r="H439" s="16" t="s">
        <v>65</v>
      </c>
      <c r="I439" s="10" t="s">
        <v>71</v>
      </c>
      <c r="J439" s="10" t="s">
        <v>966</v>
      </c>
      <c r="K439" s="12" t="s">
        <v>67</v>
      </c>
      <c r="L439" s="13" t="s">
        <v>68</v>
      </c>
      <c r="M439" s="3" t="s">
        <v>34</v>
      </c>
      <c r="N439" s="10" t="str">
        <f t="shared" si="1"/>
        <v>Heavy Damaged</v>
      </c>
      <c r="O439" s="10" t="s">
        <v>27</v>
      </c>
      <c r="P439" s="14" t="s">
        <v>28</v>
      </c>
      <c r="Q439" s="14" t="s">
        <v>28</v>
      </c>
      <c r="R439" s="10" t="b">
        <v>0</v>
      </c>
      <c r="S439" s="10" t="s">
        <v>27</v>
      </c>
      <c r="T439" s="14" t="s">
        <v>35</v>
      </c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</row>
    <row r="440">
      <c r="A440" s="4" t="str">
        <f> Chart!E440</f>
        <v>D52-2072</v>
      </c>
      <c r="B440" s="5" t="str">
        <f> Chart!D440</f>
        <v>DZ47-65</v>
      </c>
      <c r="C440" s="6" t="str">
        <f> Chart!C440</f>
        <v>Bird_2</v>
      </c>
      <c r="D440" s="7">
        <f> Chart!B440</f>
        <v>45109.125</v>
      </c>
      <c r="E440" s="8">
        <f>IFERROR(__xludf.DUMMYFUNCTION("SPLIT(D440, "" "")"),45109.0)</f>
        <v>45109</v>
      </c>
      <c r="F440" s="22">
        <f>IFERROR(__xludf.DUMMYFUNCTION("""COMPUTED_VALUE"""),0.125)</f>
        <v>0.125</v>
      </c>
      <c r="G440" s="10" t="s">
        <v>967</v>
      </c>
      <c r="H440" s="17" t="s">
        <v>70</v>
      </c>
      <c r="I440" s="10" t="s">
        <v>71</v>
      </c>
      <c r="J440" s="10" t="s">
        <v>968</v>
      </c>
      <c r="K440" s="17" t="s">
        <v>73</v>
      </c>
      <c r="L440" s="17" t="s">
        <v>68</v>
      </c>
      <c r="M440" s="3" t="s">
        <v>40</v>
      </c>
      <c r="N440" s="10" t="str">
        <f t="shared" si="1"/>
        <v>Loose a Wire</v>
      </c>
      <c r="O440" s="10" t="s">
        <v>27</v>
      </c>
      <c r="P440" s="14" t="s">
        <v>28</v>
      </c>
      <c r="Q440" s="14" t="s">
        <v>28</v>
      </c>
      <c r="R440" s="15" t="b">
        <v>1</v>
      </c>
      <c r="S440" s="10" t="s">
        <v>27</v>
      </c>
      <c r="T440" s="14" t="s">
        <v>35</v>
      </c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</row>
    <row r="441">
      <c r="A441" s="4" t="str">
        <f> Chart!E441</f>
        <v>D52-2073</v>
      </c>
      <c r="B441" s="5" t="str">
        <f> Chart!D441</f>
        <v>DZ47-66</v>
      </c>
      <c r="C441" s="6" t="str">
        <f> Chart!C441</f>
        <v>Bird_2</v>
      </c>
      <c r="D441" s="7">
        <f> Chart!B441</f>
        <v>45109.125</v>
      </c>
      <c r="E441" s="8">
        <f>IFERROR(__xludf.DUMMYFUNCTION("SPLIT(D441, "" "")"),45109.0)</f>
        <v>45109</v>
      </c>
      <c r="F441" s="22">
        <f>IFERROR(__xludf.DUMMYFUNCTION("""COMPUTED_VALUE"""),0.125)</f>
        <v>0.125</v>
      </c>
      <c r="G441" s="10" t="s">
        <v>969</v>
      </c>
      <c r="H441" s="17" t="s">
        <v>70</v>
      </c>
      <c r="I441" s="10" t="s">
        <v>71</v>
      </c>
      <c r="J441" s="10" t="s">
        <v>970</v>
      </c>
      <c r="K441" s="17" t="s">
        <v>73</v>
      </c>
      <c r="L441" s="17" t="s">
        <v>68</v>
      </c>
      <c r="M441" s="10" t="s">
        <v>26</v>
      </c>
      <c r="N441" s="10" t="str">
        <f t="shared" si="1"/>
        <v>OK</v>
      </c>
      <c r="O441" s="10" t="s">
        <v>27</v>
      </c>
      <c r="P441" s="14" t="s">
        <v>28</v>
      </c>
      <c r="Q441" s="14" t="s">
        <v>28</v>
      </c>
      <c r="R441" s="15" t="b">
        <v>1</v>
      </c>
      <c r="S441" s="10" t="s">
        <v>27</v>
      </c>
      <c r="T441" s="14" t="s">
        <v>35</v>
      </c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</row>
    <row r="442">
      <c r="A442" s="4" t="str">
        <f> Chart!E442</f>
        <v>D52-2074</v>
      </c>
      <c r="B442" s="5" t="str">
        <f> Chart!D442</f>
        <v>DZ47-66</v>
      </c>
      <c r="C442" s="6" t="str">
        <f> Chart!C442</f>
        <v>Bird_2</v>
      </c>
      <c r="D442" s="7">
        <f> Chart!B442</f>
        <v>45109.125</v>
      </c>
      <c r="E442" s="8">
        <f>IFERROR(__xludf.DUMMYFUNCTION("SPLIT(D442, "" "")"),45109.0)</f>
        <v>45109</v>
      </c>
      <c r="F442" s="22">
        <f>IFERROR(__xludf.DUMMYFUNCTION("""COMPUTED_VALUE"""),0.125)</f>
        <v>0.125</v>
      </c>
      <c r="G442" s="10" t="s">
        <v>971</v>
      </c>
      <c r="H442" s="11" t="s">
        <v>21</v>
      </c>
      <c r="I442" s="10" t="s">
        <v>71</v>
      </c>
      <c r="J442" s="10" t="s">
        <v>972</v>
      </c>
      <c r="K442" s="12" t="s">
        <v>24</v>
      </c>
      <c r="L442" s="13" t="s">
        <v>25</v>
      </c>
      <c r="M442" s="3" t="s">
        <v>26</v>
      </c>
      <c r="N442" s="10" t="str">
        <f t="shared" si="1"/>
        <v>OK</v>
      </c>
      <c r="O442" s="10" t="s">
        <v>27</v>
      </c>
      <c r="P442" s="14" t="s">
        <v>28</v>
      </c>
      <c r="Q442" s="14" t="s">
        <v>28</v>
      </c>
      <c r="R442" s="15" t="b">
        <v>0</v>
      </c>
      <c r="S442" s="10" t="s">
        <v>27</v>
      </c>
      <c r="T442" s="14" t="s">
        <v>35</v>
      </c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</row>
    <row r="443">
      <c r="A443" s="4" t="str">
        <f> Chart!E443</f>
        <v>D52-2075</v>
      </c>
      <c r="B443" s="5" t="str">
        <f> Chart!D443</f>
        <v>DZ47-67</v>
      </c>
      <c r="C443" s="6" t="str">
        <f> Chart!C443</f>
        <v>Bird_2</v>
      </c>
      <c r="D443" s="7">
        <f> Chart!B443</f>
        <v>45109.125</v>
      </c>
      <c r="E443" s="8">
        <f>IFERROR(__xludf.DUMMYFUNCTION("SPLIT(D443, "" "")"),45109.0)</f>
        <v>45109</v>
      </c>
      <c r="F443" s="22">
        <f>IFERROR(__xludf.DUMMYFUNCTION("""COMPUTED_VALUE"""),0.125)</f>
        <v>0.125</v>
      </c>
      <c r="G443" s="10" t="s">
        <v>973</v>
      </c>
      <c r="H443" s="16" t="s">
        <v>31</v>
      </c>
      <c r="I443" s="10" t="s">
        <v>71</v>
      </c>
      <c r="J443" s="10" t="s">
        <v>974</v>
      </c>
      <c r="K443" s="12" t="s">
        <v>33</v>
      </c>
      <c r="L443" s="13" t="s">
        <v>25</v>
      </c>
      <c r="M443" s="3" t="s">
        <v>34</v>
      </c>
      <c r="N443" s="10" t="str">
        <f t="shared" si="1"/>
        <v>Heavy Damaged</v>
      </c>
      <c r="O443" s="10" t="s">
        <v>27</v>
      </c>
      <c r="P443" s="14" t="s">
        <v>28</v>
      </c>
      <c r="Q443" s="14" t="s">
        <v>28</v>
      </c>
      <c r="R443" s="15" t="b">
        <v>1</v>
      </c>
      <c r="S443" s="10" t="s">
        <v>27</v>
      </c>
      <c r="T443" s="14" t="s">
        <v>35</v>
      </c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</row>
    <row r="444">
      <c r="A444" s="4" t="str">
        <f> Chart!E444</f>
        <v>D52-2076</v>
      </c>
      <c r="B444" s="5" t="str">
        <f> Chart!D444</f>
        <v>DZ47-67</v>
      </c>
      <c r="C444" s="6" t="str">
        <f> Chart!C444</f>
        <v>Bird_2</v>
      </c>
      <c r="D444" s="7">
        <f> Chart!B444</f>
        <v>45109.125</v>
      </c>
      <c r="E444" s="8">
        <f>IFERROR(__xludf.DUMMYFUNCTION("SPLIT(D444, "" "")"),45109.0)</f>
        <v>45109</v>
      </c>
      <c r="F444" s="22">
        <f>IFERROR(__xludf.DUMMYFUNCTION("""COMPUTED_VALUE"""),0.125)</f>
        <v>0.125</v>
      </c>
      <c r="G444" s="10" t="s">
        <v>975</v>
      </c>
      <c r="H444" s="16" t="s">
        <v>37</v>
      </c>
      <c r="I444" s="10" t="s">
        <v>71</v>
      </c>
      <c r="J444" s="10" t="s">
        <v>976</v>
      </c>
      <c r="K444" s="12" t="s">
        <v>39</v>
      </c>
      <c r="L444" s="13" t="s">
        <v>25</v>
      </c>
      <c r="M444" s="3" t="s">
        <v>40</v>
      </c>
      <c r="N444" s="10" t="str">
        <f t="shared" si="1"/>
        <v>Loose a Wire</v>
      </c>
      <c r="O444" s="10" t="s">
        <v>27</v>
      </c>
      <c r="P444" s="14" t="s">
        <v>28</v>
      </c>
      <c r="Q444" s="14" t="s">
        <v>28</v>
      </c>
      <c r="R444" s="15" t="b">
        <v>0</v>
      </c>
      <c r="S444" s="10" t="s">
        <v>27</v>
      </c>
      <c r="T444" s="14" t="s">
        <v>35</v>
      </c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</row>
    <row r="445">
      <c r="A445" s="4" t="str">
        <f> Chart!E445</f>
        <v>D52-2077</v>
      </c>
      <c r="B445" s="5" t="str">
        <f> Chart!D445</f>
        <v>DZ47-68</v>
      </c>
      <c r="C445" s="6" t="str">
        <f> Chart!C445</f>
        <v>Bird_3</v>
      </c>
      <c r="D445" s="7">
        <f> Chart!B445</f>
        <v>45109.125</v>
      </c>
      <c r="E445" s="8">
        <f>IFERROR(__xludf.DUMMYFUNCTION("SPLIT(D445, "" "")"),45109.0)</f>
        <v>45109</v>
      </c>
      <c r="F445" s="22">
        <f>IFERROR(__xludf.DUMMYFUNCTION("""COMPUTED_VALUE"""),0.125)</f>
        <v>0.125</v>
      </c>
      <c r="G445" s="10" t="s">
        <v>977</v>
      </c>
      <c r="H445" s="17" t="s">
        <v>42</v>
      </c>
      <c r="I445" s="10" t="s">
        <v>71</v>
      </c>
      <c r="J445" s="10" t="s">
        <v>978</v>
      </c>
      <c r="K445" s="18" t="s">
        <v>44</v>
      </c>
      <c r="L445" s="19" t="s">
        <v>25</v>
      </c>
      <c r="M445" s="3" t="s">
        <v>26</v>
      </c>
      <c r="N445" s="10" t="str">
        <f t="shared" si="1"/>
        <v>OK</v>
      </c>
      <c r="O445" s="10" t="s">
        <v>27</v>
      </c>
      <c r="P445" s="14" t="s">
        <v>28</v>
      </c>
      <c r="Q445" s="14" t="s">
        <v>28</v>
      </c>
      <c r="R445" s="15" t="b">
        <v>0</v>
      </c>
      <c r="S445" s="10" t="s">
        <v>27</v>
      </c>
      <c r="T445" s="14" t="s">
        <v>35</v>
      </c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</row>
    <row r="446">
      <c r="A446" s="4" t="str">
        <f> Chart!E446</f>
        <v>D52-2078</v>
      </c>
      <c r="B446" s="5" t="str">
        <f> Chart!D446</f>
        <v>DZ47-68</v>
      </c>
      <c r="C446" s="6" t="str">
        <f> Chart!C446</f>
        <v>Bird_3</v>
      </c>
      <c r="D446" s="7">
        <f> Chart!B446</f>
        <v>45109.125</v>
      </c>
      <c r="E446" s="8">
        <f>IFERROR(__xludf.DUMMYFUNCTION("SPLIT(D446, "" "")"),45109.0)</f>
        <v>45109</v>
      </c>
      <c r="F446" s="22">
        <f>IFERROR(__xludf.DUMMYFUNCTION("""COMPUTED_VALUE"""),0.125)</f>
        <v>0.125</v>
      </c>
      <c r="G446" s="10" t="s">
        <v>979</v>
      </c>
      <c r="H446" s="16" t="s">
        <v>46</v>
      </c>
      <c r="I446" s="10" t="s">
        <v>71</v>
      </c>
      <c r="J446" s="10" t="s">
        <v>980</v>
      </c>
      <c r="K446" s="12" t="s">
        <v>48</v>
      </c>
      <c r="L446" s="13" t="s">
        <v>49</v>
      </c>
      <c r="M446" s="10" t="s">
        <v>26</v>
      </c>
      <c r="N446" s="10" t="str">
        <f t="shared" si="1"/>
        <v>OK</v>
      </c>
      <c r="O446" s="10" t="s">
        <v>27</v>
      </c>
      <c r="P446" s="14" t="s">
        <v>28</v>
      </c>
      <c r="Q446" s="14" t="s">
        <v>28</v>
      </c>
      <c r="R446" s="15" t="b">
        <v>1</v>
      </c>
      <c r="S446" s="10" t="s">
        <v>27</v>
      </c>
      <c r="T446" s="14" t="s">
        <v>35</v>
      </c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</row>
    <row r="447">
      <c r="A447" s="4" t="str">
        <f> Chart!E447</f>
        <v>D52-2079</v>
      </c>
      <c r="B447" s="5" t="str">
        <f> Chart!D447</f>
        <v>DZ47-68</v>
      </c>
      <c r="C447" s="6" t="str">
        <f> Chart!C447</f>
        <v>Bird_3</v>
      </c>
      <c r="D447" s="7">
        <f> Chart!B447</f>
        <v>45109.125</v>
      </c>
      <c r="E447" s="8">
        <f>IFERROR(__xludf.DUMMYFUNCTION("SPLIT(D447, "" "")"),45109.0)</f>
        <v>45109</v>
      </c>
      <c r="F447" s="22">
        <f>IFERROR(__xludf.DUMMYFUNCTION("""COMPUTED_VALUE"""),0.125)</f>
        <v>0.125</v>
      </c>
      <c r="G447" s="10" t="s">
        <v>981</v>
      </c>
      <c r="H447" s="16" t="s">
        <v>51</v>
      </c>
      <c r="I447" s="10" t="s">
        <v>71</v>
      </c>
      <c r="J447" s="10" t="s">
        <v>982</v>
      </c>
      <c r="K447" s="12" t="s">
        <v>53</v>
      </c>
      <c r="L447" s="13" t="s">
        <v>54</v>
      </c>
      <c r="M447" s="3" t="s">
        <v>40</v>
      </c>
      <c r="N447" s="10" t="str">
        <f t="shared" si="1"/>
        <v>Loose a Wire</v>
      </c>
      <c r="O447" s="10" t="s">
        <v>27</v>
      </c>
      <c r="P447" s="14" t="s">
        <v>28</v>
      </c>
      <c r="Q447" s="14" t="s">
        <v>28</v>
      </c>
      <c r="R447" s="15" t="b">
        <v>1</v>
      </c>
      <c r="S447" s="10" t="s">
        <v>27</v>
      </c>
      <c r="T447" s="14" t="s">
        <v>35</v>
      </c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</row>
    <row r="448">
      <c r="A448" s="4" t="str">
        <f> Chart!E448</f>
        <v>D52-2080</v>
      </c>
      <c r="B448" s="5" t="str">
        <f> Chart!D448</f>
        <v>DZ47-69</v>
      </c>
      <c r="C448" s="6" t="str">
        <f> Chart!C448</f>
        <v>Bird_4</v>
      </c>
      <c r="D448" s="7">
        <f> Chart!B448</f>
        <v>45109.125</v>
      </c>
      <c r="E448" s="8">
        <f>IFERROR(__xludf.DUMMYFUNCTION("SPLIT(D448, "" "")"),45109.0)</f>
        <v>45109</v>
      </c>
      <c r="F448" s="22">
        <f>IFERROR(__xludf.DUMMYFUNCTION("""COMPUTED_VALUE"""),0.125)</f>
        <v>0.125</v>
      </c>
      <c r="G448" s="10" t="s">
        <v>983</v>
      </c>
      <c r="H448" s="17" t="s">
        <v>56</v>
      </c>
      <c r="I448" s="10" t="s">
        <v>71</v>
      </c>
      <c r="J448" s="10" t="s">
        <v>984</v>
      </c>
      <c r="K448" s="18" t="s">
        <v>58</v>
      </c>
      <c r="L448" s="18" t="s">
        <v>59</v>
      </c>
      <c r="M448" s="3" t="s">
        <v>26</v>
      </c>
      <c r="N448" s="10" t="str">
        <f t="shared" si="1"/>
        <v>OK</v>
      </c>
      <c r="O448" s="10" t="s">
        <v>27</v>
      </c>
      <c r="P448" s="14" t="s">
        <v>28</v>
      </c>
      <c r="Q448" s="14" t="s">
        <v>28</v>
      </c>
      <c r="R448" s="15" t="b">
        <v>1</v>
      </c>
      <c r="S448" s="10" t="s">
        <v>27</v>
      </c>
      <c r="T448" s="14" t="s">
        <v>35</v>
      </c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</row>
    <row r="449">
      <c r="A449" s="4" t="str">
        <f> Chart!E449</f>
        <v>D52-2081</v>
      </c>
      <c r="B449" s="5" t="str">
        <f> Chart!D449</f>
        <v>DZ47-69</v>
      </c>
      <c r="C449" s="6" t="str">
        <f> Chart!C449</f>
        <v>Bird_4</v>
      </c>
      <c r="D449" s="7">
        <f> Chart!B449</f>
        <v>45109.125</v>
      </c>
      <c r="E449" s="8">
        <f>IFERROR(__xludf.DUMMYFUNCTION("SPLIT(D449, "" "")"),45109.0)</f>
        <v>45109</v>
      </c>
      <c r="F449" s="22">
        <f>IFERROR(__xludf.DUMMYFUNCTION("""COMPUTED_VALUE"""),0.125)</f>
        <v>0.125</v>
      </c>
      <c r="G449" s="10" t="s">
        <v>985</v>
      </c>
      <c r="H449" s="16" t="s">
        <v>61</v>
      </c>
      <c r="I449" s="10" t="s">
        <v>71</v>
      </c>
      <c r="J449" s="10" t="s">
        <v>986</v>
      </c>
      <c r="K449" s="12" t="s">
        <v>987</v>
      </c>
      <c r="L449" s="13" t="s">
        <v>25</v>
      </c>
      <c r="M449" s="3" t="s">
        <v>34</v>
      </c>
      <c r="N449" s="10" t="str">
        <f t="shared" si="1"/>
        <v>Heavy Damaged</v>
      </c>
      <c r="O449" s="10" t="s">
        <v>27</v>
      </c>
      <c r="P449" s="14" t="s">
        <v>28</v>
      </c>
      <c r="Q449" s="14" t="s">
        <v>28</v>
      </c>
      <c r="R449" s="10" t="b">
        <v>0</v>
      </c>
      <c r="S449" s="10" t="s">
        <v>27</v>
      </c>
      <c r="T449" s="14" t="s">
        <v>35</v>
      </c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</row>
    <row r="450">
      <c r="A450" s="4" t="str">
        <f> Chart!E450</f>
        <v>D52-2066</v>
      </c>
      <c r="B450" s="5" t="str">
        <f> Chart!D450</f>
        <v>DZ47-63</v>
      </c>
      <c r="C450" s="6" t="str">
        <f> Chart!C450</f>
        <v>Bird_1</v>
      </c>
      <c r="D450" s="7">
        <f> Chart!B450</f>
        <v>45109.16667</v>
      </c>
      <c r="E450" s="8">
        <f>IFERROR(__xludf.DUMMYFUNCTION("SPLIT(D450, "" "")"),45109.0)</f>
        <v>45109</v>
      </c>
      <c r="F450" s="22">
        <f>IFERROR(__xludf.DUMMYFUNCTION("""COMPUTED_VALUE"""),0.16666666666666666)</f>
        <v>0.1666666667</v>
      </c>
      <c r="G450" s="10" t="s">
        <v>988</v>
      </c>
      <c r="H450" s="16" t="s">
        <v>65</v>
      </c>
      <c r="I450" s="10" t="s">
        <v>71</v>
      </c>
      <c r="J450" s="10" t="s">
        <v>989</v>
      </c>
      <c r="K450" s="12" t="s">
        <v>67</v>
      </c>
      <c r="L450" s="13" t="s">
        <v>68</v>
      </c>
      <c r="M450" s="3" t="s">
        <v>40</v>
      </c>
      <c r="N450" s="10" t="str">
        <f t="shared" si="1"/>
        <v>Loose a Wire</v>
      </c>
      <c r="O450" s="10" t="s">
        <v>27</v>
      </c>
      <c r="P450" s="14" t="s">
        <v>28</v>
      </c>
      <c r="Q450" s="14" t="s">
        <v>28</v>
      </c>
      <c r="R450" s="15" t="b">
        <v>1</v>
      </c>
      <c r="S450" s="10" t="s">
        <v>27</v>
      </c>
      <c r="T450" s="14" t="s">
        <v>35</v>
      </c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</row>
    <row r="451">
      <c r="A451" s="4" t="str">
        <f> Chart!E451</f>
        <v>D52-2067</v>
      </c>
      <c r="B451" s="5" t="str">
        <f> Chart!D451</f>
        <v>DZ47-63</v>
      </c>
      <c r="C451" s="6" t="str">
        <f> Chart!C451</f>
        <v>Bird_1</v>
      </c>
      <c r="D451" s="7">
        <f> Chart!B451</f>
        <v>45109.16667</v>
      </c>
      <c r="E451" s="8">
        <f>IFERROR(__xludf.DUMMYFUNCTION("SPLIT(D451, "" "")"),45109.0)</f>
        <v>45109</v>
      </c>
      <c r="F451" s="22">
        <f>IFERROR(__xludf.DUMMYFUNCTION("""COMPUTED_VALUE"""),0.16666666666666666)</f>
        <v>0.1666666667</v>
      </c>
      <c r="G451" s="10" t="s">
        <v>990</v>
      </c>
      <c r="H451" s="17" t="s">
        <v>70</v>
      </c>
      <c r="I451" s="10" t="s">
        <v>71</v>
      </c>
      <c r="J451" s="10" t="s">
        <v>991</v>
      </c>
      <c r="K451" s="17" t="s">
        <v>73</v>
      </c>
      <c r="L451" s="17" t="s">
        <v>68</v>
      </c>
      <c r="M451" s="10" t="s">
        <v>26</v>
      </c>
      <c r="N451" s="10" t="str">
        <f t="shared" si="1"/>
        <v>OK</v>
      </c>
      <c r="O451" s="10" t="s">
        <v>27</v>
      </c>
      <c r="P451" s="14" t="s">
        <v>28</v>
      </c>
      <c r="Q451" s="14" t="s">
        <v>28</v>
      </c>
      <c r="R451" s="15" t="b">
        <v>1</v>
      </c>
      <c r="S451" s="10" t="s">
        <v>27</v>
      </c>
      <c r="T451" s="14" t="s">
        <v>35</v>
      </c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</row>
    <row r="452">
      <c r="A452" s="4" t="str">
        <f> Chart!E452</f>
        <v>D52-2068</v>
      </c>
      <c r="B452" s="5" t="str">
        <f> Chart!D452</f>
        <v>DZ47-64</v>
      </c>
      <c r="C452" s="6" t="str">
        <f> Chart!C452</f>
        <v>Bird_1</v>
      </c>
      <c r="D452" s="7">
        <f> Chart!B452</f>
        <v>45109.16667</v>
      </c>
      <c r="E452" s="8">
        <f>IFERROR(__xludf.DUMMYFUNCTION("SPLIT(D452, "" "")"),45109.0)</f>
        <v>45109</v>
      </c>
      <c r="F452" s="22">
        <f>IFERROR(__xludf.DUMMYFUNCTION("""COMPUTED_VALUE"""),0.16666666666666666)</f>
        <v>0.1666666667</v>
      </c>
      <c r="G452" s="10" t="s">
        <v>992</v>
      </c>
      <c r="H452" s="17" t="s">
        <v>70</v>
      </c>
      <c r="I452" s="10" t="s">
        <v>71</v>
      </c>
      <c r="J452" s="10" t="s">
        <v>993</v>
      </c>
      <c r="K452" s="17" t="s">
        <v>73</v>
      </c>
      <c r="L452" s="17" t="s">
        <v>68</v>
      </c>
      <c r="M452" s="3" t="s">
        <v>26</v>
      </c>
      <c r="N452" s="10" t="str">
        <f t="shared" si="1"/>
        <v>OK</v>
      </c>
      <c r="O452" s="10" t="s">
        <v>27</v>
      </c>
      <c r="P452" s="14" t="s">
        <v>28</v>
      </c>
      <c r="Q452" s="14" t="s">
        <v>28</v>
      </c>
      <c r="R452" s="15" t="b">
        <v>1</v>
      </c>
      <c r="S452" s="10" t="s">
        <v>27</v>
      </c>
      <c r="T452" s="14" t="s">
        <v>35</v>
      </c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</row>
    <row r="453">
      <c r="A453" s="4" t="str">
        <f> Chart!E453</f>
        <v>D52-2069</v>
      </c>
      <c r="B453" s="5" t="str">
        <f> Chart!D453</f>
        <v>DZ47-64</v>
      </c>
      <c r="C453" s="6" t="str">
        <f> Chart!C453</f>
        <v>Bird_1</v>
      </c>
      <c r="D453" s="7">
        <f> Chart!B453</f>
        <v>45109.16667</v>
      </c>
      <c r="E453" s="8">
        <f>IFERROR(__xludf.DUMMYFUNCTION("SPLIT(D453, "" "")"),45109.0)</f>
        <v>45109</v>
      </c>
      <c r="F453" s="22">
        <f>IFERROR(__xludf.DUMMYFUNCTION("""COMPUTED_VALUE"""),0.16666666666666666)</f>
        <v>0.1666666667</v>
      </c>
      <c r="G453" s="10" t="s">
        <v>994</v>
      </c>
      <c r="H453" s="11" t="s">
        <v>21</v>
      </c>
      <c r="I453" s="10" t="s">
        <v>71</v>
      </c>
      <c r="J453" s="10" t="s">
        <v>995</v>
      </c>
      <c r="K453" s="12" t="s">
        <v>24</v>
      </c>
      <c r="L453" s="13" t="s">
        <v>25</v>
      </c>
      <c r="M453" s="3" t="s">
        <v>34</v>
      </c>
      <c r="N453" s="10" t="str">
        <f t="shared" si="1"/>
        <v>Heavy Damaged</v>
      </c>
      <c r="O453" s="10" t="s">
        <v>27</v>
      </c>
      <c r="P453" s="14" t="s">
        <v>28</v>
      </c>
      <c r="Q453" s="14" t="s">
        <v>28</v>
      </c>
      <c r="R453" s="15" t="b">
        <v>1</v>
      </c>
      <c r="S453" s="10" t="s">
        <v>27</v>
      </c>
      <c r="T453" s="14" t="s">
        <v>35</v>
      </c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</row>
    <row r="454">
      <c r="A454" s="4" t="str">
        <f> Chart!E454</f>
        <v>D52-2070</v>
      </c>
      <c r="B454" s="5" t="str">
        <f> Chart!D454</f>
        <v>DZ47-64</v>
      </c>
      <c r="C454" s="6" t="str">
        <f> Chart!C454</f>
        <v>Bird_1</v>
      </c>
      <c r="D454" s="7">
        <f> Chart!B454</f>
        <v>45109.16667</v>
      </c>
      <c r="E454" s="8">
        <f>IFERROR(__xludf.DUMMYFUNCTION("SPLIT(D454, "" "")"),45109.0)</f>
        <v>45109</v>
      </c>
      <c r="F454" s="22">
        <f>IFERROR(__xludf.DUMMYFUNCTION("""COMPUTED_VALUE"""),0.16666666666666666)</f>
        <v>0.1666666667</v>
      </c>
      <c r="G454" s="10" t="s">
        <v>996</v>
      </c>
      <c r="H454" s="16" t="s">
        <v>31</v>
      </c>
      <c r="I454" s="10" t="s">
        <v>71</v>
      </c>
      <c r="J454" s="10" t="s">
        <v>997</v>
      </c>
      <c r="K454" s="12" t="s">
        <v>33</v>
      </c>
      <c r="L454" s="13" t="s">
        <v>25</v>
      </c>
      <c r="M454" s="3" t="s">
        <v>34</v>
      </c>
      <c r="N454" s="10" t="str">
        <f t="shared" si="1"/>
        <v>Heavy Damaged</v>
      </c>
      <c r="O454" s="10" t="s">
        <v>27</v>
      </c>
      <c r="P454" s="14" t="s">
        <v>28</v>
      </c>
      <c r="Q454" s="14" t="s">
        <v>28</v>
      </c>
      <c r="R454" s="15" t="b">
        <v>0</v>
      </c>
      <c r="S454" s="10" t="s">
        <v>27</v>
      </c>
      <c r="T454" s="14" t="s">
        <v>35</v>
      </c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</row>
    <row r="455">
      <c r="A455" s="4" t="str">
        <f> Chart!E455</f>
        <v>D52-2071</v>
      </c>
      <c r="B455" s="5" t="str">
        <f> Chart!D455</f>
        <v>DZ47-65</v>
      </c>
      <c r="C455" s="6" t="str">
        <f> Chart!C455</f>
        <v>Bird_2</v>
      </c>
      <c r="D455" s="7">
        <f> Chart!B455</f>
        <v>45109.16667</v>
      </c>
      <c r="E455" s="8">
        <f>IFERROR(__xludf.DUMMYFUNCTION("SPLIT(D455, "" "")"),45109.0)</f>
        <v>45109</v>
      </c>
      <c r="F455" s="22">
        <f>IFERROR(__xludf.DUMMYFUNCTION("""COMPUTED_VALUE"""),0.16666666666666666)</f>
        <v>0.1666666667</v>
      </c>
      <c r="G455" s="10" t="s">
        <v>998</v>
      </c>
      <c r="H455" s="16" t="s">
        <v>37</v>
      </c>
      <c r="I455" s="10" t="s">
        <v>71</v>
      </c>
      <c r="J455" s="10" t="s">
        <v>999</v>
      </c>
      <c r="K455" s="12" t="s">
        <v>39</v>
      </c>
      <c r="L455" s="13" t="s">
        <v>25</v>
      </c>
      <c r="M455" s="3" t="s">
        <v>34</v>
      </c>
      <c r="N455" s="10" t="str">
        <f t="shared" si="1"/>
        <v>Heavy Damaged</v>
      </c>
      <c r="O455" s="10" t="s">
        <v>27</v>
      </c>
      <c r="P455" s="14" t="s">
        <v>28</v>
      </c>
      <c r="Q455" s="14" t="s">
        <v>28</v>
      </c>
      <c r="R455" s="15" t="b">
        <v>1</v>
      </c>
      <c r="S455" s="10" t="s">
        <v>27</v>
      </c>
      <c r="T455" s="14" t="s">
        <v>35</v>
      </c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</row>
    <row r="456">
      <c r="A456" s="4" t="str">
        <f> Chart!E456</f>
        <v>D52-2072</v>
      </c>
      <c r="B456" s="5" t="str">
        <f> Chart!D456</f>
        <v>DZ47-65</v>
      </c>
      <c r="C456" s="6" t="str">
        <f> Chart!C456</f>
        <v>Bird_2</v>
      </c>
      <c r="D456" s="7">
        <f> Chart!B456</f>
        <v>45109.16667</v>
      </c>
      <c r="E456" s="8">
        <f>IFERROR(__xludf.DUMMYFUNCTION("SPLIT(D456, "" "")"),45109.0)</f>
        <v>45109</v>
      </c>
      <c r="F456" s="22">
        <f>IFERROR(__xludf.DUMMYFUNCTION("""COMPUTED_VALUE"""),0.16666666666666666)</f>
        <v>0.1666666667</v>
      </c>
      <c r="G456" s="10" t="s">
        <v>1000</v>
      </c>
      <c r="H456" s="17" t="s">
        <v>42</v>
      </c>
      <c r="I456" s="10" t="s">
        <v>71</v>
      </c>
      <c r="J456" s="10" t="s">
        <v>1001</v>
      </c>
      <c r="K456" s="18" t="s">
        <v>44</v>
      </c>
      <c r="L456" s="19" t="s">
        <v>25</v>
      </c>
      <c r="M456" s="3" t="s">
        <v>34</v>
      </c>
      <c r="N456" s="10" t="str">
        <f t="shared" si="1"/>
        <v>Heavy Damaged</v>
      </c>
      <c r="O456" s="10" t="s">
        <v>27</v>
      </c>
      <c r="P456" s="14" t="s">
        <v>28</v>
      </c>
      <c r="Q456" s="14" t="s">
        <v>28</v>
      </c>
      <c r="R456" s="15" t="b">
        <v>0</v>
      </c>
      <c r="S456" s="10" t="s">
        <v>27</v>
      </c>
      <c r="T456" s="14" t="s">
        <v>35</v>
      </c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</row>
    <row r="457">
      <c r="A457" s="4" t="str">
        <f> Chart!E457</f>
        <v>D52-2073</v>
      </c>
      <c r="B457" s="5" t="str">
        <f> Chart!D457</f>
        <v>DZ47-66</v>
      </c>
      <c r="C457" s="6" t="str">
        <f> Chart!C457</f>
        <v>Bird_2</v>
      </c>
      <c r="D457" s="7">
        <f> Chart!B457</f>
        <v>45109.16667</v>
      </c>
      <c r="E457" s="8">
        <f>IFERROR(__xludf.DUMMYFUNCTION("SPLIT(D457, "" "")"),45109.0)</f>
        <v>45109</v>
      </c>
      <c r="F457" s="22">
        <f>IFERROR(__xludf.DUMMYFUNCTION("""COMPUTED_VALUE"""),0.16666666666666666)</f>
        <v>0.1666666667</v>
      </c>
      <c r="G457" s="10" t="s">
        <v>1002</v>
      </c>
      <c r="H457" s="16" t="s">
        <v>46</v>
      </c>
      <c r="I457" s="10" t="s">
        <v>71</v>
      </c>
      <c r="J457" s="10" t="s">
        <v>1003</v>
      </c>
      <c r="K457" s="12" t="s">
        <v>48</v>
      </c>
      <c r="L457" s="13" t="s">
        <v>49</v>
      </c>
      <c r="M457" s="3" t="s">
        <v>26</v>
      </c>
      <c r="N457" s="10" t="str">
        <f t="shared" si="1"/>
        <v>OK</v>
      </c>
      <c r="O457" s="10" t="s">
        <v>27</v>
      </c>
      <c r="P457" s="14" t="s">
        <v>28</v>
      </c>
      <c r="Q457" s="14" t="s">
        <v>28</v>
      </c>
      <c r="R457" s="15" t="b">
        <v>0</v>
      </c>
      <c r="S457" s="10" t="s">
        <v>27</v>
      </c>
      <c r="T457" s="14" t="s">
        <v>35</v>
      </c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</row>
    <row r="458">
      <c r="A458" s="4" t="str">
        <f> Chart!E458</f>
        <v>D52-2074</v>
      </c>
      <c r="B458" s="5" t="str">
        <f> Chart!D458</f>
        <v>DZ47-66</v>
      </c>
      <c r="C458" s="6" t="str">
        <f> Chart!C458</f>
        <v>Bird_2</v>
      </c>
      <c r="D458" s="7">
        <f> Chart!B458</f>
        <v>45109.16667</v>
      </c>
      <c r="E458" s="8">
        <f>IFERROR(__xludf.DUMMYFUNCTION("SPLIT(D458, "" "")"),45109.0)</f>
        <v>45109</v>
      </c>
      <c r="F458" s="22">
        <f>IFERROR(__xludf.DUMMYFUNCTION("""COMPUTED_VALUE"""),0.16666666666666666)</f>
        <v>0.1666666667</v>
      </c>
      <c r="G458" s="10" t="s">
        <v>1004</v>
      </c>
      <c r="H458" s="16" t="s">
        <v>51</v>
      </c>
      <c r="I458" s="10" t="s">
        <v>71</v>
      </c>
      <c r="J458" s="10" t="s">
        <v>1005</v>
      </c>
      <c r="K458" s="12" t="s">
        <v>53</v>
      </c>
      <c r="L458" s="13" t="s">
        <v>54</v>
      </c>
      <c r="M458" s="3" t="s">
        <v>34</v>
      </c>
      <c r="N458" s="10" t="str">
        <f t="shared" si="1"/>
        <v>Heavy Damaged</v>
      </c>
      <c r="O458" s="10" t="s">
        <v>27</v>
      </c>
      <c r="P458" s="14" t="s">
        <v>28</v>
      </c>
      <c r="Q458" s="14" t="s">
        <v>28</v>
      </c>
      <c r="R458" s="15" t="b">
        <v>1</v>
      </c>
      <c r="S458" s="10" t="s">
        <v>27</v>
      </c>
      <c r="T458" s="14" t="s">
        <v>35</v>
      </c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</row>
    <row r="459">
      <c r="A459" s="4" t="str">
        <f> Chart!E459</f>
        <v>D52-2075</v>
      </c>
      <c r="B459" s="5" t="str">
        <f> Chart!D459</f>
        <v>DZ47-67</v>
      </c>
      <c r="C459" s="6" t="str">
        <f> Chart!C459</f>
        <v>Bird_2</v>
      </c>
      <c r="D459" s="7">
        <f> Chart!B459</f>
        <v>45109.16667</v>
      </c>
      <c r="E459" s="8">
        <f>IFERROR(__xludf.DUMMYFUNCTION("SPLIT(D459, "" "")"),45109.0)</f>
        <v>45109</v>
      </c>
      <c r="F459" s="22">
        <f>IFERROR(__xludf.DUMMYFUNCTION("""COMPUTED_VALUE"""),0.16666666666666666)</f>
        <v>0.1666666667</v>
      </c>
      <c r="G459" s="10" t="s">
        <v>1006</v>
      </c>
      <c r="H459" s="17" t="s">
        <v>56</v>
      </c>
      <c r="I459" s="10" t="s">
        <v>71</v>
      </c>
      <c r="J459" s="10" t="s">
        <v>1007</v>
      </c>
      <c r="K459" s="18" t="s">
        <v>58</v>
      </c>
      <c r="L459" s="18" t="s">
        <v>59</v>
      </c>
      <c r="M459" s="3" t="s">
        <v>40</v>
      </c>
      <c r="N459" s="10" t="str">
        <f t="shared" si="1"/>
        <v>Loose a Wire</v>
      </c>
      <c r="O459" s="10" t="s">
        <v>27</v>
      </c>
      <c r="P459" s="14" t="s">
        <v>28</v>
      </c>
      <c r="Q459" s="14" t="s">
        <v>28</v>
      </c>
      <c r="R459" s="15" t="b">
        <v>1</v>
      </c>
      <c r="S459" s="10" t="s">
        <v>27</v>
      </c>
      <c r="T459" s="14" t="s">
        <v>35</v>
      </c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</row>
    <row r="460">
      <c r="A460" s="4" t="str">
        <f> Chart!E460</f>
        <v>D52-2076</v>
      </c>
      <c r="B460" s="5" t="str">
        <f> Chart!D460</f>
        <v>DZ47-67</v>
      </c>
      <c r="C460" s="6" t="str">
        <f> Chart!C460</f>
        <v>Bird_2</v>
      </c>
      <c r="D460" s="7">
        <f> Chart!B460</f>
        <v>45109.16667</v>
      </c>
      <c r="E460" s="8">
        <f>IFERROR(__xludf.DUMMYFUNCTION("SPLIT(D460, "" "")"),45109.0)</f>
        <v>45109</v>
      </c>
      <c r="F460" s="22">
        <f>IFERROR(__xludf.DUMMYFUNCTION("""COMPUTED_VALUE"""),0.16666666666666666)</f>
        <v>0.1666666667</v>
      </c>
      <c r="G460" s="10" t="s">
        <v>1008</v>
      </c>
      <c r="H460" s="16" t="s">
        <v>61</v>
      </c>
      <c r="I460" s="10" t="s">
        <v>71</v>
      </c>
      <c r="J460" s="10" t="s">
        <v>1009</v>
      </c>
      <c r="K460" s="12" t="s">
        <v>1010</v>
      </c>
      <c r="L460" s="13" t="s">
        <v>25</v>
      </c>
      <c r="M460" s="3" t="s">
        <v>26</v>
      </c>
      <c r="N460" s="10" t="str">
        <f t="shared" si="1"/>
        <v>OK</v>
      </c>
      <c r="O460" s="10" t="s">
        <v>27</v>
      </c>
      <c r="P460" s="14" t="s">
        <v>28</v>
      </c>
      <c r="Q460" s="14" t="s">
        <v>28</v>
      </c>
      <c r="R460" s="15" t="b">
        <v>1</v>
      </c>
      <c r="S460" s="10" t="s">
        <v>27</v>
      </c>
      <c r="T460" s="14" t="s">
        <v>35</v>
      </c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</row>
    <row r="461">
      <c r="A461" s="4" t="str">
        <f> Chart!E461</f>
        <v>D52-2077</v>
      </c>
      <c r="B461" s="5" t="str">
        <f> Chart!D461</f>
        <v>DZ47-68</v>
      </c>
      <c r="C461" s="6" t="str">
        <f> Chart!C461</f>
        <v>Bird_3</v>
      </c>
      <c r="D461" s="7">
        <f> Chart!B461</f>
        <v>45109.16667</v>
      </c>
      <c r="E461" s="8">
        <f>IFERROR(__xludf.DUMMYFUNCTION("SPLIT(D461, "" "")"),45109.0)</f>
        <v>45109</v>
      </c>
      <c r="F461" s="22">
        <f>IFERROR(__xludf.DUMMYFUNCTION("""COMPUTED_VALUE"""),0.16666666666666666)</f>
        <v>0.1666666667</v>
      </c>
      <c r="G461" s="10" t="s">
        <v>1011</v>
      </c>
      <c r="H461" s="16" t="s">
        <v>65</v>
      </c>
      <c r="I461" s="10" t="s">
        <v>71</v>
      </c>
      <c r="J461" s="10" t="s">
        <v>1012</v>
      </c>
      <c r="K461" s="12" t="s">
        <v>67</v>
      </c>
      <c r="L461" s="13" t="s">
        <v>68</v>
      </c>
      <c r="M461" s="10" t="s">
        <v>26</v>
      </c>
      <c r="N461" s="10" t="str">
        <f t="shared" si="1"/>
        <v>OK</v>
      </c>
      <c r="O461" s="10" t="s">
        <v>27</v>
      </c>
      <c r="P461" s="14" t="s">
        <v>28</v>
      </c>
      <c r="Q461" s="14" t="s">
        <v>28</v>
      </c>
      <c r="R461" s="10" t="b">
        <v>0</v>
      </c>
      <c r="S461" s="10" t="s">
        <v>27</v>
      </c>
      <c r="T461" s="14" t="s">
        <v>35</v>
      </c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</row>
    <row r="462">
      <c r="A462" s="4" t="str">
        <f> Chart!E462</f>
        <v>D52-2078</v>
      </c>
      <c r="B462" s="5" t="str">
        <f> Chart!D462</f>
        <v>DZ47-68</v>
      </c>
      <c r="C462" s="6" t="str">
        <f> Chart!C462</f>
        <v>Bird_3</v>
      </c>
      <c r="D462" s="7">
        <f> Chart!B462</f>
        <v>45109.16667</v>
      </c>
      <c r="E462" s="8">
        <f>IFERROR(__xludf.DUMMYFUNCTION("SPLIT(D462, "" "")"),45109.0)</f>
        <v>45109</v>
      </c>
      <c r="F462" s="22">
        <f>IFERROR(__xludf.DUMMYFUNCTION("""COMPUTED_VALUE"""),0.16666666666666666)</f>
        <v>0.1666666667</v>
      </c>
      <c r="G462" s="10" t="s">
        <v>1013</v>
      </c>
      <c r="H462" s="17" t="s">
        <v>70</v>
      </c>
      <c r="I462" s="10" t="s">
        <v>71</v>
      </c>
      <c r="J462" s="10" t="s">
        <v>1014</v>
      </c>
      <c r="K462" s="17" t="s">
        <v>73</v>
      </c>
      <c r="L462" s="17" t="s">
        <v>68</v>
      </c>
      <c r="M462" s="3" t="s">
        <v>40</v>
      </c>
      <c r="N462" s="10" t="str">
        <f t="shared" si="1"/>
        <v>Loose a Wire</v>
      </c>
      <c r="O462" s="10" t="s">
        <v>27</v>
      </c>
      <c r="P462" s="14" t="s">
        <v>28</v>
      </c>
      <c r="Q462" s="14" t="s">
        <v>28</v>
      </c>
      <c r="R462" s="15" t="b">
        <v>1</v>
      </c>
      <c r="S462" s="10" t="s">
        <v>27</v>
      </c>
      <c r="T462" s="14" t="s">
        <v>35</v>
      </c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</row>
    <row r="463">
      <c r="A463" s="4" t="str">
        <f> Chart!E463</f>
        <v>D52-2079</v>
      </c>
      <c r="B463" s="5" t="str">
        <f> Chart!D463</f>
        <v>DZ47-68</v>
      </c>
      <c r="C463" s="6" t="str">
        <f> Chart!C463</f>
        <v>Bird_3</v>
      </c>
      <c r="D463" s="7">
        <f> Chart!B463</f>
        <v>45109.16667</v>
      </c>
      <c r="E463" s="8">
        <f>IFERROR(__xludf.DUMMYFUNCTION("SPLIT(D463, "" "")"),45109.0)</f>
        <v>45109</v>
      </c>
      <c r="F463" s="22">
        <f>IFERROR(__xludf.DUMMYFUNCTION("""COMPUTED_VALUE"""),0.16666666666666666)</f>
        <v>0.1666666667</v>
      </c>
      <c r="G463" s="10" t="s">
        <v>1015</v>
      </c>
      <c r="H463" s="17" t="s">
        <v>70</v>
      </c>
      <c r="I463" s="10" t="s">
        <v>71</v>
      </c>
      <c r="J463" s="10" t="s">
        <v>1016</v>
      </c>
      <c r="K463" s="17" t="s">
        <v>73</v>
      </c>
      <c r="L463" s="17" t="s">
        <v>68</v>
      </c>
      <c r="M463" s="3" t="s">
        <v>26</v>
      </c>
      <c r="N463" s="10" t="str">
        <f t="shared" si="1"/>
        <v>OK</v>
      </c>
      <c r="O463" s="10" t="s">
        <v>27</v>
      </c>
      <c r="P463" s="14" t="s">
        <v>28</v>
      </c>
      <c r="Q463" s="14" t="s">
        <v>28</v>
      </c>
      <c r="R463" s="15" t="b">
        <v>1</v>
      </c>
      <c r="S463" s="10" t="s">
        <v>27</v>
      </c>
      <c r="T463" s="14" t="s">
        <v>35</v>
      </c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</row>
    <row r="464">
      <c r="A464" s="4" t="str">
        <f> Chart!E464</f>
        <v>D52-2080</v>
      </c>
      <c r="B464" s="5" t="str">
        <f> Chart!D464</f>
        <v>DZ47-69</v>
      </c>
      <c r="C464" s="6" t="str">
        <f> Chart!C464</f>
        <v>Bird_4</v>
      </c>
      <c r="D464" s="7">
        <f> Chart!B464</f>
        <v>45109.16667</v>
      </c>
      <c r="E464" s="8">
        <f>IFERROR(__xludf.DUMMYFUNCTION("SPLIT(D464, "" "")"),45109.0)</f>
        <v>45109</v>
      </c>
      <c r="F464" s="22">
        <f>IFERROR(__xludf.DUMMYFUNCTION("""COMPUTED_VALUE"""),0.16666666666666666)</f>
        <v>0.1666666667</v>
      </c>
      <c r="G464" s="10" t="s">
        <v>1017</v>
      </c>
      <c r="H464" s="11" t="s">
        <v>21</v>
      </c>
      <c r="I464" s="10" t="s">
        <v>71</v>
      </c>
      <c r="J464" s="10" t="s">
        <v>1018</v>
      </c>
      <c r="K464" s="12" t="s">
        <v>24</v>
      </c>
      <c r="L464" s="13" t="s">
        <v>25</v>
      </c>
      <c r="M464" s="3" t="s">
        <v>34</v>
      </c>
      <c r="N464" s="10" t="str">
        <f t="shared" si="1"/>
        <v>Heavy Damaged</v>
      </c>
      <c r="O464" s="10" t="s">
        <v>27</v>
      </c>
      <c r="P464" s="14" t="s">
        <v>28</v>
      </c>
      <c r="Q464" s="14" t="s">
        <v>28</v>
      </c>
      <c r="R464" s="15" t="b">
        <v>0</v>
      </c>
      <c r="S464" s="10" t="s">
        <v>27</v>
      </c>
      <c r="T464" s="14" t="s">
        <v>35</v>
      </c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</row>
    <row r="465">
      <c r="A465" s="4" t="str">
        <f> Chart!E465</f>
        <v>D52-2081</v>
      </c>
      <c r="B465" s="5" t="str">
        <f> Chart!D465</f>
        <v>DZ47-69</v>
      </c>
      <c r="C465" s="6" t="str">
        <f> Chart!C465</f>
        <v>Bird_4</v>
      </c>
      <c r="D465" s="7">
        <f> Chart!B465</f>
        <v>45109.16667</v>
      </c>
      <c r="E465" s="8">
        <f>IFERROR(__xludf.DUMMYFUNCTION("SPLIT(D465, "" "")"),45109.0)</f>
        <v>45109</v>
      </c>
      <c r="F465" s="22">
        <f>IFERROR(__xludf.DUMMYFUNCTION("""COMPUTED_VALUE"""),0.16666666666666666)</f>
        <v>0.1666666667</v>
      </c>
      <c r="G465" s="10" t="s">
        <v>1019</v>
      </c>
      <c r="H465" s="16" t="s">
        <v>31</v>
      </c>
      <c r="I465" s="10" t="s">
        <v>71</v>
      </c>
      <c r="J465" s="10" t="s">
        <v>1020</v>
      </c>
      <c r="K465" s="12" t="s">
        <v>33</v>
      </c>
      <c r="L465" s="13" t="s">
        <v>25</v>
      </c>
      <c r="M465" s="3" t="s">
        <v>40</v>
      </c>
      <c r="N465" s="10" t="str">
        <f t="shared" si="1"/>
        <v>Loose a Wire</v>
      </c>
      <c r="O465" s="10" t="s">
        <v>27</v>
      </c>
      <c r="P465" s="14" t="s">
        <v>28</v>
      </c>
      <c r="Q465" s="14" t="s">
        <v>28</v>
      </c>
      <c r="R465" s="15" t="b">
        <v>1</v>
      </c>
      <c r="S465" s="10" t="s">
        <v>27</v>
      </c>
      <c r="T465" s="14" t="s">
        <v>35</v>
      </c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</row>
    <row r="466">
      <c r="A466" s="4" t="str">
        <f> Chart!E466</f>
        <v>D52-2066</v>
      </c>
      <c r="B466" s="5" t="str">
        <f> Chart!D466</f>
        <v>DZ47-63</v>
      </c>
      <c r="C466" s="6" t="str">
        <f> Chart!C466</f>
        <v>Bird_1</v>
      </c>
      <c r="D466" s="7">
        <f> Chart!B466</f>
        <v>45109.20833</v>
      </c>
      <c r="E466" s="8">
        <f>IFERROR(__xludf.DUMMYFUNCTION("SPLIT(D466, "" "")"),45109.0)</f>
        <v>45109</v>
      </c>
      <c r="F466" s="22">
        <f>IFERROR(__xludf.DUMMYFUNCTION("""COMPUTED_VALUE"""),0.20833333333333334)</f>
        <v>0.2083333333</v>
      </c>
      <c r="G466" s="10" t="s">
        <v>1021</v>
      </c>
      <c r="H466" s="16" t="s">
        <v>37</v>
      </c>
      <c r="I466" s="10" t="s">
        <v>71</v>
      </c>
      <c r="J466" s="10" t="s">
        <v>1022</v>
      </c>
      <c r="K466" s="12" t="s">
        <v>39</v>
      </c>
      <c r="L466" s="13" t="s">
        <v>25</v>
      </c>
      <c r="M466" s="10" t="s">
        <v>26</v>
      </c>
      <c r="N466" s="10" t="str">
        <f t="shared" si="1"/>
        <v>OK</v>
      </c>
      <c r="O466" s="10" t="s">
        <v>27</v>
      </c>
      <c r="P466" s="14" t="s">
        <v>28</v>
      </c>
      <c r="Q466" s="14" t="s">
        <v>28</v>
      </c>
      <c r="R466" s="15" t="b">
        <v>0</v>
      </c>
      <c r="S466" s="10" t="s">
        <v>27</v>
      </c>
      <c r="T466" s="14" t="s">
        <v>35</v>
      </c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</row>
    <row r="467">
      <c r="A467" s="4" t="str">
        <f> Chart!E467</f>
        <v>D52-2067</v>
      </c>
      <c r="B467" s="5" t="str">
        <f> Chart!D467</f>
        <v>DZ47-63</v>
      </c>
      <c r="C467" s="6" t="str">
        <f> Chart!C467</f>
        <v>Bird_1</v>
      </c>
      <c r="D467" s="7">
        <f> Chart!B467</f>
        <v>45109.20833</v>
      </c>
      <c r="E467" s="8">
        <f>IFERROR(__xludf.DUMMYFUNCTION("SPLIT(D467, "" "")"),45109.0)</f>
        <v>45109</v>
      </c>
      <c r="F467" s="22">
        <f>IFERROR(__xludf.DUMMYFUNCTION("""COMPUTED_VALUE"""),0.20833333333333334)</f>
        <v>0.2083333333</v>
      </c>
      <c r="G467" s="10" t="s">
        <v>1023</v>
      </c>
      <c r="H467" s="17" t="s">
        <v>42</v>
      </c>
      <c r="I467" s="10" t="s">
        <v>71</v>
      </c>
      <c r="J467" s="10" t="s">
        <v>1024</v>
      </c>
      <c r="K467" s="18" t="s">
        <v>44</v>
      </c>
      <c r="L467" s="19" t="s">
        <v>25</v>
      </c>
      <c r="M467" s="3" t="s">
        <v>26</v>
      </c>
      <c r="N467" s="10" t="str">
        <f t="shared" si="1"/>
        <v>OK</v>
      </c>
      <c r="O467" s="10" t="s">
        <v>27</v>
      </c>
      <c r="P467" s="14" t="s">
        <v>28</v>
      </c>
      <c r="Q467" s="14" t="s">
        <v>28</v>
      </c>
      <c r="R467" s="15" t="b">
        <v>0</v>
      </c>
      <c r="S467" s="10" t="s">
        <v>27</v>
      </c>
      <c r="T467" s="14" t="s">
        <v>35</v>
      </c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</row>
    <row r="468">
      <c r="A468" s="4" t="str">
        <f> Chart!E468</f>
        <v>D52-2068</v>
      </c>
      <c r="B468" s="5" t="str">
        <f> Chart!D468</f>
        <v>DZ47-64</v>
      </c>
      <c r="C468" s="6" t="str">
        <f> Chart!C468</f>
        <v>Bird_1</v>
      </c>
      <c r="D468" s="7">
        <f> Chart!B468</f>
        <v>45109.20833</v>
      </c>
      <c r="E468" s="8">
        <f>IFERROR(__xludf.DUMMYFUNCTION("SPLIT(D468, "" "")"),45109.0)</f>
        <v>45109</v>
      </c>
      <c r="F468" s="22">
        <f>IFERROR(__xludf.DUMMYFUNCTION("""COMPUTED_VALUE"""),0.20833333333333334)</f>
        <v>0.2083333333</v>
      </c>
      <c r="G468" s="10" t="s">
        <v>1025</v>
      </c>
      <c r="H468" s="16" t="s">
        <v>46</v>
      </c>
      <c r="I468" s="10" t="s">
        <v>71</v>
      </c>
      <c r="J468" s="10" t="s">
        <v>1026</v>
      </c>
      <c r="K468" s="12" t="s">
        <v>48</v>
      </c>
      <c r="L468" s="13" t="s">
        <v>49</v>
      </c>
      <c r="M468" s="3" t="s">
        <v>34</v>
      </c>
      <c r="N468" s="10" t="str">
        <f t="shared" si="1"/>
        <v>Heavy Damaged</v>
      </c>
      <c r="O468" s="10" t="s">
        <v>27</v>
      </c>
      <c r="P468" s="14" t="s">
        <v>28</v>
      </c>
      <c r="Q468" s="14" t="s">
        <v>28</v>
      </c>
      <c r="R468" s="15" t="b">
        <v>1</v>
      </c>
      <c r="S468" s="10" t="s">
        <v>27</v>
      </c>
      <c r="T468" s="14" t="s">
        <v>35</v>
      </c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</row>
    <row r="469">
      <c r="A469" s="4" t="str">
        <f> Chart!E469</f>
        <v>D52-2069</v>
      </c>
      <c r="B469" s="5" t="str">
        <f> Chart!D469</f>
        <v>DZ47-64</v>
      </c>
      <c r="C469" s="6" t="str">
        <f> Chart!C469</f>
        <v>Bird_1</v>
      </c>
      <c r="D469" s="7">
        <f> Chart!B469</f>
        <v>45109.20833</v>
      </c>
      <c r="E469" s="8">
        <f>IFERROR(__xludf.DUMMYFUNCTION("SPLIT(D469, "" "")"),45109.0)</f>
        <v>45109</v>
      </c>
      <c r="F469" s="22">
        <f>IFERROR(__xludf.DUMMYFUNCTION("""COMPUTED_VALUE"""),0.20833333333333334)</f>
        <v>0.2083333333</v>
      </c>
      <c r="G469" s="10" t="s">
        <v>1027</v>
      </c>
      <c r="H469" s="16" t="s">
        <v>51</v>
      </c>
      <c r="I469" s="10" t="s">
        <v>71</v>
      </c>
      <c r="J469" s="10" t="s">
        <v>1028</v>
      </c>
      <c r="K469" s="12" t="s">
        <v>53</v>
      </c>
      <c r="L469" s="13" t="s">
        <v>54</v>
      </c>
      <c r="M469" s="3" t="s">
        <v>40</v>
      </c>
      <c r="N469" s="10" t="str">
        <f t="shared" si="1"/>
        <v>Loose a Wire</v>
      </c>
      <c r="O469" s="10" t="s">
        <v>27</v>
      </c>
      <c r="P469" s="14" t="s">
        <v>28</v>
      </c>
      <c r="Q469" s="14" t="s">
        <v>28</v>
      </c>
      <c r="R469" s="15" t="b">
        <v>1</v>
      </c>
      <c r="S469" s="10" t="s">
        <v>27</v>
      </c>
      <c r="T469" s="14" t="s">
        <v>35</v>
      </c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</row>
    <row r="470">
      <c r="A470" s="4" t="str">
        <f> Chart!E470</f>
        <v>D52-2070</v>
      </c>
      <c r="B470" s="5" t="str">
        <f> Chart!D470</f>
        <v>DZ47-64</v>
      </c>
      <c r="C470" s="6" t="str">
        <f> Chart!C470</f>
        <v>Bird_1</v>
      </c>
      <c r="D470" s="7">
        <f> Chart!B470</f>
        <v>45109.20833</v>
      </c>
      <c r="E470" s="8">
        <f>IFERROR(__xludf.DUMMYFUNCTION("SPLIT(D470, "" "")"),45109.0)</f>
        <v>45109</v>
      </c>
      <c r="F470" s="22">
        <f>IFERROR(__xludf.DUMMYFUNCTION("""COMPUTED_VALUE"""),0.20833333333333334)</f>
        <v>0.2083333333</v>
      </c>
      <c r="G470" s="10" t="s">
        <v>1029</v>
      </c>
      <c r="H470" s="17" t="s">
        <v>56</v>
      </c>
      <c r="I470" s="10" t="s">
        <v>71</v>
      </c>
      <c r="J470" s="10" t="s">
        <v>1030</v>
      </c>
      <c r="K470" s="18" t="s">
        <v>58</v>
      </c>
      <c r="L470" s="18" t="s">
        <v>59</v>
      </c>
      <c r="M470" s="3" t="s">
        <v>26</v>
      </c>
      <c r="N470" s="10" t="str">
        <f t="shared" si="1"/>
        <v>OK</v>
      </c>
      <c r="O470" s="10" t="s">
        <v>27</v>
      </c>
      <c r="P470" s="14" t="s">
        <v>28</v>
      </c>
      <c r="Q470" s="14" t="s">
        <v>28</v>
      </c>
      <c r="R470" s="15" t="b">
        <v>1</v>
      </c>
      <c r="S470" s="10" t="s">
        <v>27</v>
      </c>
      <c r="T470" s="14" t="s">
        <v>35</v>
      </c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</row>
    <row r="471">
      <c r="A471" s="4" t="str">
        <f> Chart!E471</f>
        <v>D52-2071</v>
      </c>
      <c r="B471" s="5" t="str">
        <f> Chart!D471</f>
        <v>DZ47-65</v>
      </c>
      <c r="C471" s="6" t="str">
        <f> Chart!C471</f>
        <v>Bird_2</v>
      </c>
      <c r="D471" s="7">
        <f> Chart!B471</f>
        <v>45109.20833</v>
      </c>
      <c r="E471" s="8">
        <f>IFERROR(__xludf.DUMMYFUNCTION("SPLIT(D471, "" "")"),45109.0)</f>
        <v>45109</v>
      </c>
      <c r="F471" s="22">
        <f>IFERROR(__xludf.DUMMYFUNCTION("""COMPUTED_VALUE"""),0.20833333333333334)</f>
        <v>0.2083333333</v>
      </c>
      <c r="G471" s="10" t="s">
        <v>1031</v>
      </c>
      <c r="H471" s="16" t="s">
        <v>61</v>
      </c>
      <c r="I471" s="10" t="s">
        <v>71</v>
      </c>
      <c r="J471" s="10" t="s">
        <v>1032</v>
      </c>
      <c r="K471" s="12" t="s">
        <v>1033</v>
      </c>
      <c r="L471" s="13" t="s">
        <v>25</v>
      </c>
      <c r="M471" s="10" t="s">
        <v>26</v>
      </c>
      <c r="N471" s="10" t="str">
        <f t="shared" si="1"/>
        <v>OK</v>
      </c>
      <c r="O471" s="10" t="s">
        <v>27</v>
      </c>
      <c r="P471" s="14" t="s">
        <v>28</v>
      </c>
      <c r="Q471" s="14" t="s">
        <v>28</v>
      </c>
      <c r="R471" s="10" t="b">
        <v>0</v>
      </c>
      <c r="S471" s="10" t="s">
        <v>27</v>
      </c>
      <c r="T471" s="14" t="s">
        <v>35</v>
      </c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</row>
    <row r="472">
      <c r="A472" s="4" t="str">
        <f> Chart!E472</f>
        <v>D52-2072</v>
      </c>
      <c r="B472" s="5" t="str">
        <f> Chart!D472</f>
        <v>DZ47-65</v>
      </c>
      <c r="C472" s="6" t="str">
        <f> Chart!C472</f>
        <v>Bird_2</v>
      </c>
      <c r="D472" s="7">
        <f> Chart!B472</f>
        <v>45109.20833</v>
      </c>
      <c r="E472" s="8">
        <f>IFERROR(__xludf.DUMMYFUNCTION("SPLIT(D472, "" "")"),45109.0)</f>
        <v>45109</v>
      </c>
      <c r="F472" s="22">
        <f>IFERROR(__xludf.DUMMYFUNCTION("""COMPUTED_VALUE"""),0.20833333333333334)</f>
        <v>0.2083333333</v>
      </c>
      <c r="G472" s="10" t="s">
        <v>1034</v>
      </c>
      <c r="H472" s="16" t="s">
        <v>65</v>
      </c>
      <c r="I472" s="10" t="s">
        <v>71</v>
      </c>
      <c r="J472" s="10" t="s">
        <v>1035</v>
      </c>
      <c r="K472" s="12" t="s">
        <v>67</v>
      </c>
      <c r="L472" s="13" t="s">
        <v>68</v>
      </c>
      <c r="M472" s="3" t="s">
        <v>40</v>
      </c>
      <c r="N472" s="10" t="str">
        <f t="shared" si="1"/>
        <v>Loose a Wire</v>
      </c>
      <c r="O472" s="10" t="s">
        <v>27</v>
      </c>
      <c r="P472" s="14" t="s">
        <v>28</v>
      </c>
      <c r="Q472" s="14" t="s">
        <v>28</v>
      </c>
      <c r="R472" s="15" t="b">
        <v>1</v>
      </c>
      <c r="S472" s="10" t="s">
        <v>27</v>
      </c>
      <c r="T472" s="14" t="s">
        <v>35</v>
      </c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</row>
    <row r="473">
      <c r="A473" s="4" t="str">
        <f> Chart!E473</f>
        <v>D52-2073</v>
      </c>
      <c r="B473" s="5" t="str">
        <f> Chart!D473</f>
        <v>DZ47-66</v>
      </c>
      <c r="C473" s="6" t="str">
        <f> Chart!C473</f>
        <v>Bird_2</v>
      </c>
      <c r="D473" s="7">
        <f> Chart!B473</f>
        <v>45109.20833</v>
      </c>
      <c r="E473" s="8">
        <f>IFERROR(__xludf.DUMMYFUNCTION("SPLIT(D473, "" "")"),45109.0)</f>
        <v>45109</v>
      </c>
      <c r="F473" s="22">
        <f>IFERROR(__xludf.DUMMYFUNCTION("""COMPUTED_VALUE"""),0.20833333333333334)</f>
        <v>0.2083333333</v>
      </c>
      <c r="G473" s="10" t="s">
        <v>1036</v>
      </c>
      <c r="H473" s="17" t="s">
        <v>70</v>
      </c>
      <c r="I473" s="10" t="s">
        <v>71</v>
      </c>
      <c r="J473" s="10" t="s">
        <v>1037</v>
      </c>
      <c r="K473" s="17" t="s">
        <v>73</v>
      </c>
      <c r="L473" s="17" t="s">
        <v>68</v>
      </c>
      <c r="M473" s="3" t="s">
        <v>26</v>
      </c>
      <c r="N473" s="10" t="str">
        <f t="shared" si="1"/>
        <v>OK</v>
      </c>
      <c r="O473" s="10" t="s">
        <v>27</v>
      </c>
      <c r="P473" s="14" t="s">
        <v>28</v>
      </c>
      <c r="Q473" s="14" t="s">
        <v>28</v>
      </c>
      <c r="R473" s="15" t="b">
        <v>1</v>
      </c>
      <c r="S473" s="10" t="s">
        <v>27</v>
      </c>
      <c r="T473" s="14" t="s">
        <v>35</v>
      </c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</row>
    <row r="474">
      <c r="A474" s="4" t="str">
        <f> Chart!E474</f>
        <v>D52-2074</v>
      </c>
      <c r="B474" s="5" t="str">
        <f> Chart!D474</f>
        <v>DZ47-66</v>
      </c>
      <c r="C474" s="6" t="str">
        <f> Chart!C474</f>
        <v>Bird_2</v>
      </c>
      <c r="D474" s="7">
        <f> Chart!B474</f>
        <v>45109.20833</v>
      </c>
      <c r="E474" s="8">
        <f>IFERROR(__xludf.DUMMYFUNCTION("SPLIT(D474, "" "")"),45109.0)</f>
        <v>45109</v>
      </c>
      <c r="F474" s="22">
        <f>IFERROR(__xludf.DUMMYFUNCTION("""COMPUTED_VALUE"""),0.20833333333333334)</f>
        <v>0.2083333333</v>
      </c>
      <c r="G474" s="10" t="s">
        <v>1038</v>
      </c>
      <c r="H474" s="17" t="s">
        <v>70</v>
      </c>
      <c r="I474" s="10" t="s">
        <v>71</v>
      </c>
      <c r="J474" s="10" t="s">
        <v>1039</v>
      </c>
      <c r="K474" s="17" t="s">
        <v>73</v>
      </c>
      <c r="L474" s="17" t="s">
        <v>68</v>
      </c>
      <c r="M474" s="3" t="s">
        <v>34</v>
      </c>
      <c r="N474" s="10" t="str">
        <f t="shared" si="1"/>
        <v>Heavy Damaged</v>
      </c>
      <c r="O474" s="10" t="s">
        <v>27</v>
      </c>
      <c r="P474" s="14" t="s">
        <v>28</v>
      </c>
      <c r="Q474" s="14" t="s">
        <v>28</v>
      </c>
      <c r="R474" s="15" t="b">
        <v>1</v>
      </c>
      <c r="S474" s="10" t="s">
        <v>27</v>
      </c>
      <c r="T474" s="14" t="s">
        <v>35</v>
      </c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</row>
    <row r="475">
      <c r="A475" s="4" t="str">
        <f> Chart!E475</f>
        <v>D52-2075</v>
      </c>
      <c r="B475" s="5" t="str">
        <f> Chart!D475</f>
        <v>DZ47-67</v>
      </c>
      <c r="C475" s="6" t="str">
        <f> Chart!C475</f>
        <v>Bird_2</v>
      </c>
      <c r="D475" s="7">
        <f> Chart!B475</f>
        <v>45109.20833</v>
      </c>
      <c r="E475" s="8">
        <f>IFERROR(__xludf.DUMMYFUNCTION("SPLIT(D475, "" "")"),45109.0)</f>
        <v>45109</v>
      </c>
      <c r="F475" s="22">
        <f>IFERROR(__xludf.DUMMYFUNCTION("""COMPUTED_VALUE"""),0.20833333333333334)</f>
        <v>0.2083333333</v>
      </c>
      <c r="G475" s="10" t="s">
        <v>1040</v>
      </c>
      <c r="H475" s="11" t="s">
        <v>21</v>
      </c>
      <c r="I475" s="10" t="s">
        <v>71</v>
      </c>
      <c r="J475" s="10" t="s">
        <v>1041</v>
      </c>
      <c r="K475" s="12" t="s">
        <v>24</v>
      </c>
      <c r="L475" s="13" t="s">
        <v>25</v>
      </c>
      <c r="M475" s="3" t="s">
        <v>40</v>
      </c>
      <c r="N475" s="10" t="str">
        <f t="shared" si="1"/>
        <v>Loose a Wire</v>
      </c>
      <c r="O475" s="10" t="s">
        <v>27</v>
      </c>
      <c r="P475" s="14" t="s">
        <v>28</v>
      </c>
      <c r="Q475" s="14" t="s">
        <v>28</v>
      </c>
      <c r="R475" s="15" t="b">
        <v>1</v>
      </c>
      <c r="S475" s="10" t="s">
        <v>27</v>
      </c>
      <c r="T475" s="14" t="s">
        <v>35</v>
      </c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</row>
    <row r="476">
      <c r="A476" s="4" t="str">
        <f> Chart!E476</f>
        <v>D52-2076</v>
      </c>
      <c r="B476" s="5" t="str">
        <f> Chart!D476</f>
        <v>DZ47-67</v>
      </c>
      <c r="C476" s="6" t="str">
        <f> Chart!C476</f>
        <v>Bird_2</v>
      </c>
      <c r="D476" s="7">
        <f> Chart!B476</f>
        <v>45109.20833</v>
      </c>
      <c r="E476" s="8">
        <f>IFERROR(__xludf.DUMMYFUNCTION("SPLIT(D476, "" "")"),45109.0)</f>
        <v>45109</v>
      </c>
      <c r="F476" s="22">
        <f>IFERROR(__xludf.DUMMYFUNCTION("""COMPUTED_VALUE"""),0.20833333333333334)</f>
        <v>0.2083333333</v>
      </c>
      <c r="G476" s="10" t="s">
        <v>1042</v>
      </c>
      <c r="H476" s="16" t="s">
        <v>31</v>
      </c>
      <c r="I476" s="10" t="s">
        <v>71</v>
      </c>
      <c r="J476" s="10" t="s">
        <v>1043</v>
      </c>
      <c r="K476" s="12" t="s">
        <v>33</v>
      </c>
      <c r="L476" s="13" t="s">
        <v>25</v>
      </c>
      <c r="M476" s="10" t="s">
        <v>26</v>
      </c>
      <c r="N476" s="10" t="str">
        <f t="shared" si="1"/>
        <v>OK</v>
      </c>
      <c r="O476" s="10" t="s">
        <v>27</v>
      </c>
      <c r="P476" s="14" t="s">
        <v>28</v>
      </c>
      <c r="Q476" s="14" t="s">
        <v>28</v>
      </c>
      <c r="R476" s="15" t="b">
        <v>0</v>
      </c>
      <c r="S476" s="10" t="s">
        <v>27</v>
      </c>
      <c r="T476" s="14" t="s">
        <v>35</v>
      </c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</row>
    <row r="477">
      <c r="A477" s="4" t="str">
        <f> Chart!E477</f>
        <v>D52-2077</v>
      </c>
      <c r="B477" s="5" t="str">
        <f> Chart!D477</f>
        <v>DZ47-68</v>
      </c>
      <c r="C477" s="6" t="str">
        <f> Chart!C477</f>
        <v>Bird_3</v>
      </c>
      <c r="D477" s="7">
        <f> Chart!B477</f>
        <v>45109.20833</v>
      </c>
      <c r="E477" s="8">
        <f>IFERROR(__xludf.DUMMYFUNCTION("SPLIT(D477, "" "")"),45109.0)</f>
        <v>45109</v>
      </c>
      <c r="F477" s="22">
        <f>IFERROR(__xludf.DUMMYFUNCTION("""COMPUTED_VALUE"""),0.20833333333333334)</f>
        <v>0.2083333333</v>
      </c>
      <c r="G477" s="10" t="s">
        <v>1044</v>
      </c>
      <c r="H477" s="16" t="s">
        <v>37</v>
      </c>
      <c r="I477" s="10" t="s">
        <v>71</v>
      </c>
      <c r="J477" s="10" t="s">
        <v>1045</v>
      </c>
      <c r="K477" s="12" t="s">
        <v>39</v>
      </c>
      <c r="L477" s="13" t="s">
        <v>25</v>
      </c>
      <c r="M477" s="3" t="s">
        <v>26</v>
      </c>
      <c r="N477" s="10" t="str">
        <f t="shared" si="1"/>
        <v>OK</v>
      </c>
      <c r="O477" s="10" t="s">
        <v>27</v>
      </c>
      <c r="P477" s="14" t="s">
        <v>28</v>
      </c>
      <c r="Q477" s="14" t="s">
        <v>28</v>
      </c>
      <c r="R477" s="15" t="b">
        <v>1</v>
      </c>
      <c r="S477" s="10" t="s">
        <v>27</v>
      </c>
      <c r="T477" s="14" t="s">
        <v>35</v>
      </c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</row>
    <row r="478">
      <c r="A478" s="4" t="str">
        <f> Chart!E478</f>
        <v>D52-2078</v>
      </c>
      <c r="B478" s="5" t="str">
        <f> Chart!D478</f>
        <v>DZ47-68</v>
      </c>
      <c r="C478" s="6" t="str">
        <f> Chart!C478</f>
        <v>Bird_3</v>
      </c>
      <c r="D478" s="7">
        <f> Chart!B478</f>
        <v>45109.20833</v>
      </c>
      <c r="E478" s="8">
        <f>IFERROR(__xludf.DUMMYFUNCTION("SPLIT(D478, "" "")"),45109.0)</f>
        <v>45109</v>
      </c>
      <c r="F478" s="22">
        <f>IFERROR(__xludf.DUMMYFUNCTION("""COMPUTED_VALUE"""),0.20833333333333334)</f>
        <v>0.2083333333</v>
      </c>
      <c r="G478" s="10" t="s">
        <v>1046</v>
      </c>
      <c r="H478" s="17" t="s">
        <v>42</v>
      </c>
      <c r="I478" s="10" t="s">
        <v>71</v>
      </c>
      <c r="J478" s="10" t="s">
        <v>1047</v>
      </c>
      <c r="K478" s="18" t="s">
        <v>44</v>
      </c>
      <c r="L478" s="19" t="s">
        <v>25</v>
      </c>
      <c r="M478" s="3" t="s">
        <v>34</v>
      </c>
      <c r="N478" s="10" t="str">
        <f t="shared" si="1"/>
        <v>Heavy Damaged</v>
      </c>
      <c r="O478" s="10" t="s">
        <v>27</v>
      </c>
      <c r="P478" s="14" t="s">
        <v>28</v>
      </c>
      <c r="Q478" s="14" t="s">
        <v>28</v>
      </c>
      <c r="R478" s="15" t="b">
        <v>0</v>
      </c>
      <c r="S478" s="10" t="s">
        <v>27</v>
      </c>
      <c r="T478" s="14" t="s">
        <v>35</v>
      </c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</row>
    <row r="479">
      <c r="A479" s="4" t="str">
        <f> Chart!E479</f>
        <v>D52-2079</v>
      </c>
      <c r="B479" s="5" t="str">
        <f> Chart!D479</f>
        <v>DZ47-68</v>
      </c>
      <c r="C479" s="6" t="str">
        <f> Chart!C479</f>
        <v>Bird_3</v>
      </c>
      <c r="D479" s="7">
        <f> Chart!B479</f>
        <v>45109.20833</v>
      </c>
      <c r="E479" s="8">
        <f>IFERROR(__xludf.DUMMYFUNCTION("SPLIT(D479, "" "")"),45109.0)</f>
        <v>45109</v>
      </c>
      <c r="F479" s="22">
        <f>IFERROR(__xludf.DUMMYFUNCTION("""COMPUTED_VALUE"""),0.20833333333333334)</f>
        <v>0.2083333333</v>
      </c>
      <c r="G479" s="10" t="s">
        <v>1048</v>
      </c>
      <c r="H479" s="16" t="s">
        <v>46</v>
      </c>
      <c r="I479" s="10" t="s">
        <v>71</v>
      </c>
      <c r="J479" s="10" t="s">
        <v>1049</v>
      </c>
      <c r="K479" s="12" t="s">
        <v>48</v>
      </c>
      <c r="L479" s="13" t="s">
        <v>49</v>
      </c>
      <c r="M479" s="3" t="s">
        <v>40</v>
      </c>
      <c r="N479" s="10" t="str">
        <f t="shared" si="1"/>
        <v>Loose a Wire</v>
      </c>
      <c r="O479" s="10" t="s">
        <v>27</v>
      </c>
      <c r="P479" s="14" t="s">
        <v>28</v>
      </c>
      <c r="Q479" s="14" t="s">
        <v>28</v>
      </c>
      <c r="R479" s="15" t="b">
        <v>0</v>
      </c>
      <c r="S479" s="10" t="s">
        <v>27</v>
      </c>
      <c r="T479" s="14" t="s">
        <v>35</v>
      </c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</row>
    <row r="480">
      <c r="A480" s="4" t="str">
        <f> Chart!E480</f>
        <v>D52-2080</v>
      </c>
      <c r="B480" s="5" t="str">
        <f> Chart!D480</f>
        <v>DZ47-69</v>
      </c>
      <c r="C480" s="6" t="str">
        <f> Chart!C480</f>
        <v>Bird_4</v>
      </c>
      <c r="D480" s="7">
        <f> Chart!B480</f>
        <v>45109.20833</v>
      </c>
      <c r="E480" s="8">
        <f>IFERROR(__xludf.DUMMYFUNCTION("SPLIT(D480, "" "")"),45109.0)</f>
        <v>45109</v>
      </c>
      <c r="F480" s="22">
        <f>IFERROR(__xludf.DUMMYFUNCTION("""COMPUTED_VALUE"""),0.20833333333333334)</f>
        <v>0.2083333333</v>
      </c>
      <c r="G480" s="10" t="s">
        <v>1050</v>
      </c>
      <c r="H480" s="16" t="s">
        <v>51</v>
      </c>
      <c r="I480" s="10" t="s">
        <v>71</v>
      </c>
      <c r="J480" s="10" t="s">
        <v>1051</v>
      </c>
      <c r="K480" s="12" t="s">
        <v>53</v>
      </c>
      <c r="L480" s="13" t="s">
        <v>54</v>
      </c>
      <c r="M480" s="3" t="s">
        <v>26</v>
      </c>
      <c r="N480" s="10" t="str">
        <f t="shared" si="1"/>
        <v>OK</v>
      </c>
      <c r="O480" s="10" t="s">
        <v>27</v>
      </c>
      <c r="P480" s="14" t="s">
        <v>28</v>
      </c>
      <c r="Q480" s="14" t="s">
        <v>28</v>
      </c>
      <c r="R480" s="15" t="b">
        <v>1</v>
      </c>
      <c r="S480" s="10" t="s">
        <v>27</v>
      </c>
      <c r="T480" s="14" t="s">
        <v>35</v>
      </c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</row>
    <row r="481">
      <c r="A481" s="4" t="str">
        <f> Chart!E481</f>
        <v>D52-2081</v>
      </c>
      <c r="B481" s="5" t="str">
        <f> Chart!D481</f>
        <v>DZ47-69</v>
      </c>
      <c r="C481" s="6" t="str">
        <f> Chart!C481</f>
        <v>Bird_4</v>
      </c>
      <c r="D481" s="7">
        <f> Chart!B481</f>
        <v>45109.20833</v>
      </c>
      <c r="E481" s="8">
        <f>IFERROR(__xludf.DUMMYFUNCTION("SPLIT(D481, "" "")"),45109.0)</f>
        <v>45109</v>
      </c>
      <c r="F481" s="22">
        <f>IFERROR(__xludf.DUMMYFUNCTION("""COMPUTED_VALUE"""),0.20833333333333334)</f>
        <v>0.2083333333</v>
      </c>
      <c r="G481" s="10" t="s">
        <v>1052</v>
      </c>
      <c r="H481" s="17" t="s">
        <v>56</v>
      </c>
      <c r="I481" s="10" t="s">
        <v>71</v>
      </c>
      <c r="J481" s="10" t="s">
        <v>1053</v>
      </c>
      <c r="K481" s="18" t="s">
        <v>58</v>
      </c>
      <c r="L481" s="18" t="s">
        <v>59</v>
      </c>
      <c r="M481" s="10" t="s">
        <v>26</v>
      </c>
      <c r="N481" s="10" t="str">
        <f t="shared" si="1"/>
        <v>OK</v>
      </c>
      <c r="O481" s="10" t="s">
        <v>27</v>
      </c>
      <c r="P481" s="14" t="s">
        <v>28</v>
      </c>
      <c r="Q481" s="14" t="s">
        <v>28</v>
      </c>
      <c r="R481" s="15" t="b">
        <v>1</v>
      </c>
      <c r="S481" s="10" t="s">
        <v>27</v>
      </c>
      <c r="T481" s="14" t="s">
        <v>35</v>
      </c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</row>
    <row r="482">
      <c r="A482" s="4" t="str">
        <f> Chart!E482</f>
        <v>D52-2066</v>
      </c>
      <c r="B482" s="5" t="str">
        <f> Chart!D482</f>
        <v>DZ47-63</v>
      </c>
      <c r="C482" s="6" t="str">
        <f> Chart!C482</f>
        <v>Bird_1</v>
      </c>
      <c r="D482" s="7">
        <f> Chart!B482</f>
        <v>45109.25</v>
      </c>
      <c r="E482" s="8">
        <f>IFERROR(__xludf.DUMMYFUNCTION("SPLIT(D482, "" "")"),45109.0)</f>
        <v>45109</v>
      </c>
      <c r="F482" s="22">
        <f>IFERROR(__xludf.DUMMYFUNCTION("""COMPUTED_VALUE"""),0.25)</f>
        <v>0.25</v>
      </c>
      <c r="G482" s="10" t="s">
        <v>1054</v>
      </c>
      <c r="H482" s="16" t="s">
        <v>61</v>
      </c>
      <c r="I482" s="10" t="s">
        <v>71</v>
      </c>
      <c r="J482" s="10" t="s">
        <v>1055</v>
      </c>
      <c r="K482" s="12" t="s">
        <v>1056</v>
      </c>
      <c r="L482" s="13" t="s">
        <v>25</v>
      </c>
      <c r="M482" s="3" t="s">
        <v>40</v>
      </c>
      <c r="N482" s="10" t="str">
        <f t="shared" si="1"/>
        <v>Loose a Wire</v>
      </c>
      <c r="O482" s="10" t="s">
        <v>27</v>
      </c>
      <c r="P482" s="14" t="s">
        <v>28</v>
      </c>
      <c r="Q482" s="14" t="s">
        <v>28</v>
      </c>
      <c r="R482" s="15" t="b">
        <v>1</v>
      </c>
      <c r="S482" s="10" t="s">
        <v>27</v>
      </c>
      <c r="T482" s="14" t="s">
        <v>35</v>
      </c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</row>
    <row r="483">
      <c r="A483" s="4" t="str">
        <f> Chart!E483</f>
        <v>D52-2067</v>
      </c>
      <c r="B483" s="5" t="str">
        <f> Chart!D483</f>
        <v>DZ47-63</v>
      </c>
      <c r="C483" s="6" t="str">
        <f> Chart!C483</f>
        <v>Bird_1</v>
      </c>
      <c r="D483" s="7">
        <f> Chart!B483</f>
        <v>45109.25</v>
      </c>
      <c r="E483" s="8">
        <f>IFERROR(__xludf.DUMMYFUNCTION("SPLIT(D483, "" "")"),45109.0)</f>
        <v>45109</v>
      </c>
      <c r="F483" s="22">
        <f>IFERROR(__xludf.DUMMYFUNCTION("""COMPUTED_VALUE"""),0.25)</f>
        <v>0.25</v>
      </c>
      <c r="G483" s="10" t="s">
        <v>1057</v>
      </c>
      <c r="H483" s="16" t="s">
        <v>65</v>
      </c>
      <c r="I483" s="10" t="s">
        <v>71</v>
      </c>
      <c r="J483" s="10" t="s">
        <v>1058</v>
      </c>
      <c r="K483" s="12" t="s">
        <v>67</v>
      </c>
      <c r="L483" s="13" t="s">
        <v>68</v>
      </c>
      <c r="M483" s="3" t="s">
        <v>26</v>
      </c>
      <c r="N483" s="10" t="str">
        <f t="shared" si="1"/>
        <v>OK</v>
      </c>
      <c r="O483" s="10" t="s">
        <v>27</v>
      </c>
      <c r="P483" s="14" t="s">
        <v>28</v>
      </c>
      <c r="Q483" s="14" t="s">
        <v>28</v>
      </c>
      <c r="R483" s="10" t="b">
        <v>0</v>
      </c>
      <c r="S483" s="10" t="s">
        <v>27</v>
      </c>
      <c r="T483" s="14" t="s">
        <v>35</v>
      </c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</row>
    <row r="484">
      <c r="A484" s="4" t="str">
        <f> Chart!E484</f>
        <v>D52-2068</v>
      </c>
      <c r="B484" s="5" t="str">
        <f> Chart!D484</f>
        <v>DZ47-64</v>
      </c>
      <c r="C484" s="6" t="str">
        <f> Chart!C484</f>
        <v>Bird_1</v>
      </c>
      <c r="D484" s="7">
        <f> Chart!B484</f>
        <v>45109.25</v>
      </c>
      <c r="E484" s="8">
        <f>IFERROR(__xludf.DUMMYFUNCTION("SPLIT(D484, "" "")"),45109.0)</f>
        <v>45109</v>
      </c>
      <c r="F484" s="22">
        <f>IFERROR(__xludf.DUMMYFUNCTION("""COMPUTED_VALUE"""),0.25)</f>
        <v>0.25</v>
      </c>
      <c r="G484" s="10" t="s">
        <v>1059</v>
      </c>
      <c r="H484" s="17" t="s">
        <v>70</v>
      </c>
      <c r="I484" s="10" t="s">
        <v>71</v>
      </c>
      <c r="J484" s="10" t="s">
        <v>1060</v>
      </c>
      <c r="K484" s="17" t="s">
        <v>73</v>
      </c>
      <c r="L484" s="17" t="s">
        <v>68</v>
      </c>
      <c r="M484" s="3" t="s">
        <v>34</v>
      </c>
      <c r="N484" s="10" t="str">
        <f t="shared" si="1"/>
        <v>Heavy Damaged</v>
      </c>
      <c r="O484" s="10" t="s">
        <v>27</v>
      </c>
      <c r="P484" s="14" t="s">
        <v>28</v>
      </c>
      <c r="Q484" s="14" t="s">
        <v>28</v>
      </c>
      <c r="R484" s="15" t="b">
        <v>1</v>
      </c>
      <c r="S484" s="10" t="s">
        <v>27</v>
      </c>
      <c r="T484" s="14" t="s">
        <v>35</v>
      </c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</row>
    <row r="485">
      <c r="A485" s="4" t="str">
        <f> Chart!E485</f>
        <v>D52-2069</v>
      </c>
      <c r="B485" s="5" t="str">
        <f> Chart!D485</f>
        <v>DZ47-64</v>
      </c>
      <c r="C485" s="6" t="str">
        <f> Chart!C485</f>
        <v>Bird_1</v>
      </c>
      <c r="D485" s="7">
        <f> Chart!B485</f>
        <v>45109.25</v>
      </c>
      <c r="E485" s="8">
        <f>IFERROR(__xludf.DUMMYFUNCTION("SPLIT(D485, "" "")"),45109.0)</f>
        <v>45109</v>
      </c>
      <c r="F485" s="22">
        <f>IFERROR(__xludf.DUMMYFUNCTION("""COMPUTED_VALUE"""),0.25)</f>
        <v>0.25</v>
      </c>
      <c r="G485" s="10" t="s">
        <v>1061</v>
      </c>
      <c r="H485" s="17" t="s">
        <v>70</v>
      </c>
      <c r="I485" s="10" t="s">
        <v>71</v>
      </c>
      <c r="J485" s="10" t="s">
        <v>1062</v>
      </c>
      <c r="K485" s="17" t="s">
        <v>73</v>
      </c>
      <c r="L485" s="17" t="s">
        <v>68</v>
      </c>
      <c r="M485" s="3" t="s">
        <v>40</v>
      </c>
      <c r="N485" s="10" t="str">
        <f t="shared" si="1"/>
        <v>Loose a Wire</v>
      </c>
      <c r="O485" s="10" t="s">
        <v>27</v>
      </c>
      <c r="P485" s="14" t="s">
        <v>28</v>
      </c>
      <c r="Q485" s="14" t="s">
        <v>28</v>
      </c>
      <c r="R485" s="15" t="b">
        <v>1</v>
      </c>
      <c r="S485" s="10" t="s">
        <v>27</v>
      </c>
      <c r="T485" s="14" t="s">
        <v>35</v>
      </c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</row>
    <row r="486">
      <c r="A486" s="4" t="str">
        <f> Chart!E486</f>
        <v>D52-2070</v>
      </c>
      <c r="B486" s="5" t="str">
        <f> Chart!D486</f>
        <v>DZ47-64</v>
      </c>
      <c r="C486" s="6" t="str">
        <f> Chart!C486</f>
        <v>Bird_1</v>
      </c>
      <c r="D486" s="7">
        <f> Chart!B486</f>
        <v>45109.25</v>
      </c>
      <c r="E486" s="8">
        <f>IFERROR(__xludf.DUMMYFUNCTION("SPLIT(D486, "" "")"),45109.0)</f>
        <v>45109</v>
      </c>
      <c r="F486" s="22">
        <f>IFERROR(__xludf.DUMMYFUNCTION("""COMPUTED_VALUE"""),0.25)</f>
        <v>0.25</v>
      </c>
      <c r="G486" s="10" t="s">
        <v>1063</v>
      </c>
      <c r="H486" s="11" t="s">
        <v>21</v>
      </c>
      <c r="I486" s="10" t="s">
        <v>71</v>
      </c>
      <c r="J486" s="10" t="s">
        <v>1064</v>
      </c>
      <c r="K486" s="12" t="s">
        <v>24</v>
      </c>
      <c r="L486" s="13" t="s">
        <v>25</v>
      </c>
      <c r="M486" s="10" t="s">
        <v>26</v>
      </c>
      <c r="N486" s="10" t="str">
        <f t="shared" si="1"/>
        <v>OK</v>
      </c>
      <c r="O486" s="10" t="s">
        <v>27</v>
      </c>
      <c r="P486" s="14" t="s">
        <v>28</v>
      </c>
      <c r="Q486" s="14" t="s">
        <v>28</v>
      </c>
      <c r="R486" s="15" t="b">
        <v>0</v>
      </c>
      <c r="S486" s="10" t="s">
        <v>27</v>
      </c>
      <c r="T486" s="14" t="s">
        <v>35</v>
      </c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</row>
    <row r="487">
      <c r="A487" s="4" t="str">
        <f> Chart!E487</f>
        <v>D52-2071</v>
      </c>
      <c r="B487" s="5" t="str">
        <f> Chart!D487</f>
        <v>DZ47-65</v>
      </c>
      <c r="C487" s="6" t="str">
        <f> Chart!C487</f>
        <v>Bird_2</v>
      </c>
      <c r="D487" s="7">
        <f> Chart!B487</f>
        <v>45109.25</v>
      </c>
      <c r="E487" s="8">
        <f>IFERROR(__xludf.DUMMYFUNCTION("SPLIT(D487, "" "")"),45109.0)</f>
        <v>45109</v>
      </c>
      <c r="F487" s="22">
        <f>IFERROR(__xludf.DUMMYFUNCTION("""COMPUTED_VALUE"""),0.25)</f>
        <v>0.25</v>
      </c>
      <c r="G487" s="10" t="s">
        <v>1065</v>
      </c>
      <c r="H487" s="16" t="s">
        <v>31</v>
      </c>
      <c r="I487" s="10" t="s">
        <v>71</v>
      </c>
      <c r="J487" s="10" t="s">
        <v>1066</v>
      </c>
      <c r="K487" s="12" t="s">
        <v>33</v>
      </c>
      <c r="L487" s="13" t="s">
        <v>25</v>
      </c>
      <c r="M487" s="3" t="s">
        <v>26</v>
      </c>
      <c r="N487" s="10" t="str">
        <f t="shared" si="1"/>
        <v>OK</v>
      </c>
      <c r="O487" s="10" t="s">
        <v>27</v>
      </c>
      <c r="P487" s="14" t="s">
        <v>28</v>
      </c>
      <c r="Q487" s="14" t="s">
        <v>28</v>
      </c>
      <c r="R487" s="15" t="b">
        <v>1</v>
      </c>
      <c r="S487" s="10" t="s">
        <v>27</v>
      </c>
      <c r="T487" s="14" t="s">
        <v>35</v>
      </c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</row>
    <row r="488">
      <c r="A488" s="4" t="str">
        <f> Chart!E488</f>
        <v>D52-2072</v>
      </c>
      <c r="B488" s="5" t="str">
        <f> Chart!D488</f>
        <v>DZ47-65</v>
      </c>
      <c r="C488" s="6" t="str">
        <f> Chart!C488</f>
        <v>Bird_2</v>
      </c>
      <c r="D488" s="7">
        <f> Chart!B488</f>
        <v>45109.25</v>
      </c>
      <c r="E488" s="8">
        <f>IFERROR(__xludf.DUMMYFUNCTION("SPLIT(D488, "" "")"),45109.0)</f>
        <v>45109</v>
      </c>
      <c r="F488" s="22">
        <f>IFERROR(__xludf.DUMMYFUNCTION("""COMPUTED_VALUE"""),0.25)</f>
        <v>0.25</v>
      </c>
      <c r="G488" s="10" t="s">
        <v>1067</v>
      </c>
      <c r="H488" s="16" t="s">
        <v>37</v>
      </c>
      <c r="I488" s="10" t="s">
        <v>71</v>
      </c>
      <c r="J488" s="10" t="s">
        <v>1068</v>
      </c>
      <c r="K488" s="12" t="s">
        <v>39</v>
      </c>
      <c r="L488" s="13" t="s">
        <v>25</v>
      </c>
      <c r="M488" s="3" t="s">
        <v>34</v>
      </c>
      <c r="N488" s="10" t="str">
        <f t="shared" si="1"/>
        <v>Heavy Damaged</v>
      </c>
      <c r="O488" s="10" t="s">
        <v>27</v>
      </c>
      <c r="P488" s="14" t="s">
        <v>28</v>
      </c>
      <c r="Q488" s="14" t="s">
        <v>28</v>
      </c>
      <c r="R488" s="15" t="b">
        <v>0</v>
      </c>
      <c r="S488" s="10" t="s">
        <v>27</v>
      </c>
      <c r="T488" s="14" t="s">
        <v>35</v>
      </c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</row>
    <row r="489">
      <c r="A489" s="4" t="str">
        <f> Chart!E489</f>
        <v>D52-2073</v>
      </c>
      <c r="B489" s="5" t="str">
        <f> Chart!D489</f>
        <v>DZ47-66</v>
      </c>
      <c r="C489" s="6" t="str">
        <f> Chart!C489</f>
        <v>Bird_2</v>
      </c>
      <c r="D489" s="7">
        <f> Chart!B489</f>
        <v>45109.25</v>
      </c>
      <c r="E489" s="8">
        <f>IFERROR(__xludf.DUMMYFUNCTION("SPLIT(D489, "" "")"),45109.0)</f>
        <v>45109</v>
      </c>
      <c r="F489" s="22">
        <f>IFERROR(__xludf.DUMMYFUNCTION("""COMPUTED_VALUE"""),0.25)</f>
        <v>0.25</v>
      </c>
      <c r="G489" s="10" t="s">
        <v>1069</v>
      </c>
      <c r="H489" s="17" t="s">
        <v>42</v>
      </c>
      <c r="I489" s="10" t="s">
        <v>71</v>
      </c>
      <c r="J489" s="10" t="s">
        <v>1070</v>
      </c>
      <c r="K489" s="18" t="s">
        <v>44</v>
      </c>
      <c r="L489" s="19" t="s">
        <v>25</v>
      </c>
      <c r="M489" s="3" t="s">
        <v>34</v>
      </c>
      <c r="N489" s="10" t="str">
        <f t="shared" si="1"/>
        <v>Heavy Damaged</v>
      </c>
      <c r="O489" s="10" t="s">
        <v>27</v>
      </c>
      <c r="P489" s="14" t="s">
        <v>28</v>
      </c>
      <c r="Q489" s="14" t="s">
        <v>28</v>
      </c>
      <c r="R489" s="15" t="b">
        <v>0</v>
      </c>
      <c r="S489" s="10" t="s">
        <v>27</v>
      </c>
      <c r="T489" s="14" t="s">
        <v>35</v>
      </c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</row>
    <row r="490">
      <c r="A490" s="4" t="str">
        <f> Chart!E490</f>
        <v>D52-2074</v>
      </c>
      <c r="B490" s="5" t="str">
        <f> Chart!D490</f>
        <v>DZ47-66</v>
      </c>
      <c r="C490" s="6" t="str">
        <f> Chart!C490</f>
        <v>Bird_2</v>
      </c>
      <c r="D490" s="7">
        <f> Chart!B490</f>
        <v>45109.25</v>
      </c>
      <c r="E490" s="8">
        <f>IFERROR(__xludf.DUMMYFUNCTION("SPLIT(D490, "" "")"),45109.0)</f>
        <v>45109</v>
      </c>
      <c r="F490" s="22">
        <f>IFERROR(__xludf.DUMMYFUNCTION("""COMPUTED_VALUE"""),0.25)</f>
        <v>0.25</v>
      </c>
      <c r="G490" s="10" t="s">
        <v>1071</v>
      </c>
      <c r="H490" s="16" t="s">
        <v>46</v>
      </c>
      <c r="I490" s="10" t="s">
        <v>71</v>
      </c>
      <c r="J490" s="10" t="s">
        <v>1072</v>
      </c>
      <c r="K490" s="12" t="s">
        <v>48</v>
      </c>
      <c r="L490" s="13" t="s">
        <v>49</v>
      </c>
      <c r="M490" s="3" t="s">
        <v>34</v>
      </c>
      <c r="N490" s="10" t="str">
        <f t="shared" si="1"/>
        <v>Heavy Damaged</v>
      </c>
      <c r="O490" s="10" t="s">
        <v>27</v>
      </c>
      <c r="P490" s="14" t="s">
        <v>28</v>
      </c>
      <c r="Q490" s="14" t="s">
        <v>28</v>
      </c>
      <c r="R490" s="15" t="b">
        <v>1</v>
      </c>
      <c r="S490" s="10" t="s">
        <v>27</v>
      </c>
      <c r="T490" s="14" t="s">
        <v>35</v>
      </c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</row>
    <row r="491">
      <c r="A491" s="4" t="str">
        <f> Chart!E491</f>
        <v>D52-2075</v>
      </c>
      <c r="B491" s="5" t="str">
        <f> Chart!D491</f>
        <v>DZ47-67</v>
      </c>
      <c r="C491" s="6" t="str">
        <f> Chart!C491</f>
        <v>Bird_2</v>
      </c>
      <c r="D491" s="7">
        <f> Chart!B491</f>
        <v>45109.25</v>
      </c>
      <c r="E491" s="8">
        <f>IFERROR(__xludf.DUMMYFUNCTION("SPLIT(D491, "" "")"),45109.0)</f>
        <v>45109</v>
      </c>
      <c r="F491" s="22">
        <f>IFERROR(__xludf.DUMMYFUNCTION("""COMPUTED_VALUE"""),0.25)</f>
        <v>0.25</v>
      </c>
      <c r="G491" s="10" t="s">
        <v>1073</v>
      </c>
      <c r="H491" s="16" t="s">
        <v>51</v>
      </c>
      <c r="I491" s="10" t="s">
        <v>71</v>
      </c>
      <c r="J491" s="10" t="s">
        <v>1074</v>
      </c>
      <c r="K491" s="12" t="s">
        <v>53</v>
      </c>
      <c r="L491" s="13" t="s">
        <v>54</v>
      </c>
      <c r="M491" s="3" t="s">
        <v>34</v>
      </c>
      <c r="N491" s="10" t="str">
        <f t="shared" si="1"/>
        <v>Heavy Damaged</v>
      </c>
      <c r="O491" s="10" t="s">
        <v>27</v>
      </c>
      <c r="P491" s="14" t="s">
        <v>28</v>
      </c>
      <c r="Q491" s="14" t="s">
        <v>28</v>
      </c>
      <c r="R491" s="15" t="b">
        <v>1</v>
      </c>
      <c r="S491" s="10" t="s">
        <v>27</v>
      </c>
      <c r="T491" s="14" t="s">
        <v>35</v>
      </c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</row>
    <row r="492">
      <c r="A492" s="4" t="str">
        <f> Chart!E492</f>
        <v>D52-2076</v>
      </c>
      <c r="B492" s="5" t="str">
        <f> Chart!D492</f>
        <v>DZ47-67</v>
      </c>
      <c r="C492" s="6" t="str">
        <f> Chart!C492</f>
        <v>Bird_2</v>
      </c>
      <c r="D492" s="7">
        <f> Chart!B492</f>
        <v>45109.25</v>
      </c>
      <c r="E492" s="8">
        <f>IFERROR(__xludf.DUMMYFUNCTION("SPLIT(D492, "" "")"),45109.0)</f>
        <v>45109</v>
      </c>
      <c r="F492" s="22">
        <f>IFERROR(__xludf.DUMMYFUNCTION("""COMPUTED_VALUE"""),0.25)</f>
        <v>0.25</v>
      </c>
      <c r="G492" s="10" t="s">
        <v>1075</v>
      </c>
      <c r="H492" s="17" t="s">
        <v>56</v>
      </c>
      <c r="I492" s="10" t="s">
        <v>71</v>
      </c>
      <c r="J492" s="10" t="s">
        <v>1076</v>
      </c>
      <c r="K492" s="18" t="s">
        <v>58</v>
      </c>
      <c r="L492" s="18" t="s">
        <v>59</v>
      </c>
      <c r="M492" s="3" t="s">
        <v>26</v>
      </c>
      <c r="N492" s="10" t="str">
        <f t="shared" si="1"/>
        <v>OK</v>
      </c>
      <c r="O492" s="10" t="s">
        <v>27</v>
      </c>
      <c r="P492" s="14" t="s">
        <v>28</v>
      </c>
      <c r="Q492" s="14" t="s">
        <v>28</v>
      </c>
      <c r="R492" s="15" t="b">
        <v>1</v>
      </c>
      <c r="S492" s="10" t="s">
        <v>27</v>
      </c>
      <c r="T492" s="14" t="s">
        <v>35</v>
      </c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</row>
    <row r="493">
      <c r="A493" s="4" t="str">
        <f> Chart!E493</f>
        <v>D52-2077</v>
      </c>
      <c r="B493" s="5" t="str">
        <f> Chart!D493</f>
        <v>DZ47-68</v>
      </c>
      <c r="C493" s="6" t="str">
        <f> Chart!C493</f>
        <v>Bird_3</v>
      </c>
      <c r="D493" s="7">
        <f> Chart!B493</f>
        <v>45109.25</v>
      </c>
      <c r="E493" s="8">
        <f>IFERROR(__xludf.DUMMYFUNCTION("SPLIT(D493, "" "")"),45109.0)</f>
        <v>45109</v>
      </c>
      <c r="F493" s="22">
        <f>IFERROR(__xludf.DUMMYFUNCTION("""COMPUTED_VALUE"""),0.25)</f>
        <v>0.25</v>
      </c>
      <c r="G493" s="10" t="s">
        <v>1077</v>
      </c>
      <c r="H493" s="16" t="s">
        <v>61</v>
      </c>
      <c r="I493" s="10" t="s">
        <v>71</v>
      </c>
      <c r="J493" s="10" t="s">
        <v>1078</v>
      </c>
      <c r="K493" s="12" t="s">
        <v>1079</v>
      </c>
      <c r="L493" s="13" t="s">
        <v>25</v>
      </c>
      <c r="M493" s="3" t="s">
        <v>34</v>
      </c>
      <c r="N493" s="10" t="str">
        <f t="shared" si="1"/>
        <v>Heavy Damaged</v>
      </c>
      <c r="O493" s="10" t="s">
        <v>27</v>
      </c>
      <c r="P493" s="14" t="s">
        <v>28</v>
      </c>
      <c r="Q493" s="14" t="s">
        <v>28</v>
      </c>
      <c r="R493" s="10" t="b">
        <v>0</v>
      </c>
      <c r="S493" s="10" t="s">
        <v>27</v>
      </c>
      <c r="T493" s="14" t="s">
        <v>35</v>
      </c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</row>
    <row r="494">
      <c r="A494" s="4" t="str">
        <f> Chart!E494</f>
        <v>D52-2078</v>
      </c>
      <c r="B494" s="5" t="str">
        <f> Chart!D494</f>
        <v>DZ47-68</v>
      </c>
      <c r="C494" s="6" t="str">
        <f> Chart!C494</f>
        <v>Bird_3</v>
      </c>
      <c r="D494" s="7">
        <f> Chart!B494</f>
        <v>45109.25</v>
      </c>
      <c r="E494" s="8">
        <f>IFERROR(__xludf.DUMMYFUNCTION("SPLIT(D494, "" "")"),45109.0)</f>
        <v>45109</v>
      </c>
      <c r="F494" s="22">
        <f>IFERROR(__xludf.DUMMYFUNCTION("""COMPUTED_VALUE"""),0.25)</f>
        <v>0.25</v>
      </c>
      <c r="G494" s="10" t="s">
        <v>1080</v>
      </c>
      <c r="H494" s="16" t="s">
        <v>65</v>
      </c>
      <c r="I494" s="10" t="s">
        <v>71</v>
      </c>
      <c r="J494" s="10" t="s">
        <v>1081</v>
      </c>
      <c r="K494" s="12" t="s">
        <v>67</v>
      </c>
      <c r="L494" s="13" t="s">
        <v>68</v>
      </c>
      <c r="M494" s="3" t="s">
        <v>40</v>
      </c>
      <c r="N494" s="10" t="str">
        <f t="shared" si="1"/>
        <v>Loose a Wire</v>
      </c>
      <c r="O494" s="10" t="s">
        <v>27</v>
      </c>
      <c r="P494" s="14" t="s">
        <v>28</v>
      </c>
      <c r="Q494" s="14" t="s">
        <v>28</v>
      </c>
      <c r="R494" s="15" t="b">
        <v>1</v>
      </c>
      <c r="S494" s="10" t="s">
        <v>27</v>
      </c>
      <c r="T494" s="14" t="s">
        <v>35</v>
      </c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</row>
    <row r="495">
      <c r="A495" s="4" t="str">
        <f> Chart!E495</f>
        <v>D52-2079</v>
      </c>
      <c r="B495" s="5" t="str">
        <f> Chart!D495</f>
        <v>DZ47-68</v>
      </c>
      <c r="C495" s="6" t="str">
        <f> Chart!C495</f>
        <v>Bird_3</v>
      </c>
      <c r="D495" s="7">
        <f> Chart!B495</f>
        <v>45109.25</v>
      </c>
      <c r="E495" s="8">
        <f>IFERROR(__xludf.DUMMYFUNCTION("SPLIT(D495, "" "")"),45109.0)</f>
        <v>45109</v>
      </c>
      <c r="F495" s="22">
        <f>IFERROR(__xludf.DUMMYFUNCTION("""COMPUTED_VALUE"""),0.25)</f>
        <v>0.25</v>
      </c>
      <c r="G495" s="10" t="s">
        <v>1082</v>
      </c>
      <c r="H495" s="17" t="s">
        <v>70</v>
      </c>
      <c r="I495" s="10" t="s">
        <v>71</v>
      </c>
      <c r="J495" s="10" t="s">
        <v>1083</v>
      </c>
      <c r="K495" s="17" t="s">
        <v>73</v>
      </c>
      <c r="L495" s="17" t="s">
        <v>68</v>
      </c>
      <c r="M495" s="3" t="s">
        <v>26</v>
      </c>
      <c r="N495" s="10" t="str">
        <f t="shared" si="1"/>
        <v>OK</v>
      </c>
      <c r="O495" s="10" t="s">
        <v>27</v>
      </c>
      <c r="P495" s="14" t="s">
        <v>28</v>
      </c>
      <c r="Q495" s="14" t="s">
        <v>28</v>
      </c>
      <c r="R495" s="15" t="b">
        <v>1</v>
      </c>
      <c r="S495" s="10" t="s">
        <v>27</v>
      </c>
      <c r="T495" s="14" t="s">
        <v>35</v>
      </c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</row>
    <row r="496">
      <c r="A496" s="4" t="str">
        <f> Chart!E496</f>
        <v>D52-2080</v>
      </c>
      <c r="B496" s="5" t="str">
        <f> Chart!D496</f>
        <v>DZ47-69</v>
      </c>
      <c r="C496" s="6" t="str">
        <f> Chart!C496</f>
        <v>Bird_4</v>
      </c>
      <c r="D496" s="7">
        <f> Chart!B496</f>
        <v>45109.25</v>
      </c>
      <c r="E496" s="8">
        <f>IFERROR(__xludf.DUMMYFUNCTION("SPLIT(D496, "" "")"),45109.0)</f>
        <v>45109</v>
      </c>
      <c r="F496" s="22">
        <f>IFERROR(__xludf.DUMMYFUNCTION("""COMPUTED_VALUE"""),0.25)</f>
        <v>0.25</v>
      </c>
      <c r="G496" s="10" t="s">
        <v>1084</v>
      </c>
      <c r="H496" s="17" t="s">
        <v>70</v>
      </c>
      <c r="I496" s="10" t="s">
        <v>71</v>
      </c>
      <c r="J496" s="10" t="s">
        <v>1085</v>
      </c>
      <c r="K496" s="17" t="s">
        <v>73</v>
      </c>
      <c r="L496" s="17" t="s">
        <v>68</v>
      </c>
      <c r="M496" s="10" t="s">
        <v>26</v>
      </c>
      <c r="N496" s="10" t="str">
        <f t="shared" si="1"/>
        <v>OK</v>
      </c>
      <c r="O496" s="10" t="s">
        <v>27</v>
      </c>
      <c r="P496" s="14" t="s">
        <v>28</v>
      </c>
      <c r="Q496" s="14" t="s">
        <v>28</v>
      </c>
      <c r="R496" s="15" t="b">
        <v>1</v>
      </c>
      <c r="S496" s="10" t="s">
        <v>27</v>
      </c>
      <c r="T496" s="14" t="s">
        <v>35</v>
      </c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</row>
    <row r="497">
      <c r="A497" s="4" t="str">
        <f> Chart!E497</f>
        <v>D52-2081</v>
      </c>
      <c r="B497" s="5" t="str">
        <f> Chart!D497</f>
        <v>DZ47-69</v>
      </c>
      <c r="C497" s="6" t="str">
        <f> Chart!C497</f>
        <v>Bird_4</v>
      </c>
      <c r="D497" s="7">
        <f> Chart!B497</f>
        <v>45109.25</v>
      </c>
      <c r="E497" s="8">
        <f>IFERROR(__xludf.DUMMYFUNCTION("SPLIT(D497, "" "")"),45109.0)</f>
        <v>45109</v>
      </c>
      <c r="F497" s="22">
        <f>IFERROR(__xludf.DUMMYFUNCTION("""COMPUTED_VALUE"""),0.25)</f>
        <v>0.25</v>
      </c>
      <c r="G497" s="10" t="s">
        <v>1086</v>
      </c>
      <c r="H497" s="11" t="s">
        <v>21</v>
      </c>
      <c r="I497" s="10" t="s">
        <v>71</v>
      </c>
      <c r="J497" s="10" t="s">
        <v>1087</v>
      </c>
      <c r="K497" s="12" t="s">
        <v>24</v>
      </c>
      <c r="L497" s="13" t="s">
        <v>25</v>
      </c>
      <c r="M497" s="3" t="s">
        <v>40</v>
      </c>
      <c r="N497" s="10" t="str">
        <f t="shared" si="1"/>
        <v>Loose a Wire</v>
      </c>
      <c r="O497" s="10" t="s">
        <v>27</v>
      </c>
      <c r="P497" s="14" t="s">
        <v>28</v>
      </c>
      <c r="Q497" s="14" t="s">
        <v>28</v>
      </c>
      <c r="R497" s="15" t="b">
        <v>1</v>
      </c>
      <c r="S497" s="10" t="s">
        <v>27</v>
      </c>
      <c r="T497" s="14" t="s">
        <v>35</v>
      </c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</row>
    <row r="498">
      <c r="A498" s="4" t="str">
        <f> Chart!E498</f>
        <v>D52-2066</v>
      </c>
      <c r="B498" s="5" t="str">
        <f> Chart!D498</f>
        <v>DZ47-63</v>
      </c>
      <c r="C498" s="6" t="str">
        <f> Chart!C498</f>
        <v>Bird_1</v>
      </c>
      <c r="D498" s="7">
        <f> Chart!B498</f>
        <v>45109.29167</v>
      </c>
      <c r="E498" s="8">
        <f>IFERROR(__xludf.DUMMYFUNCTION("SPLIT(D498, "" "")"),45109.0)</f>
        <v>45109</v>
      </c>
      <c r="F498" s="22">
        <f>IFERROR(__xludf.DUMMYFUNCTION("""COMPUTED_VALUE"""),0.2916666666666667)</f>
        <v>0.2916666667</v>
      </c>
      <c r="G498" s="10" t="s">
        <v>1088</v>
      </c>
      <c r="H498" s="16" t="s">
        <v>31</v>
      </c>
      <c r="I498" s="10" t="s">
        <v>71</v>
      </c>
      <c r="J498" s="10" t="s">
        <v>1089</v>
      </c>
      <c r="K498" s="12" t="s">
        <v>33</v>
      </c>
      <c r="L498" s="13" t="s">
        <v>25</v>
      </c>
      <c r="M498" s="3" t="s">
        <v>26</v>
      </c>
      <c r="N498" s="10" t="str">
        <f t="shared" si="1"/>
        <v>OK</v>
      </c>
      <c r="O498" s="10" t="s">
        <v>27</v>
      </c>
      <c r="P498" s="14" t="s">
        <v>28</v>
      </c>
      <c r="Q498" s="14" t="s">
        <v>28</v>
      </c>
      <c r="R498" s="15" t="b">
        <v>0</v>
      </c>
      <c r="S498" s="10" t="s">
        <v>27</v>
      </c>
      <c r="T498" s="14" t="s">
        <v>35</v>
      </c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</row>
    <row r="499">
      <c r="A499" s="4" t="str">
        <f> Chart!E499</f>
        <v>D52-2067</v>
      </c>
      <c r="B499" s="5" t="str">
        <f> Chart!D499</f>
        <v>DZ47-63</v>
      </c>
      <c r="C499" s="6" t="str">
        <f> Chart!C499</f>
        <v>Bird_1</v>
      </c>
      <c r="D499" s="7">
        <f> Chart!B499</f>
        <v>45109.29167</v>
      </c>
      <c r="E499" s="8">
        <f>IFERROR(__xludf.DUMMYFUNCTION("SPLIT(D499, "" "")"),45109.0)</f>
        <v>45109</v>
      </c>
      <c r="F499" s="22">
        <f>IFERROR(__xludf.DUMMYFUNCTION("""COMPUTED_VALUE"""),0.2916666666666667)</f>
        <v>0.2916666667</v>
      </c>
      <c r="G499" s="10" t="s">
        <v>1090</v>
      </c>
      <c r="H499" s="16" t="s">
        <v>37</v>
      </c>
      <c r="I499" s="10" t="s">
        <v>71</v>
      </c>
      <c r="J499" s="10" t="s">
        <v>1091</v>
      </c>
      <c r="K499" s="12" t="s">
        <v>39</v>
      </c>
      <c r="L499" s="13" t="s">
        <v>25</v>
      </c>
      <c r="M499" s="3" t="s">
        <v>34</v>
      </c>
      <c r="N499" s="10" t="str">
        <f t="shared" si="1"/>
        <v>Heavy Damaged</v>
      </c>
      <c r="O499" s="10" t="s">
        <v>27</v>
      </c>
      <c r="P499" s="14" t="s">
        <v>28</v>
      </c>
      <c r="Q499" s="14" t="s">
        <v>28</v>
      </c>
      <c r="R499" s="15" t="b">
        <v>1</v>
      </c>
      <c r="S499" s="10" t="s">
        <v>27</v>
      </c>
      <c r="T499" s="14" t="s">
        <v>35</v>
      </c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</row>
    <row r="500">
      <c r="A500" s="4" t="str">
        <f> Chart!E500</f>
        <v>D52-2068</v>
      </c>
      <c r="B500" s="5" t="str">
        <f> Chart!D500</f>
        <v>DZ47-64</v>
      </c>
      <c r="C500" s="6" t="str">
        <f> Chart!C500</f>
        <v>Bird_1</v>
      </c>
      <c r="D500" s="7">
        <f> Chart!B500</f>
        <v>45109.29167</v>
      </c>
      <c r="E500" s="8">
        <f>IFERROR(__xludf.DUMMYFUNCTION("SPLIT(D500, "" "")"),45109.0)</f>
        <v>45109</v>
      </c>
      <c r="F500" s="22">
        <f>IFERROR(__xludf.DUMMYFUNCTION("""COMPUTED_VALUE"""),0.2916666666666667)</f>
        <v>0.2916666667</v>
      </c>
      <c r="G500" s="10" t="s">
        <v>1092</v>
      </c>
      <c r="H500" s="17" t="s">
        <v>42</v>
      </c>
      <c r="I500" s="10" t="s">
        <v>71</v>
      </c>
      <c r="J500" s="10" t="s">
        <v>1093</v>
      </c>
      <c r="K500" s="18" t="s">
        <v>44</v>
      </c>
      <c r="L500" s="19" t="s">
        <v>25</v>
      </c>
      <c r="M500" s="3" t="s">
        <v>40</v>
      </c>
      <c r="N500" s="10" t="str">
        <f t="shared" si="1"/>
        <v>Loose a Wire</v>
      </c>
      <c r="O500" s="10" t="s">
        <v>27</v>
      </c>
      <c r="P500" s="14" t="s">
        <v>28</v>
      </c>
      <c r="Q500" s="14" t="s">
        <v>28</v>
      </c>
      <c r="R500" s="15" t="b">
        <v>0</v>
      </c>
      <c r="S500" s="10" t="s">
        <v>27</v>
      </c>
      <c r="T500" s="14" t="s">
        <v>35</v>
      </c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</row>
    <row r="501">
      <c r="A501" s="4" t="str">
        <f> Chart!E501</f>
        <v>D52-2069</v>
      </c>
      <c r="B501" s="5" t="str">
        <f> Chart!D501</f>
        <v>DZ47-64</v>
      </c>
      <c r="C501" s="6" t="str">
        <f> Chart!C501</f>
        <v>Bird_1</v>
      </c>
      <c r="D501" s="7">
        <f> Chart!B501</f>
        <v>45109.29167</v>
      </c>
      <c r="E501" s="8">
        <f>IFERROR(__xludf.DUMMYFUNCTION("SPLIT(D501, "" "")"),45109.0)</f>
        <v>45109</v>
      </c>
      <c r="F501" s="22">
        <f>IFERROR(__xludf.DUMMYFUNCTION("""COMPUTED_VALUE"""),0.2916666666666667)</f>
        <v>0.2916666667</v>
      </c>
      <c r="G501" s="10" t="s">
        <v>1094</v>
      </c>
      <c r="H501" s="16" t="s">
        <v>46</v>
      </c>
      <c r="I501" s="10" t="s">
        <v>71</v>
      </c>
      <c r="J501" s="10" t="s">
        <v>1095</v>
      </c>
      <c r="K501" s="12" t="s">
        <v>48</v>
      </c>
      <c r="L501" s="13" t="s">
        <v>49</v>
      </c>
      <c r="M501" s="10" t="s">
        <v>26</v>
      </c>
      <c r="N501" s="10" t="str">
        <f t="shared" si="1"/>
        <v>OK</v>
      </c>
      <c r="O501" s="10" t="s">
        <v>27</v>
      </c>
      <c r="P501" s="14" t="s">
        <v>28</v>
      </c>
      <c r="Q501" s="14" t="s">
        <v>28</v>
      </c>
      <c r="R501" s="15" t="b">
        <v>0</v>
      </c>
      <c r="S501" s="10" t="s">
        <v>27</v>
      </c>
      <c r="T501" s="14" t="s">
        <v>35</v>
      </c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</row>
    <row r="502">
      <c r="A502" s="4" t="str">
        <f> Chart!E502</f>
        <v>D52-2070</v>
      </c>
      <c r="B502" s="5" t="str">
        <f> Chart!D502</f>
        <v>DZ47-64</v>
      </c>
      <c r="C502" s="6" t="str">
        <f> Chart!C502</f>
        <v>Bird_1</v>
      </c>
      <c r="D502" s="7">
        <f> Chart!B502</f>
        <v>45109.29167</v>
      </c>
      <c r="E502" s="8">
        <f>IFERROR(__xludf.DUMMYFUNCTION("SPLIT(D502, "" "")"),45109.0)</f>
        <v>45109</v>
      </c>
      <c r="F502" s="22">
        <f>IFERROR(__xludf.DUMMYFUNCTION("""COMPUTED_VALUE"""),0.2916666666666667)</f>
        <v>0.2916666667</v>
      </c>
      <c r="G502" s="10" t="s">
        <v>1096</v>
      </c>
      <c r="H502" s="16" t="s">
        <v>51</v>
      </c>
      <c r="I502" s="10" t="s">
        <v>71</v>
      </c>
      <c r="J502" s="10" t="s">
        <v>1097</v>
      </c>
      <c r="K502" s="12" t="s">
        <v>53</v>
      </c>
      <c r="L502" s="13" t="s">
        <v>54</v>
      </c>
      <c r="M502" s="3" t="s">
        <v>26</v>
      </c>
      <c r="N502" s="10" t="str">
        <f t="shared" si="1"/>
        <v>OK</v>
      </c>
      <c r="O502" s="10" t="s">
        <v>27</v>
      </c>
      <c r="P502" s="14" t="s">
        <v>28</v>
      </c>
      <c r="Q502" s="14" t="s">
        <v>28</v>
      </c>
      <c r="R502" s="15" t="b">
        <v>1</v>
      </c>
      <c r="S502" s="10" t="s">
        <v>27</v>
      </c>
      <c r="T502" s="14" t="s">
        <v>35</v>
      </c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</row>
    <row r="503">
      <c r="A503" s="4" t="str">
        <f> Chart!E503</f>
        <v>D52-2071</v>
      </c>
      <c r="B503" s="5" t="str">
        <f> Chart!D503</f>
        <v>DZ47-65</v>
      </c>
      <c r="C503" s="6" t="str">
        <f> Chart!C503</f>
        <v>Bird_2</v>
      </c>
      <c r="D503" s="7">
        <f> Chart!B503</f>
        <v>45109.29167</v>
      </c>
      <c r="E503" s="8">
        <f>IFERROR(__xludf.DUMMYFUNCTION("SPLIT(D503, "" "")"),45109.0)</f>
        <v>45109</v>
      </c>
      <c r="F503" s="22">
        <f>IFERROR(__xludf.DUMMYFUNCTION("""COMPUTED_VALUE"""),0.2916666666666667)</f>
        <v>0.2916666667</v>
      </c>
      <c r="G503" s="10" t="s">
        <v>1098</v>
      </c>
      <c r="H503" s="17" t="s">
        <v>56</v>
      </c>
      <c r="I503" s="10" t="s">
        <v>71</v>
      </c>
      <c r="J503" s="10" t="s">
        <v>1099</v>
      </c>
      <c r="K503" s="18" t="s">
        <v>58</v>
      </c>
      <c r="L503" s="18" t="s">
        <v>59</v>
      </c>
      <c r="M503" s="3" t="s">
        <v>34</v>
      </c>
      <c r="N503" s="10" t="str">
        <f t="shared" si="1"/>
        <v>Heavy Damaged</v>
      </c>
      <c r="O503" s="10" t="s">
        <v>27</v>
      </c>
      <c r="P503" s="14" t="s">
        <v>28</v>
      </c>
      <c r="Q503" s="14" t="s">
        <v>28</v>
      </c>
      <c r="R503" s="15" t="b">
        <v>1</v>
      </c>
      <c r="S503" s="10" t="s">
        <v>27</v>
      </c>
      <c r="T503" s="14" t="s">
        <v>35</v>
      </c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</row>
    <row r="504">
      <c r="A504" s="4" t="str">
        <f> Chart!E504</f>
        <v>D52-2072</v>
      </c>
      <c r="B504" s="5" t="str">
        <f> Chart!D504</f>
        <v>DZ47-65</v>
      </c>
      <c r="C504" s="6" t="str">
        <f> Chart!C504</f>
        <v>Bird_2</v>
      </c>
      <c r="D504" s="7">
        <f> Chart!B504</f>
        <v>45109.29167</v>
      </c>
      <c r="E504" s="8">
        <f>IFERROR(__xludf.DUMMYFUNCTION("SPLIT(D504, "" "")"),45109.0)</f>
        <v>45109</v>
      </c>
      <c r="F504" s="22">
        <f>IFERROR(__xludf.DUMMYFUNCTION("""COMPUTED_VALUE"""),0.2916666666666667)</f>
        <v>0.2916666667</v>
      </c>
      <c r="G504" s="10" t="s">
        <v>1100</v>
      </c>
      <c r="H504" s="16" t="s">
        <v>61</v>
      </c>
      <c r="I504" s="10" t="s">
        <v>71</v>
      </c>
      <c r="J504" s="10" t="s">
        <v>1101</v>
      </c>
      <c r="K504" s="12" t="s">
        <v>1102</v>
      </c>
      <c r="L504" s="13" t="s">
        <v>25</v>
      </c>
      <c r="M504" s="3" t="s">
        <v>40</v>
      </c>
      <c r="N504" s="10" t="str">
        <f t="shared" si="1"/>
        <v>Loose a Wire</v>
      </c>
      <c r="O504" s="10" t="s">
        <v>27</v>
      </c>
      <c r="P504" s="14" t="s">
        <v>28</v>
      </c>
      <c r="Q504" s="14" t="s">
        <v>28</v>
      </c>
      <c r="R504" s="15" t="b">
        <v>1</v>
      </c>
      <c r="S504" s="10" t="s">
        <v>27</v>
      </c>
      <c r="T504" s="14" t="s">
        <v>35</v>
      </c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</row>
    <row r="505">
      <c r="A505" s="4" t="str">
        <f> Chart!E505</f>
        <v>D52-2073</v>
      </c>
      <c r="B505" s="5" t="str">
        <f> Chart!D505</f>
        <v>DZ47-66</v>
      </c>
      <c r="C505" s="6" t="str">
        <f> Chart!C505</f>
        <v>Bird_2</v>
      </c>
      <c r="D505" s="7">
        <f> Chart!B505</f>
        <v>45109.29167</v>
      </c>
      <c r="E505" s="8">
        <f>IFERROR(__xludf.DUMMYFUNCTION("SPLIT(D505, "" "")"),45109.0)</f>
        <v>45109</v>
      </c>
      <c r="F505" s="22">
        <f>IFERROR(__xludf.DUMMYFUNCTION("""COMPUTED_VALUE"""),0.2916666666666667)</f>
        <v>0.2916666667</v>
      </c>
      <c r="G505" s="10" t="s">
        <v>1103</v>
      </c>
      <c r="H505" s="16" t="s">
        <v>65</v>
      </c>
      <c r="I505" s="10" t="s">
        <v>71</v>
      </c>
      <c r="J505" s="10" t="s">
        <v>1104</v>
      </c>
      <c r="K505" s="12" t="s">
        <v>67</v>
      </c>
      <c r="L505" s="13" t="s">
        <v>68</v>
      </c>
      <c r="M505" s="3" t="s">
        <v>26</v>
      </c>
      <c r="N505" s="10" t="str">
        <f t="shared" si="1"/>
        <v>OK</v>
      </c>
      <c r="O505" s="10" t="s">
        <v>27</v>
      </c>
      <c r="P505" s="14" t="s">
        <v>28</v>
      </c>
      <c r="Q505" s="14" t="s">
        <v>28</v>
      </c>
      <c r="R505" s="10" t="b">
        <v>0</v>
      </c>
      <c r="S505" s="10" t="s">
        <v>27</v>
      </c>
      <c r="T505" s="14" t="s">
        <v>35</v>
      </c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</row>
    <row r="506">
      <c r="A506" s="4" t="str">
        <f> Chart!E506</f>
        <v>D52-2074</v>
      </c>
      <c r="B506" s="5" t="str">
        <f> Chart!D506</f>
        <v>DZ47-66</v>
      </c>
      <c r="C506" s="6" t="str">
        <f> Chart!C506</f>
        <v>Bird_2</v>
      </c>
      <c r="D506" s="7">
        <f> Chart!B506</f>
        <v>45109.29167</v>
      </c>
      <c r="E506" s="8">
        <f>IFERROR(__xludf.DUMMYFUNCTION("SPLIT(D506, "" "")"),45109.0)</f>
        <v>45109</v>
      </c>
      <c r="F506" s="22">
        <f>IFERROR(__xludf.DUMMYFUNCTION("""COMPUTED_VALUE"""),0.2916666666666667)</f>
        <v>0.2916666667</v>
      </c>
      <c r="G506" s="10" t="s">
        <v>1105</v>
      </c>
      <c r="H506" s="17" t="s">
        <v>70</v>
      </c>
      <c r="I506" s="10" t="s">
        <v>71</v>
      </c>
      <c r="J506" s="10" t="s">
        <v>1106</v>
      </c>
      <c r="K506" s="17" t="s">
        <v>73</v>
      </c>
      <c r="L506" s="17" t="s">
        <v>68</v>
      </c>
      <c r="M506" s="10" t="s">
        <v>26</v>
      </c>
      <c r="N506" s="10" t="str">
        <f t="shared" si="1"/>
        <v>OK</v>
      </c>
      <c r="O506" s="10" t="s">
        <v>27</v>
      </c>
      <c r="P506" s="14" t="s">
        <v>28</v>
      </c>
      <c r="Q506" s="14" t="s">
        <v>28</v>
      </c>
      <c r="R506" s="15" t="b">
        <v>1</v>
      </c>
      <c r="S506" s="10" t="s">
        <v>27</v>
      </c>
      <c r="T506" s="14" t="s">
        <v>35</v>
      </c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</row>
    <row r="507">
      <c r="A507" s="4" t="str">
        <f> Chart!E507</f>
        <v>D52-2075</v>
      </c>
      <c r="B507" s="5" t="str">
        <f> Chart!D507</f>
        <v>DZ47-67</v>
      </c>
      <c r="C507" s="6" t="str">
        <f> Chart!C507</f>
        <v>Bird_2</v>
      </c>
      <c r="D507" s="7">
        <f> Chart!B507</f>
        <v>45109.29167</v>
      </c>
      <c r="E507" s="8">
        <f>IFERROR(__xludf.DUMMYFUNCTION("SPLIT(D507, "" "")"),45109.0)</f>
        <v>45109</v>
      </c>
      <c r="F507" s="22">
        <f>IFERROR(__xludf.DUMMYFUNCTION("""COMPUTED_VALUE"""),0.2916666666666667)</f>
        <v>0.2916666667</v>
      </c>
      <c r="G507" s="10" t="s">
        <v>1107</v>
      </c>
      <c r="H507" s="17" t="s">
        <v>70</v>
      </c>
      <c r="I507" s="10" t="s">
        <v>71</v>
      </c>
      <c r="J507" s="10" t="s">
        <v>1108</v>
      </c>
      <c r="K507" s="17" t="s">
        <v>73</v>
      </c>
      <c r="L507" s="17" t="s">
        <v>68</v>
      </c>
      <c r="M507" s="3" t="s">
        <v>40</v>
      </c>
      <c r="N507" s="10" t="str">
        <f t="shared" si="1"/>
        <v>Loose a Wire</v>
      </c>
      <c r="O507" s="10" t="s">
        <v>27</v>
      </c>
      <c r="P507" s="14" t="s">
        <v>28</v>
      </c>
      <c r="Q507" s="14" t="s">
        <v>28</v>
      </c>
      <c r="R507" s="15" t="b">
        <v>1</v>
      </c>
      <c r="S507" s="10" t="s">
        <v>27</v>
      </c>
      <c r="T507" s="14" t="s">
        <v>35</v>
      </c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</row>
    <row r="508">
      <c r="A508" s="4" t="str">
        <f> Chart!E508</f>
        <v>D52-2076</v>
      </c>
      <c r="B508" s="5" t="str">
        <f> Chart!D508</f>
        <v>DZ47-67</v>
      </c>
      <c r="C508" s="6" t="str">
        <f> Chart!C508</f>
        <v>Bird_2</v>
      </c>
      <c r="D508" s="7">
        <f> Chart!B508</f>
        <v>45109.29167</v>
      </c>
      <c r="E508" s="8">
        <f>IFERROR(__xludf.DUMMYFUNCTION("SPLIT(D508, "" "")"),45109.0)</f>
        <v>45109</v>
      </c>
      <c r="F508" s="22">
        <f>IFERROR(__xludf.DUMMYFUNCTION("""COMPUTED_VALUE"""),0.2916666666666667)</f>
        <v>0.2916666667</v>
      </c>
      <c r="G508" s="10" t="s">
        <v>1109</v>
      </c>
      <c r="H508" s="11" t="s">
        <v>21</v>
      </c>
      <c r="I508" s="10" t="s">
        <v>71</v>
      </c>
      <c r="J508" s="10" t="s">
        <v>1110</v>
      </c>
      <c r="K508" s="12" t="s">
        <v>24</v>
      </c>
      <c r="L508" s="13" t="s">
        <v>25</v>
      </c>
      <c r="M508" s="3" t="s">
        <v>26</v>
      </c>
      <c r="N508" s="10" t="str">
        <f t="shared" si="1"/>
        <v>OK</v>
      </c>
      <c r="O508" s="10" t="s">
        <v>27</v>
      </c>
      <c r="P508" s="14" t="s">
        <v>28</v>
      </c>
      <c r="Q508" s="14" t="s">
        <v>28</v>
      </c>
      <c r="R508" s="15" t="b">
        <v>0</v>
      </c>
      <c r="S508" s="10" t="s">
        <v>27</v>
      </c>
      <c r="T508" s="14" t="s">
        <v>35</v>
      </c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</row>
    <row r="509">
      <c r="A509" s="4" t="str">
        <f> Chart!E509</f>
        <v>D52-2077</v>
      </c>
      <c r="B509" s="5" t="str">
        <f> Chart!D509</f>
        <v>DZ47-68</v>
      </c>
      <c r="C509" s="6" t="str">
        <f> Chart!C509</f>
        <v>Bird_3</v>
      </c>
      <c r="D509" s="7">
        <f> Chart!B509</f>
        <v>45109.29167</v>
      </c>
      <c r="E509" s="8">
        <f>IFERROR(__xludf.DUMMYFUNCTION("SPLIT(D509, "" "")"),45109.0)</f>
        <v>45109</v>
      </c>
      <c r="F509" s="22">
        <f>IFERROR(__xludf.DUMMYFUNCTION("""COMPUTED_VALUE"""),0.2916666666666667)</f>
        <v>0.2916666667</v>
      </c>
      <c r="G509" s="10" t="s">
        <v>1111</v>
      </c>
      <c r="H509" s="16" t="s">
        <v>31</v>
      </c>
      <c r="I509" s="10" t="s">
        <v>71</v>
      </c>
      <c r="J509" s="10" t="s">
        <v>1112</v>
      </c>
      <c r="K509" s="12" t="s">
        <v>33</v>
      </c>
      <c r="L509" s="13" t="s">
        <v>25</v>
      </c>
      <c r="M509" s="3" t="s">
        <v>34</v>
      </c>
      <c r="N509" s="10" t="str">
        <f t="shared" si="1"/>
        <v>Heavy Damaged</v>
      </c>
      <c r="O509" s="10" t="s">
        <v>27</v>
      </c>
      <c r="P509" s="14" t="s">
        <v>28</v>
      </c>
      <c r="Q509" s="14" t="s">
        <v>28</v>
      </c>
      <c r="R509" s="15" t="b">
        <v>1</v>
      </c>
      <c r="S509" s="10" t="s">
        <v>27</v>
      </c>
      <c r="T509" s="14" t="s">
        <v>35</v>
      </c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</row>
    <row r="510">
      <c r="A510" s="4" t="str">
        <f> Chart!E510</f>
        <v>D52-2078</v>
      </c>
      <c r="B510" s="5" t="str">
        <f> Chart!D510</f>
        <v>DZ47-68</v>
      </c>
      <c r="C510" s="6" t="str">
        <f> Chart!C510</f>
        <v>Bird_3</v>
      </c>
      <c r="D510" s="7">
        <f> Chart!B510</f>
        <v>45109.29167</v>
      </c>
      <c r="E510" s="8">
        <f>IFERROR(__xludf.DUMMYFUNCTION("SPLIT(D510, "" "")"),45109.0)</f>
        <v>45109</v>
      </c>
      <c r="F510" s="22">
        <f>IFERROR(__xludf.DUMMYFUNCTION("""COMPUTED_VALUE"""),0.2916666666666667)</f>
        <v>0.2916666667</v>
      </c>
      <c r="G510" s="10" t="s">
        <v>1113</v>
      </c>
      <c r="H510" s="16" t="s">
        <v>37</v>
      </c>
      <c r="I510" s="10" t="s">
        <v>71</v>
      </c>
      <c r="J510" s="10" t="s">
        <v>1114</v>
      </c>
      <c r="K510" s="12" t="s">
        <v>39</v>
      </c>
      <c r="L510" s="13" t="s">
        <v>25</v>
      </c>
      <c r="M510" s="3" t="s">
        <v>40</v>
      </c>
      <c r="N510" s="10" t="str">
        <f t="shared" si="1"/>
        <v>Loose a Wire</v>
      </c>
      <c r="O510" s="10" t="s">
        <v>27</v>
      </c>
      <c r="P510" s="14" t="s">
        <v>28</v>
      </c>
      <c r="Q510" s="14" t="s">
        <v>28</v>
      </c>
      <c r="R510" s="15" t="b">
        <v>0</v>
      </c>
      <c r="S510" s="10" t="s">
        <v>27</v>
      </c>
      <c r="T510" s="14" t="s">
        <v>35</v>
      </c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</row>
    <row r="511">
      <c r="A511" s="4" t="str">
        <f> Chart!E511</f>
        <v>D52-2079</v>
      </c>
      <c r="B511" s="5" t="str">
        <f> Chart!D511</f>
        <v>DZ47-68</v>
      </c>
      <c r="C511" s="6" t="str">
        <f> Chart!C511</f>
        <v>Bird_3</v>
      </c>
      <c r="D511" s="7">
        <f> Chart!B511</f>
        <v>45109.29167</v>
      </c>
      <c r="E511" s="8">
        <f>IFERROR(__xludf.DUMMYFUNCTION("SPLIT(D511, "" "")"),45109.0)</f>
        <v>45109</v>
      </c>
      <c r="F511" s="22">
        <f>IFERROR(__xludf.DUMMYFUNCTION("""COMPUTED_VALUE"""),0.2916666666666667)</f>
        <v>0.2916666667</v>
      </c>
      <c r="G511" s="10" t="s">
        <v>1115</v>
      </c>
      <c r="H511" s="17" t="s">
        <v>42</v>
      </c>
      <c r="I511" s="10" t="s">
        <v>71</v>
      </c>
      <c r="J511" s="10" t="s">
        <v>1116</v>
      </c>
      <c r="K511" s="18" t="s">
        <v>44</v>
      </c>
      <c r="L511" s="19" t="s">
        <v>25</v>
      </c>
      <c r="M511" s="10" t="s">
        <v>26</v>
      </c>
      <c r="N511" s="10" t="str">
        <f t="shared" si="1"/>
        <v>OK</v>
      </c>
      <c r="O511" s="10" t="s">
        <v>27</v>
      </c>
      <c r="P511" s="14" t="s">
        <v>28</v>
      </c>
      <c r="Q511" s="14" t="s">
        <v>28</v>
      </c>
      <c r="R511" s="15" t="b">
        <v>0</v>
      </c>
      <c r="S511" s="10" t="s">
        <v>27</v>
      </c>
      <c r="T511" s="14" t="s">
        <v>35</v>
      </c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</row>
    <row r="512">
      <c r="A512" s="4" t="str">
        <f> Chart!E512</f>
        <v>D52-2080</v>
      </c>
      <c r="B512" s="5" t="str">
        <f> Chart!D512</f>
        <v>DZ47-69</v>
      </c>
      <c r="C512" s="6" t="str">
        <f> Chart!C512</f>
        <v>Bird_4</v>
      </c>
      <c r="D512" s="7">
        <f> Chart!B512</f>
        <v>45109.29167</v>
      </c>
      <c r="E512" s="8">
        <f>IFERROR(__xludf.DUMMYFUNCTION("SPLIT(D512, "" "")"),45109.0)</f>
        <v>45109</v>
      </c>
      <c r="F512" s="22">
        <f>IFERROR(__xludf.DUMMYFUNCTION("""COMPUTED_VALUE"""),0.2916666666666667)</f>
        <v>0.2916666667</v>
      </c>
      <c r="G512" s="10" t="s">
        <v>1117</v>
      </c>
      <c r="H512" s="16" t="s">
        <v>46</v>
      </c>
      <c r="I512" s="10" t="s">
        <v>71</v>
      </c>
      <c r="J512" s="10" t="s">
        <v>1118</v>
      </c>
      <c r="K512" s="12" t="s">
        <v>48</v>
      </c>
      <c r="L512" s="13" t="s">
        <v>49</v>
      </c>
      <c r="M512" s="3" t="s">
        <v>26</v>
      </c>
      <c r="N512" s="10" t="str">
        <f t="shared" si="1"/>
        <v>OK</v>
      </c>
      <c r="O512" s="10" t="s">
        <v>27</v>
      </c>
      <c r="P512" s="14" t="s">
        <v>28</v>
      </c>
      <c r="Q512" s="14" t="s">
        <v>28</v>
      </c>
      <c r="R512" s="15" t="b">
        <v>1</v>
      </c>
      <c r="S512" s="10" t="s">
        <v>27</v>
      </c>
      <c r="T512" s="14" t="s">
        <v>35</v>
      </c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</row>
    <row r="513">
      <c r="A513" s="4" t="str">
        <f> Chart!E513</f>
        <v>D52-2081</v>
      </c>
      <c r="B513" s="5" t="str">
        <f> Chart!D513</f>
        <v>DZ47-69</v>
      </c>
      <c r="C513" s="6" t="str">
        <f> Chart!C513</f>
        <v>Bird_4</v>
      </c>
      <c r="D513" s="7">
        <f> Chart!B513</f>
        <v>45109.29167</v>
      </c>
      <c r="E513" s="8">
        <f>IFERROR(__xludf.DUMMYFUNCTION("SPLIT(D513, "" "")"),45109.0)</f>
        <v>45109</v>
      </c>
      <c r="F513" s="22">
        <f>IFERROR(__xludf.DUMMYFUNCTION("""COMPUTED_VALUE"""),0.2916666666666667)</f>
        <v>0.2916666667</v>
      </c>
      <c r="G513" s="10" t="s">
        <v>1119</v>
      </c>
      <c r="H513" s="16" t="s">
        <v>51</v>
      </c>
      <c r="I513" s="10" t="s">
        <v>71</v>
      </c>
      <c r="J513" s="10" t="s">
        <v>1120</v>
      </c>
      <c r="K513" s="12" t="s">
        <v>53</v>
      </c>
      <c r="L513" s="13" t="s">
        <v>54</v>
      </c>
      <c r="M513" s="3" t="s">
        <v>34</v>
      </c>
      <c r="N513" s="10" t="str">
        <f t="shared" si="1"/>
        <v>Heavy Damaged</v>
      </c>
      <c r="O513" s="10" t="s">
        <v>27</v>
      </c>
      <c r="P513" s="14" t="s">
        <v>28</v>
      </c>
      <c r="Q513" s="14" t="s">
        <v>28</v>
      </c>
      <c r="R513" s="15" t="b">
        <v>1</v>
      </c>
      <c r="S513" s="10" t="s">
        <v>27</v>
      </c>
      <c r="T513" s="14" t="s">
        <v>35</v>
      </c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</row>
    <row r="514">
      <c r="A514" s="4" t="str">
        <f> Chart!E514</f>
        <v>D52-2066</v>
      </c>
      <c r="B514" s="5" t="str">
        <f> Chart!D514</f>
        <v>DZ47-63</v>
      </c>
      <c r="C514" s="6" t="str">
        <f> Chart!C514</f>
        <v>Bird_1</v>
      </c>
      <c r="D514" s="7">
        <f> Chart!B514</f>
        <v>45109.33333</v>
      </c>
      <c r="E514" s="8">
        <f>IFERROR(__xludf.DUMMYFUNCTION("SPLIT(D514, "" "")"),45109.0)</f>
        <v>45109</v>
      </c>
      <c r="F514" s="22">
        <f>IFERROR(__xludf.DUMMYFUNCTION("""COMPUTED_VALUE"""),0.3333333333333333)</f>
        <v>0.3333333333</v>
      </c>
      <c r="G514" s="10" t="s">
        <v>1121</v>
      </c>
      <c r="H514" s="17" t="s">
        <v>56</v>
      </c>
      <c r="I514" s="10" t="s">
        <v>71</v>
      </c>
      <c r="J514" s="10" t="s">
        <v>1122</v>
      </c>
      <c r="K514" s="18" t="s">
        <v>58</v>
      </c>
      <c r="L514" s="18" t="s">
        <v>59</v>
      </c>
      <c r="M514" s="3" t="s">
        <v>40</v>
      </c>
      <c r="N514" s="10" t="str">
        <f t="shared" si="1"/>
        <v>Loose a Wire</v>
      </c>
      <c r="O514" s="10" t="s">
        <v>27</v>
      </c>
      <c r="P514" s="14" t="s">
        <v>28</v>
      </c>
      <c r="Q514" s="14" t="s">
        <v>28</v>
      </c>
      <c r="R514" s="15" t="b">
        <v>1</v>
      </c>
      <c r="S514" s="10" t="s">
        <v>27</v>
      </c>
      <c r="T514" s="14" t="s">
        <v>35</v>
      </c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</row>
    <row r="515">
      <c r="A515" s="4" t="str">
        <f> Chart!E515</f>
        <v>D52-2067</v>
      </c>
      <c r="B515" s="5" t="str">
        <f> Chart!D515</f>
        <v>DZ47-63</v>
      </c>
      <c r="C515" s="6" t="str">
        <f> Chart!C515</f>
        <v>Bird_1</v>
      </c>
      <c r="D515" s="7">
        <f> Chart!B515</f>
        <v>45109.33333</v>
      </c>
      <c r="E515" s="8">
        <f>IFERROR(__xludf.DUMMYFUNCTION("SPLIT(D515, "" "")"),45109.0)</f>
        <v>45109</v>
      </c>
      <c r="F515" s="22">
        <f>IFERROR(__xludf.DUMMYFUNCTION("""COMPUTED_VALUE"""),0.3333333333333333)</f>
        <v>0.3333333333</v>
      </c>
      <c r="G515" s="10" t="s">
        <v>1123</v>
      </c>
      <c r="H515" s="16" t="s">
        <v>61</v>
      </c>
      <c r="I515" s="10" t="s">
        <v>71</v>
      </c>
      <c r="J515" s="10" t="s">
        <v>1124</v>
      </c>
      <c r="K515" s="12" t="s">
        <v>1125</v>
      </c>
      <c r="L515" s="13" t="s">
        <v>25</v>
      </c>
      <c r="M515" s="3" t="s">
        <v>26</v>
      </c>
      <c r="N515" s="10" t="str">
        <f t="shared" si="1"/>
        <v>OK</v>
      </c>
      <c r="O515" s="10" t="s">
        <v>27</v>
      </c>
      <c r="P515" s="14" t="s">
        <v>28</v>
      </c>
      <c r="Q515" s="14" t="s">
        <v>28</v>
      </c>
      <c r="R515" s="10" t="b">
        <v>0</v>
      </c>
      <c r="S515" s="10" t="s">
        <v>27</v>
      </c>
      <c r="T515" s="14" t="s">
        <v>35</v>
      </c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</row>
    <row r="516">
      <c r="A516" s="4" t="str">
        <f> Chart!E516</f>
        <v>D52-2068</v>
      </c>
      <c r="B516" s="5" t="str">
        <f> Chart!D516</f>
        <v>DZ47-64</v>
      </c>
      <c r="C516" s="6" t="str">
        <f> Chart!C516</f>
        <v>Bird_1</v>
      </c>
      <c r="D516" s="7">
        <f> Chart!B516</f>
        <v>45109.33333</v>
      </c>
      <c r="E516" s="8">
        <f>IFERROR(__xludf.DUMMYFUNCTION("SPLIT(D516, "" "")"),45109.0)</f>
        <v>45109</v>
      </c>
      <c r="F516" s="22">
        <f>IFERROR(__xludf.DUMMYFUNCTION("""COMPUTED_VALUE"""),0.3333333333333333)</f>
        <v>0.3333333333</v>
      </c>
      <c r="G516" s="10" t="s">
        <v>1126</v>
      </c>
      <c r="H516" s="16" t="s">
        <v>65</v>
      </c>
      <c r="I516" s="10" t="s">
        <v>71</v>
      </c>
      <c r="J516" s="10" t="s">
        <v>1127</v>
      </c>
      <c r="K516" s="12" t="s">
        <v>67</v>
      </c>
      <c r="L516" s="13" t="s">
        <v>68</v>
      </c>
      <c r="M516" s="10" t="s">
        <v>26</v>
      </c>
      <c r="N516" s="10" t="str">
        <f t="shared" si="1"/>
        <v>OK</v>
      </c>
      <c r="O516" s="10" t="s">
        <v>27</v>
      </c>
      <c r="P516" s="14" t="s">
        <v>28</v>
      </c>
      <c r="Q516" s="14" t="s">
        <v>28</v>
      </c>
      <c r="R516" s="15" t="b">
        <v>1</v>
      </c>
      <c r="S516" s="10" t="s">
        <v>27</v>
      </c>
      <c r="T516" s="14" t="s">
        <v>35</v>
      </c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</row>
    <row r="517">
      <c r="A517" s="4" t="str">
        <f> Chart!E517</f>
        <v>D52-2069</v>
      </c>
      <c r="B517" s="5" t="str">
        <f> Chart!D517</f>
        <v>DZ47-64</v>
      </c>
      <c r="C517" s="6" t="str">
        <f> Chart!C517</f>
        <v>Bird_1</v>
      </c>
      <c r="D517" s="7">
        <f> Chart!B517</f>
        <v>45109.33333</v>
      </c>
      <c r="E517" s="8">
        <f>IFERROR(__xludf.DUMMYFUNCTION("SPLIT(D517, "" "")"),45109.0)</f>
        <v>45109</v>
      </c>
      <c r="F517" s="22">
        <f>IFERROR(__xludf.DUMMYFUNCTION("""COMPUTED_VALUE"""),0.3333333333333333)</f>
        <v>0.3333333333</v>
      </c>
      <c r="G517" s="10" t="s">
        <v>1128</v>
      </c>
      <c r="H517" s="17" t="s">
        <v>70</v>
      </c>
      <c r="I517" s="10" t="s">
        <v>71</v>
      </c>
      <c r="J517" s="10" t="s">
        <v>1129</v>
      </c>
      <c r="K517" s="17" t="s">
        <v>73</v>
      </c>
      <c r="L517" s="17" t="s">
        <v>68</v>
      </c>
      <c r="M517" s="3" t="s">
        <v>40</v>
      </c>
      <c r="N517" s="10" t="str">
        <f t="shared" si="1"/>
        <v>Loose a Wire</v>
      </c>
      <c r="O517" s="10" t="s">
        <v>27</v>
      </c>
      <c r="P517" s="14" t="s">
        <v>28</v>
      </c>
      <c r="Q517" s="14" t="s">
        <v>28</v>
      </c>
      <c r="R517" s="15" t="b">
        <v>1</v>
      </c>
      <c r="S517" s="10" t="s">
        <v>27</v>
      </c>
      <c r="T517" s="14" t="s">
        <v>35</v>
      </c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</row>
    <row r="518">
      <c r="A518" s="4" t="str">
        <f> Chart!E518</f>
        <v>D52-2070</v>
      </c>
      <c r="B518" s="5" t="str">
        <f> Chart!D518</f>
        <v>DZ47-64</v>
      </c>
      <c r="C518" s="6" t="str">
        <f> Chart!C518</f>
        <v>Bird_1</v>
      </c>
      <c r="D518" s="7">
        <f> Chart!B518</f>
        <v>45109.33333</v>
      </c>
      <c r="E518" s="8">
        <f>IFERROR(__xludf.DUMMYFUNCTION("SPLIT(D518, "" "")"),45109.0)</f>
        <v>45109</v>
      </c>
      <c r="F518" s="22">
        <f>IFERROR(__xludf.DUMMYFUNCTION("""COMPUTED_VALUE"""),0.3333333333333333)</f>
        <v>0.3333333333</v>
      </c>
      <c r="G518" s="10" t="s">
        <v>1130</v>
      </c>
      <c r="H518" s="17" t="s">
        <v>70</v>
      </c>
      <c r="I518" s="10" t="s">
        <v>71</v>
      </c>
      <c r="J518" s="10" t="s">
        <v>1131</v>
      </c>
      <c r="K518" s="17" t="s">
        <v>73</v>
      </c>
      <c r="L518" s="17" t="s">
        <v>68</v>
      </c>
      <c r="M518" s="3" t="s">
        <v>26</v>
      </c>
      <c r="N518" s="10" t="str">
        <f t="shared" si="1"/>
        <v>OK</v>
      </c>
      <c r="O518" s="10" t="s">
        <v>27</v>
      </c>
      <c r="P518" s="14" t="s">
        <v>28</v>
      </c>
      <c r="Q518" s="14" t="s">
        <v>28</v>
      </c>
      <c r="R518" s="15" t="b">
        <v>1</v>
      </c>
      <c r="S518" s="10" t="s">
        <v>27</v>
      </c>
      <c r="T518" s="14" t="s">
        <v>35</v>
      </c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</row>
    <row r="519">
      <c r="A519" s="4" t="str">
        <f> Chart!E519</f>
        <v>D52-2071</v>
      </c>
      <c r="B519" s="5" t="str">
        <f> Chart!D519</f>
        <v>DZ47-65</v>
      </c>
      <c r="C519" s="6" t="str">
        <f> Chart!C519</f>
        <v>Bird_2</v>
      </c>
      <c r="D519" s="7">
        <f> Chart!B519</f>
        <v>45109.33333</v>
      </c>
      <c r="E519" s="8">
        <f>IFERROR(__xludf.DUMMYFUNCTION("SPLIT(D519, "" "")"),45109.0)</f>
        <v>45109</v>
      </c>
      <c r="F519" s="22">
        <f>IFERROR(__xludf.DUMMYFUNCTION("""COMPUTED_VALUE"""),0.3333333333333333)</f>
        <v>0.3333333333</v>
      </c>
      <c r="G519" s="10" t="s">
        <v>1132</v>
      </c>
      <c r="H519" s="11" t="s">
        <v>21</v>
      </c>
      <c r="I519" s="10" t="s">
        <v>71</v>
      </c>
      <c r="J519" s="10" t="s">
        <v>1133</v>
      </c>
      <c r="K519" s="12" t="s">
        <v>24</v>
      </c>
      <c r="L519" s="13" t="s">
        <v>25</v>
      </c>
      <c r="M519" s="3" t="s">
        <v>34</v>
      </c>
      <c r="N519" s="10" t="str">
        <f t="shared" si="1"/>
        <v>Heavy Damaged</v>
      </c>
      <c r="O519" s="10" t="s">
        <v>27</v>
      </c>
      <c r="P519" s="14" t="s">
        <v>28</v>
      </c>
      <c r="Q519" s="14" t="s">
        <v>28</v>
      </c>
      <c r="R519" s="15" t="b">
        <v>1</v>
      </c>
      <c r="S519" s="10" t="s">
        <v>27</v>
      </c>
      <c r="T519" s="14" t="s">
        <v>35</v>
      </c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</row>
    <row r="520">
      <c r="A520" s="4" t="str">
        <f> Chart!E520</f>
        <v>D52-2072</v>
      </c>
      <c r="B520" s="5" t="str">
        <f> Chart!D520</f>
        <v>DZ47-65</v>
      </c>
      <c r="C520" s="6" t="str">
        <f> Chart!C520</f>
        <v>Bird_2</v>
      </c>
      <c r="D520" s="7">
        <f> Chart!B520</f>
        <v>45109.33333</v>
      </c>
      <c r="E520" s="8">
        <f>IFERROR(__xludf.DUMMYFUNCTION("SPLIT(D520, "" "")"),45109.0)</f>
        <v>45109</v>
      </c>
      <c r="F520" s="22">
        <f>IFERROR(__xludf.DUMMYFUNCTION("""COMPUTED_VALUE"""),0.3333333333333333)</f>
        <v>0.3333333333</v>
      </c>
      <c r="G520" s="10" t="s">
        <v>1134</v>
      </c>
      <c r="H520" s="16" t="s">
        <v>31</v>
      </c>
      <c r="I520" s="10" t="s">
        <v>71</v>
      </c>
      <c r="J520" s="10" t="s">
        <v>1135</v>
      </c>
      <c r="K520" s="12" t="s">
        <v>33</v>
      </c>
      <c r="L520" s="13" t="s">
        <v>25</v>
      </c>
      <c r="M520" s="3" t="s">
        <v>40</v>
      </c>
      <c r="N520" s="10" t="str">
        <f t="shared" si="1"/>
        <v>Loose a Wire</v>
      </c>
      <c r="O520" s="10" t="s">
        <v>27</v>
      </c>
      <c r="P520" s="14" t="s">
        <v>28</v>
      </c>
      <c r="Q520" s="14" t="s">
        <v>28</v>
      </c>
      <c r="R520" s="15" t="b">
        <v>0</v>
      </c>
      <c r="S520" s="10" t="s">
        <v>27</v>
      </c>
      <c r="T520" s="14" t="s">
        <v>35</v>
      </c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</row>
    <row r="521">
      <c r="A521" s="4" t="str">
        <f> Chart!E521</f>
        <v>D52-2073</v>
      </c>
      <c r="B521" s="5" t="str">
        <f> Chart!D521</f>
        <v>DZ47-66</v>
      </c>
      <c r="C521" s="6" t="str">
        <f> Chart!C521</f>
        <v>Bird_2</v>
      </c>
      <c r="D521" s="7">
        <f> Chart!B521</f>
        <v>45109.33333</v>
      </c>
      <c r="E521" s="8">
        <f>IFERROR(__xludf.DUMMYFUNCTION("SPLIT(D521, "" "")"),45109.0)</f>
        <v>45109</v>
      </c>
      <c r="F521" s="22">
        <f>IFERROR(__xludf.DUMMYFUNCTION("""COMPUTED_VALUE"""),0.3333333333333333)</f>
        <v>0.3333333333</v>
      </c>
      <c r="G521" s="10" t="s">
        <v>1136</v>
      </c>
      <c r="H521" s="16" t="s">
        <v>37</v>
      </c>
      <c r="I521" s="10" t="s">
        <v>71</v>
      </c>
      <c r="J521" s="10" t="s">
        <v>1137</v>
      </c>
      <c r="K521" s="12" t="s">
        <v>39</v>
      </c>
      <c r="L521" s="13" t="s">
        <v>25</v>
      </c>
      <c r="M521" s="10" t="s">
        <v>26</v>
      </c>
      <c r="N521" s="10" t="str">
        <f t="shared" si="1"/>
        <v>OK</v>
      </c>
      <c r="O521" s="10" t="s">
        <v>27</v>
      </c>
      <c r="P521" s="14" t="s">
        <v>28</v>
      </c>
      <c r="Q521" s="14" t="s">
        <v>28</v>
      </c>
      <c r="R521" s="15" t="b">
        <v>1</v>
      </c>
      <c r="S521" s="10" t="s">
        <v>27</v>
      </c>
      <c r="T521" s="14" t="s">
        <v>35</v>
      </c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</row>
    <row r="522">
      <c r="A522" s="4" t="str">
        <f> Chart!E522</f>
        <v>D52-2074</v>
      </c>
      <c r="B522" s="5" t="str">
        <f> Chart!D522</f>
        <v>DZ47-66</v>
      </c>
      <c r="C522" s="6" t="str">
        <f> Chart!C522</f>
        <v>Bird_2</v>
      </c>
      <c r="D522" s="7">
        <f> Chart!B522</f>
        <v>45109.33333</v>
      </c>
      <c r="E522" s="8">
        <f>IFERROR(__xludf.DUMMYFUNCTION("SPLIT(D522, "" "")"),45109.0)</f>
        <v>45109</v>
      </c>
      <c r="F522" s="22">
        <f>IFERROR(__xludf.DUMMYFUNCTION("""COMPUTED_VALUE"""),0.3333333333333333)</f>
        <v>0.3333333333</v>
      </c>
      <c r="G522" s="10" t="s">
        <v>1138</v>
      </c>
      <c r="H522" s="17" t="s">
        <v>42</v>
      </c>
      <c r="I522" s="10" t="s">
        <v>71</v>
      </c>
      <c r="J522" s="10" t="s">
        <v>1139</v>
      </c>
      <c r="K522" s="18" t="s">
        <v>44</v>
      </c>
      <c r="L522" s="19" t="s">
        <v>25</v>
      </c>
      <c r="M522" s="3" t="s">
        <v>26</v>
      </c>
      <c r="N522" s="10" t="str">
        <f t="shared" si="1"/>
        <v>OK</v>
      </c>
      <c r="O522" s="10" t="s">
        <v>27</v>
      </c>
      <c r="P522" s="14" t="s">
        <v>28</v>
      </c>
      <c r="Q522" s="14" t="s">
        <v>28</v>
      </c>
      <c r="R522" s="15" t="b">
        <v>0</v>
      </c>
      <c r="S522" s="10" t="s">
        <v>27</v>
      </c>
      <c r="T522" s="14" t="s">
        <v>35</v>
      </c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</row>
    <row r="523">
      <c r="A523" s="4" t="str">
        <f> Chart!E523</f>
        <v>D52-2075</v>
      </c>
      <c r="B523" s="5" t="str">
        <f> Chart!D523</f>
        <v>DZ47-67</v>
      </c>
      <c r="C523" s="6" t="str">
        <f> Chart!C523</f>
        <v>Bird_2</v>
      </c>
      <c r="D523" s="7">
        <f> Chart!B523</f>
        <v>45109.33333</v>
      </c>
      <c r="E523" s="8">
        <f>IFERROR(__xludf.DUMMYFUNCTION("SPLIT(D523, "" "")"),45109.0)</f>
        <v>45109</v>
      </c>
      <c r="F523" s="22">
        <f>IFERROR(__xludf.DUMMYFUNCTION("""COMPUTED_VALUE"""),0.3333333333333333)</f>
        <v>0.3333333333</v>
      </c>
      <c r="G523" s="10" t="s">
        <v>1140</v>
      </c>
      <c r="H523" s="16" t="s">
        <v>46</v>
      </c>
      <c r="I523" s="10" t="s">
        <v>71</v>
      </c>
      <c r="J523" s="10" t="s">
        <v>1141</v>
      </c>
      <c r="K523" s="12" t="s">
        <v>48</v>
      </c>
      <c r="L523" s="13" t="s">
        <v>49</v>
      </c>
      <c r="M523" s="3" t="s">
        <v>34</v>
      </c>
      <c r="N523" s="10" t="str">
        <f t="shared" si="1"/>
        <v>Heavy Damaged</v>
      </c>
      <c r="O523" s="10" t="s">
        <v>27</v>
      </c>
      <c r="P523" s="14" t="s">
        <v>28</v>
      </c>
      <c r="Q523" s="14" t="s">
        <v>28</v>
      </c>
      <c r="R523" s="15" t="b">
        <v>0</v>
      </c>
      <c r="S523" s="10" t="s">
        <v>27</v>
      </c>
      <c r="T523" s="14" t="s">
        <v>35</v>
      </c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</row>
    <row r="524">
      <c r="A524" s="4" t="str">
        <f> Chart!E524</f>
        <v>D52-2076</v>
      </c>
      <c r="B524" s="5" t="str">
        <f> Chart!D524</f>
        <v>DZ47-67</v>
      </c>
      <c r="C524" s="6" t="str">
        <f> Chart!C524</f>
        <v>Bird_2</v>
      </c>
      <c r="D524" s="7">
        <f> Chart!B524</f>
        <v>45109.33333</v>
      </c>
      <c r="E524" s="8">
        <f>IFERROR(__xludf.DUMMYFUNCTION("SPLIT(D524, "" "")"),45109.0)</f>
        <v>45109</v>
      </c>
      <c r="F524" s="22">
        <f>IFERROR(__xludf.DUMMYFUNCTION("""COMPUTED_VALUE"""),0.3333333333333333)</f>
        <v>0.3333333333</v>
      </c>
      <c r="G524" s="10" t="s">
        <v>1142</v>
      </c>
      <c r="H524" s="16" t="s">
        <v>51</v>
      </c>
      <c r="I524" s="10" t="s">
        <v>71</v>
      </c>
      <c r="J524" s="10" t="s">
        <v>1143</v>
      </c>
      <c r="K524" s="12" t="s">
        <v>53</v>
      </c>
      <c r="L524" s="13" t="s">
        <v>54</v>
      </c>
      <c r="M524" s="3" t="s">
        <v>34</v>
      </c>
      <c r="N524" s="10" t="str">
        <f t="shared" si="1"/>
        <v>Heavy Damaged</v>
      </c>
      <c r="O524" s="10" t="s">
        <v>27</v>
      </c>
      <c r="P524" s="14" t="s">
        <v>28</v>
      </c>
      <c r="Q524" s="14" t="s">
        <v>28</v>
      </c>
      <c r="R524" s="15" t="b">
        <v>1</v>
      </c>
      <c r="S524" s="10" t="s">
        <v>27</v>
      </c>
      <c r="T524" s="14" t="s">
        <v>35</v>
      </c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</row>
    <row r="525">
      <c r="A525" s="4" t="str">
        <f> Chart!E525</f>
        <v>D52-2077</v>
      </c>
      <c r="B525" s="5" t="str">
        <f> Chart!D525</f>
        <v>DZ47-68</v>
      </c>
      <c r="C525" s="6" t="str">
        <f> Chart!C525</f>
        <v>Bird_3</v>
      </c>
      <c r="D525" s="7">
        <f> Chart!B525</f>
        <v>45109.33333</v>
      </c>
      <c r="E525" s="8">
        <f>IFERROR(__xludf.DUMMYFUNCTION("SPLIT(D525, "" "")"),45109.0)</f>
        <v>45109</v>
      </c>
      <c r="F525" s="22">
        <f>IFERROR(__xludf.DUMMYFUNCTION("""COMPUTED_VALUE"""),0.3333333333333333)</f>
        <v>0.3333333333</v>
      </c>
      <c r="G525" s="10" t="s">
        <v>1144</v>
      </c>
      <c r="H525" s="17" t="s">
        <v>56</v>
      </c>
      <c r="I525" s="10" t="s">
        <v>71</v>
      </c>
      <c r="J525" s="10" t="s">
        <v>1145</v>
      </c>
      <c r="K525" s="18" t="s">
        <v>58</v>
      </c>
      <c r="L525" s="18" t="s">
        <v>59</v>
      </c>
      <c r="M525" s="3" t="s">
        <v>34</v>
      </c>
      <c r="N525" s="10" t="str">
        <f t="shared" si="1"/>
        <v>Heavy Damaged</v>
      </c>
      <c r="O525" s="10" t="s">
        <v>27</v>
      </c>
      <c r="P525" s="14" t="s">
        <v>28</v>
      </c>
      <c r="Q525" s="14" t="s">
        <v>28</v>
      </c>
      <c r="R525" s="15" t="b">
        <v>1</v>
      </c>
      <c r="S525" s="10" t="s">
        <v>27</v>
      </c>
      <c r="T525" s="14" t="s">
        <v>35</v>
      </c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</row>
    <row r="526">
      <c r="A526" s="4" t="str">
        <f> Chart!E526</f>
        <v>D52-2078</v>
      </c>
      <c r="B526" s="5" t="str">
        <f> Chart!D526</f>
        <v>DZ47-68</v>
      </c>
      <c r="C526" s="6" t="str">
        <f> Chart!C526</f>
        <v>Bird_3</v>
      </c>
      <c r="D526" s="7">
        <f> Chart!B526</f>
        <v>45109.33333</v>
      </c>
      <c r="E526" s="8">
        <f>IFERROR(__xludf.DUMMYFUNCTION("SPLIT(D526, "" "")"),45109.0)</f>
        <v>45109</v>
      </c>
      <c r="F526" s="22">
        <f>IFERROR(__xludf.DUMMYFUNCTION("""COMPUTED_VALUE"""),0.3333333333333333)</f>
        <v>0.3333333333</v>
      </c>
      <c r="G526" s="10" t="s">
        <v>1146</v>
      </c>
      <c r="H526" s="16" t="s">
        <v>61</v>
      </c>
      <c r="I526" s="10" t="s">
        <v>71</v>
      </c>
      <c r="J526" s="10" t="s">
        <v>1147</v>
      </c>
      <c r="K526" s="12" t="s">
        <v>1148</v>
      </c>
      <c r="L526" s="13" t="s">
        <v>25</v>
      </c>
      <c r="M526" s="3" t="s">
        <v>34</v>
      </c>
      <c r="N526" s="10" t="str">
        <f t="shared" si="1"/>
        <v>Heavy Damaged</v>
      </c>
      <c r="O526" s="10" t="s">
        <v>27</v>
      </c>
      <c r="P526" s="14" t="s">
        <v>28</v>
      </c>
      <c r="Q526" s="14" t="s">
        <v>28</v>
      </c>
      <c r="R526" s="15" t="b">
        <v>1</v>
      </c>
      <c r="S526" s="10" t="s">
        <v>27</v>
      </c>
      <c r="T526" s="14" t="s">
        <v>35</v>
      </c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</row>
    <row r="527">
      <c r="A527" s="4" t="str">
        <f> Chart!E527</f>
        <v>D52-2079</v>
      </c>
      <c r="B527" s="5" t="str">
        <f> Chart!D527</f>
        <v>DZ47-68</v>
      </c>
      <c r="C527" s="6" t="str">
        <f> Chart!C527</f>
        <v>Bird_3</v>
      </c>
      <c r="D527" s="7">
        <f> Chart!B527</f>
        <v>45109.33333</v>
      </c>
      <c r="E527" s="8">
        <f>IFERROR(__xludf.DUMMYFUNCTION("SPLIT(D527, "" "")"),45109.0)</f>
        <v>45109</v>
      </c>
      <c r="F527" s="22">
        <f>IFERROR(__xludf.DUMMYFUNCTION("""COMPUTED_VALUE"""),0.3333333333333333)</f>
        <v>0.3333333333</v>
      </c>
      <c r="G527" s="10" t="s">
        <v>1149</v>
      </c>
      <c r="H527" s="16" t="s">
        <v>65</v>
      </c>
      <c r="I527" s="10" t="s">
        <v>71</v>
      </c>
      <c r="J527" s="10" t="s">
        <v>1150</v>
      </c>
      <c r="K527" s="12" t="s">
        <v>67</v>
      </c>
      <c r="L527" s="13" t="s">
        <v>68</v>
      </c>
      <c r="M527" s="3" t="s">
        <v>26</v>
      </c>
      <c r="N527" s="10" t="str">
        <f t="shared" si="1"/>
        <v>OK</v>
      </c>
      <c r="O527" s="10" t="s">
        <v>27</v>
      </c>
      <c r="P527" s="14" t="s">
        <v>28</v>
      </c>
      <c r="Q527" s="14" t="s">
        <v>28</v>
      </c>
      <c r="R527" s="10" t="b">
        <v>0</v>
      </c>
      <c r="S527" s="10" t="s">
        <v>27</v>
      </c>
      <c r="T527" s="14" t="s">
        <v>35</v>
      </c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</row>
    <row r="528">
      <c r="A528" s="4" t="str">
        <f> Chart!E528</f>
        <v>D52-2080</v>
      </c>
      <c r="B528" s="5" t="str">
        <f> Chart!D528</f>
        <v>DZ47-69</v>
      </c>
      <c r="C528" s="6" t="str">
        <f> Chart!C528</f>
        <v>Bird_4</v>
      </c>
      <c r="D528" s="7">
        <f> Chart!B528</f>
        <v>45109.33333</v>
      </c>
      <c r="E528" s="8">
        <f>IFERROR(__xludf.DUMMYFUNCTION("SPLIT(D528, "" "")"),45109.0)</f>
        <v>45109</v>
      </c>
      <c r="F528" s="22">
        <f>IFERROR(__xludf.DUMMYFUNCTION("""COMPUTED_VALUE"""),0.3333333333333333)</f>
        <v>0.3333333333</v>
      </c>
      <c r="G528" s="10" t="s">
        <v>1151</v>
      </c>
      <c r="H528" s="17" t="s">
        <v>70</v>
      </c>
      <c r="I528" s="10" t="s">
        <v>71</v>
      </c>
      <c r="J528" s="10" t="s">
        <v>1152</v>
      </c>
      <c r="K528" s="17" t="s">
        <v>73</v>
      </c>
      <c r="L528" s="17" t="s">
        <v>68</v>
      </c>
      <c r="M528" s="3" t="s">
        <v>34</v>
      </c>
      <c r="N528" s="10" t="str">
        <f t="shared" si="1"/>
        <v>Heavy Damaged</v>
      </c>
      <c r="O528" s="10" t="s">
        <v>27</v>
      </c>
      <c r="P528" s="14" t="s">
        <v>28</v>
      </c>
      <c r="Q528" s="14" t="s">
        <v>28</v>
      </c>
      <c r="R528" s="15" t="b">
        <v>1</v>
      </c>
      <c r="S528" s="10" t="s">
        <v>27</v>
      </c>
      <c r="T528" s="14" t="s">
        <v>35</v>
      </c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</row>
    <row r="529">
      <c r="A529" s="4" t="str">
        <f> Chart!E529</f>
        <v>D52-2081</v>
      </c>
      <c r="B529" s="5" t="str">
        <f> Chart!D529</f>
        <v>DZ47-69</v>
      </c>
      <c r="C529" s="6" t="str">
        <f> Chart!C529</f>
        <v>Bird_4</v>
      </c>
      <c r="D529" s="7">
        <f> Chart!B529</f>
        <v>45109.33333</v>
      </c>
      <c r="E529" s="8">
        <f>IFERROR(__xludf.DUMMYFUNCTION("SPLIT(D529, "" "")"),45109.0)</f>
        <v>45109</v>
      </c>
      <c r="F529" s="22">
        <f>IFERROR(__xludf.DUMMYFUNCTION("""COMPUTED_VALUE"""),0.3333333333333333)</f>
        <v>0.3333333333</v>
      </c>
      <c r="G529" s="10" t="s">
        <v>1153</v>
      </c>
      <c r="H529" s="17" t="s">
        <v>70</v>
      </c>
      <c r="I529" s="10" t="s">
        <v>71</v>
      </c>
      <c r="J529" s="10" t="s">
        <v>1154</v>
      </c>
      <c r="K529" s="17" t="s">
        <v>73</v>
      </c>
      <c r="L529" s="17" t="s">
        <v>68</v>
      </c>
      <c r="M529" s="3" t="s">
        <v>40</v>
      </c>
      <c r="N529" s="10" t="str">
        <f t="shared" si="1"/>
        <v>Loose a Wire</v>
      </c>
      <c r="O529" s="10" t="s">
        <v>27</v>
      </c>
      <c r="P529" s="14" t="s">
        <v>28</v>
      </c>
      <c r="Q529" s="14" t="s">
        <v>28</v>
      </c>
      <c r="R529" s="15" t="b">
        <v>1</v>
      </c>
      <c r="S529" s="10" t="s">
        <v>27</v>
      </c>
      <c r="T529" s="14" t="s">
        <v>35</v>
      </c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</row>
    <row r="530">
      <c r="A530" s="4" t="str">
        <f> Chart!E530</f>
        <v>D52-2066</v>
      </c>
      <c r="B530" s="5" t="str">
        <f> Chart!D530</f>
        <v>DZ47-63</v>
      </c>
      <c r="C530" s="6" t="str">
        <f> Chart!C530</f>
        <v>Bird_1</v>
      </c>
      <c r="D530" s="7">
        <f> Chart!B530</f>
        <v>45109.375</v>
      </c>
      <c r="E530" s="8">
        <f>IFERROR(__xludf.DUMMYFUNCTION("SPLIT(D530, "" "")"),45109.0)</f>
        <v>45109</v>
      </c>
      <c r="F530" s="22">
        <f>IFERROR(__xludf.DUMMYFUNCTION("""COMPUTED_VALUE"""),0.375)</f>
        <v>0.375</v>
      </c>
      <c r="G530" s="10" t="s">
        <v>1155</v>
      </c>
      <c r="H530" s="11" t="s">
        <v>21</v>
      </c>
      <c r="I530" s="10" t="s">
        <v>71</v>
      </c>
      <c r="J530" s="10" t="s">
        <v>1156</v>
      </c>
      <c r="K530" s="12" t="s">
        <v>24</v>
      </c>
      <c r="L530" s="13" t="s">
        <v>25</v>
      </c>
      <c r="M530" s="3" t="s">
        <v>26</v>
      </c>
      <c r="N530" s="10" t="str">
        <f t="shared" si="1"/>
        <v>OK</v>
      </c>
      <c r="O530" s="10" t="s">
        <v>27</v>
      </c>
      <c r="P530" s="14" t="s">
        <v>28</v>
      </c>
      <c r="Q530" s="14" t="s">
        <v>28</v>
      </c>
      <c r="R530" s="15" t="b">
        <v>0</v>
      </c>
      <c r="S530" s="10" t="s">
        <v>27</v>
      </c>
      <c r="T530" s="14" t="s">
        <v>35</v>
      </c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</row>
    <row r="531">
      <c r="A531" s="4" t="str">
        <f> Chart!E531</f>
        <v>D52-2067</v>
      </c>
      <c r="B531" s="5" t="str">
        <f> Chart!D531</f>
        <v>DZ47-63</v>
      </c>
      <c r="C531" s="6" t="str">
        <f> Chart!C531</f>
        <v>Bird_1</v>
      </c>
      <c r="D531" s="7">
        <f> Chart!B531</f>
        <v>45109.375</v>
      </c>
      <c r="E531" s="8">
        <f>IFERROR(__xludf.DUMMYFUNCTION("SPLIT(D531, "" "")"),45109.0)</f>
        <v>45109</v>
      </c>
      <c r="F531" s="22">
        <f>IFERROR(__xludf.DUMMYFUNCTION("""COMPUTED_VALUE"""),0.375)</f>
        <v>0.375</v>
      </c>
      <c r="G531" s="10" t="s">
        <v>1157</v>
      </c>
      <c r="H531" s="16" t="s">
        <v>31</v>
      </c>
      <c r="I531" s="10" t="s">
        <v>71</v>
      </c>
      <c r="J531" s="10" t="s">
        <v>1158</v>
      </c>
      <c r="K531" s="12" t="s">
        <v>33</v>
      </c>
      <c r="L531" s="13" t="s">
        <v>25</v>
      </c>
      <c r="M531" s="10" t="s">
        <v>26</v>
      </c>
      <c r="N531" s="10" t="str">
        <f t="shared" si="1"/>
        <v>OK</v>
      </c>
      <c r="O531" s="10" t="s">
        <v>27</v>
      </c>
      <c r="P531" s="14" t="s">
        <v>28</v>
      </c>
      <c r="Q531" s="14" t="s">
        <v>28</v>
      </c>
      <c r="R531" s="15" t="b">
        <v>1</v>
      </c>
      <c r="S531" s="10" t="s">
        <v>27</v>
      </c>
      <c r="T531" s="14" t="s">
        <v>35</v>
      </c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</row>
    <row r="532">
      <c r="A532" s="4" t="str">
        <f> Chart!E532</f>
        <v>D52-2068</v>
      </c>
      <c r="B532" s="5" t="str">
        <f> Chart!D532</f>
        <v>DZ47-64</v>
      </c>
      <c r="C532" s="6" t="str">
        <f> Chart!C532</f>
        <v>Bird_1</v>
      </c>
      <c r="D532" s="7">
        <f> Chart!B532</f>
        <v>45109.375</v>
      </c>
      <c r="E532" s="8">
        <f>IFERROR(__xludf.DUMMYFUNCTION("SPLIT(D532, "" "")"),45109.0)</f>
        <v>45109</v>
      </c>
      <c r="F532" s="22">
        <f>IFERROR(__xludf.DUMMYFUNCTION("""COMPUTED_VALUE"""),0.375)</f>
        <v>0.375</v>
      </c>
      <c r="G532" s="10" t="s">
        <v>1159</v>
      </c>
      <c r="H532" s="16" t="s">
        <v>37</v>
      </c>
      <c r="I532" s="10" t="s">
        <v>71</v>
      </c>
      <c r="J532" s="10" t="s">
        <v>1160</v>
      </c>
      <c r="K532" s="12" t="s">
        <v>39</v>
      </c>
      <c r="L532" s="13" t="s">
        <v>25</v>
      </c>
      <c r="M532" s="3" t="s">
        <v>40</v>
      </c>
      <c r="N532" s="10" t="str">
        <f t="shared" si="1"/>
        <v>Loose a Wire</v>
      </c>
      <c r="O532" s="10" t="s">
        <v>27</v>
      </c>
      <c r="P532" s="14" t="s">
        <v>28</v>
      </c>
      <c r="Q532" s="14" t="s">
        <v>28</v>
      </c>
      <c r="R532" s="15" t="b">
        <v>0</v>
      </c>
      <c r="S532" s="10" t="s">
        <v>27</v>
      </c>
      <c r="T532" s="14" t="s">
        <v>35</v>
      </c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</row>
    <row r="533">
      <c r="A533" s="4" t="str">
        <f> Chart!E533</f>
        <v>D52-2069</v>
      </c>
      <c r="B533" s="5" t="str">
        <f> Chart!D533</f>
        <v>DZ47-64</v>
      </c>
      <c r="C533" s="6" t="str">
        <f> Chart!C533</f>
        <v>Bird_1</v>
      </c>
      <c r="D533" s="7">
        <f> Chart!B533</f>
        <v>45109.375</v>
      </c>
      <c r="E533" s="8">
        <f>IFERROR(__xludf.DUMMYFUNCTION("SPLIT(D533, "" "")"),45109.0)</f>
        <v>45109</v>
      </c>
      <c r="F533" s="22">
        <f>IFERROR(__xludf.DUMMYFUNCTION("""COMPUTED_VALUE"""),0.375)</f>
        <v>0.375</v>
      </c>
      <c r="G533" s="10" t="s">
        <v>1161</v>
      </c>
      <c r="H533" s="17" t="s">
        <v>42</v>
      </c>
      <c r="I533" s="10" t="s">
        <v>71</v>
      </c>
      <c r="J533" s="10" t="s">
        <v>1162</v>
      </c>
      <c r="K533" s="18" t="s">
        <v>44</v>
      </c>
      <c r="L533" s="19" t="s">
        <v>25</v>
      </c>
      <c r="M533" s="3" t="s">
        <v>26</v>
      </c>
      <c r="N533" s="10" t="str">
        <f t="shared" si="1"/>
        <v>OK</v>
      </c>
      <c r="O533" s="10" t="s">
        <v>27</v>
      </c>
      <c r="P533" s="14" t="s">
        <v>28</v>
      </c>
      <c r="Q533" s="14" t="s">
        <v>28</v>
      </c>
      <c r="R533" s="15" t="b">
        <v>0</v>
      </c>
      <c r="S533" s="10" t="s">
        <v>27</v>
      </c>
      <c r="T533" s="14" t="s">
        <v>35</v>
      </c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</row>
    <row r="534">
      <c r="A534" s="4" t="str">
        <f> Chart!E534</f>
        <v>D52-2070</v>
      </c>
      <c r="B534" s="5" t="str">
        <f> Chart!D534</f>
        <v>DZ47-64</v>
      </c>
      <c r="C534" s="6" t="str">
        <f> Chart!C534</f>
        <v>Bird_1</v>
      </c>
      <c r="D534" s="7">
        <f> Chart!B534</f>
        <v>45109.375</v>
      </c>
      <c r="E534" s="8">
        <f>IFERROR(__xludf.DUMMYFUNCTION("SPLIT(D534, "" "")"),45109.0)</f>
        <v>45109</v>
      </c>
      <c r="F534" s="22">
        <f>IFERROR(__xludf.DUMMYFUNCTION("""COMPUTED_VALUE"""),0.375)</f>
        <v>0.375</v>
      </c>
      <c r="G534" s="10" t="s">
        <v>1163</v>
      </c>
      <c r="H534" s="16" t="s">
        <v>46</v>
      </c>
      <c r="I534" s="10" t="s">
        <v>71</v>
      </c>
      <c r="J534" s="10" t="s">
        <v>1164</v>
      </c>
      <c r="K534" s="12" t="s">
        <v>48</v>
      </c>
      <c r="L534" s="13" t="s">
        <v>49</v>
      </c>
      <c r="M534" s="3" t="s">
        <v>34</v>
      </c>
      <c r="N534" s="10" t="str">
        <f t="shared" si="1"/>
        <v>Heavy Damaged</v>
      </c>
      <c r="O534" s="10" t="s">
        <v>27</v>
      </c>
      <c r="P534" s="14" t="s">
        <v>28</v>
      </c>
      <c r="Q534" s="14" t="s">
        <v>28</v>
      </c>
      <c r="R534" s="15" t="b">
        <v>1</v>
      </c>
      <c r="S534" s="10" t="s">
        <v>27</v>
      </c>
      <c r="T534" s="14" t="s">
        <v>35</v>
      </c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</row>
    <row r="535">
      <c r="A535" s="4" t="str">
        <f> Chart!E535</f>
        <v>D52-2071</v>
      </c>
      <c r="B535" s="5" t="str">
        <f> Chart!D535</f>
        <v>DZ47-65</v>
      </c>
      <c r="C535" s="6" t="str">
        <f> Chart!C535</f>
        <v>Bird_2</v>
      </c>
      <c r="D535" s="7">
        <f> Chart!B535</f>
        <v>45109.375</v>
      </c>
      <c r="E535" s="8">
        <f>IFERROR(__xludf.DUMMYFUNCTION("SPLIT(D535, "" "")"),45109.0)</f>
        <v>45109</v>
      </c>
      <c r="F535" s="22">
        <f>IFERROR(__xludf.DUMMYFUNCTION("""COMPUTED_VALUE"""),0.375)</f>
        <v>0.375</v>
      </c>
      <c r="G535" s="10" t="s">
        <v>1165</v>
      </c>
      <c r="H535" s="16" t="s">
        <v>51</v>
      </c>
      <c r="I535" s="10" t="s">
        <v>71</v>
      </c>
      <c r="J535" s="10" t="s">
        <v>1166</v>
      </c>
      <c r="K535" s="12" t="s">
        <v>53</v>
      </c>
      <c r="L535" s="13" t="s">
        <v>54</v>
      </c>
      <c r="M535" s="3" t="s">
        <v>40</v>
      </c>
      <c r="N535" s="10" t="str">
        <f t="shared" si="1"/>
        <v>Loose a Wire</v>
      </c>
      <c r="O535" s="10" t="s">
        <v>27</v>
      </c>
      <c r="P535" s="14" t="s">
        <v>28</v>
      </c>
      <c r="Q535" s="14" t="s">
        <v>28</v>
      </c>
      <c r="R535" s="15" t="b">
        <v>1</v>
      </c>
      <c r="S535" s="10" t="s">
        <v>27</v>
      </c>
      <c r="T535" s="14" t="s">
        <v>35</v>
      </c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</row>
    <row r="536">
      <c r="A536" s="4" t="str">
        <f> Chart!E536</f>
        <v>D52-2072</v>
      </c>
      <c r="B536" s="5" t="str">
        <f> Chart!D536</f>
        <v>DZ47-65</v>
      </c>
      <c r="C536" s="6" t="str">
        <f> Chart!C536</f>
        <v>Bird_2</v>
      </c>
      <c r="D536" s="7">
        <f> Chart!B536</f>
        <v>45109.375</v>
      </c>
      <c r="E536" s="8">
        <f>IFERROR(__xludf.DUMMYFUNCTION("SPLIT(D536, "" "")"),45109.0)</f>
        <v>45109</v>
      </c>
      <c r="F536" s="22">
        <f>IFERROR(__xludf.DUMMYFUNCTION("""COMPUTED_VALUE"""),0.375)</f>
        <v>0.375</v>
      </c>
      <c r="G536" s="10" t="s">
        <v>1167</v>
      </c>
      <c r="H536" s="17" t="s">
        <v>56</v>
      </c>
      <c r="I536" s="10" t="s">
        <v>71</v>
      </c>
      <c r="J536" s="10" t="s">
        <v>1168</v>
      </c>
      <c r="K536" s="18" t="s">
        <v>58</v>
      </c>
      <c r="L536" s="18" t="s">
        <v>59</v>
      </c>
      <c r="M536" s="10" t="s">
        <v>26</v>
      </c>
      <c r="N536" s="10" t="str">
        <f t="shared" si="1"/>
        <v>OK</v>
      </c>
      <c r="O536" s="10" t="s">
        <v>27</v>
      </c>
      <c r="P536" s="14" t="s">
        <v>28</v>
      </c>
      <c r="Q536" s="14" t="s">
        <v>28</v>
      </c>
      <c r="R536" s="15" t="b">
        <v>1</v>
      </c>
      <c r="S536" s="10" t="s">
        <v>27</v>
      </c>
      <c r="T536" s="14" t="s">
        <v>35</v>
      </c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</row>
    <row r="537">
      <c r="A537" s="4" t="str">
        <f> Chart!E537</f>
        <v>D52-2073</v>
      </c>
      <c r="B537" s="5" t="str">
        <f> Chart!D537</f>
        <v>DZ47-66</v>
      </c>
      <c r="C537" s="6" t="str">
        <f> Chart!C537</f>
        <v>Bird_2</v>
      </c>
      <c r="D537" s="7">
        <f> Chart!B537</f>
        <v>45109.375</v>
      </c>
      <c r="E537" s="8">
        <f>IFERROR(__xludf.DUMMYFUNCTION("SPLIT(D537, "" "")"),45109.0)</f>
        <v>45109</v>
      </c>
      <c r="F537" s="22">
        <f>IFERROR(__xludf.DUMMYFUNCTION("""COMPUTED_VALUE"""),0.375)</f>
        <v>0.375</v>
      </c>
      <c r="G537" s="10" t="s">
        <v>1169</v>
      </c>
      <c r="H537" s="16" t="s">
        <v>61</v>
      </c>
      <c r="I537" s="10" t="s">
        <v>71</v>
      </c>
      <c r="J537" s="10" t="s">
        <v>1170</v>
      </c>
      <c r="K537" s="12" t="s">
        <v>1171</v>
      </c>
      <c r="L537" s="13" t="s">
        <v>25</v>
      </c>
      <c r="M537" s="3" t="s">
        <v>26</v>
      </c>
      <c r="N537" s="10" t="str">
        <f t="shared" si="1"/>
        <v>OK</v>
      </c>
      <c r="O537" s="10" t="s">
        <v>27</v>
      </c>
      <c r="P537" s="14" t="s">
        <v>28</v>
      </c>
      <c r="Q537" s="14" t="s">
        <v>28</v>
      </c>
      <c r="R537" s="10" t="b">
        <v>0</v>
      </c>
      <c r="S537" s="10" t="s">
        <v>27</v>
      </c>
      <c r="T537" s="14" t="s">
        <v>35</v>
      </c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</row>
    <row r="538">
      <c r="A538" s="4" t="str">
        <f> Chart!E538</f>
        <v>D52-2074</v>
      </c>
      <c r="B538" s="5" t="str">
        <f> Chart!D538</f>
        <v>DZ47-66</v>
      </c>
      <c r="C538" s="6" t="str">
        <f> Chart!C538</f>
        <v>Bird_2</v>
      </c>
      <c r="D538" s="7">
        <f> Chart!B538</f>
        <v>45109.375</v>
      </c>
      <c r="E538" s="8">
        <f>IFERROR(__xludf.DUMMYFUNCTION("SPLIT(D538, "" "")"),45109.0)</f>
        <v>45109</v>
      </c>
      <c r="F538" s="22">
        <f>IFERROR(__xludf.DUMMYFUNCTION("""COMPUTED_VALUE"""),0.375)</f>
        <v>0.375</v>
      </c>
      <c r="G538" s="10" t="s">
        <v>1172</v>
      </c>
      <c r="H538" s="16" t="s">
        <v>65</v>
      </c>
      <c r="I538" s="10" t="s">
        <v>71</v>
      </c>
      <c r="J538" s="10" t="s">
        <v>1173</v>
      </c>
      <c r="K538" s="12" t="s">
        <v>67</v>
      </c>
      <c r="L538" s="13" t="s">
        <v>68</v>
      </c>
      <c r="M538" s="3" t="s">
        <v>34</v>
      </c>
      <c r="N538" s="10" t="str">
        <f t="shared" si="1"/>
        <v>Heavy Damaged</v>
      </c>
      <c r="O538" s="10" t="s">
        <v>27</v>
      </c>
      <c r="P538" s="14" t="s">
        <v>28</v>
      </c>
      <c r="Q538" s="14" t="s">
        <v>28</v>
      </c>
      <c r="R538" s="15" t="b">
        <v>1</v>
      </c>
      <c r="S538" s="10" t="s">
        <v>27</v>
      </c>
      <c r="T538" s="14" t="s">
        <v>35</v>
      </c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</row>
    <row r="539">
      <c r="A539" s="4" t="str">
        <f> Chart!E539</f>
        <v>D52-2075</v>
      </c>
      <c r="B539" s="5" t="str">
        <f> Chart!D539</f>
        <v>DZ47-67</v>
      </c>
      <c r="C539" s="6" t="str">
        <f> Chart!C539</f>
        <v>Bird_2</v>
      </c>
      <c r="D539" s="7">
        <f> Chart!B539</f>
        <v>45109.375</v>
      </c>
      <c r="E539" s="8">
        <f>IFERROR(__xludf.DUMMYFUNCTION("SPLIT(D539, "" "")"),45109.0)</f>
        <v>45109</v>
      </c>
      <c r="F539" s="22">
        <f>IFERROR(__xludf.DUMMYFUNCTION("""COMPUTED_VALUE"""),0.375)</f>
        <v>0.375</v>
      </c>
      <c r="G539" s="10" t="s">
        <v>1174</v>
      </c>
      <c r="H539" s="17" t="s">
        <v>70</v>
      </c>
      <c r="I539" s="10" t="s">
        <v>71</v>
      </c>
      <c r="J539" s="10" t="s">
        <v>1175</v>
      </c>
      <c r="K539" s="17" t="s">
        <v>73</v>
      </c>
      <c r="L539" s="17" t="s">
        <v>68</v>
      </c>
      <c r="M539" s="3" t="s">
        <v>40</v>
      </c>
      <c r="N539" s="10" t="str">
        <f t="shared" si="1"/>
        <v>Loose a Wire</v>
      </c>
      <c r="O539" s="10" t="s">
        <v>27</v>
      </c>
      <c r="P539" s="14" t="s">
        <v>28</v>
      </c>
      <c r="Q539" s="14" t="s">
        <v>28</v>
      </c>
      <c r="R539" s="15" t="b">
        <v>1</v>
      </c>
      <c r="S539" s="10" t="s">
        <v>27</v>
      </c>
      <c r="T539" s="14" t="s">
        <v>35</v>
      </c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</row>
    <row r="540">
      <c r="A540" s="4" t="str">
        <f> Chart!E540</f>
        <v>D52-2076</v>
      </c>
      <c r="B540" s="5" t="str">
        <f> Chart!D540</f>
        <v>DZ47-67</v>
      </c>
      <c r="C540" s="6" t="str">
        <f> Chart!C540</f>
        <v>Bird_2</v>
      </c>
      <c r="D540" s="7">
        <f> Chart!B540</f>
        <v>45109.375</v>
      </c>
      <c r="E540" s="8">
        <f>IFERROR(__xludf.DUMMYFUNCTION("SPLIT(D540, "" "")"),45109.0)</f>
        <v>45109</v>
      </c>
      <c r="F540" s="22">
        <f>IFERROR(__xludf.DUMMYFUNCTION("""COMPUTED_VALUE"""),0.375)</f>
        <v>0.375</v>
      </c>
      <c r="G540" s="10" t="s">
        <v>1176</v>
      </c>
      <c r="H540" s="17" t="s">
        <v>70</v>
      </c>
      <c r="I540" s="10" t="s">
        <v>71</v>
      </c>
      <c r="J540" s="10" t="s">
        <v>1177</v>
      </c>
      <c r="K540" s="17" t="s">
        <v>73</v>
      </c>
      <c r="L540" s="17" t="s">
        <v>68</v>
      </c>
      <c r="M540" s="3" t="s">
        <v>26</v>
      </c>
      <c r="N540" s="10" t="str">
        <f t="shared" si="1"/>
        <v>OK</v>
      </c>
      <c r="O540" s="10" t="s">
        <v>27</v>
      </c>
      <c r="P540" s="14" t="s">
        <v>28</v>
      </c>
      <c r="Q540" s="14" t="s">
        <v>28</v>
      </c>
      <c r="R540" s="15" t="b">
        <v>1</v>
      </c>
      <c r="S540" s="10" t="s">
        <v>27</v>
      </c>
      <c r="T540" s="14" t="s">
        <v>35</v>
      </c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</row>
    <row r="541">
      <c r="A541" s="4" t="str">
        <f> Chart!E541</f>
        <v>D52-2077</v>
      </c>
      <c r="B541" s="5" t="str">
        <f> Chart!D541</f>
        <v>DZ47-68</v>
      </c>
      <c r="C541" s="6" t="str">
        <f> Chart!C541</f>
        <v>Bird_3</v>
      </c>
      <c r="D541" s="7">
        <f> Chart!B541</f>
        <v>45109.375</v>
      </c>
      <c r="E541" s="8">
        <f>IFERROR(__xludf.DUMMYFUNCTION("SPLIT(D541, "" "")"),45109.0)</f>
        <v>45109</v>
      </c>
      <c r="F541" s="22">
        <f>IFERROR(__xludf.DUMMYFUNCTION("""COMPUTED_VALUE"""),0.375)</f>
        <v>0.375</v>
      </c>
      <c r="G541" s="10" t="s">
        <v>1178</v>
      </c>
      <c r="H541" s="11" t="s">
        <v>21</v>
      </c>
      <c r="I541" s="10" t="s">
        <v>71</v>
      </c>
      <c r="J541" s="10" t="s">
        <v>1179</v>
      </c>
      <c r="K541" s="12" t="s">
        <v>24</v>
      </c>
      <c r="L541" s="13" t="s">
        <v>25</v>
      </c>
      <c r="M541" s="10" t="s">
        <v>26</v>
      </c>
      <c r="N541" s="10" t="str">
        <f t="shared" si="1"/>
        <v>OK</v>
      </c>
      <c r="O541" s="10" t="s">
        <v>27</v>
      </c>
      <c r="P541" s="14" t="s">
        <v>28</v>
      </c>
      <c r="Q541" s="14" t="s">
        <v>28</v>
      </c>
      <c r="R541" s="15" t="b">
        <v>1</v>
      </c>
      <c r="S541" s="10" t="s">
        <v>27</v>
      </c>
      <c r="T541" s="14" t="s">
        <v>35</v>
      </c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</row>
    <row r="542">
      <c r="A542" s="4" t="str">
        <f> Chart!E542</f>
        <v>D52-2078</v>
      </c>
      <c r="B542" s="5" t="str">
        <f> Chart!D542</f>
        <v>DZ47-68</v>
      </c>
      <c r="C542" s="6" t="str">
        <f> Chart!C542</f>
        <v>Bird_3</v>
      </c>
      <c r="D542" s="7">
        <f> Chart!B542</f>
        <v>45109.375</v>
      </c>
      <c r="E542" s="8">
        <f>IFERROR(__xludf.DUMMYFUNCTION("SPLIT(D542, "" "")"),45109.0)</f>
        <v>45109</v>
      </c>
      <c r="F542" s="22">
        <f>IFERROR(__xludf.DUMMYFUNCTION("""COMPUTED_VALUE"""),0.375)</f>
        <v>0.375</v>
      </c>
      <c r="G542" s="10" t="s">
        <v>1180</v>
      </c>
      <c r="H542" s="16" t="s">
        <v>31</v>
      </c>
      <c r="I542" s="10" t="s">
        <v>71</v>
      </c>
      <c r="J542" s="10" t="s">
        <v>1181</v>
      </c>
      <c r="K542" s="12" t="s">
        <v>33</v>
      </c>
      <c r="L542" s="13" t="s">
        <v>25</v>
      </c>
      <c r="M542" s="3" t="s">
        <v>40</v>
      </c>
      <c r="N542" s="10" t="str">
        <f t="shared" si="1"/>
        <v>Loose a Wire</v>
      </c>
      <c r="O542" s="10" t="s">
        <v>27</v>
      </c>
      <c r="P542" s="14" t="s">
        <v>28</v>
      </c>
      <c r="Q542" s="14" t="s">
        <v>28</v>
      </c>
      <c r="R542" s="15" t="b">
        <v>0</v>
      </c>
      <c r="S542" s="10" t="s">
        <v>27</v>
      </c>
      <c r="T542" s="14" t="s">
        <v>35</v>
      </c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</row>
    <row r="543">
      <c r="A543" s="4" t="str">
        <f> Chart!E543</f>
        <v>D52-2079</v>
      </c>
      <c r="B543" s="5" t="str">
        <f> Chart!D543</f>
        <v>DZ47-68</v>
      </c>
      <c r="C543" s="6" t="str">
        <f> Chart!C543</f>
        <v>Bird_3</v>
      </c>
      <c r="D543" s="7">
        <f> Chart!B543</f>
        <v>45109.375</v>
      </c>
      <c r="E543" s="8">
        <f>IFERROR(__xludf.DUMMYFUNCTION("SPLIT(D543, "" "")"),45109.0)</f>
        <v>45109</v>
      </c>
      <c r="F543" s="22">
        <f>IFERROR(__xludf.DUMMYFUNCTION("""COMPUTED_VALUE"""),0.375)</f>
        <v>0.375</v>
      </c>
      <c r="G543" s="10" t="s">
        <v>1182</v>
      </c>
      <c r="H543" s="16" t="s">
        <v>37</v>
      </c>
      <c r="I543" s="10" t="s">
        <v>71</v>
      </c>
      <c r="J543" s="10" t="s">
        <v>1183</v>
      </c>
      <c r="K543" s="12" t="s">
        <v>39</v>
      </c>
      <c r="L543" s="13" t="s">
        <v>25</v>
      </c>
      <c r="M543" s="3" t="s">
        <v>26</v>
      </c>
      <c r="N543" s="10" t="str">
        <f t="shared" si="1"/>
        <v>OK</v>
      </c>
      <c r="O543" s="10" t="s">
        <v>27</v>
      </c>
      <c r="P543" s="14" t="s">
        <v>28</v>
      </c>
      <c r="Q543" s="14" t="s">
        <v>28</v>
      </c>
      <c r="R543" s="15" t="b">
        <v>1</v>
      </c>
      <c r="S543" s="10" t="s">
        <v>27</v>
      </c>
      <c r="T543" s="14" t="s">
        <v>35</v>
      </c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</row>
    <row r="544">
      <c r="A544" s="4" t="str">
        <f> Chart!E544</f>
        <v>D52-2080</v>
      </c>
      <c r="B544" s="5" t="str">
        <f> Chart!D544</f>
        <v>DZ47-69</v>
      </c>
      <c r="C544" s="6" t="str">
        <f> Chart!C544</f>
        <v>Bird_4</v>
      </c>
      <c r="D544" s="7">
        <f> Chart!B544</f>
        <v>45109.375</v>
      </c>
      <c r="E544" s="8">
        <f>IFERROR(__xludf.DUMMYFUNCTION("SPLIT(D544, "" "")"),45109.0)</f>
        <v>45109</v>
      </c>
      <c r="F544" s="22">
        <f>IFERROR(__xludf.DUMMYFUNCTION("""COMPUTED_VALUE"""),0.375)</f>
        <v>0.375</v>
      </c>
      <c r="G544" s="10" t="s">
        <v>1184</v>
      </c>
      <c r="H544" s="17" t="s">
        <v>42</v>
      </c>
      <c r="I544" s="10" t="s">
        <v>71</v>
      </c>
      <c r="J544" s="10" t="s">
        <v>1185</v>
      </c>
      <c r="K544" s="18" t="s">
        <v>44</v>
      </c>
      <c r="L544" s="19" t="s">
        <v>25</v>
      </c>
      <c r="M544" s="3" t="s">
        <v>34</v>
      </c>
      <c r="N544" s="10" t="str">
        <f t="shared" si="1"/>
        <v>Heavy Damaged</v>
      </c>
      <c r="O544" s="10" t="s">
        <v>27</v>
      </c>
      <c r="P544" s="14" t="s">
        <v>28</v>
      </c>
      <c r="Q544" s="14" t="s">
        <v>28</v>
      </c>
      <c r="R544" s="15" t="b">
        <v>0</v>
      </c>
      <c r="S544" s="10" t="s">
        <v>27</v>
      </c>
      <c r="T544" s="14" t="s">
        <v>35</v>
      </c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</row>
    <row r="545">
      <c r="A545" s="4" t="str">
        <f> Chart!E545</f>
        <v>D52-2081</v>
      </c>
      <c r="B545" s="5" t="str">
        <f> Chart!D545</f>
        <v>DZ47-69</v>
      </c>
      <c r="C545" s="6" t="str">
        <f> Chart!C545</f>
        <v>Bird_4</v>
      </c>
      <c r="D545" s="7">
        <f> Chart!B545</f>
        <v>45109.375</v>
      </c>
      <c r="E545" s="8">
        <f>IFERROR(__xludf.DUMMYFUNCTION("SPLIT(D545, "" "")"),45109.0)</f>
        <v>45109</v>
      </c>
      <c r="F545" s="22">
        <f>IFERROR(__xludf.DUMMYFUNCTION("""COMPUTED_VALUE"""),0.375)</f>
        <v>0.375</v>
      </c>
      <c r="G545" s="10" t="s">
        <v>1186</v>
      </c>
      <c r="H545" s="16" t="s">
        <v>46</v>
      </c>
      <c r="I545" s="10" t="s">
        <v>71</v>
      </c>
      <c r="J545" s="10" t="s">
        <v>1187</v>
      </c>
      <c r="K545" s="12" t="s">
        <v>48</v>
      </c>
      <c r="L545" s="13" t="s">
        <v>49</v>
      </c>
      <c r="M545" s="3" t="s">
        <v>40</v>
      </c>
      <c r="N545" s="10" t="str">
        <f t="shared" si="1"/>
        <v>Loose a Wire</v>
      </c>
      <c r="O545" s="10" t="s">
        <v>27</v>
      </c>
      <c r="P545" s="14" t="s">
        <v>28</v>
      </c>
      <c r="Q545" s="14" t="s">
        <v>28</v>
      </c>
      <c r="R545" s="15" t="b">
        <v>0</v>
      </c>
      <c r="S545" s="10" t="s">
        <v>27</v>
      </c>
      <c r="T545" s="14" t="s">
        <v>35</v>
      </c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</row>
    <row r="546">
      <c r="A546" s="4" t="str">
        <f> Chart!E546</f>
        <v>D52-2066</v>
      </c>
      <c r="B546" s="5" t="str">
        <f> Chart!D546</f>
        <v>DZ47-63</v>
      </c>
      <c r="C546" s="6" t="str">
        <f> Chart!C546</f>
        <v>Bird_1</v>
      </c>
      <c r="D546" s="7">
        <f> Chart!B546</f>
        <v>45109.41667</v>
      </c>
      <c r="E546" s="8">
        <f>IFERROR(__xludf.DUMMYFUNCTION("SPLIT(D546, "" "")"),45109.0)</f>
        <v>45109</v>
      </c>
      <c r="F546" s="22">
        <f>IFERROR(__xludf.DUMMYFUNCTION("""COMPUTED_VALUE"""),0.4166666666666667)</f>
        <v>0.4166666667</v>
      </c>
      <c r="G546" s="10" t="s">
        <v>1188</v>
      </c>
      <c r="H546" s="16" t="s">
        <v>51</v>
      </c>
      <c r="I546" s="10" t="s">
        <v>71</v>
      </c>
      <c r="J546" s="10" t="s">
        <v>1189</v>
      </c>
      <c r="K546" s="12" t="s">
        <v>53</v>
      </c>
      <c r="L546" s="13" t="s">
        <v>54</v>
      </c>
      <c r="M546" s="10" t="s">
        <v>26</v>
      </c>
      <c r="N546" s="10" t="str">
        <f t="shared" si="1"/>
        <v>OK</v>
      </c>
      <c r="O546" s="10" t="s">
        <v>27</v>
      </c>
      <c r="P546" s="14" t="s">
        <v>28</v>
      </c>
      <c r="Q546" s="14" t="s">
        <v>28</v>
      </c>
      <c r="R546" s="15" t="b">
        <v>1</v>
      </c>
      <c r="S546" s="10" t="s">
        <v>27</v>
      </c>
      <c r="T546" s="14" t="s">
        <v>35</v>
      </c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</row>
    <row r="547">
      <c r="A547" s="4" t="str">
        <f> Chart!E547</f>
        <v>D52-2067</v>
      </c>
      <c r="B547" s="5" t="str">
        <f> Chart!D547</f>
        <v>DZ47-63</v>
      </c>
      <c r="C547" s="6" t="str">
        <f> Chart!C547</f>
        <v>Bird_1</v>
      </c>
      <c r="D547" s="7">
        <f> Chart!B547</f>
        <v>45109.41667</v>
      </c>
      <c r="E547" s="8">
        <f>IFERROR(__xludf.DUMMYFUNCTION("SPLIT(D547, "" "")"),45109.0)</f>
        <v>45109</v>
      </c>
      <c r="F547" s="22">
        <f>IFERROR(__xludf.DUMMYFUNCTION("""COMPUTED_VALUE"""),0.4166666666666667)</f>
        <v>0.4166666667</v>
      </c>
      <c r="G547" s="10" t="s">
        <v>1190</v>
      </c>
      <c r="H547" s="17" t="s">
        <v>56</v>
      </c>
      <c r="I547" s="10" t="s">
        <v>71</v>
      </c>
      <c r="J547" s="10" t="s">
        <v>1191</v>
      </c>
      <c r="K547" s="18" t="s">
        <v>58</v>
      </c>
      <c r="L547" s="18" t="s">
        <v>59</v>
      </c>
      <c r="M547" s="3" t="s">
        <v>26</v>
      </c>
      <c r="N547" s="10" t="str">
        <f t="shared" si="1"/>
        <v>OK</v>
      </c>
      <c r="O547" s="10" t="s">
        <v>27</v>
      </c>
      <c r="P547" s="14" t="s">
        <v>28</v>
      </c>
      <c r="Q547" s="14" t="s">
        <v>28</v>
      </c>
      <c r="R547" s="15" t="b">
        <v>1</v>
      </c>
      <c r="S547" s="10" t="s">
        <v>27</v>
      </c>
      <c r="T547" s="14" t="s">
        <v>35</v>
      </c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</row>
    <row r="548">
      <c r="A548" s="4" t="str">
        <f> Chart!E548</f>
        <v>D52-2068</v>
      </c>
      <c r="B548" s="5" t="str">
        <f> Chart!D548</f>
        <v>DZ47-64</v>
      </c>
      <c r="C548" s="6" t="str">
        <f> Chart!C548</f>
        <v>Bird_1</v>
      </c>
      <c r="D548" s="7">
        <f> Chart!B548</f>
        <v>45109.41667</v>
      </c>
      <c r="E548" s="8">
        <f>IFERROR(__xludf.DUMMYFUNCTION("SPLIT(D548, "" "")"),45109.0)</f>
        <v>45109</v>
      </c>
      <c r="F548" s="22">
        <f>IFERROR(__xludf.DUMMYFUNCTION("""COMPUTED_VALUE"""),0.4166666666666667)</f>
        <v>0.4166666667</v>
      </c>
      <c r="G548" s="10" t="s">
        <v>1192</v>
      </c>
      <c r="H548" s="16" t="s">
        <v>61</v>
      </c>
      <c r="I548" s="10" t="s">
        <v>71</v>
      </c>
      <c r="J548" s="10" t="s">
        <v>1193</v>
      </c>
      <c r="K548" s="12" t="s">
        <v>1194</v>
      </c>
      <c r="L548" s="13" t="s">
        <v>25</v>
      </c>
      <c r="M548" s="3" t="s">
        <v>34</v>
      </c>
      <c r="N548" s="10" t="str">
        <f t="shared" si="1"/>
        <v>Heavy Damaged</v>
      </c>
      <c r="O548" s="10" t="s">
        <v>27</v>
      </c>
      <c r="P548" s="14" t="s">
        <v>28</v>
      </c>
      <c r="Q548" s="14" t="s">
        <v>28</v>
      </c>
      <c r="R548" s="15" t="b">
        <v>1</v>
      </c>
      <c r="S548" s="10" t="s">
        <v>27</v>
      </c>
      <c r="T548" s="14" t="s">
        <v>35</v>
      </c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</row>
    <row r="549">
      <c r="A549" s="4" t="str">
        <f> Chart!E549</f>
        <v>D52-2069</v>
      </c>
      <c r="B549" s="5" t="str">
        <f> Chart!D549</f>
        <v>DZ47-64</v>
      </c>
      <c r="C549" s="6" t="str">
        <f> Chart!C549</f>
        <v>Bird_1</v>
      </c>
      <c r="D549" s="7">
        <f> Chart!B549</f>
        <v>45109.41667</v>
      </c>
      <c r="E549" s="8">
        <f>IFERROR(__xludf.DUMMYFUNCTION("SPLIT(D549, "" "")"),45109.0)</f>
        <v>45109</v>
      </c>
      <c r="F549" s="22">
        <f>IFERROR(__xludf.DUMMYFUNCTION("""COMPUTED_VALUE"""),0.4166666666666667)</f>
        <v>0.4166666667</v>
      </c>
      <c r="G549" s="10" t="s">
        <v>1195</v>
      </c>
      <c r="H549" s="16" t="s">
        <v>65</v>
      </c>
      <c r="I549" s="10" t="s">
        <v>71</v>
      </c>
      <c r="J549" s="10" t="s">
        <v>1196</v>
      </c>
      <c r="K549" s="12" t="s">
        <v>67</v>
      </c>
      <c r="L549" s="13" t="s">
        <v>68</v>
      </c>
      <c r="M549" s="3" t="s">
        <v>40</v>
      </c>
      <c r="N549" s="10" t="str">
        <f t="shared" si="1"/>
        <v>Loose a Wire</v>
      </c>
      <c r="O549" s="10" t="s">
        <v>27</v>
      </c>
      <c r="P549" s="14" t="s">
        <v>28</v>
      </c>
      <c r="Q549" s="14" t="s">
        <v>28</v>
      </c>
      <c r="R549" s="10" t="b">
        <v>0</v>
      </c>
      <c r="S549" s="10" t="s">
        <v>27</v>
      </c>
      <c r="T549" s="14" t="s">
        <v>35</v>
      </c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</row>
    <row r="550">
      <c r="A550" s="4" t="str">
        <f> Chart!E550</f>
        <v>D52-2070</v>
      </c>
      <c r="B550" s="5" t="str">
        <f> Chart!D550</f>
        <v>DZ47-64</v>
      </c>
      <c r="C550" s="6" t="str">
        <f> Chart!C550</f>
        <v>Bird_1</v>
      </c>
      <c r="D550" s="7">
        <f> Chart!B550</f>
        <v>45109.41667</v>
      </c>
      <c r="E550" s="8">
        <f>IFERROR(__xludf.DUMMYFUNCTION("SPLIT(D550, "" "")"),45109.0)</f>
        <v>45109</v>
      </c>
      <c r="F550" s="22">
        <f>IFERROR(__xludf.DUMMYFUNCTION("""COMPUTED_VALUE"""),0.4166666666666667)</f>
        <v>0.4166666667</v>
      </c>
      <c r="G550" s="10" t="s">
        <v>1197</v>
      </c>
      <c r="H550" s="17" t="s">
        <v>70</v>
      </c>
      <c r="I550" s="10" t="s">
        <v>71</v>
      </c>
      <c r="J550" s="10" t="s">
        <v>1198</v>
      </c>
      <c r="K550" s="17" t="s">
        <v>73</v>
      </c>
      <c r="L550" s="17" t="s">
        <v>68</v>
      </c>
      <c r="M550" s="3" t="s">
        <v>26</v>
      </c>
      <c r="N550" s="10" t="str">
        <f t="shared" si="1"/>
        <v>OK</v>
      </c>
      <c r="O550" s="10" t="s">
        <v>27</v>
      </c>
      <c r="P550" s="14" t="s">
        <v>28</v>
      </c>
      <c r="Q550" s="14" t="s">
        <v>28</v>
      </c>
      <c r="R550" s="15" t="b">
        <v>1</v>
      </c>
      <c r="S550" s="10" t="s">
        <v>27</v>
      </c>
      <c r="T550" s="14" t="s">
        <v>35</v>
      </c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</row>
    <row r="551">
      <c r="A551" s="4" t="str">
        <f> Chart!E551</f>
        <v>D52-2071</v>
      </c>
      <c r="B551" s="5" t="str">
        <f> Chart!D551</f>
        <v>DZ47-65</v>
      </c>
      <c r="C551" s="6" t="str">
        <f> Chart!C551</f>
        <v>Bird_2</v>
      </c>
      <c r="D551" s="7">
        <f> Chart!B551</f>
        <v>45109.41667</v>
      </c>
      <c r="E551" s="8">
        <f>IFERROR(__xludf.DUMMYFUNCTION("SPLIT(D551, "" "")"),45109.0)</f>
        <v>45109</v>
      </c>
      <c r="F551" s="22">
        <f>IFERROR(__xludf.DUMMYFUNCTION("""COMPUTED_VALUE"""),0.4166666666666667)</f>
        <v>0.4166666667</v>
      </c>
      <c r="G551" s="10" t="s">
        <v>1199</v>
      </c>
      <c r="H551" s="17" t="s">
        <v>70</v>
      </c>
      <c r="I551" s="10" t="s">
        <v>71</v>
      </c>
      <c r="J551" s="10" t="s">
        <v>1200</v>
      </c>
      <c r="K551" s="17" t="s">
        <v>73</v>
      </c>
      <c r="L551" s="17" t="s">
        <v>68</v>
      </c>
      <c r="M551" s="10" t="s">
        <v>26</v>
      </c>
      <c r="N551" s="10" t="str">
        <f t="shared" si="1"/>
        <v>OK</v>
      </c>
      <c r="O551" s="10" t="s">
        <v>27</v>
      </c>
      <c r="P551" s="14" t="s">
        <v>28</v>
      </c>
      <c r="Q551" s="14" t="s">
        <v>28</v>
      </c>
      <c r="R551" s="15" t="b">
        <v>1</v>
      </c>
      <c r="S551" s="10" t="s">
        <v>27</v>
      </c>
      <c r="T551" s="14" t="s">
        <v>35</v>
      </c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</row>
    <row r="552">
      <c r="A552" s="4" t="str">
        <f> Chart!E552</f>
        <v>D52-2072</v>
      </c>
      <c r="B552" s="5" t="str">
        <f> Chart!D552</f>
        <v>DZ47-65</v>
      </c>
      <c r="C552" s="6" t="str">
        <f> Chart!C552</f>
        <v>Bird_2</v>
      </c>
      <c r="D552" s="7">
        <f> Chart!B552</f>
        <v>45109.41667</v>
      </c>
      <c r="E552" s="8">
        <f>IFERROR(__xludf.DUMMYFUNCTION("SPLIT(D552, "" "")"),45109.0)</f>
        <v>45109</v>
      </c>
      <c r="F552" s="22">
        <f>IFERROR(__xludf.DUMMYFUNCTION("""COMPUTED_VALUE"""),0.4166666666666667)</f>
        <v>0.4166666667</v>
      </c>
      <c r="G552" s="10" t="s">
        <v>1201</v>
      </c>
      <c r="H552" s="11" t="s">
        <v>21</v>
      </c>
      <c r="I552" s="10" t="s">
        <v>71</v>
      </c>
      <c r="J552" s="10" t="s">
        <v>1202</v>
      </c>
      <c r="K552" s="12" t="s">
        <v>24</v>
      </c>
      <c r="L552" s="13" t="s">
        <v>25</v>
      </c>
      <c r="M552" s="3" t="s">
        <v>40</v>
      </c>
      <c r="N552" s="10" t="str">
        <f t="shared" si="1"/>
        <v>Loose a Wire</v>
      </c>
      <c r="O552" s="10" t="s">
        <v>27</v>
      </c>
      <c r="P552" s="14" t="s">
        <v>28</v>
      </c>
      <c r="Q552" s="14" t="s">
        <v>28</v>
      </c>
      <c r="R552" s="15" t="b">
        <v>0</v>
      </c>
      <c r="S552" s="10" t="s">
        <v>27</v>
      </c>
      <c r="T552" s="14" t="s">
        <v>35</v>
      </c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</row>
    <row r="553">
      <c r="A553" s="4" t="str">
        <f> Chart!E553</f>
        <v>D52-2073</v>
      </c>
      <c r="B553" s="5" t="str">
        <f> Chart!D553</f>
        <v>DZ47-66</v>
      </c>
      <c r="C553" s="6" t="str">
        <f> Chart!C553</f>
        <v>Bird_2</v>
      </c>
      <c r="D553" s="7">
        <f> Chart!B553</f>
        <v>45109.41667</v>
      </c>
      <c r="E553" s="8">
        <f>IFERROR(__xludf.DUMMYFUNCTION("SPLIT(D553, "" "")"),45109.0)</f>
        <v>45109</v>
      </c>
      <c r="F553" s="22">
        <f>IFERROR(__xludf.DUMMYFUNCTION("""COMPUTED_VALUE"""),0.4166666666666667)</f>
        <v>0.4166666667</v>
      </c>
      <c r="G553" s="10" t="s">
        <v>1203</v>
      </c>
      <c r="H553" s="16" t="s">
        <v>31</v>
      </c>
      <c r="I553" s="10" t="s">
        <v>71</v>
      </c>
      <c r="J553" s="10" t="s">
        <v>1204</v>
      </c>
      <c r="K553" s="12" t="s">
        <v>33</v>
      </c>
      <c r="L553" s="13" t="s">
        <v>25</v>
      </c>
      <c r="M553" s="3" t="s">
        <v>26</v>
      </c>
      <c r="N553" s="10" t="str">
        <f t="shared" si="1"/>
        <v>OK</v>
      </c>
      <c r="O553" s="10" t="s">
        <v>27</v>
      </c>
      <c r="P553" s="14" t="s">
        <v>28</v>
      </c>
      <c r="Q553" s="14" t="s">
        <v>28</v>
      </c>
      <c r="R553" s="15" t="b">
        <v>1</v>
      </c>
      <c r="S553" s="10" t="s">
        <v>27</v>
      </c>
      <c r="T553" s="14" t="s">
        <v>35</v>
      </c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</row>
    <row r="554">
      <c r="A554" s="4" t="str">
        <f> Chart!E554</f>
        <v>D52-2074</v>
      </c>
      <c r="B554" s="5" t="str">
        <f> Chart!D554</f>
        <v>DZ47-66</v>
      </c>
      <c r="C554" s="6" t="str">
        <f> Chart!C554</f>
        <v>Bird_2</v>
      </c>
      <c r="D554" s="7">
        <f> Chart!B554</f>
        <v>45109.41667</v>
      </c>
      <c r="E554" s="8">
        <f>IFERROR(__xludf.DUMMYFUNCTION("SPLIT(D554, "" "")"),45109.0)</f>
        <v>45109</v>
      </c>
      <c r="F554" s="22">
        <f>IFERROR(__xludf.DUMMYFUNCTION("""COMPUTED_VALUE"""),0.4166666666666667)</f>
        <v>0.4166666667</v>
      </c>
      <c r="G554" s="10" t="s">
        <v>1205</v>
      </c>
      <c r="H554" s="16" t="s">
        <v>37</v>
      </c>
      <c r="I554" s="10" t="s">
        <v>71</v>
      </c>
      <c r="J554" s="10" t="s">
        <v>1206</v>
      </c>
      <c r="K554" s="12" t="s">
        <v>39</v>
      </c>
      <c r="L554" s="13" t="s">
        <v>25</v>
      </c>
      <c r="M554" s="3" t="s">
        <v>34</v>
      </c>
      <c r="N554" s="10" t="str">
        <f t="shared" si="1"/>
        <v>Heavy Damaged</v>
      </c>
      <c r="O554" s="10" t="s">
        <v>27</v>
      </c>
      <c r="P554" s="14" t="s">
        <v>28</v>
      </c>
      <c r="Q554" s="14" t="s">
        <v>28</v>
      </c>
      <c r="R554" s="15" t="b">
        <v>0</v>
      </c>
      <c r="S554" s="10" t="s">
        <v>27</v>
      </c>
      <c r="T554" s="14" t="s">
        <v>35</v>
      </c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</row>
    <row r="555">
      <c r="A555" s="4" t="str">
        <f> Chart!E555</f>
        <v>D52-2075</v>
      </c>
      <c r="B555" s="5" t="str">
        <f> Chart!D555</f>
        <v>DZ47-67</v>
      </c>
      <c r="C555" s="6" t="str">
        <f> Chart!C555</f>
        <v>Bird_2</v>
      </c>
      <c r="D555" s="7">
        <f> Chart!B555</f>
        <v>45109.41667</v>
      </c>
      <c r="E555" s="8">
        <f>IFERROR(__xludf.DUMMYFUNCTION("SPLIT(D555, "" "")"),45109.0)</f>
        <v>45109</v>
      </c>
      <c r="F555" s="22">
        <f>IFERROR(__xludf.DUMMYFUNCTION("""COMPUTED_VALUE"""),0.4166666666666667)</f>
        <v>0.4166666667</v>
      </c>
      <c r="G555" s="10" t="s">
        <v>1207</v>
      </c>
      <c r="H555" s="17" t="s">
        <v>42</v>
      </c>
      <c r="I555" s="10" t="s">
        <v>71</v>
      </c>
      <c r="J555" s="10" t="s">
        <v>1208</v>
      </c>
      <c r="K555" s="18" t="s">
        <v>44</v>
      </c>
      <c r="L555" s="19" t="s">
        <v>25</v>
      </c>
      <c r="M555" s="3" t="s">
        <v>40</v>
      </c>
      <c r="N555" s="10" t="str">
        <f t="shared" si="1"/>
        <v>Loose a Wire</v>
      </c>
      <c r="O555" s="10" t="s">
        <v>27</v>
      </c>
      <c r="P555" s="14" t="s">
        <v>28</v>
      </c>
      <c r="Q555" s="14" t="s">
        <v>28</v>
      </c>
      <c r="R555" s="15" t="b">
        <v>0</v>
      </c>
      <c r="S555" s="10" t="s">
        <v>27</v>
      </c>
      <c r="T555" s="14" t="s">
        <v>35</v>
      </c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</row>
    <row r="556">
      <c r="A556" s="4" t="str">
        <f> Chart!E556</f>
        <v>D52-2076</v>
      </c>
      <c r="B556" s="5" t="str">
        <f> Chart!D556</f>
        <v>DZ47-67</v>
      </c>
      <c r="C556" s="6" t="str">
        <f> Chart!C556</f>
        <v>Bird_2</v>
      </c>
      <c r="D556" s="7">
        <f> Chart!B556</f>
        <v>45109.41667</v>
      </c>
      <c r="E556" s="8">
        <f>IFERROR(__xludf.DUMMYFUNCTION("SPLIT(D556, "" "")"),45109.0)</f>
        <v>45109</v>
      </c>
      <c r="F556" s="22">
        <f>IFERROR(__xludf.DUMMYFUNCTION("""COMPUTED_VALUE"""),0.4166666666666667)</f>
        <v>0.4166666667</v>
      </c>
      <c r="G556" s="10" t="s">
        <v>1209</v>
      </c>
      <c r="H556" s="16" t="s">
        <v>46</v>
      </c>
      <c r="I556" s="10" t="s">
        <v>71</v>
      </c>
      <c r="J556" s="10" t="s">
        <v>1210</v>
      </c>
      <c r="K556" s="12" t="s">
        <v>48</v>
      </c>
      <c r="L556" s="13" t="s">
        <v>49</v>
      </c>
      <c r="M556" s="10" t="s">
        <v>26</v>
      </c>
      <c r="N556" s="10" t="str">
        <f t="shared" si="1"/>
        <v>OK</v>
      </c>
      <c r="O556" s="10" t="s">
        <v>27</v>
      </c>
      <c r="P556" s="14" t="s">
        <v>28</v>
      </c>
      <c r="Q556" s="14" t="s">
        <v>28</v>
      </c>
      <c r="R556" s="15" t="b">
        <v>1</v>
      </c>
      <c r="S556" s="10" t="s">
        <v>27</v>
      </c>
      <c r="T556" s="14" t="s">
        <v>35</v>
      </c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</row>
    <row r="557">
      <c r="A557" s="4" t="str">
        <f> Chart!E557</f>
        <v>D52-2077</v>
      </c>
      <c r="B557" s="5" t="str">
        <f> Chart!D557</f>
        <v>DZ47-68</v>
      </c>
      <c r="C557" s="6" t="str">
        <f> Chart!C557</f>
        <v>Bird_3</v>
      </c>
      <c r="D557" s="7">
        <f> Chart!B557</f>
        <v>45109.41667</v>
      </c>
      <c r="E557" s="8">
        <f>IFERROR(__xludf.DUMMYFUNCTION("SPLIT(D557, "" "")"),45109.0)</f>
        <v>45109</v>
      </c>
      <c r="F557" s="22">
        <f>IFERROR(__xludf.DUMMYFUNCTION("""COMPUTED_VALUE"""),0.4166666666666667)</f>
        <v>0.4166666667</v>
      </c>
      <c r="G557" s="10" t="s">
        <v>1211</v>
      </c>
      <c r="H557" s="16" t="s">
        <v>51</v>
      </c>
      <c r="I557" s="10" t="s">
        <v>71</v>
      </c>
      <c r="J557" s="10" t="s">
        <v>1212</v>
      </c>
      <c r="K557" s="12" t="s">
        <v>53</v>
      </c>
      <c r="L557" s="13" t="s">
        <v>54</v>
      </c>
      <c r="M557" s="3" t="s">
        <v>26</v>
      </c>
      <c r="N557" s="10" t="str">
        <f t="shared" si="1"/>
        <v>OK</v>
      </c>
      <c r="O557" s="10" t="s">
        <v>27</v>
      </c>
      <c r="P557" s="14" t="s">
        <v>28</v>
      </c>
      <c r="Q557" s="14" t="s">
        <v>28</v>
      </c>
      <c r="R557" s="15" t="b">
        <v>1</v>
      </c>
      <c r="S557" s="10" t="s">
        <v>27</v>
      </c>
      <c r="T557" s="14" t="s">
        <v>35</v>
      </c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</row>
    <row r="558">
      <c r="A558" s="4" t="str">
        <f> Chart!E558</f>
        <v>D52-2078</v>
      </c>
      <c r="B558" s="5" t="str">
        <f> Chart!D558</f>
        <v>DZ47-68</v>
      </c>
      <c r="C558" s="6" t="str">
        <f> Chart!C558</f>
        <v>Bird_3</v>
      </c>
      <c r="D558" s="7">
        <f> Chart!B558</f>
        <v>45109.41667</v>
      </c>
      <c r="E558" s="8">
        <f>IFERROR(__xludf.DUMMYFUNCTION("SPLIT(D558, "" "")"),45109.0)</f>
        <v>45109</v>
      </c>
      <c r="F558" s="22">
        <f>IFERROR(__xludf.DUMMYFUNCTION("""COMPUTED_VALUE"""),0.4166666666666667)</f>
        <v>0.4166666667</v>
      </c>
      <c r="G558" s="10" t="s">
        <v>1213</v>
      </c>
      <c r="H558" s="17" t="s">
        <v>56</v>
      </c>
      <c r="I558" s="10" t="s">
        <v>71</v>
      </c>
      <c r="J558" s="10" t="s">
        <v>1214</v>
      </c>
      <c r="K558" s="18" t="s">
        <v>58</v>
      </c>
      <c r="L558" s="18" t="s">
        <v>59</v>
      </c>
      <c r="M558" s="3" t="s">
        <v>34</v>
      </c>
      <c r="N558" s="10" t="str">
        <f t="shared" si="1"/>
        <v>Heavy Damaged</v>
      </c>
      <c r="O558" s="10" t="s">
        <v>27</v>
      </c>
      <c r="P558" s="14" t="s">
        <v>28</v>
      </c>
      <c r="Q558" s="14" t="s">
        <v>28</v>
      </c>
      <c r="R558" s="15" t="b">
        <v>1</v>
      </c>
      <c r="S558" s="10" t="s">
        <v>27</v>
      </c>
      <c r="T558" s="14" t="s">
        <v>35</v>
      </c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</row>
    <row r="559">
      <c r="A559" s="4" t="str">
        <f> Chart!E559</f>
        <v>D52-2079</v>
      </c>
      <c r="B559" s="5" t="str">
        <f> Chart!D559</f>
        <v>DZ47-68</v>
      </c>
      <c r="C559" s="6" t="str">
        <f> Chart!C559</f>
        <v>Bird_3</v>
      </c>
      <c r="D559" s="7">
        <f> Chart!B559</f>
        <v>45109.41667</v>
      </c>
      <c r="E559" s="8">
        <f>IFERROR(__xludf.DUMMYFUNCTION("SPLIT(D559, "" "")"),45109.0)</f>
        <v>45109</v>
      </c>
      <c r="F559" s="22">
        <f>IFERROR(__xludf.DUMMYFUNCTION("""COMPUTED_VALUE"""),0.4166666666666667)</f>
        <v>0.4166666667</v>
      </c>
      <c r="G559" s="10" t="s">
        <v>1215</v>
      </c>
      <c r="H559" s="16" t="s">
        <v>61</v>
      </c>
      <c r="I559" s="10" t="s">
        <v>71</v>
      </c>
      <c r="J559" s="10" t="s">
        <v>1216</v>
      </c>
      <c r="K559" s="12" t="s">
        <v>1217</v>
      </c>
      <c r="L559" s="13" t="s">
        <v>25</v>
      </c>
      <c r="M559" s="3" t="s">
        <v>34</v>
      </c>
      <c r="N559" s="10" t="str">
        <f t="shared" si="1"/>
        <v>Heavy Damaged</v>
      </c>
      <c r="O559" s="10" t="s">
        <v>27</v>
      </c>
      <c r="P559" s="14" t="s">
        <v>28</v>
      </c>
      <c r="Q559" s="14" t="s">
        <v>28</v>
      </c>
      <c r="R559" s="10" t="b">
        <v>0</v>
      </c>
      <c r="S559" s="10" t="s">
        <v>27</v>
      </c>
      <c r="T559" s="14" t="s">
        <v>35</v>
      </c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</row>
    <row r="560">
      <c r="A560" s="4" t="str">
        <f> Chart!E560</f>
        <v>D52-2080</v>
      </c>
      <c r="B560" s="5" t="str">
        <f> Chart!D560</f>
        <v>DZ47-69</v>
      </c>
      <c r="C560" s="6" t="str">
        <f> Chart!C560</f>
        <v>Bird_4</v>
      </c>
      <c r="D560" s="7">
        <f> Chart!B560</f>
        <v>45109.41667</v>
      </c>
      <c r="E560" s="8">
        <f>IFERROR(__xludf.DUMMYFUNCTION("SPLIT(D560, "" "")"),45109.0)</f>
        <v>45109</v>
      </c>
      <c r="F560" s="22">
        <f>IFERROR(__xludf.DUMMYFUNCTION("""COMPUTED_VALUE"""),0.4166666666666667)</f>
        <v>0.4166666667</v>
      </c>
      <c r="G560" s="10" t="s">
        <v>1218</v>
      </c>
      <c r="H560" s="16" t="s">
        <v>65</v>
      </c>
      <c r="I560" s="10" t="s">
        <v>71</v>
      </c>
      <c r="J560" s="10" t="s">
        <v>1219</v>
      </c>
      <c r="K560" s="12" t="s">
        <v>67</v>
      </c>
      <c r="L560" s="13" t="s">
        <v>68</v>
      </c>
      <c r="M560" s="3" t="s">
        <v>34</v>
      </c>
      <c r="N560" s="10" t="str">
        <f t="shared" si="1"/>
        <v>Heavy Damaged</v>
      </c>
      <c r="O560" s="10" t="s">
        <v>27</v>
      </c>
      <c r="P560" s="14" t="s">
        <v>28</v>
      </c>
      <c r="Q560" s="14" t="s">
        <v>28</v>
      </c>
      <c r="R560" s="15" t="b">
        <v>1</v>
      </c>
      <c r="S560" s="10" t="s">
        <v>27</v>
      </c>
      <c r="T560" s="14" t="s">
        <v>35</v>
      </c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</row>
    <row r="561">
      <c r="A561" s="4" t="str">
        <f> Chart!E561</f>
        <v>D52-2081</v>
      </c>
      <c r="B561" s="5" t="str">
        <f> Chart!D561</f>
        <v>DZ47-69</v>
      </c>
      <c r="C561" s="6" t="str">
        <f> Chart!C561</f>
        <v>Bird_4</v>
      </c>
      <c r="D561" s="7">
        <f> Chart!B561</f>
        <v>45109.41667</v>
      </c>
      <c r="E561" s="8">
        <f>IFERROR(__xludf.DUMMYFUNCTION("SPLIT(D561, "" "")"),45109.0)</f>
        <v>45109</v>
      </c>
      <c r="F561" s="22">
        <f>IFERROR(__xludf.DUMMYFUNCTION("""COMPUTED_VALUE"""),0.4166666666666667)</f>
        <v>0.4166666667</v>
      </c>
      <c r="G561" s="10" t="s">
        <v>1220</v>
      </c>
      <c r="H561" s="17" t="s">
        <v>70</v>
      </c>
      <c r="I561" s="10" t="s">
        <v>71</v>
      </c>
      <c r="J561" s="10" t="s">
        <v>1221</v>
      </c>
      <c r="K561" s="17" t="s">
        <v>73</v>
      </c>
      <c r="L561" s="17" t="s">
        <v>68</v>
      </c>
      <c r="M561" s="3" t="s">
        <v>34</v>
      </c>
      <c r="N561" s="10" t="str">
        <f t="shared" si="1"/>
        <v>Heavy Damaged</v>
      </c>
      <c r="O561" s="10" t="s">
        <v>27</v>
      </c>
      <c r="P561" s="14" t="s">
        <v>28</v>
      </c>
      <c r="Q561" s="14" t="s">
        <v>28</v>
      </c>
      <c r="R561" s="15" t="b">
        <v>1</v>
      </c>
      <c r="S561" s="10" t="s">
        <v>27</v>
      </c>
      <c r="T561" s="14" t="s">
        <v>35</v>
      </c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</row>
    <row r="562">
      <c r="A562" s="4" t="str">
        <f> Chart!E562</f>
        <v/>
      </c>
      <c r="B562" s="3"/>
      <c r="C562" s="3"/>
      <c r="D562" s="3"/>
      <c r="E562" s="3"/>
      <c r="F562" s="3"/>
      <c r="G562" s="3"/>
      <c r="I562" s="3"/>
      <c r="J562" s="10"/>
      <c r="K562" s="3"/>
      <c r="L562" s="20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</row>
    <row r="563">
      <c r="A563" s="3"/>
      <c r="B563" s="3"/>
      <c r="C563" s="3"/>
      <c r="D563" s="3"/>
      <c r="E563" s="3"/>
      <c r="F563" s="3"/>
      <c r="G563" s="3"/>
      <c r="H563" s="11"/>
      <c r="I563" s="3"/>
      <c r="J563" s="10"/>
      <c r="K563" s="3"/>
      <c r="L563" s="20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</row>
    <row r="564">
      <c r="A564" s="3"/>
      <c r="B564" s="3"/>
      <c r="C564" s="3"/>
      <c r="D564" s="3"/>
      <c r="E564" s="3"/>
      <c r="F564" s="3"/>
      <c r="G564" s="3"/>
      <c r="H564" s="16"/>
      <c r="I564" s="3"/>
      <c r="J564" s="10"/>
      <c r="K564" s="3"/>
      <c r="L564" s="20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</row>
    <row r="565">
      <c r="A565" s="3"/>
      <c r="B565" s="3"/>
      <c r="C565" s="3"/>
      <c r="D565" s="3"/>
      <c r="E565" s="3"/>
      <c r="F565" s="3"/>
      <c r="G565" s="3"/>
      <c r="H565" s="16"/>
      <c r="I565" s="3"/>
      <c r="J565" s="10"/>
      <c r="K565" s="3"/>
      <c r="L565" s="20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</row>
    <row r="566">
      <c r="A566" s="3"/>
      <c r="B566" s="3"/>
      <c r="C566" s="3"/>
      <c r="D566" s="3"/>
      <c r="E566" s="3"/>
      <c r="F566" s="3"/>
      <c r="G566" s="3"/>
      <c r="I566" s="3"/>
      <c r="J566" s="10"/>
      <c r="K566" s="3"/>
      <c r="L566" s="20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</row>
    <row r="567">
      <c r="A567" s="3"/>
      <c r="B567" s="3"/>
      <c r="C567" s="3"/>
      <c r="D567" s="3"/>
      <c r="E567" s="3"/>
      <c r="F567" s="3"/>
      <c r="G567" s="3"/>
      <c r="H567" s="16"/>
      <c r="I567" s="3"/>
      <c r="J567" s="10"/>
      <c r="K567" s="3"/>
      <c r="L567" s="20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</row>
    <row r="568">
      <c r="A568" s="3"/>
      <c r="B568" s="3"/>
      <c r="C568" s="3"/>
      <c r="D568" s="3"/>
      <c r="E568" s="3"/>
      <c r="F568" s="3"/>
      <c r="G568" s="3"/>
      <c r="H568" s="16"/>
      <c r="I568" s="3"/>
      <c r="J568" s="10"/>
      <c r="K568" s="3"/>
      <c r="L568" s="20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</row>
    <row r="569">
      <c r="A569" s="3"/>
      <c r="B569" s="3"/>
      <c r="C569" s="3"/>
      <c r="D569" s="3"/>
      <c r="E569" s="3"/>
      <c r="F569" s="3"/>
      <c r="G569" s="3"/>
      <c r="I569" s="3"/>
      <c r="J569" s="10"/>
      <c r="K569" s="3"/>
      <c r="L569" s="20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</row>
    <row r="570">
      <c r="A570" s="3"/>
      <c r="B570" s="3"/>
      <c r="C570" s="3"/>
      <c r="D570" s="3"/>
      <c r="E570" s="3"/>
      <c r="F570" s="3"/>
      <c r="G570" s="3"/>
      <c r="H570" s="16"/>
      <c r="I570" s="3"/>
      <c r="J570" s="10"/>
      <c r="K570" s="3"/>
      <c r="L570" s="20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</row>
    <row r="571">
      <c r="A571" s="3"/>
      <c r="B571" s="3"/>
      <c r="C571" s="3"/>
      <c r="D571" s="3"/>
      <c r="E571" s="3"/>
      <c r="F571" s="3"/>
      <c r="G571" s="3"/>
      <c r="H571" s="16"/>
      <c r="I571" s="3"/>
      <c r="J571" s="10"/>
      <c r="K571" s="3"/>
      <c r="L571" s="20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</row>
    <row r="572">
      <c r="A572" s="3"/>
      <c r="B572" s="3"/>
      <c r="C572" s="3"/>
      <c r="D572" s="3"/>
      <c r="E572" s="3"/>
      <c r="F572" s="3"/>
      <c r="G572" s="3"/>
      <c r="I572" s="3"/>
      <c r="J572" s="10"/>
      <c r="K572" s="3"/>
      <c r="L572" s="20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</row>
    <row r="573">
      <c r="A573" s="3"/>
      <c r="B573" s="3"/>
      <c r="C573" s="3"/>
      <c r="D573" s="3"/>
      <c r="E573" s="3"/>
      <c r="F573" s="3"/>
      <c r="G573" s="3"/>
      <c r="I573" s="3"/>
      <c r="J573" s="10"/>
      <c r="K573" s="3"/>
      <c r="L573" s="20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10"/>
      <c r="K574" s="3"/>
      <c r="L574" s="20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10"/>
      <c r="K575" s="3"/>
      <c r="L575" s="20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10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10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10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10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10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10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10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10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10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10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10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10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10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10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10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10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10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10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10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10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10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10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10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10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10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10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10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10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10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10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10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10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10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10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10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10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10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10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10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10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10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10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10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10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10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10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10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10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10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10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10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10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10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10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10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10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10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10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10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10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10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10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10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10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10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10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10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10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10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10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10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10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10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10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10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10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10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10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10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10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10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10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10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10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10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10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</row>
  </sheetData>
  <hyperlinks>
    <hyperlink r:id="rId1" ref="H2"/>
    <hyperlink r:id="rId2" ref="P2"/>
    <hyperlink r:id="rId3" ref="Q2"/>
    <hyperlink r:id="rId4" ref="P3"/>
    <hyperlink r:id="rId5" ref="Q3"/>
    <hyperlink r:id="rId6" ref="T3"/>
    <hyperlink r:id="rId7" ref="P4"/>
    <hyperlink r:id="rId8" ref="Q4"/>
    <hyperlink r:id="rId9" ref="T4"/>
    <hyperlink r:id="rId10" ref="P5"/>
    <hyperlink r:id="rId11" ref="Q5"/>
    <hyperlink r:id="rId12" ref="T5"/>
    <hyperlink r:id="rId13" ref="P6"/>
    <hyperlink r:id="rId14" ref="Q6"/>
    <hyperlink r:id="rId15" ref="T6"/>
    <hyperlink r:id="rId16" ref="P7"/>
    <hyperlink r:id="rId17" ref="Q7"/>
    <hyperlink r:id="rId18" ref="T7"/>
    <hyperlink r:id="rId19" ref="P8"/>
    <hyperlink r:id="rId20" ref="Q8"/>
    <hyperlink r:id="rId21" ref="T8"/>
    <hyperlink r:id="rId22" ref="P9"/>
    <hyperlink r:id="rId23" ref="Q9"/>
    <hyperlink r:id="rId24" ref="T9"/>
    <hyperlink r:id="rId25" ref="P10"/>
    <hyperlink r:id="rId26" ref="Q10"/>
    <hyperlink r:id="rId27" ref="T10"/>
    <hyperlink r:id="rId28" ref="P11"/>
    <hyperlink r:id="rId29" ref="Q11"/>
    <hyperlink r:id="rId30" ref="T11"/>
    <hyperlink r:id="rId31" ref="P12"/>
    <hyperlink r:id="rId32" ref="Q12"/>
    <hyperlink r:id="rId33" ref="T12"/>
    <hyperlink r:id="rId34" ref="H13"/>
    <hyperlink r:id="rId35" ref="P13"/>
    <hyperlink r:id="rId36" ref="Q13"/>
    <hyperlink r:id="rId37" ref="T13"/>
    <hyperlink r:id="rId38" ref="P14"/>
    <hyperlink r:id="rId39" ref="Q14"/>
    <hyperlink r:id="rId40" ref="T14"/>
    <hyperlink r:id="rId41" ref="P15"/>
    <hyperlink r:id="rId42" ref="Q15"/>
    <hyperlink r:id="rId43" ref="T15"/>
    <hyperlink r:id="rId44" ref="P16"/>
    <hyperlink r:id="rId45" ref="Q16"/>
    <hyperlink r:id="rId46" ref="T16"/>
    <hyperlink r:id="rId47" ref="P17"/>
    <hyperlink r:id="rId48" ref="Q17"/>
    <hyperlink r:id="rId49" ref="T17"/>
    <hyperlink r:id="rId50" ref="P18"/>
    <hyperlink r:id="rId51" ref="Q18"/>
    <hyperlink r:id="rId52" ref="T18"/>
    <hyperlink r:id="rId53" ref="P19"/>
    <hyperlink r:id="rId54" ref="Q19"/>
    <hyperlink r:id="rId55" ref="T19"/>
    <hyperlink r:id="rId56" ref="P20"/>
    <hyperlink r:id="rId57" ref="Q20"/>
    <hyperlink r:id="rId58" ref="T20"/>
    <hyperlink r:id="rId59" ref="P21"/>
    <hyperlink r:id="rId60" ref="Q21"/>
    <hyperlink r:id="rId61" ref="T21"/>
    <hyperlink r:id="rId62" ref="P22"/>
    <hyperlink r:id="rId63" ref="Q22"/>
    <hyperlink r:id="rId64" ref="T22"/>
    <hyperlink r:id="rId65" ref="P23"/>
    <hyperlink r:id="rId66" ref="Q23"/>
    <hyperlink r:id="rId67" ref="T23"/>
    <hyperlink r:id="rId68" ref="H24"/>
    <hyperlink r:id="rId69" ref="P24"/>
    <hyperlink r:id="rId70" ref="Q24"/>
    <hyperlink r:id="rId71" ref="T24"/>
    <hyperlink r:id="rId72" ref="P25"/>
    <hyperlink r:id="rId73" ref="Q25"/>
    <hyperlink r:id="rId74" ref="T25"/>
    <hyperlink r:id="rId75" ref="P26"/>
    <hyperlink r:id="rId76" ref="Q26"/>
    <hyperlink r:id="rId77" ref="T26"/>
    <hyperlink r:id="rId78" ref="P27"/>
    <hyperlink r:id="rId79" ref="Q27"/>
    <hyperlink r:id="rId80" ref="T27"/>
    <hyperlink r:id="rId81" ref="P28"/>
    <hyperlink r:id="rId82" ref="Q28"/>
    <hyperlink r:id="rId83" ref="T28"/>
    <hyperlink r:id="rId84" ref="P29"/>
    <hyperlink r:id="rId85" ref="Q29"/>
    <hyperlink r:id="rId86" ref="T29"/>
    <hyperlink r:id="rId87" ref="P30"/>
    <hyperlink r:id="rId88" ref="Q30"/>
    <hyperlink r:id="rId89" ref="T30"/>
    <hyperlink r:id="rId90" ref="P31"/>
    <hyperlink r:id="rId91" ref="Q31"/>
    <hyperlink r:id="rId92" ref="T31"/>
    <hyperlink r:id="rId93" ref="P32"/>
    <hyperlink r:id="rId94" ref="Q32"/>
    <hyperlink r:id="rId95" ref="T32"/>
    <hyperlink r:id="rId96" ref="P33"/>
    <hyperlink r:id="rId97" ref="Q33"/>
    <hyperlink r:id="rId98" ref="T33"/>
    <hyperlink r:id="rId99" ref="P34"/>
    <hyperlink r:id="rId100" ref="Q34"/>
    <hyperlink r:id="rId101" ref="T34"/>
    <hyperlink r:id="rId102" ref="H35"/>
    <hyperlink r:id="rId103" ref="P35"/>
    <hyperlink r:id="rId104" ref="Q35"/>
    <hyperlink r:id="rId105" ref="T35"/>
    <hyperlink r:id="rId106" ref="P36"/>
    <hyperlink r:id="rId107" ref="Q36"/>
    <hyperlink r:id="rId108" ref="T36"/>
    <hyperlink r:id="rId109" ref="P37"/>
    <hyperlink r:id="rId110" ref="Q37"/>
    <hyperlink r:id="rId111" ref="T37"/>
    <hyperlink r:id="rId112" ref="P38"/>
    <hyperlink r:id="rId113" ref="Q38"/>
    <hyperlink r:id="rId114" ref="T38"/>
    <hyperlink r:id="rId115" ref="P39"/>
    <hyperlink r:id="rId116" ref="Q39"/>
    <hyperlink r:id="rId117" ref="T39"/>
    <hyperlink r:id="rId118" ref="P40"/>
    <hyperlink r:id="rId119" ref="Q40"/>
    <hyperlink r:id="rId120" ref="T40"/>
    <hyperlink r:id="rId121" ref="P41"/>
    <hyperlink r:id="rId122" ref="Q41"/>
    <hyperlink r:id="rId123" ref="T41"/>
    <hyperlink r:id="rId124" ref="P42"/>
    <hyperlink r:id="rId125" ref="Q42"/>
    <hyperlink r:id="rId126" ref="T42"/>
    <hyperlink r:id="rId127" ref="P43"/>
    <hyperlink r:id="rId128" ref="Q43"/>
    <hyperlink r:id="rId129" ref="T43"/>
    <hyperlink r:id="rId130" ref="P44"/>
    <hyperlink r:id="rId131" ref="Q44"/>
    <hyperlink r:id="rId132" ref="T44"/>
    <hyperlink r:id="rId133" ref="P45"/>
    <hyperlink r:id="rId134" ref="Q45"/>
    <hyperlink r:id="rId135" ref="T45"/>
    <hyperlink r:id="rId136" ref="H46"/>
    <hyperlink r:id="rId137" ref="P46"/>
    <hyperlink r:id="rId138" ref="Q46"/>
    <hyperlink r:id="rId139" ref="T46"/>
    <hyperlink r:id="rId140" ref="P47"/>
    <hyperlink r:id="rId141" ref="Q47"/>
    <hyperlink r:id="rId142" ref="T47"/>
    <hyperlink r:id="rId143" ref="P48"/>
    <hyperlink r:id="rId144" ref="Q48"/>
    <hyperlink r:id="rId145" ref="T48"/>
    <hyperlink r:id="rId146" ref="P49"/>
    <hyperlink r:id="rId147" ref="Q49"/>
    <hyperlink r:id="rId148" ref="T49"/>
    <hyperlink r:id="rId149" ref="P50"/>
    <hyperlink r:id="rId150" ref="Q50"/>
    <hyperlink r:id="rId151" ref="T50"/>
    <hyperlink r:id="rId152" ref="P51"/>
    <hyperlink r:id="rId153" ref="Q51"/>
    <hyperlink r:id="rId154" ref="T51"/>
    <hyperlink r:id="rId155" ref="P52"/>
    <hyperlink r:id="rId156" ref="Q52"/>
    <hyperlink r:id="rId157" ref="T52"/>
    <hyperlink r:id="rId158" ref="P53"/>
    <hyperlink r:id="rId159" ref="Q53"/>
    <hyperlink r:id="rId160" ref="T53"/>
    <hyperlink r:id="rId161" ref="P54"/>
    <hyperlink r:id="rId162" ref="Q54"/>
    <hyperlink r:id="rId163" ref="T54"/>
    <hyperlink r:id="rId164" ref="P55"/>
    <hyperlink r:id="rId165" ref="Q55"/>
    <hyperlink r:id="rId166" ref="T55"/>
    <hyperlink r:id="rId167" ref="P56"/>
    <hyperlink r:id="rId168" ref="Q56"/>
    <hyperlink r:id="rId169" ref="T56"/>
    <hyperlink r:id="rId170" ref="H57"/>
    <hyperlink r:id="rId171" ref="P57"/>
    <hyperlink r:id="rId172" ref="Q57"/>
    <hyperlink r:id="rId173" ref="T57"/>
    <hyperlink r:id="rId174" ref="P58"/>
    <hyperlink r:id="rId175" ref="Q58"/>
    <hyperlink r:id="rId176" ref="T58"/>
    <hyperlink r:id="rId177" ref="P59"/>
    <hyperlink r:id="rId178" ref="Q59"/>
    <hyperlink r:id="rId179" ref="T59"/>
    <hyperlink r:id="rId180" ref="P60"/>
    <hyperlink r:id="rId181" ref="Q60"/>
    <hyperlink r:id="rId182" ref="T60"/>
    <hyperlink r:id="rId183" ref="P61"/>
    <hyperlink r:id="rId184" ref="Q61"/>
    <hyperlink r:id="rId185" ref="T61"/>
    <hyperlink r:id="rId186" ref="P62"/>
    <hyperlink r:id="rId187" ref="Q62"/>
    <hyperlink r:id="rId188" ref="T62"/>
    <hyperlink r:id="rId189" ref="P63"/>
    <hyperlink r:id="rId190" ref="Q63"/>
    <hyperlink r:id="rId191" ref="T63"/>
    <hyperlink r:id="rId192" ref="P64"/>
    <hyperlink r:id="rId193" ref="Q64"/>
    <hyperlink r:id="rId194" ref="T64"/>
    <hyperlink r:id="rId195" ref="P65"/>
    <hyperlink r:id="rId196" ref="Q65"/>
    <hyperlink r:id="rId197" ref="T65"/>
    <hyperlink r:id="rId198" ref="P66"/>
    <hyperlink r:id="rId199" ref="Q66"/>
    <hyperlink r:id="rId200" ref="T66"/>
    <hyperlink r:id="rId201" ref="P67"/>
    <hyperlink r:id="rId202" ref="Q67"/>
    <hyperlink r:id="rId203" ref="T67"/>
    <hyperlink r:id="rId204" ref="H68"/>
    <hyperlink r:id="rId205" ref="P68"/>
    <hyperlink r:id="rId206" ref="Q68"/>
    <hyperlink r:id="rId207" ref="T68"/>
    <hyperlink r:id="rId208" ref="P69"/>
    <hyperlink r:id="rId209" ref="Q69"/>
    <hyperlink r:id="rId210" ref="T69"/>
    <hyperlink r:id="rId211" ref="P70"/>
    <hyperlink r:id="rId212" ref="Q70"/>
    <hyperlink r:id="rId213" ref="T70"/>
    <hyperlink r:id="rId214" ref="P71"/>
    <hyperlink r:id="rId215" ref="Q71"/>
    <hyperlink r:id="rId216" ref="T71"/>
    <hyperlink r:id="rId217" ref="P72"/>
    <hyperlink r:id="rId218" ref="Q72"/>
    <hyperlink r:id="rId219" ref="T72"/>
    <hyperlink r:id="rId220" ref="P73"/>
    <hyperlink r:id="rId221" ref="Q73"/>
    <hyperlink r:id="rId222" ref="T73"/>
    <hyperlink r:id="rId223" ref="P74"/>
    <hyperlink r:id="rId224" ref="Q74"/>
    <hyperlink r:id="rId225" ref="T74"/>
    <hyperlink r:id="rId226" ref="P75"/>
    <hyperlink r:id="rId227" ref="Q75"/>
    <hyperlink r:id="rId228" ref="T75"/>
    <hyperlink r:id="rId229" ref="P76"/>
    <hyperlink r:id="rId230" ref="Q76"/>
    <hyperlink r:id="rId231" ref="T76"/>
    <hyperlink r:id="rId232" ref="P77"/>
    <hyperlink r:id="rId233" ref="Q77"/>
    <hyperlink r:id="rId234" ref="T77"/>
    <hyperlink r:id="rId235" ref="P78"/>
    <hyperlink r:id="rId236" ref="Q78"/>
    <hyperlink r:id="rId237" ref="T78"/>
    <hyperlink r:id="rId238" ref="H79"/>
    <hyperlink r:id="rId239" ref="P79"/>
    <hyperlink r:id="rId240" ref="Q79"/>
    <hyperlink r:id="rId241" ref="T79"/>
    <hyperlink r:id="rId242" ref="P80"/>
    <hyperlink r:id="rId243" ref="Q80"/>
    <hyperlink r:id="rId244" ref="T80"/>
    <hyperlink r:id="rId245" ref="P81"/>
    <hyperlink r:id="rId246" ref="Q81"/>
    <hyperlink r:id="rId247" ref="T81"/>
    <hyperlink r:id="rId248" ref="P82"/>
    <hyperlink r:id="rId249" ref="Q82"/>
    <hyperlink r:id="rId250" ref="T82"/>
    <hyperlink r:id="rId251" ref="P83"/>
    <hyperlink r:id="rId252" ref="Q83"/>
    <hyperlink r:id="rId253" ref="T83"/>
    <hyperlink r:id="rId254" ref="P84"/>
    <hyperlink r:id="rId255" ref="Q84"/>
    <hyperlink r:id="rId256" ref="T84"/>
    <hyperlink r:id="rId257" ref="P85"/>
    <hyperlink r:id="rId258" ref="Q85"/>
    <hyperlink r:id="rId259" ref="T85"/>
    <hyperlink r:id="rId260" ref="P86"/>
    <hyperlink r:id="rId261" ref="Q86"/>
    <hyperlink r:id="rId262" ref="T86"/>
    <hyperlink r:id="rId263" ref="P87"/>
    <hyperlink r:id="rId264" ref="Q87"/>
    <hyperlink r:id="rId265" ref="T87"/>
    <hyperlink r:id="rId266" ref="P88"/>
    <hyperlink r:id="rId267" ref="Q88"/>
    <hyperlink r:id="rId268" ref="T88"/>
    <hyperlink r:id="rId269" ref="P89"/>
    <hyperlink r:id="rId270" ref="Q89"/>
    <hyperlink r:id="rId271" ref="T89"/>
    <hyperlink r:id="rId272" ref="H90"/>
    <hyperlink r:id="rId273" ref="P90"/>
    <hyperlink r:id="rId274" ref="Q90"/>
    <hyperlink r:id="rId275" ref="T90"/>
    <hyperlink r:id="rId276" ref="P91"/>
    <hyperlink r:id="rId277" ref="Q91"/>
    <hyperlink r:id="rId278" ref="T91"/>
    <hyperlink r:id="rId279" ref="P92"/>
    <hyperlink r:id="rId280" ref="Q92"/>
    <hyperlink r:id="rId281" ref="T92"/>
    <hyperlink r:id="rId282" ref="P93"/>
    <hyperlink r:id="rId283" ref="Q93"/>
    <hyperlink r:id="rId284" ref="T93"/>
    <hyperlink r:id="rId285" ref="P94"/>
    <hyperlink r:id="rId286" ref="Q94"/>
    <hyperlink r:id="rId287" ref="T94"/>
    <hyperlink r:id="rId288" ref="P95"/>
    <hyperlink r:id="rId289" ref="Q95"/>
    <hyperlink r:id="rId290" ref="T95"/>
    <hyperlink r:id="rId291" ref="P96"/>
    <hyperlink r:id="rId292" ref="Q96"/>
    <hyperlink r:id="rId293" ref="T96"/>
    <hyperlink r:id="rId294" ref="P97"/>
    <hyperlink r:id="rId295" ref="Q97"/>
    <hyperlink r:id="rId296" ref="T97"/>
    <hyperlink r:id="rId297" ref="P98"/>
    <hyperlink r:id="rId298" ref="Q98"/>
    <hyperlink r:id="rId299" ref="T98"/>
    <hyperlink r:id="rId300" ref="P99"/>
    <hyperlink r:id="rId301" ref="Q99"/>
    <hyperlink r:id="rId302" ref="T99"/>
    <hyperlink r:id="rId303" ref="P100"/>
    <hyperlink r:id="rId304" ref="Q100"/>
    <hyperlink r:id="rId305" ref="T100"/>
    <hyperlink r:id="rId306" ref="H101"/>
    <hyperlink r:id="rId307" ref="P101"/>
    <hyperlink r:id="rId308" ref="Q101"/>
    <hyperlink r:id="rId309" ref="T101"/>
    <hyperlink r:id="rId310" ref="P102"/>
    <hyperlink r:id="rId311" ref="Q102"/>
    <hyperlink r:id="rId312" ref="T102"/>
    <hyperlink r:id="rId313" ref="P103"/>
    <hyperlink r:id="rId314" ref="Q103"/>
    <hyperlink r:id="rId315" ref="T103"/>
    <hyperlink r:id="rId316" ref="P104"/>
    <hyperlink r:id="rId317" ref="Q104"/>
    <hyperlink r:id="rId318" ref="T104"/>
    <hyperlink r:id="rId319" ref="P105"/>
    <hyperlink r:id="rId320" ref="Q105"/>
    <hyperlink r:id="rId321" ref="T105"/>
    <hyperlink r:id="rId322" ref="P106"/>
    <hyperlink r:id="rId323" ref="Q106"/>
    <hyperlink r:id="rId324" ref="T106"/>
    <hyperlink r:id="rId325" ref="P107"/>
    <hyperlink r:id="rId326" ref="Q107"/>
    <hyperlink r:id="rId327" ref="T107"/>
    <hyperlink r:id="rId328" ref="P108"/>
    <hyperlink r:id="rId329" ref="Q108"/>
    <hyperlink r:id="rId330" ref="T108"/>
    <hyperlink r:id="rId331" ref="P109"/>
    <hyperlink r:id="rId332" ref="Q109"/>
    <hyperlink r:id="rId333" ref="T109"/>
    <hyperlink r:id="rId334" ref="P110"/>
    <hyperlink r:id="rId335" ref="Q110"/>
    <hyperlink r:id="rId336" ref="T110"/>
    <hyperlink r:id="rId337" ref="P111"/>
    <hyperlink r:id="rId338" ref="Q111"/>
    <hyperlink r:id="rId339" ref="T111"/>
    <hyperlink r:id="rId340" ref="H112"/>
    <hyperlink r:id="rId341" ref="P112"/>
    <hyperlink r:id="rId342" ref="Q112"/>
    <hyperlink r:id="rId343" ref="T112"/>
    <hyperlink r:id="rId344" ref="P113"/>
    <hyperlink r:id="rId345" ref="Q113"/>
    <hyperlink r:id="rId346" ref="T113"/>
    <hyperlink r:id="rId347" ref="P114"/>
    <hyperlink r:id="rId348" ref="Q114"/>
    <hyperlink r:id="rId349" ref="T114"/>
    <hyperlink r:id="rId350" ref="P115"/>
    <hyperlink r:id="rId351" ref="Q115"/>
    <hyperlink r:id="rId352" ref="T115"/>
    <hyperlink r:id="rId353" ref="P116"/>
    <hyperlink r:id="rId354" ref="Q116"/>
    <hyperlink r:id="rId355" ref="T116"/>
    <hyperlink r:id="rId356" ref="P117"/>
    <hyperlink r:id="rId357" ref="Q117"/>
    <hyperlink r:id="rId358" ref="T117"/>
    <hyperlink r:id="rId359" ref="P118"/>
    <hyperlink r:id="rId360" ref="Q118"/>
    <hyperlink r:id="rId361" ref="T118"/>
    <hyperlink r:id="rId362" ref="P119"/>
    <hyperlink r:id="rId363" ref="Q119"/>
    <hyperlink r:id="rId364" ref="T119"/>
    <hyperlink r:id="rId365" ref="P120"/>
    <hyperlink r:id="rId366" ref="Q120"/>
    <hyperlink r:id="rId367" ref="T120"/>
    <hyperlink r:id="rId368" ref="P121"/>
    <hyperlink r:id="rId369" ref="Q121"/>
    <hyperlink r:id="rId370" ref="T121"/>
    <hyperlink r:id="rId371" ref="P122"/>
    <hyperlink r:id="rId372" ref="Q122"/>
    <hyperlink r:id="rId373" ref="T122"/>
    <hyperlink r:id="rId374" ref="H123"/>
    <hyperlink r:id="rId375" ref="P123"/>
    <hyperlink r:id="rId376" ref="Q123"/>
    <hyperlink r:id="rId377" ref="T123"/>
    <hyperlink r:id="rId378" ref="P124"/>
    <hyperlink r:id="rId379" ref="Q124"/>
    <hyperlink r:id="rId380" ref="T124"/>
    <hyperlink r:id="rId381" ref="P125"/>
    <hyperlink r:id="rId382" ref="Q125"/>
    <hyperlink r:id="rId383" ref="T125"/>
    <hyperlink r:id="rId384" ref="P126"/>
    <hyperlink r:id="rId385" ref="Q126"/>
    <hyperlink r:id="rId386" ref="T126"/>
    <hyperlink r:id="rId387" ref="P127"/>
    <hyperlink r:id="rId388" ref="Q127"/>
    <hyperlink r:id="rId389" ref="T127"/>
    <hyperlink r:id="rId390" ref="P128"/>
    <hyperlink r:id="rId391" ref="Q128"/>
    <hyperlink r:id="rId392" ref="T128"/>
    <hyperlink r:id="rId393" ref="P129"/>
    <hyperlink r:id="rId394" ref="Q129"/>
    <hyperlink r:id="rId395" ref="T129"/>
    <hyperlink r:id="rId396" ref="P130"/>
    <hyperlink r:id="rId397" ref="Q130"/>
    <hyperlink r:id="rId398" ref="T130"/>
    <hyperlink r:id="rId399" ref="P131"/>
    <hyperlink r:id="rId400" ref="Q131"/>
    <hyperlink r:id="rId401" ref="T131"/>
    <hyperlink r:id="rId402" ref="P132"/>
    <hyperlink r:id="rId403" ref="Q132"/>
    <hyperlink r:id="rId404" ref="T132"/>
    <hyperlink r:id="rId405" ref="P133"/>
    <hyperlink r:id="rId406" ref="Q133"/>
    <hyperlink r:id="rId407" ref="T133"/>
    <hyperlink r:id="rId408" ref="H134"/>
    <hyperlink r:id="rId409" ref="P134"/>
    <hyperlink r:id="rId410" ref="Q134"/>
    <hyperlink r:id="rId411" ref="T134"/>
    <hyperlink r:id="rId412" ref="P135"/>
    <hyperlink r:id="rId413" ref="Q135"/>
    <hyperlink r:id="rId414" ref="T135"/>
    <hyperlink r:id="rId415" ref="P136"/>
    <hyperlink r:id="rId416" ref="Q136"/>
    <hyperlink r:id="rId417" ref="T136"/>
    <hyperlink r:id="rId418" ref="P137"/>
    <hyperlink r:id="rId419" ref="Q137"/>
    <hyperlink r:id="rId420" ref="T137"/>
    <hyperlink r:id="rId421" ref="P138"/>
    <hyperlink r:id="rId422" ref="Q138"/>
    <hyperlink r:id="rId423" ref="T138"/>
    <hyperlink r:id="rId424" ref="P139"/>
    <hyperlink r:id="rId425" ref="Q139"/>
    <hyperlink r:id="rId426" ref="T139"/>
    <hyperlink r:id="rId427" ref="P140"/>
    <hyperlink r:id="rId428" ref="Q140"/>
    <hyperlink r:id="rId429" ref="T140"/>
    <hyperlink r:id="rId430" ref="P141"/>
    <hyperlink r:id="rId431" ref="Q141"/>
    <hyperlink r:id="rId432" ref="T141"/>
    <hyperlink r:id="rId433" ref="P142"/>
    <hyperlink r:id="rId434" ref="Q142"/>
    <hyperlink r:id="rId435" ref="T142"/>
    <hyperlink r:id="rId436" ref="P143"/>
    <hyperlink r:id="rId437" ref="Q143"/>
    <hyperlink r:id="rId438" ref="T143"/>
    <hyperlink r:id="rId439" ref="P144"/>
    <hyperlink r:id="rId440" ref="Q144"/>
    <hyperlink r:id="rId441" ref="T144"/>
    <hyperlink r:id="rId442" ref="H145"/>
    <hyperlink r:id="rId443" ref="P145"/>
    <hyperlink r:id="rId444" ref="Q145"/>
    <hyperlink r:id="rId445" ref="T145"/>
    <hyperlink r:id="rId446" ref="P146"/>
    <hyperlink r:id="rId447" ref="Q146"/>
    <hyperlink r:id="rId448" ref="T146"/>
    <hyperlink r:id="rId449" ref="P147"/>
    <hyperlink r:id="rId450" ref="Q147"/>
    <hyperlink r:id="rId451" ref="T147"/>
    <hyperlink r:id="rId452" ref="P148"/>
    <hyperlink r:id="rId453" ref="Q148"/>
    <hyperlink r:id="rId454" ref="T148"/>
    <hyperlink r:id="rId455" ref="P149"/>
    <hyperlink r:id="rId456" ref="Q149"/>
    <hyperlink r:id="rId457" ref="T149"/>
    <hyperlink r:id="rId458" ref="P150"/>
    <hyperlink r:id="rId459" ref="Q150"/>
    <hyperlink r:id="rId460" ref="T150"/>
    <hyperlink r:id="rId461" ref="P151"/>
    <hyperlink r:id="rId462" ref="Q151"/>
    <hyperlink r:id="rId463" ref="T151"/>
    <hyperlink r:id="rId464" ref="P152"/>
    <hyperlink r:id="rId465" ref="Q152"/>
    <hyperlink r:id="rId466" ref="T152"/>
    <hyperlink r:id="rId467" ref="P153"/>
    <hyperlink r:id="rId468" ref="Q153"/>
    <hyperlink r:id="rId469" ref="T153"/>
    <hyperlink r:id="rId470" ref="P154"/>
    <hyperlink r:id="rId471" ref="Q154"/>
    <hyperlink r:id="rId472" ref="T154"/>
    <hyperlink r:id="rId473" ref="P155"/>
    <hyperlink r:id="rId474" ref="Q155"/>
    <hyperlink r:id="rId475" ref="T155"/>
    <hyperlink r:id="rId476" ref="H156"/>
    <hyperlink r:id="rId477" ref="P156"/>
    <hyperlink r:id="rId478" ref="Q156"/>
    <hyperlink r:id="rId479" ref="T156"/>
    <hyperlink r:id="rId480" ref="P157"/>
    <hyperlink r:id="rId481" ref="Q157"/>
    <hyperlink r:id="rId482" ref="T157"/>
    <hyperlink r:id="rId483" ref="P158"/>
    <hyperlink r:id="rId484" ref="Q158"/>
    <hyperlink r:id="rId485" ref="T158"/>
    <hyperlink r:id="rId486" ref="P159"/>
    <hyperlink r:id="rId487" ref="Q159"/>
    <hyperlink r:id="rId488" ref="T159"/>
    <hyperlink r:id="rId489" ref="P160"/>
    <hyperlink r:id="rId490" ref="Q160"/>
    <hyperlink r:id="rId491" ref="T160"/>
    <hyperlink r:id="rId492" ref="P161"/>
    <hyperlink r:id="rId493" ref="Q161"/>
    <hyperlink r:id="rId494" ref="T161"/>
    <hyperlink r:id="rId495" ref="P162"/>
    <hyperlink r:id="rId496" ref="Q162"/>
    <hyperlink r:id="rId497" ref="T162"/>
    <hyperlink r:id="rId498" ref="P163"/>
    <hyperlink r:id="rId499" ref="Q163"/>
    <hyperlink r:id="rId500" ref="T163"/>
    <hyperlink r:id="rId501" ref="P164"/>
    <hyperlink r:id="rId502" ref="Q164"/>
    <hyperlink r:id="rId503" ref="T164"/>
    <hyperlink r:id="rId504" ref="P165"/>
    <hyperlink r:id="rId505" ref="Q165"/>
    <hyperlink r:id="rId506" ref="T165"/>
    <hyperlink r:id="rId507" ref="P166"/>
    <hyperlink r:id="rId508" ref="Q166"/>
    <hyperlink r:id="rId509" ref="T166"/>
    <hyperlink r:id="rId510" ref="H167"/>
    <hyperlink r:id="rId511" ref="P167"/>
    <hyperlink r:id="rId512" ref="Q167"/>
    <hyperlink r:id="rId513" ref="T167"/>
    <hyperlink r:id="rId514" ref="P168"/>
    <hyperlink r:id="rId515" ref="Q168"/>
    <hyperlink r:id="rId516" ref="T168"/>
    <hyperlink r:id="rId517" ref="P169"/>
    <hyperlink r:id="rId518" ref="Q169"/>
    <hyperlink r:id="rId519" ref="T169"/>
    <hyperlink r:id="rId520" ref="P170"/>
    <hyperlink r:id="rId521" ref="Q170"/>
    <hyperlink r:id="rId522" ref="T170"/>
    <hyperlink r:id="rId523" ref="P171"/>
    <hyperlink r:id="rId524" ref="Q171"/>
    <hyperlink r:id="rId525" ref="T171"/>
    <hyperlink r:id="rId526" ref="P172"/>
    <hyperlink r:id="rId527" ref="Q172"/>
    <hyperlink r:id="rId528" ref="T172"/>
    <hyperlink r:id="rId529" ref="P173"/>
    <hyperlink r:id="rId530" ref="Q173"/>
    <hyperlink r:id="rId531" ref="T173"/>
    <hyperlink r:id="rId532" ref="P174"/>
    <hyperlink r:id="rId533" ref="Q174"/>
    <hyperlink r:id="rId534" ref="T174"/>
    <hyperlink r:id="rId535" ref="P175"/>
    <hyperlink r:id="rId536" ref="Q175"/>
    <hyperlink r:id="rId537" ref="T175"/>
    <hyperlink r:id="rId538" ref="P176"/>
    <hyperlink r:id="rId539" ref="Q176"/>
    <hyperlink r:id="rId540" ref="T176"/>
    <hyperlink r:id="rId541" ref="P177"/>
    <hyperlink r:id="rId542" ref="Q177"/>
    <hyperlink r:id="rId543" ref="T177"/>
    <hyperlink r:id="rId544" ref="H178"/>
    <hyperlink r:id="rId545" ref="P178"/>
    <hyperlink r:id="rId546" ref="Q178"/>
    <hyperlink r:id="rId547" ref="T178"/>
    <hyperlink r:id="rId548" ref="P179"/>
    <hyperlink r:id="rId549" ref="Q179"/>
    <hyperlink r:id="rId550" ref="T179"/>
    <hyperlink r:id="rId551" ref="P180"/>
    <hyperlink r:id="rId552" ref="Q180"/>
    <hyperlink r:id="rId553" ref="T180"/>
    <hyperlink r:id="rId554" ref="P181"/>
    <hyperlink r:id="rId555" ref="Q181"/>
    <hyperlink r:id="rId556" ref="T181"/>
    <hyperlink r:id="rId557" ref="P182"/>
    <hyperlink r:id="rId558" ref="Q182"/>
    <hyperlink r:id="rId559" ref="T182"/>
    <hyperlink r:id="rId560" ref="P183"/>
    <hyperlink r:id="rId561" ref="Q183"/>
    <hyperlink r:id="rId562" ref="T183"/>
    <hyperlink r:id="rId563" ref="P184"/>
    <hyperlink r:id="rId564" ref="Q184"/>
    <hyperlink r:id="rId565" ref="T184"/>
    <hyperlink r:id="rId566" ref="P185"/>
    <hyperlink r:id="rId567" ref="Q185"/>
    <hyperlink r:id="rId568" ref="T185"/>
    <hyperlink r:id="rId569" ref="P186"/>
    <hyperlink r:id="rId570" ref="Q186"/>
    <hyperlink r:id="rId571" ref="T186"/>
    <hyperlink r:id="rId572" ref="P187"/>
    <hyperlink r:id="rId573" ref="Q187"/>
    <hyperlink r:id="rId574" ref="T187"/>
    <hyperlink r:id="rId575" ref="P188"/>
    <hyperlink r:id="rId576" ref="Q188"/>
    <hyperlink r:id="rId577" ref="T188"/>
    <hyperlink r:id="rId578" ref="H189"/>
    <hyperlink r:id="rId579" ref="P189"/>
    <hyperlink r:id="rId580" ref="Q189"/>
    <hyperlink r:id="rId581" ref="T189"/>
    <hyperlink r:id="rId582" ref="P190"/>
    <hyperlink r:id="rId583" ref="Q190"/>
    <hyperlink r:id="rId584" ref="T190"/>
    <hyperlink r:id="rId585" ref="P191"/>
    <hyperlink r:id="rId586" ref="Q191"/>
    <hyperlink r:id="rId587" ref="T191"/>
    <hyperlink r:id="rId588" ref="P192"/>
    <hyperlink r:id="rId589" ref="Q192"/>
    <hyperlink r:id="rId590" ref="T192"/>
    <hyperlink r:id="rId591" ref="P193"/>
    <hyperlink r:id="rId592" ref="Q193"/>
    <hyperlink r:id="rId593" ref="T193"/>
    <hyperlink r:id="rId594" ref="P194"/>
    <hyperlink r:id="rId595" ref="Q194"/>
    <hyperlink r:id="rId596" ref="T194"/>
    <hyperlink r:id="rId597" ref="P195"/>
    <hyperlink r:id="rId598" ref="Q195"/>
    <hyperlink r:id="rId599" ref="T195"/>
    <hyperlink r:id="rId600" ref="P196"/>
    <hyperlink r:id="rId601" ref="Q196"/>
    <hyperlink r:id="rId602" ref="T196"/>
    <hyperlink r:id="rId603" ref="P197"/>
    <hyperlink r:id="rId604" ref="Q197"/>
    <hyperlink r:id="rId605" ref="T197"/>
    <hyperlink r:id="rId606" ref="P198"/>
    <hyperlink r:id="rId607" ref="Q198"/>
    <hyperlink r:id="rId608" ref="T198"/>
    <hyperlink r:id="rId609" ref="P199"/>
    <hyperlink r:id="rId610" ref="Q199"/>
    <hyperlink r:id="rId611" ref="T199"/>
    <hyperlink r:id="rId612" ref="H200"/>
    <hyperlink r:id="rId613" ref="P200"/>
    <hyperlink r:id="rId614" ref="Q200"/>
    <hyperlink r:id="rId615" ref="T200"/>
    <hyperlink r:id="rId616" ref="P201"/>
    <hyperlink r:id="rId617" ref="Q201"/>
    <hyperlink r:id="rId618" ref="T201"/>
    <hyperlink r:id="rId619" ref="P202"/>
    <hyperlink r:id="rId620" ref="Q202"/>
    <hyperlink r:id="rId621" ref="T202"/>
    <hyperlink r:id="rId622" ref="P203"/>
    <hyperlink r:id="rId623" ref="Q203"/>
    <hyperlink r:id="rId624" ref="T203"/>
    <hyperlink r:id="rId625" ref="P204"/>
    <hyperlink r:id="rId626" ref="Q204"/>
    <hyperlink r:id="rId627" ref="T204"/>
    <hyperlink r:id="rId628" ref="P205"/>
    <hyperlink r:id="rId629" ref="Q205"/>
    <hyperlink r:id="rId630" ref="T205"/>
    <hyperlink r:id="rId631" ref="P206"/>
    <hyperlink r:id="rId632" ref="Q206"/>
    <hyperlink r:id="rId633" ref="T206"/>
    <hyperlink r:id="rId634" ref="P207"/>
    <hyperlink r:id="rId635" ref="Q207"/>
    <hyperlink r:id="rId636" ref="T207"/>
    <hyperlink r:id="rId637" ref="P208"/>
    <hyperlink r:id="rId638" ref="Q208"/>
    <hyperlink r:id="rId639" ref="T208"/>
    <hyperlink r:id="rId640" ref="P209"/>
    <hyperlink r:id="rId641" ref="Q209"/>
    <hyperlink r:id="rId642" ref="T209"/>
    <hyperlink r:id="rId643" ref="P210"/>
    <hyperlink r:id="rId644" ref="Q210"/>
    <hyperlink r:id="rId645" ref="T210"/>
    <hyperlink r:id="rId646" ref="H211"/>
    <hyperlink r:id="rId647" ref="P211"/>
    <hyperlink r:id="rId648" ref="Q211"/>
    <hyperlink r:id="rId649" ref="T211"/>
    <hyperlink r:id="rId650" ref="P212"/>
    <hyperlink r:id="rId651" ref="Q212"/>
    <hyperlink r:id="rId652" ref="T212"/>
    <hyperlink r:id="rId653" ref="P213"/>
    <hyperlink r:id="rId654" ref="Q213"/>
    <hyperlink r:id="rId655" ref="T213"/>
    <hyperlink r:id="rId656" ref="P214"/>
    <hyperlink r:id="rId657" ref="Q214"/>
    <hyperlink r:id="rId658" ref="T214"/>
    <hyperlink r:id="rId659" ref="P215"/>
    <hyperlink r:id="rId660" ref="Q215"/>
    <hyperlink r:id="rId661" ref="T215"/>
    <hyperlink r:id="rId662" ref="P216"/>
    <hyperlink r:id="rId663" ref="Q216"/>
    <hyperlink r:id="rId664" ref="T216"/>
    <hyperlink r:id="rId665" ref="P217"/>
    <hyperlink r:id="rId666" ref="Q217"/>
    <hyperlink r:id="rId667" ref="T217"/>
    <hyperlink r:id="rId668" ref="P218"/>
    <hyperlink r:id="rId669" ref="Q218"/>
    <hyperlink r:id="rId670" ref="T218"/>
    <hyperlink r:id="rId671" ref="P219"/>
    <hyperlink r:id="rId672" ref="Q219"/>
    <hyperlink r:id="rId673" ref="T219"/>
    <hyperlink r:id="rId674" ref="P220"/>
    <hyperlink r:id="rId675" ref="Q220"/>
    <hyperlink r:id="rId676" ref="T220"/>
    <hyperlink r:id="rId677" ref="P221"/>
    <hyperlink r:id="rId678" ref="Q221"/>
    <hyperlink r:id="rId679" ref="T221"/>
    <hyperlink r:id="rId680" ref="H222"/>
    <hyperlink r:id="rId681" ref="P222"/>
    <hyperlink r:id="rId682" ref="Q222"/>
    <hyperlink r:id="rId683" ref="T222"/>
    <hyperlink r:id="rId684" ref="P223"/>
    <hyperlink r:id="rId685" ref="Q223"/>
    <hyperlink r:id="rId686" ref="T223"/>
    <hyperlink r:id="rId687" ref="P224"/>
    <hyperlink r:id="rId688" ref="Q224"/>
    <hyperlink r:id="rId689" ref="T224"/>
    <hyperlink r:id="rId690" ref="P225"/>
    <hyperlink r:id="rId691" ref="Q225"/>
    <hyperlink r:id="rId692" ref="T225"/>
    <hyperlink r:id="rId693" ref="P226"/>
    <hyperlink r:id="rId694" ref="Q226"/>
    <hyperlink r:id="rId695" ref="T226"/>
    <hyperlink r:id="rId696" ref="P227"/>
    <hyperlink r:id="rId697" ref="Q227"/>
    <hyperlink r:id="rId698" ref="T227"/>
    <hyperlink r:id="rId699" ref="P228"/>
    <hyperlink r:id="rId700" ref="Q228"/>
    <hyperlink r:id="rId701" ref="T228"/>
    <hyperlink r:id="rId702" ref="P229"/>
    <hyperlink r:id="rId703" ref="Q229"/>
    <hyperlink r:id="rId704" ref="T229"/>
    <hyperlink r:id="rId705" ref="P230"/>
    <hyperlink r:id="rId706" ref="Q230"/>
    <hyperlink r:id="rId707" ref="T230"/>
    <hyperlink r:id="rId708" ref="P231"/>
    <hyperlink r:id="rId709" ref="Q231"/>
    <hyperlink r:id="rId710" ref="T231"/>
    <hyperlink r:id="rId711" ref="P232"/>
    <hyperlink r:id="rId712" ref="Q232"/>
    <hyperlink r:id="rId713" ref="T232"/>
    <hyperlink r:id="rId714" ref="H233"/>
    <hyperlink r:id="rId715" ref="P233"/>
    <hyperlink r:id="rId716" ref="Q233"/>
    <hyperlink r:id="rId717" ref="T233"/>
    <hyperlink r:id="rId718" ref="P234"/>
    <hyperlink r:id="rId719" ref="Q234"/>
    <hyperlink r:id="rId720" ref="T234"/>
    <hyperlink r:id="rId721" ref="P235"/>
    <hyperlink r:id="rId722" ref="Q235"/>
    <hyperlink r:id="rId723" ref="T235"/>
    <hyperlink r:id="rId724" ref="P236"/>
    <hyperlink r:id="rId725" ref="Q236"/>
    <hyperlink r:id="rId726" ref="T236"/>
    <hyperlink r:id="rId727" ref="P237"/>
    <hyperlink r:id="rId728" ref="Q237"/>
    <hyperlink r:id="rId729" ref="T237"/>
    <hyperlink r:id="rId730" ref="P238"/>
    <hyperlink r:id="rId731" ref="Q238"/>
    <hyperlink r:id="rId732" ref="T238"/>
    <hyperlink r:id="rId733" ref="P239"/>
    <hyperlink r:id="rId734" ref="Q239"/>
    <hyperlink r:id="rId735" ref="T239"/>
    <hyperlink r:id="rId736" ref="P240"/>
    <hyperlink r:id="rId737" ref="Q240"/>
    <hyperlink r:id="rId738" ref="T240"/>
    <hyperlink r:id="rId739" ref="P241"/>
    <hyperlink r:id="rId740" ref="Q241"/>
    <hyperlink r:id="rId741" ref="T241"/>
    <hyperlink r:id="rId742" ref="P242"/>
    <hyperlink r:id="rId743" ref="Q242"/>
    <hyperlink r:id="rId744" ref="T242"/>
    <hyperlink r:id="rId745" ref="P243"/>
    <hyperlink r:id="rId746" ref="Q243"/>
    <hyperlink r:id="rId747" ref="T243"/>
    <hyperlink r:id="rId748" ref="H244"/>
    <hyperlink r:id="rId749" ref="P244"/>
    <hyperlink r:id="rId750" ref="Q244"/>
    <hyperlink r:id="rId751" ref="T244"/>
    <hyperlink r:id="rId752" ref="P245"/>
    <hyperlink r:id="rId753" ref="Q245"/>
    <hyperlink r:id="rId754" ref="T245"/>
    <hyperlink r:id="rId755" ref="P246"/>
    <hyperlink r:id="rId756" ref="Q246"/>
    <hyperlink r:id="rId757" ref="T246"/>
    <hyperlink r:id="rId758" ref="P247"/>
    <hyperlink r:id="rId759" ref="Q247"/>
    <hyperlink r:id="rId760" ref="T247"/>
    <hyperlink r:id="rId761" ref="P248"/>
    <hyperlink r:id="rId762" ref="Q248"/>
    <hyperlink r:id="rId763" ref="T248"/>
    <hyperlink r:id="rId764" ref="P249"/>
    <hyperlink r:id="rId765" ref="Q249"/>
    <hyperlink r:id="rId766" ref="T249"/>
    <hyperlink r:id="rId767" ref="P250"/>
    <hyperlink r:id="rId768" ref="Q250"/>
    <hyperlink r:id="rId769" ref="T250"/>
    <hyperlink r:id="rId770" ref="P251"/>
    <hyperlink r:id="rId771" ref="Q251"/>
    <hyperlink r:id="rId772" ref="T251"/>
    <hyperlink r:id="rId773" ref="P252"/>
    <hyperlink r:id="rId774" ref="Q252"/>
    <hyperlink r:id="rId775" ref="T252"/>
    <hyperlink r:id="rId776" ref="P253"/>
    <hyperlink r:id="rId777" ref="Q253"/>
    <hyperlink r:id="rId778" ref="T253"/>
    <hyperlink r:id="rId779" ref="P254"/>
    <hyperlink r:id="rId780" ref="Q254"/>
    <hyperlink r:id="rId781" ref="T254"/>
    <hyperlink r:id="rId782" ref="H255"/>
    <hyperlink r:id="rId783" ref="P255"/>
    <hyperlink r:id="rId784" ref="Q255"/>
    <hyperlink r:id="rId785" ref="T255"/>
    <hyperlink r:id="rId786" ref="P256"/>
    <hyperlink r:id="rId787" ref="Q256"/>
    <hyperlink r:id="rId788" ref="T256"/>
    <hyperlink r:id="rId789" ref="P257"/>
    <hyperlink r:id="rId790" ref="Q257"/>
    <hyperlink r:id="rId791" ref="T257"/>
    <hyperlink r:id="rId792" ref="P258"/>
    <hyperlink r:id="rId793" ref="Q258"/>
    <hyperlink r:id="rId794" ref="T258"/>
    <hyperlink r:id="rId795" ref="P259"/>
    <hyperlink r:id="rId796" ref="Q259"/>
    <hyperlink r:id="rId797" ref="T259"/>
    <hyperlink r:id="rId798" ref="P260"/>
    <hyperlink r:id="rId799" ref="Q260"/>
    <hyperlink r:id="rId800" ref="T260"/>
    <hyperlink r:id="rId801" ref="P261"/>
    <hyperlink r:id="rId802" ref="Q261"/>
    <hyperlink r:id="rId803" ref="T261"/>
    <hyperlink r:id="rId804" ref="P262"/>
    <hyperlink r:id="rId805" ref="Q262"/>
    <hyperlink r:id="rId806" ref="T262"/>
    <hyperlink r:id="rId807" ref="P263"/>
    <hyperlink r:id="rId808" ref="Q263"/>
    <hyperlink r:id="rId809" ref="T263"/>
    <hyperlink r:id="rId810" ref="P264"/>
    <hyperlink r:id="rId811" ref="Q264"/>
    <hyperlink r:id="rId812" ref="T264"/>
    <hyperlink r:id="rId813" ref="P265"/>
    <hyperlink r:id="rId814" ref="Q265"/>
    <hyperlink r:id="rId815" ref="T265"/>
    <hyperlink r:id="rId816" ref="H266"/>
    <hyperlink r:id="rId817" ref="P266"/>
    <hyperlink r:id="rId818" ref="Q266"/>
    <hyperlink r:id="rId819" ref="T266"/>
    <hyperlink r:id="rId820" ref="P267"/>
    <hyperlink r:id="rId821" ref="Q267"/>
    <hyperlink r:id="rId822" ref="T267"/>
    <hyperlink r:id="rId823" ref="P268"/>
    <hyperlink r:id="rId824" ref="Q268"/>
    <hyperlink r:id="rId825" ref="T268"/>
    <hyperlink r:id="rId826" ref="P269"/>
    <hyperlink r:id="rId827" ref="Q269"/>
    <hyperlink r:id="rId828" ref="T269"/>
    <hyperlink r:id="rId829" ref="P270"/>
    <hyperlink r:id="rId830" ref="Q270"/>
    <hyperlink r:id="rId831" ref="T270"/>
    <hyperlink r:id="rId832" ref="P271"/>
    <hyperlink r:id="rId833" ref="Q271"/>
    <hyperlink r:id="rId834" ref="T271"/>
    <hyperlink r:id="rId835" ref="P272"/>
    <hyperlink r:id="rId836" ref="Q272"/>
    <hyperlink r:id="rId837" ref="T272"/>
    <hyperlink r:id="rId838" ref="P273"/>
    <hyperlink r:id="rId839" ref="Q273"/>
    <hyperlink r:id="rId840" ref="T273"/>
    <hyperlink r:id="rId841" ref="P274"/>
    <hyperlink r:id="rId842" ref="Q274"/>
    <hyperlink r:id="rId843" ref="T274"/>
    <hyperlink r:id="rId844" ref="P275"/>
    <hyperlink r:id="rId845" ref="Q275"/>
    <hyperlink r:id="rId846" ref="T275"/>
    <hyperlink r:id="rId847" ref="P276"/>
    <hyperlink r:id="rId848" ref="Q276"/>
    <hyperlink r:id="rId849" ref="T276"/>
    <hyperlink r:id="rId850" ref="H277"/>
    <hyperlink r:id="rId851" ref="P277"/>
    <hyperlink r:id="rId852" ref="Q277"/>
    <hyperlink r:id="rId853" ref="T277"/>
    <hyperlink r:id="rId854" ref="P278"/>
    <hyperlink r:id="rId855" ref="Q278"/>
    <hyperlink r:id="rId856" ref="T278"/>
    <hyperlink r:id="rId857" ref="P279"/>
    <hyperlink r:id="rId858" ref="Q279"/>
    <hyperlink r:id="rId859" ref="T279"/>
    <hyperlink r:id="rId860" ref="P280"/>
    <hyperlink r:id="rId861" ref="Q280"/>
    <hyperlink r:id="rId862" ref="T280"/>
    <hyperlink r:id="rId863" ref="P281"/>
    <hyperlink r:id="rId864" ref="Q281"/>
    <hyperlink r:id="rId865" ref="T281"/>
    <hyperlink r:id="rId866" ref="P282"/>
    <hyperlink r:id="rId867" ref="Q282"/>
    <hyperlink r:id="rId868" ref="T282"/>
    <hyperlink r:id="rId869" ref="P283"/>
    <hyperlink r:id="rId870" ref="Q283"/>
    <hyperlink r:id="rId871" ref="T283"/>
    <hyperlink r:id="rId872" ref="P284"/>
    <hyperlink r:id="rId873" ref="Q284"/>
    <hyperlink r:id="rId874" ref="T284"/>
    <hyperlink r:id="rId875" ref="P285"/>
    <hyperlink r:id="rId876" ref="Q285"/>
    <hyperlink r:id="rId877" ref="T285"/>
    <hyperlink r:id="rId878" ref="P286"/>
    <hyperlink r:id="rId879" ref="Q286"/>
    <hyperlink r:id="rId880" ref="T286"/>
    <hyperlink r:id="rId881" ref="P287"/>
    <hyperlink r:id="rId882" ref="Q287"/>
    <hyperlink r:id="rId883" ref="T287"/>
    <hyperlink r:id="rId884" ref="H288"/>
    <hyperlink r:id="rId885" ref="P288"/>
    <hyperlink r:id="rId886" ref="Q288"/>
    <hyperlink r:id="rId887" ref="T288"/>
    <hyperlink r:id="rId888" ref="P289"/>
    <hyperlink r:id="rId889" ref="Q289"/>
    <hyperlink r:id="rId890" ref="T289"/>
    <hyperlink r:id="rId891" ref="P290"/>
    <hyperlink r:id="rId892" ref="Q290"/>
    <hyperlink r:id="rId893" ref="T290"/>
    <hyperlink r:id="rId894" ref="P291"/>
    <hyperlink r:id="rId895" ref="Q291"/>
    <hyperlink r:id="rId896" ref="T291"/>
    <hyperlink r:id="rId897" ref="P292"/>
    <hyperlink r:id="rId898" ref="Q292"/>
    <hyperlink r:id="rId899" ref="T292"/>
    <hyperlink r:id="rId900" ref="P293"/>
    <hyperlink r:id="rId901" ref="Q293"/>
    <hyperlink r:id="rId902" ref="T293"/>
    <hyperlink r:id="rId903" ref="P294"/>
    <hyperlink r:id="rId904" ref="Q294"/>
    <hyperlink r:id="rId905" ref="T294"/>
    <hyperlink r:id="rId906" ref="P295"/>
    <hyperlink r:id="rId907" ref="Q295"/>
    <hyperlink r:id="rId908" ref="T295"/>
    <hyperlink r:id="rId909" ref="P296"/>
    <hyperlink r:id="rId910" ref="Q296"/>
    <hyperlink r:id="rId911" ref="T296"/>
    <hyperlink r:id="rId912" ref="P297"/>
    <hyperlink r:id="rId913" ref="Q297"/>
    <hyperlink r:id="rId914" ref="T297"/>
    <hyperlink r:id="rId915" ref="P298"/>
    <hyperlink r:id="rId916" ref="Q298"/>
    <hyperlink r:id="rId917" ref="T298"/>
    <hyperlink r:id="rId918" ref="H299"/>
    <hyperlink r:id="rId919" ref="P299"/>
    <hyperlink r:id="rId920" ref="Q299"/>
    <hyperlink r:id="rId921" ref="T299"/>
    <hyperlink r:id="rId922" ref="P300"/>
    <hyperlink r:id="rId923" ref="Q300"/>
    <hyperlink r:id="rId924" ref="T300"/>
    <hyperlink r:id="rId925" ref="P301"/>
    <hyperlink r:id="rId926" ref="Q301"/>
    <hyperlink r:id="rId927" ref="T301"/>
    <hyperlink r:id="rId928" ref="P302"/>
    <hyperlink r:id="rId929" ref="Q302"/>
    <hyperlink r:id="rId930" ref="T302"/>
    <hyperlink r:id="rId931" ref="P303"/>
    <hyperlink r:id="rId932" ref="Q303"/>
    <hyperlink r:id="rId933" ref="T303"/>
    <hyperlink r:id="rId934" ref="P304"/>
    <hyperlink r:id="rId935" ref="Q304"/>
    <hyperlink r:id="rId936" ref="T304"/>
    <hyperlink r:id="rId937" ref="P305"/>
    <hyperlink r:id="rId938" ref="Q305"/>
    <hyperlink r:id="rId939" ref="T305"/>
    <hyperlink r:id="rId940" ref="P306"/>
    <hyperlink r:id="rId941" ref="Q306"/>
    <hyperlink r:id="rId942" ref="T306"/>
    <hyperlink r:id="rId943" ref="P307"/>
    <hyperlink r:id="rId944" ref="Q307"/>
    <hyperlink r:id="rId945" ref="T307"/>
    <hyperlink r:id="rId946" ref="P308"/>
    <hyperlink r:id="rId947" ref="Q308"/>
    <hyperlink r:id="rId948" ref="T308"/>
    <hyperlink r:id="rId949" ref="P309"/>
    <hyperlink r:id="rId950" ref="Q309"/>
    <hyperlink r:id="rId951" ref="T309"/>
    <hyperlink r:id="rId952" ref="H310"/>
    <hyperlink r:id="rId953" ref="P310"/>
    <hyperlink r:id="rId954" ref="Q310"/>
    <hyperlink r:id="rId955" ref="T310"/>
    <hyperlink r:id="rId956" ref="P311"/>
    <hyperlink r:id="rId957" ref="Q311"/>
    <hyperlink r:id="rId958" ref="T311"/>
    <hyperlink r:id="rId959" ref="P312"/>
    <hyperlink r:id="rId960" ref="Q312"/>
    <hyperlink r:id="rId961" ref="T312"/>
    <hyperlink r:id="rId962" ref="P313"/>
    <hyperlink r:id="rId963" ref="Q313"/>
    <hyperlink r:id="rId964" ref="T313"/>
    <hyperlink r:id="rId965" ref="P314"/>
    <hyperlink r:id="rId966" ref="Q314"/>
    <hyperlink r:id="rId967" ref="T314"/>
    <hyperlink r:id="rId968" ref="P315"/>
    <hyperlink r:id="rId969" ref="Q315"/>
    <hyperlink r:id="rId970" ref="T315"/>
    <hyperlink r:id="rId971" ref="P316"/>
    <hyperlink r:id="rId972" ref="Q316"/>
    <hyperlink r:id="rId973" ref="T316"/>
    <hyperlink r:id="rId974" ref="P317"/>
    <hyperlink r:id="rId975" ref="Q317"/>
    <hyperlink r:id="rId976" ref="T317"/>
    <hyperlink r:id="rId977" ref="P318"/>
    <hyperlink r:id="rId978" ref="Q318"/>
    <hyperlink r:id="rId979" ref="T318"/>
    <hyperlink r:id="rId980" ref="P319"/>
    <hyperlink r:id="rId981" ref="Q319"/>
    <hyperlink r:id="rId982" ref="T319"/>
    <hyperlink r:id="rId983" ref="P320"/>
    <hyperlink r:id="rId984" ref="Q320"/>
    <hyperlink r:id="rId985" ref="T320"/>
    <hyperlink r:id="rId986" ref="H321"/>
    <hyperlink r:id="rId987" ref="P321"/>
    <hyperlink r:id="rId988" ref="Q321"/>
    <hyperlink r:id="rId989" ref="T321"/>
    <hyperlink r:id="rId990" ref="P322"/>
    <hyperlink r:id="rId991" ref="Q322"/>
    <hyperlink r:id="rId992" ref="T322"/>
    <hyperlink r:id="rId993" ref="P323"/>
    <hyperlink r:id="rId994" ref="Q323"/>
    <hyperlink r:id="rId995" ref="T323"/>
    <hyperlink r:id="rId996" ref="P324"/>
    <hyperlink r:id="rId997" ref="Q324"/>
    <hyperlink r:id="rId998" ref="T324"/>
    <hyperlink r:id="rId999" ref="P325"/>
    <hyperlink r:id="rId1000" ref="Q325"/>
    <hyperlink r:id="rId1001" ref="T325"/>
    <hyperlink r:id="rId1002" ref="P326"/>
    <hyperlink r:id="rId1003" ref="Q326"/>
    <hyperlink r:id="rId1004" ref="T326"/>
    <hyperlink r:id="rId1005" ref="P327"/>
    <hyperlink r:id="rId1006" ref="Q327"/>
    <hyperlink r:id="rId1007" ref="T327"/>
    <hyperlink r:id="rId1008" ref="P328"/>
    <hyperlink r:id="rId1009" ref="Q328"/>
    <hyperlink r:id="rId1010" ref="T328"/>
    <hyperlink r:id="rId1011" ref="P329"/>
    <hyperlink r:id="rId1012" ref="Q329"/>
    <hyperlink r:id="rId1013" ref="T329"/>
    <hyperlink r:id="rId1014" ref="P330"/>
    <hyperlink r:id="rId1015" ref="Q330"/>
    <hyperlink r:id="rId1016" ref="T330"/>
    <hyperlink r:id="rId1017" ref="P331"/>
    <hyperlink r:id="rId1018" ref="Q331"/>
    <hyperlink r:id="rId1019" ref="T331"/>
    <hyperlink r:id="rId1020" ref="H332"/>
    <hyperlink r:id="rId1021" ref="P332"/>
    <hyperlink r:id="rId1022" ref="Q332"/>
    <hyperlink r:id="rId1023" ref="T332"/>
    <hyperlink r:id="rId1024" ref="P333"/>
    <hyperlink r:id="rId1025" ref="Q333"/>
    <hyperlink r:id="rId1026" ref="T333"/>
    <hyperlink r:id="rId1027" ref="P334"/>
    <hyperlink r:id="rId1028" ref="Q334"/>
    <hyperlink r:id="rId1029" ref="T334"/>
    <hyperlink r:id="rId1030" ref="P335"/>
    <hyperlink r:id="rId1031" ref="Q335"/>
    <hyperlink r:id="rId1032" ref="T335"/>
    <hyperlink r:id="rId1033" ref="P336"/>
    <hyperlink r:id="rId1034" ref="Q336"/>
    <hyperlink r:id="rId1035" ref="T336"/>
    <hyperlink r:id="rId1036" ref="P337"/>
    <hyperlink r:id="rId1037" ref="Q337"/>
    <hyperlink r:id="rId1038" ref="T337"/>
    <hyperlink r:id="rId1039" ref="P338"/>
    <hyperlink r:id="rId1040" ref="Q338"/>
    <hyperlink r:id="rId1041" ref="T338"/>
    <hyperlink r:id="rId1042" ref="P339"/>
    <hyperlink r:id="rId1043" ref="Q339"/>
    <hyperlink r:id="rId1044" ref="T339"/>
    <hyperlink r:id="rId1045" ref="P340"/>
    <hyperlink r:id="rId1046" ref="Q340"/>
    <hyperlink r:id="rId1047" ref="T340"/>
    <hyperlink r:id="rId1048" ref="P341"/>
    <hyperlink r:id="rId1049" ref="Q341"/>
    <hyperlink r:id="rId1050" ref="T341"/>
    <hyperlink r:id="rId1051" ref="P342"/>
    <hyperlink r:id="rId1052" ref="Q342"/>
    <hyperlink r:id="rId1053" ref="T342"/>
    <hyperlink r:id="rId1054" ref="H343"/>
    <hyperlink r:id="rId1055" ref="P343"/>
    <hyperlink r:id="rId1056" ref="Q343"/>
    <hyperlink r:id="rId1057" ref="T343"/>
    <hyperlink r:id="rId1058" ref="P344"/>
    <hyperlink r:id="rId1059" ref="Q344"/>
    <hyperlink r:id="rId1060" ref="T344"/>
    <hyperlink r:id="rId1061" ref="P345"/>
    <hyperlink r:id="rId1062" ref="Q345"/>
    <hyperlink r:id="rId1063" ref="T345"/>
    <hyperlink r:id="rId1064" ref="P346"/>
    <hyperlink r:id="rId1065" ref="Q346"/>
    <hyperlink r:id="rId1066" ref="T346"/>
    <hyperlink r:id="rId1067" ref="P347"/>
    <hyperlink r:id="rId1068" ref="Q347"/>
    <hyperlink r:id="rId1069" ref="T347"/>
    <hyperlink r:id="rId1070" ref="P348"/>
    <hyperlink r:id="rId1071" ref="Q348"/>
    <hyperlink r:id="rId1072" ref="T348"/>
    <hyperlink r:id="rId1073" ref="P349"/>
    <hyperlink r:id="rId1074" ref="Q349"/>
    <hyperlink r:id="rId1075" ref="T349"/>
    <hyperlink r:id="rId1076" ref="P350"/>
    <hyperlink r:id="rId1077" ref="Q350"/>
    <hyperlink r:id="rId1078" ref="T350"/>
    <hyperlink r:id="rId1079" ref="P351"/>
    <hyperlink r:id="rId1080" ref="Q351"/>
    <hyperlink r:id="rId1081" ref="T351"/>
    <hyperlink r:id="rId1082" ref="P352"/>
    <hyperlink r:id="rId1083" ref="Q352"/>
    <hyperlink r:id="rId1084" ref="T352"/>
    <hyperlink r:id="rId1085" ref="P353"/>
    <hyperlink r:id="rId1086" ref="Q353"/>
    <hyperlink r:id="rId1087" ref="T353"/>
    <hyperlink r:id="rId1088" ref="H354"/>
    <hyperlink r:id="rId1089" ref="P354"/>
    <hyperlink r:id="rId1090" ref="Q354"/>
    <hyperlink r:id="rId1091" ref="T354"/>
    <hyperlink r:id="rId1092" ref="P355"/>
    <hyperlink r:id="rId1093" ref="Q355"/>
    <hyperlink r:id="rId1094" ref="T355"/>
    <hyperlink r:id="rId1095" ref="P356"/>
    <hyperlink r:id="rId1096" ref="Q356"/>
    <hyperlink r:id="rId1097" ref="T356"/>
    <hyperlink r:id="rId1098" ref="P357"/>
    <hyperlink r:id="rId1099" ref="Q357"/>
    <hyperlink r:id="rId1100" ref="T357"/>
    <hyperlink r:id="rId1101" ref="P358"/>
    <hyperlink r:id="rId1102" ref="Q358"/>
    <hyperlink r:id="rId1103" ref="T358"/>
    <hyperlink r:id="rId1104" ref="P359"/>
    <hyperlink r:id="rId1105" ref="Q359"/>
    <hyperlink r:id="rId1106" ref="T359"/>
    <hyperlink r:id="rId1107" ref="P360"/>
    <hyperlink r:id="rId1108" ref="Q360"/>
    <hyperlink r:id="rId1109" ref="T360"/>
    <hyperlink r:id="rId1110" ref="P361"/>
    <hyperlink r:id="rId1111" ref="Q361"/>
    <hyperlink r:id="rId1112" ref="T361"/>
    <hyperlink r:id="rId1113" ref="P362"/>
    <hyperlink r:id="rId1114" ref="Q362"/>
    <hyperlink r:id="rId1115" ref="T362"/>
    <hyperlink r:id="rId1116" ref="P363"/>
    <hyperlink r:id="rId1117" ref="Q363"/>
    <hyperlink r:id="rId1118" ref="T363"/>
    <hyperlink r:id="rId1119" ref="P364"/>
    <hyperlink r:id="rId1120" ref="Q364"/>
    <hyperlink r:id="rId1121" ref="T364"/>
    <hyperlink r:id="rId1122" ref="H365"/>
    <hyperlink r:id="rId1123" ref="P365"/>
    <hyperlink r:id="rId1124" ref="Q365"/>
    <hyperlink r:id="rId1125" ref="T365"/>
    <hyperlink r:id="rId1126" ref="P366"/>
    <hyperlink r:id="rId1127" ref="Q366"/>
    <hyperlink r:id="rId1128" ref="T366"/>
    <hyperlink r:id="rId1129" ref="P367"/>
    <hyperlink r:id="rId1130" ref="Q367"/>
    <hyperlink r:id="rId1131" ref="T367"/>
    <hyperlink r:id="rId1132" ref="P368"/>
    <hyperlink r:id="rId1133" ref="Q368"/>
    <hyperlink r:id="rId1134" ref="T368"/>
    <hyperlink r:id="rId1135" ref="P369"/>
    <hyperlink r:id="rId1136" ref="Q369"/>
    <hyperlink r:id="rId1137" ref="T369"/>
    <hyperlink r:id="rId1138" ref="P370"/>
    <hyperlink r:id="rId1139" ref="Q370"/>
    <hyperlink r:id="rId1140" ref="T370"/>
    <hyperlink r:id="rId1141" ref="P371"/>
    <hyperlink r:id="rId1142" ref="Q371"/>
    <hyperlink r:id="rId1143" ref="T371"/>
    <hyperlink r:id="rId1144" ref="P372"/>
    <hyperlink r:id="rId1145" ref="Q372"/>
    <hyperlink r:id="rId1146" ref="T372"/>
    <hyperlink r:id="rId1147" ref="P373"/>
    <hyperlink r:id="rId1148" ref="Q373"/>
    <hyperlink r:id="rId1149" ref="T373"/>
    <hyperlink r:id="rId1150" ref="P374"/>
    <hyperlink r:id="rId1151" ref="Q374"/>
    <hyperlink r:id="rId1152" ref="T374"/>
    <hyperlink r:id="rId1153" ref="P375"/>
    <hyperlink r:id="rId1154" ref="Q375"/>
    <hyperlink r:id="rId1155" ref="T375"/>
    <hyperlink r:id="rId1156" ref="H376"/>
    <hyperlink r:id="rId1157" ref="P376"/>
    <hyperlink r:id="rId1158" ref="Q376"/>
    <hyperlink r:id="rId1159" ref="T376"/>
    <hyperlink r:id="rId1160" ref="P377"/>
    <hyperlink r:id="rId1161" ref="Q377"/>
    <hyperlink r:id="rId1162" ref="T377"/>
    <hyperlink r:id="rId1163" ref="P378"/>
    <hyperlink r:id="rId1164" ref="Q378"/>
    <hyperlink r:id="rId1165" ref="T378"/>
    <hyperlink r:id="rId1166" ref="P379"/>
    <hyperlink r:id="rId1167" ref="Q379"/>
    <hyperlink r:id="rId1168" ref="T379"/>
    <hyperlink r:id="rId1169" ref="P380"/>
    <hyperlink r:id="rId1170" ref="Q380"/>
    <hyperlink r:id="rId1171" ref="T380"/>
    <hyperlink r:id="rId1172" ref="P381"/>
    <hyperlink r:id="rId1173" ref="Q381"/>
    <hyperlink r:id="rId1174" ref="T381"/>
    <hyperlink r:id="rId1175" ref="P382"/>
    <hyperlink r:id="rId1176" ref="Q382"/>
    <hyperlink r:id="rId1177" ref="T382"/>
    <hyperlink r:id="rId1178" ref="P383"/>
    <hyperlink r:id="rId1179" ref="Q383"/>
    <hyperlink r:id="rId1180" ref="T383"/>
    <hyperlink r:id="rId1181" ref="P384"/>
    <hyperlink r:id="rId1182" ref="Q384"/>
    <hyperlink r:id="rId1183" ref="T384"/>
    <hyperlink r:id="rId1184" ref="P385"/>
    <hyperlink r:id="rId1185" ref="Q385"/>
    <hyperlink r:id="rId1186" ref="T385"/>
    <hyperlink r:id="rId1187" ref="P386"/>
    <hyperlink r:id="rId1188" ref="Q386"/>
    <hyperlink r:id="rId1189" ref="T386"/>
    <hyperlink r:id="rId1190" ref="H387"/>
    <hyperlink r:id="rId1191" ref="P387"/>
    <hyperlink r:id="rId1192" ref="Q387"/>
    <hyperlink r:id="rId1193" ref="T387"/>
    <hyperlink r:id="rId1194" ref="P388"/>
    <hyperlink r:id="rId1195" ref="Q388"/>
    <hyperlink r:id="rId1196" ref="T388"/>
    <hyperlink r:id="rId1197" ref="P389"/>
    <hyperlink r:id="rId1198" ref="Q389"/>
    <hyperlink r:id="rId1199" ref="T389"/>
    <hyperlink r:id="rId1200" ref="P390"/>
    <hyperlink r:id="rId1201" ref="Q390"/>
    <hyperlink r:id="rId1202" ref="T390"/>
    <hyperlink r:id="rId1203" ref="P391"/>
    <hyperlink r:id="rId1204" ref="Q391"/>
    <hyperlink r:id="rId1205" ref="T391"/>
    <hyperlink r:id="rId1206" ref="P392"/>
    <hyperlink r:id="rId1207" ref="Q392"/>
    <hyperlink r:id="rId1208" ref="T392"/>
    <hyperlink r:id="rId1209" ref="P393"/>
    <hyperlink r:id="rId1210" ref="Q393"/>
    <hyperlink r:id="rId1211" ref="T393"/>
    <hyperlink r:id="rId1212" ref="P394"/>
    <hyperlink r:id="rId1213" ref="Q394"/>
    <hyperlink r:id="rId1214" ref="T394"/>
    <hyperlink r:id="rId1215" ref="P395"/>
    <hyperlink r:id="rId1216" ref="Q395"/>
    <hyperlink r:id="rId1217" ref="T395"/>
    <hyperlink r:id="rId1218" ref="P396"/>
    <hyperlink r:id="rId1219" ref="Q396"/>
    <hyperlink r:id="rId1220" ref="T396"/>
    <hyperlink r:id="rId1221" ref="P397"/>
    <hyperlink r:id="rId1222" ref="Q397"/>
    <hyperlink r:id="rId1223" ref="T397"/>
    <hyperlink r:id="rId1224" ref="H398"/>
    <hyperlink r:id="rId1225" ref="P398"/>
    <hyperlink r:id="rId1226" ref="Q398"/>
    <hyperlink r:id="rId1227" ref="T398"/>
    <hyperlink r:id="rId1228" ref="P399"/>
    <hyperlink r:id="rId1229" ref="Q399"/>
    <hyperlink r:id="rId1230" ref="T399"/>
    <hyperlink r:id="rId1231" ref="P400"/>
    <hyperlink r:id="rId1232" ref="Q400"/>
    <hyperlink r:id="rId1233" ref="T400"/>
    <hyperlink r:id="rId1234" ref="P401"/>
    <hyperlink r:id="rId1235" ref="Q401"/>
    <hyperlink r:id="rId1236" ref="T401"/>
    <hyperlink r:id="rId1237" ref="P402"/>
    <hyperlink r:id="rId1238" ref="Q402"/>
    <hyperlink r:id="rId1239" ref="T402"/>
    <hyperlink r:id="rId1240" ref="P403"/>
    <hyperlink r:id="rId1241" ref="Q403"/>
    <hyperlink r:id="rId1242" ref="T403"/>
    <hyperlink r:id="rId1243" ref="P404"/>
    <hyperlink r:id="rId1244" ref="Q404"/>
    <hyperlink r:id="rId1245" ref="T404"/>
    <hyperlink r:id="rId1246" ref="P405"/>
    <hyperlink r:id="rId1247" ref="Q405"/>
    <hyperlink r:id="rId1248" ref="T405"/>
    <hyperlink r:id="rId1249" ref="P406"/>
    <hyperlink r:id="rId1250" ref="Q406"/>
    <hyperlink r:id="rId1251" ref="T406"/>
    <hyperlink r:id="rId1252" ref="P407"/>
    <hyperlink r:id="rId1253" ref="Q407"/>
    <hyperlink r:id="rId1254" ref="T407"/>
    <hyperlink r:id="rId1255" ref="P408"/>
    <hyperlink r:id="rId1256" ref="Q408"/>
    <hyperlink r:id="rId1257" ref="T408"/>
    <hyperlink r:id="rId1258" ref="H409"/>
    <hyperlink r:id="rId1259" ref="P409"/>
    <hyperlink r:id="rId1260" ref="Q409"/>
    <hyperlink r:id="rId1261" ref="T409"/>
    <hyperlink r:id="rId1262" ref="P410"/>
    <hyperlink r:id="rId1263" ref="Q410"/>
    <hyperlink r:id="rId1264" ref="T410"/>
    <hyperlink r:id="rId1265" ref="P411"/>
    <hyperlink r:id="rId1266" ref="Q411"/>
    <hyperlink r:id="rId1267" ref="T411"/>
    <hyperlink r:id="rId1268" ref="P412"/>
    <hyperlink r:id="rId1269" ref="Q412"/>
    <hyperlink r:id="rId1270" ref="T412"/>
    <hyperlink r:id="rId1271" ref="P413"/>
    <hyperlink r:id="rId1272" ref="Q413"/>
    <hyperlink r:id="rId1273" ref="T413"/>
    <hyperlink r:id="rId1274" ref="P414"/>
    <hyperlink r:id="rId1275" ref="Q414"/>
    <hyperlink r:id="rId1276" ref="T414"/>
    <hyperlink r:id="rId1277" ref="P415"/>
    <hyperlink r:id="rId1278" ref="Q415"/>
    <hyperlink r:id="rId1279" ref="T415"/>
    <hyperlink r:id="rId1280" ref="P416"/>
    <hyperlink r:id="rId1281" ref="Q416"/>
    <hyperlink r:id="rId1282" ref="T416"/>
    <hyperlink r:id="rId1283" ref="P417"/>
    <hyperlink r:id="rId1284" ref="Q417"/>
    <hyperlink r:id="rId1285" ref="T417"/>
    <hyperlink r:id="rId1286" ref="P418"/>
    <hyperlink r:id="rId1287" ref="Q418"/>
    <hyperlink r:id="rId1288" ref="T418"/>
    <hyperlink r:id="rId1289" ref="P419"/>
    <hyperlink r:id="rId1290" ref="Q419"/>
    <hyperlink r:id="rId1291" ref="T419"/>
    <hyperlink r:id="rId1292" ref="H420"/>
    <hyperlink r:id="rId1293" ref="P420"/>
    <hyperlink r:id="rId1294" ref="Q420"/>
    <hyperlink r:id="rId1295" ref="T420"/>
    <hyperlink r:id="rId1296" ref="P421"/>
    <hyperlink r:id="rId1297" ref="Q421"/>
    <hyperlink r:id="rId1298" ref="T421"/>
    <hyperlink r:id="rId1299" ref="P422"/>
    <hyperlink r:id="rId1300" ref="Q422"/>
    <hyperlink r:id="rId1301" ref="T422"/>
    <hyperlink r:id="rId1302" ref="P423"/>
    <hyperlink r:id="rId1303" ref="Q423"/>
    <hyperlink r:id="rId1304" ref="T423"/>
    <hyperlink r:id="rId1305" ref="P424"/>
    <hyperlink r:id="rId1306" ref="Q424"/>
    <hyperlink r:id="rId1307" ref="T424"/>
    <hyperlink r:id="rId1308" ref="P425"/>
    <hyperlink r:id="rId1309" ref="Q425"/>
    <hyperlink r:id="rId1310" ref="T425"/>
    <hyperlink r:id="rId1311" ref="P426"/>
    <hyperlink r:id="rId1312" ref="Q426"/>
    <hyperlink r:id="rId1313" ref="T426"/>
    <hyperlink r:id="rId1314" ref="P427"/>
    <hyperlink r:id="rId1315" ref="Q427"/>
    <hyperlink r:id="rId1316" ref="T427"/>
    <hyperlink r:id="rId1317" ref="P428"/>
    <hyperlink r:id="rId1318" ref="Q428"/>
    <hyperlink r:id="rId1319" ref="T428"/>
    <hyperlink r:id="rId1320" ref="P429"/>
    <hyperlink r:id="rId1321" ref="Q429"/>
    <hyperlink r:id="rId1322" ref="T429"/>
    <hyperlink r:id="rId1323" ref="P430"/>
    <hyperlink r:id="rId1324" ref="Q430"/>
    <hyperlink r:id="rId1325" ref="T430"/>
    <hyperlink r:id="rId1326" ref="H431"/>
    <hyperlink r:id="rId1327" ref="P431"/>
    <hyperlink r:id="rId1328" ref="Q431"/>
    <hyperlink r:id="rId1329" ref="T431"/>
    <hyperlink r:id="rId1330" ref="P432"/>
    <hyperlink r:id="rId1331" ref="Q432"/>
    <hyperlink r:id="rId1332" ref="T432"/>
    <hyperlink r:id="rId1333" ref="P433"/>
    <hyperlink r:id="rId1334" ref="Q433"/>
    <hyperlink r:id="rId1335" ref="T433"/>
    <hyperlink r:id="rId1336" ref="P434"/>
    <hyperlink r:id="rId1337" ref="Q434"/>
    <hyperlink r:id="rId1338" ref="T434"/>
    <hyperlink r:id="rId1339" ref="P435"/>
    <hyperlink r:id="rId1340" ref="Q435"/>
    <hyperlink r:id="rId1341" ref="T435"/>
    <hyperlink r:id="rId1342" ref="P436"/>
    <hyperlink r:id="rId1343" ref="Q436"/>
    <hyperlink r:id="rId1344" ref="T436"/>
    <hyperlink r:id="rId1345" ref="P437"/>
    <hyperlink r:id="rId1346" ref="Q437"/>
    <hyperlink r:id="rId1347" ref="T437"/>
    <hyperlink r:id="rId1348" ref="P438"/>
    <hyperlink r:id="rId1349" ref="Q438"/>
    <hyperlink r:id="rId1350" ref="T438"/>
    <hyperlink r:id="rId1351" ref="P439"/>
    <hyperlink r:id="rId1352" ref="Q439"/>
    <hyperlink r:id="rId1353" ref="T439"/>
    <hyperlink r:id="rId1354" ref="P440"/>
    <hyperlink r:id="rId1355" ref="Q440"/>
    <hyperlink r:id="rId1356" ref="T440"/>
    <hyperlink r:id="rId1357" ref="P441"/>
    <hyperlink r:id="rId1358" ref="Q441"/>
    <hyperlink r:id="rId1359" ref="T441"/>
    <hyperlink r:id="rId1360" ref="H442"/>
    <hyperlink r:id="rId1361" ref="P442"/>
    <hyperlink r:id="rId1362" ref="Q442"/>
    <hyperlink r:id="rId1363" ref="T442"/>
    <hyperlink r:id="rId1364" ref="P443"/>
    <hyperlink r:id="rId1365" ref="Q443"/>
    <hyperlink r:id="rId1366" ref="T443"/>
    <hyperlink r:id="rId1367" ref="P444"/>
    <hyperlink r:id="rId1368" ref="Q444"/>
    <hyperlink r:id="rId1369" ref="T444"/>
    <hyperlink r:id="rId1370" ref="P445"/>
    <hyperlink r:id="rId1371" ref="Q445"/>
    <hyperlink r:id="rId1372" ref="T445"/>
    <hyperlink r:id="rId1373" ref="P446"/>
    <hyperlink r:id="rId1374" ref="Q446"/>
    <hyperlink r:id="rId1375" ref="T446"/>
    <hyperlink r:id="rId1376" ref="P447"/>
    <hyperlink r:id="rId1377" ref="Q447"/>
    <hyperlink r:id="rId1378" ref="T447"/>
    <hyperlink r:id="rId1379" ref="P448"/>
    <hyperlink r:id="rId1380" ref="Q448"/>
    <hyperlink r:id="rId1381" ref="T448"/>
    <hyperlink r:id="rId1382" ref="P449"/>
    <hyperlink r:id="rId1383" ref="Q449"/>
    <hyperlink r:id="rId1384" ref="T449"/>
    <hyperlink r:id="rId1385" ref="P450"/>
    <hyperlink r:id="rId1386" ref="Q450"/>
    <hyperlink r:id="rId1387" ref="T450"/>
    <hyperlink r:id="rId1388" ref="P451"/>
    <hyperlink r:id="rId1389" ref="Q451"/>
    <hyperlink r:id="rId1390" ref="T451"/>
    <hyperlink r:id="rId1391" ref="P452"/>
    <hyperlink r:id="rId1392" ref="Q452"/>
    <hyperlink r:id="rId1393" ref="T452"/>
    <hyperlink r:id="rId1394" ref="H453"/>
    <hyperlink r:id="rId1395" ref="P453"/>
    <hyperlink r:id="rId1396" ref="Q453"/>
    <hyperlink r:id="rId1397" ref="T453"/>
    <hyperlink r:id="rId1398" ref="P454"/>
    <hyperlink r:id="rId1399" ref="Q454"/>
    <hyperlink r:id="rId1400" ref="T454"/>
    <hyperlink r:id="rId1401" ref="P455"/>
    <hyperlink r:id="rId1402" ref="Q455"/>
    <hyperlink r:id="rId1403" ref="T455"/>
    <hyperlink r:id="rId1404" ref="P456"/>
    <hyperlink r:id="rId1405" ref="Q456"/>
    <hyperlink r:id="rId1406" ref="T456"/>
    <hyperlink r:id="rId1407" ref="P457"/>
    <hyperlink r:id="rId1408" ref="Q457"/>
    <hyperlink r:id="rId1409" ref="T457"/>
    <hyperlink r:id="rId1410" ref="P458"/>
    <hyperlink r:id="rId1411" ref="Q458"/>
    <hyperlink r:id="rId1412" ref="T458"/>
    <hyperlink r:id="rId1413" ref="P459"/>
    <hyperlink r:id="rId1414" ref="Q459"/>
    <hyperlink r:id="rId1415" ref="T459"/>
    <hyperlink r:id="rId1416" ref="P460"/>
    <hyperlink r:id="rId1417" ref="Q460"/>
    <hyperlink r:id="rId1418" ref="T460"/>
    <hyperlink r:id="rId1419" ref="P461"/>
    <hyperlink r:id="rId1420" ref="Q461"/>
    <hyperlink r:id="rId1421" ref="T461"/>
    <hyperlink r:id="rId1422" ref="P462"/>
    <hyperlink r:id="rId1423" ref="Q462"/>
    <hyperlink r:id="rId1424" ref="T462"/>
    <hyperlink r:id="rId1425" ref="P463"/>
    <hyperlink r:id="rId1426" ref="Q463"/>
    <hyperlink r:id="rId1427" ref="T463"/>
    <hyperlink r:id="rId1428" ref="H464"/>
    <hyperlink r:id="rId1429" ref="P464"/>
    <hyperlink r:id="rId1430" ref="Q464"/>
    <hyperlink r:id="rId1431" ref="T464"/>
    <hyperlink r:id="rId1432" ref="P465"/>
    <hyperlink r:id="rId1433" ref="Q465"/>
    <hyperlink r:id="rId1434" ref="T465"/>
    <hyperlink r:id="rId1435" ref="P466"/>
    <hyperlink r:id="rId1436" ref="Q466"/>
    <hyperlink r:id="rId1437" ref="T466"/>
    <hyperlink r:id="rId1438" ref="P467"/>
    <hyperlink r:id="rId1439" ref="Q467"/>
    <hyperlink r:id="rId1440" ref="T467"/>
    <hyperlink r:id="rId1441" ref="P468"/>
    <hyperlink r:id="rId1442" ref="Q468"/>
    <hyperlink r:id="rId1443" ref="T468"/>
    <hyperlink r:id="rId1444" ref="P469"/>
    <hyperlink r:id="rId1445" ref="Q469"/>
    <hyperlink r:id="rId1446" ref="T469"/>
    <hyperlink r:id="rId1447" ref="P470"/>
    <hyperlink r:id="rId1448" ref="Q470"/>
    <hyperlink r:id="rId1449" ref="T470"/>
    <hyperlink r:id="rId1450" ref="P471"/>
    <hyperlink r:id="rId1451" ref="Q471"/>
    <hyperlink r:id="rId1452" ref="T471"/>
    <hyperlink r:id="rId1453" ref="P472"/>
    <hyperlink r:id="rId1454" ref="Q472"/>
    <hyperlink r:id="rId1455" ref="T472"/>
    <hyperlink r:id="rId1456" ref="P473"/>
    <hyperlink r:id="rId1457" ref="Q473"/>
    <hyperlink r:id="rId1458" ref="T473"/>
    <hyperlink r:id="rId1459" ref="P474"/>
    <hyperlink r:id="rId1460" ref="Q474"/>
    <hyperlink r:id="rId1461" ref="T474"/>
    <hyperlink r:id="rId1462" ref="H475"/>
    <hyperlink r:id="rId1463" ref="P475"/>
    <hyperlink r:id="rId1464" ref="Q475"/>
    <hyperlink r:id="rId1465" ref="T475"/>
    <hyperlink r:id="rId1466" ref="P476"/>
    <hyperlink r:id="rId1467" ref="Q476"/>
    <hyperlink r:id="rId1468" ref="T476"/>
    <hyperlink r:id="rId1469" ref="P477"/>
    <hyperlink r:id="rId1470" ref="Q477"/>
    <hyperlink r:id="rId1471" ref="T477"/>
    <hyperlink r:id="rId1472" ref="P478"/>
    <hyperlink r:id="rId1473" ref="Q478"/>
    <hyperlink r:id="rId1474" ref="T478"/>
    <hyperlink r:id="rId1475" ref="P479"/>
    <hyperlink r:id="rId1476" ref="Q479"/>
    <hyperlink r:id="rId1477" ref="T479"/>
    <hyperlink r:id="rId1478" ref="P480"/>
    <hyperlink r:id="rId1479" ref="Q480"/>
    <hyperlink r:id="rId1480" ref="T480"/>
    <hyperlink r:id="rId1481" ref="P481"/>
    <hyperlink r:id="rId1482" ref="Q481"/>
    <hyperlink r:id="rId1483" ref="T481"/>
    <hyperlink r:id="rId1484" ref="P482"/>
    <hyperlink r:id="rId1485" ref="Q482"/>
    <hyperlink r:id="rId1486" ref="T482"/>
    <hyperlink r:id="rId1487" ref="P483"/>
    <hyperlink r:id="rId1488" ref="Q483"/>
    <hyperlink r:id="rId1489" ref="T483"/>
    <hyperlink r:id="rId1490" ref="P484"/>
    <hyperlink r:id="rId1491" ref="Q484"/>
    <hyperlink r:id="rId1492" ref="T484"/>
    <hyperlink r:id="rId1493" ref="P485"/>
    <hyperlink r:id="rId1494" ref="Q485"/>
    <hyperlink r:id="rId1495" ref="T485"/>
    <hyperlink r:id="rId1496" ref="H486"/>
    <hyperlink r:id="rId1497" ref="P486"/>
    <hyperlink r:id="rId1498" ref="Q486"/>
    <hyperlink r:id="rId1499" ref="T486"/>
    <hyperlink r:id="rId1500" ref="P487"/>
    <hyperlink r:id="rId1501" ref="Q487"/>
    <hyperlink r:id="rId1502" ref="T487"/>
    <hyperlink r:id="rId1503" ref="P488"/>
    <hyperlink r:id="rId1504" ref="Q488"/>
    <hyperlink r:id="rId1505" ref="T488"/>
    <hyperlink r:id="rId1506" ref="P489"/>
    <hyperlink r:id="rId1507" ref="Q489"/>
    <hyperlink r:id="rId1508" ref="T489"/>
    <hyperlink r:id="rId1509" ref="P490"/>
    <hyperlink r:id="rId1510" ref="Q490"/>
    <hyperlink r:id="rId1511" ref="T490"/>
    <hyperlink r:id="rId1512" ref="P491"/>
    <hyperlink r:id="rId1513" ref="Q491"/>
    <hyperlink r:id="rId1514" ref="T491"/>
    <hyperlink r:id="rId1515" ref="P492"/>
    <hyperlink r:id="rId1516" ref="Q492"/>
    <hyperlink r:id="rId1517" ref="T492"/>
    <hyperlink r:id="rId1518" ref="P493"/>
    <hyperlink r:id="rId1519" ref="Q493"/>
    <hyperlink r:id="rId1520" ref="T493"/>
    <hyperlink r:id="rId1521" ref="P494"/>
    <hyperlink r:id="rId1522" ref="Q494"/>
    <hyperlink r:id="rId1523" ref="T494"/>
    <hyperlink r:id="rId1524" ref="P495"/>
    <hyperlink r:id="rId1525" ref="Q495"/>
    <hyperlink r:id="rId1526" ref="T495"/>
    <hyperlink r:id="rId1527" ref="P496"/>
    <hyperlink r:id="rId1528" ref="Q496"/>
    <hyperlink r:id="rId1529" ref="T496"/>
    <hyperlink r:id="rId1530" ref="H497"/>
    <hyperlink r:id="rId1531" ref="P497"/>
    <hyperlink r:id="rId1532" ref="Q497"/>
    <hyperlink r:id="rId1533" ref="T497"/>
    <hyperlink r:id="rId1534" ref="P498"/>
    <hyperlink r:id="rId1535" ref="Q498"/>
    <hyperlink r:id="rId1536" ref="T498"/>
    <hyperlink r:id="rId1537" ref="P499"/>
    <hyperlink r:id="rId1538" ref="Q499"/>
    <hyperlink r:id="rId1539" ref="T499"/>
    <hyperlink r:id="rId1540" ref="P500"/>
    <hyperlink r:id="rId1541" ref="Q500"/>
    <hyperlink r:id="rId1542" ref="T500"/>
    <hyperlink r:id="rId1543" ref="P501"/>
    <hyperlink r:id="rId1544" ref="Q501"/>
    <hyperlink r:id="rId1545" ref="T501"/>
    <hyperlink r:id="rId1546" ref="P502"/>
    <hyperlink r:id="rId1547" ref="Q502"/>
    <hyperlink r:id="rId1548" ref="T502"/>
    <hyperlink r:id="rId1549" ref="P503"/>
    <hyperlink r:id="rId1550" ref="Q503"/>
    <hyperlink r:id="rId1551" ref="T503"/>
    <hyperlink r:id="rId1552" ref="P504"/>
    <hyperlink r:id="rId1553" ref="Q504"/>
    <hyperlink r:id="rId1554" ref="T504"/>
    <hyperlink r:id="rId1555" ref="P505"/>
    <hyperlink r:id="rId1556" ref="Q505"/>
    <hyperlink r:id="rId1557" ref="T505"/>
    <hyperlink r:id="rId1558" ref="P506"/>
    <hyperlink r:id="rId1559" ref="Q506"/>
    <hyperlink r:id="rId1560" ref="T506"/>
    <hyperlink r:id="rId1561" ref="P507"/>
    <hyperlink r:id="rId1562" ref="Q507"/>
    <hyperlink r:id="rId1563" ref="T507"/>
    <hyperlink r:id="rId1564" ref="H508"/>
    <hyperlink r:id="rId1565" ref="P508"/>
    <hyperlink r:id="rId1566" ref="Q508"/>
    <hyperlink r:id="rId1567" ref="T508"/>
    <hyperlink r:id="rId1568" ref="P509"/>
    <hyperlink r:id="rId1569" ref="Q509"/>
    <hyperlink r:id="rId1570" ref="T509"/>
    <hyperlink r:id="rId1571" ref="P510"/>
    <hyperlink r:id="rId1572" ref="Q510"/>
    <hyperlink r:id="rId1573" ref="T510"/>
    <hyperlink r:id="rId1574" ref="P511"/>
    <hyperlink r:id="rId1575" ref="Q511"/>
    <hyperlink r:id="rId1576" ref="T511"/>
    <hyperlink r:id="rId1577" ref="P512"/>
    <hyperlink r:id="rId1578" ref="Q512"/>
    <hyperlink r:id="rId1579" ref="T512"/>
    <hyperlink r:id="rId1580" ref="P513"/>
    <hyperlink r:id="rId1581" ref="Q513"/>
    <hyperlink r:id="rId1582" ref="T513"/>
    <hyperlink r:id="rId1583" ref="P514"/>
    <hyperlink r:id="rId1584" ref="Q514"/>
    <hyperlink r:id="rId1585" ref="T514"/>
    <hyperlink r:id="rId1586" ref="P515"/>
    <hyperlink r:id="rId1587" ref="Q515"/>
    <hyperlink r:id="rId1588" ref="T515"/>
    <hyperlink r:id="rId1589" ref="P516"/>
    <hyperlink r:id="rId1590" ref="Q516"/>
    <hyperlink r:id="rId1591" ref="T516"/>
    <hyperlink r:id="rId1592" ref="P517"/>
    <hyperlink r:id="rId1593" ref="Q517"/>
    <hyperlink r:id="rId1594" ref="T517"/>
    <hyperlink r:id="rId1595" ref="P518"/>
    <hyperlink r:id="rId1596" ref="Q518"/>
    <hyperlink r:id="rId1597" ref="T518"/>
    <hyperlink r:id="rId1598" ref="H519"/>
    <hyperlink r:id="rId1599" ref="P519"/>
    <hyperlink r:id="rId1600" ref="Q519"/>
    <hyperlink r:id="rId1601" ref="T519"/>
    <hyperlink r:id="rId1602" ref="P520"/>
    <hyperlink r:id="rId1603" ref="Q520"/>
    <hyperlink r:id="rId1604" ref="T520"/>
    <hyperlink r:id="rId1605" ref="P521"/>
    <hyperlink r:id="rId1606" ref="Q521"/>
    <hyperlink r:id="rId1607" ref="T521"/>
    <hyperlink r:id="rId1608" ref="P522"/>
    <hyperlink r:id="rId1609" ref="Q522"/>
    <hyperlink r:id="rId1610" ref="T522"/>
    <hyperlink r:id="rId1611" ref="P523"/>
    <hyperlink r:id="rId1612" ref="Q523"/>
    <hyperlink r:id="rId1613" ref="T523"/>
    <hyperlink r:id="rId1614" ref="P524"/>
    <hyperlink r:id="rId1615" ref="Q524"/>
    <hyperlink r:id="rId1616" ref="T524"/>
    <hyperlink r:id="rId1617" ref="P525"/>
    <hyperlink r:id="rId1618" ref="Q525"/>
    <hyperlink r:id="rId1619" ref="T525"/>
    <hyperlink r:id="rId1620" ref="P526"/>
    <hyperlink r:id="rId1621" ref="Q526"/>
    <hyperlink r:id="rId1622" ref="T526"/>
    <hyperlink r:id="rId1623" ref="P527"/>
    <hyperlink r:id="rId1624" ref="Q527"/>
    <hyperlink r:id="rId1625" ref="T527"/>
    <hyperlink r:id="rId1626" ref="P528"/>
    <hyperlink r:id="rId1627" ref="Q528"/>
    <hyperlink r:id="rId1628" ref="T528"/>
    <hyperlink r:id="rId1629" ref="P529"/>
    <hyperlink r:id="rId1630" ref="Q529"/>
    <hyperlink r:id="rId1631" ref="T529"/>
    <hyperlink r:id="rId1632" ref="H530"/>
    <hyperlink r:id="rId1633" ref="P530"/>
    <hyperlink r:id="rId1634" ref="Q530"/>
    <hyperlink r:id="rId1635" ref="T530"/>
    <hyperlink r:id="rId1636" ref="P531"/>
    <hyperlink r:id="rId1637" ref="Q531"/>
    <hyperlink r:id="rId1638" ref="T531"/>
    <hyperlink r:id="rId1639" ref="P532"/>
    <hyperlink r:id="rId1640" ref="Q532"/>
    <hyperlink r:id="rId1641" ref="T532"/>
    <hyperlink r:id="rId1642" ref="P533"/>
    <hyperlink r:id="rId1643" ref="Q533"/>
    <hyperlink r:id="rId1644" ref="T533"/>
    <hyperlink r:id="rId1645" ref="P534"/>
    <hyperlink r:id="rId1646" ref="Q534"/>
    <hyperlink r:id="rId1647" ref="T534"/>
    <hyperlink r:id="rId1648" ref="P535"/>
    <hyperlink r:id="rId1649" ref="Q535"/>
    <hyperlink r:id="rId1650" ref="T535"/>
    <hyperlink r:id="rId1651" ref="P536"/>
    <hyperlink r:id="rId1652" ref="Q536"/>
    <hyperlink r:id="rId1653" ref="T536"/>
    <hyperlink r:id="rId1654" ref="P537"/>
    <hyperlink r:id="rId1655" ref="Q537"/>
    <hyperlink r:id="rId1656" ref="T537"/>
    <hyperlink r:id="rId1657" ref="P538"/>
    <hyperlink r:id="rId1658" ref="Q538"/>
    <hyperlink r:id="rId1659" ref="T538"/>
    <hyperlink r:id="rId1660" ref="P539"/>
    <hyperlink r:id="rId1661" ref="Q539"/>
    <hyperlink r:id="rId1662" ref="T539"/>
    <hyperlink r:id="rId1663" ref="P540"/>
    <hyperlink r:id="rId1664" ref="Q540"/>
    <hyperlink r:id="rId1665" ref="T540"/>
    <hyperlink r:id="rId1666" ref="H541"/>
    <hyperlink r:id="rId1667" ref="P541"/>
    <hyperlink r:id="rId1668" ref="Q541"/>
    <hyperlink r:id="rId1669" ref="T541"/>
    <hyperlink r:id="rId1670" ref="P542"/>
    <hyperlink r:id="rId1671" ref="Q542"/>
    <hyperlink r:id="rId1672" ref="T542"/>
    <hyperlink r:id="rId1673" ref="P543"/>
    <hyperlink r:id="rId1674" ref="Q543"/>
    <hyperlink r:id="rId1675" ref="T543"/>
    <hyperlink r:id="rId1676" ref="P544"/>
    <hyperlink r:id="rId1677" ref="Q544"/>
    <hyperlink r:id="rId1678" ref="T544"/>
    <hyperlink r:id="rId1679" ref="P545"/>
    <hyperlink r:id="rId1680" ref="Q545"/>
    <hyperlink r:id="rId1681" ref="T545"/>
    <hyperlink r:id="rId1682" ref="P546"/>
    <hyperlink r:id="rId1683" ref="Q546"/>
    <hyperlink r:id="rId1684" ref="T546"/>
    <hyperlink r:id="rId1685" ref="P547"/>
    <hyperlink r:id="rId1686" ref="Q547"/>
    <hyperlink r:id="rId1687" ref="T547"/>
    <hyperlink r:id="rId1688" ref="P548"/>
    <hyperlink r:id="rId1689" ref="Q548"/>
    <hyperlink r:id="rId1690" ref="T548"/>
    <hyperlink r:id="rId1691" ref="P549"/>
    <hyperlink r:id="rId1692" ref="Q549"/>
    <hyperlink r:id="rId1693" ref="T549"/>
    <hyperlink r:id="rId1694" ref="P550"/>
    <hyperlink r:id="rId1695" ref="Q550"/>
    <hyperlink r:id="rId1696" ref="T550"/>
    <hyperlink r:id="rId1697" ref="P551"/>
    <hyperlink r:id="rId1698" ref="Q551"/>
    <hyperlink r:id="rId1699" ref="T551"/>
    <hyperlink r:id="rId1700" ref="H552"/>
    <hyperlink r:id="rId1701" ref="P552"/>
    <hyperlink r:id="rId1702" ref="Q552"/>
    <hyperlink r:id="rId1703" ref="T552"/>
    <hyperlink r:id="rId1704" ref="P553"/>
    <hyperlink r:id="rId1705" ref="Q553"/>
    <hyperlink r:id="rId1706" ref="T553"/>
    <hyperlink r:id="rId1707" ref="P554"/>
    <hyperlink r:id="rId1708" ref="Q554"/>
    <hyperlink r:id="rId1709" ref="T554"/>
    <hyperlink r:id="rId1710" ref="P555"/>
    <hyperlink r:id="rId1711" ref="Q555"/>
    <hyperlink r:id="rId1712" ref="T555"/>
    <hyperlink r:id="rId1713" ref="P556"/>
    <hyperlink r:id="rId1714" ref="Q556"/>
    <hyperlink r:id="rId1715" ref="T556"/>
    <hyperlink r:id="rId1716" ref="P557"/>
    <hyperlink r:id="rId1717" ref="Q557"/>
    <hyperlink r:id="rId1718" ref="T557"/>
    <hyperlink r:id="rId1719" ref="P558"/>
    <hyperlink r:id="rId1720" ref="Q558"/>
    <hyperlink r:id="rId1721" ref="T558"/>
    <hyperlink r:id="rId1722" ref="P559"/>
    <hyperlink r:id="rId1723" ref="Q559"/>
    <hyperlink r:id="rId1724" ref="T559"/>
    <hyperlink r:id="rId1725" ref="P560"/>
    <hyperlink r:id="rId1726" ref="Q560"/>
    <hyperlink r:id="rId1727" ref="T560"/>
    <hyperlink r:id="rId1728" ref="P561"/>
    <hyperlink r:id="rId1729" ref="Q561"/>
    <hyperlink r:id="rId1730" ref="T561"/>
  </hyperlinks>
  <drawing r:id="rId173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  <col customWidth="1" min="2" max="2" width="23.5"/>
    <col customWidth="1" min="3" max="3" width="19.63"/>
  </cols>
  <sheetData>
    <row r="1">
      <c r="A1" s="1" t="s">
        <v>1222</v>
      </c>
      <c r="B1" s="2" t="s">
        <v>1223</v>
      </c>
      <c r="C1" s="23" t="s">
        <v>1224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3"/>
      <c r="X1" s="3"/>
      <c r="Y1" s="3"/>
    </row>
    <row r="2">
      <c r="A2" s="10" t="s">
        <v>1225</v>
      </c>
      <c r="B2" s="25">
        <v>50.0</v>
      </c>
      <c r="C2" s="14" t="s">
        <v>1226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>
      <c r="A3" s="3" t="s">
        <v>1227</v>
      </c>
      <c r="B3" s="20">
        <v>127.0</v>
      </c>
      <c r="C3" s="14" t="s">
        <v>1228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>
      <c r="A4" s="3" t="s">
        <v>1229</v>
      </c>
      <c r="B4" s="20">
        <f>Main!X6</f>
        <v>304</v>
      </c>
      <c r="C4" s="26" t="s">
        <v>1230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>
      <c r="A5" s="10" t="s">
        <v>1231</v>
      </c>
      <c r="B5" s="10">
        <v>30.0</v>
      </c>
      <c r="C5" s="14" t="s">
        <v>1232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hyperlinks>
    <hyperlink r:id="rId1" ref="C2"/>
    <hyperlink r:id="rId2" ref="C3"/>
    <hyperlink r:id="rId3" ref="C4"/>
    <hyperlink r:id="rId4" ref="C5"/>
  </hyperlin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13"/>
    <col customWidth="1" min="2" max="2" width="13.75"/>
    <col customWidth="1" min="3" max="3" width="8.0"/>
    <col customWidth="1" min="4" max="4" width="12.88"/>
    <col customWidth="1" min="5" max="5" width="8.25"/>
    <col customWidth="1" min="6" max="6" width="26.25"/>
    <col customWidth="1" min="7" max="7" width="20.75"/>
    <col customWidth="1" min="8" max="8" width="14.5"/>
  </cols>
  <sheetData>
    <row r="1">
      <c r="A1" s="27" t="s">
        <v>1233</v>
      </c>
      <c r="B1" s="27" t="s">
        <v>1234</v>
      </c>
      <c r="C1" s="27" t="s">
        <v>2</v>
      </c>
      <c r="D1" s="27" t="s">
        <v>1235</v>
      </c>
      <c r="E1" s="27" t="s">
        <v>0</v>
      </c>
      <c r="F1" s="28" t="s">
        <v>1236</v>
      </c>
      <c r="G1" s="29" t="s">
        <v>1237</v>
      </c>
      <c r="H1" s="27" t="s">
        <v>1238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>
      <c r="A2" s="31" t="str">
        <f>IF(LEN(Main!F2) = 7, LEFT(Main!F2, 1), LEFT(Main!F2, 2))</f>
        <v>1</v>
      </c>
      <c r="B2" s="31">
        <v>45108.041666666664</v>
      </c>
      <c r="C2" s="32" t="s">
        <v>1239</v>
      </c>
      <c r="D2" s="32" t="s">
        <v>1240</v>
      </c>
      <c r="E2" s="33" t="s">
        <v>1241</v>
      </c>
      <c r="F2" s="34">
        <f t="shared" ref="F2:G2" si="1">RAND()*100</f>
        <v>29.76501685</v>
      </c>
      <c r="G2" s="35">
        <f t="shared" si="1"/>
        <v>43.78132171</v>
      </c>
      <c r="H2" s="36">
        <f t="shared" ref="H2:H561" si="3">F2-G2</f>
        <v>-14.01630486</v>
      </c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>
      <c r="A3" s="31" t="str">
        <f>IF(LEN(Main!F3) = 7, LEFT(Main!F3, 1), LEFT(Main!F3, 2))</f>
        <v>1</v>
      </c>
      <c r="B3" s="31">
        <v>45108.041666666664</v>
      </c>
      <c r="C3" s="32" t="s">
        <v>1239</v>
      </c>
      <c r="D3" s="32" t="s">
        <v>1240</v>
      </c>
      <c r="E3" s="33" t="s">
        <v>1242</v>
      </c>
      <c r="F3" s="34">
        <f t="shared" ref="F3:G3" si="2">RAND()*100</f>
        <v>80.70876606</v>
      </c>
      <c r="G3" s="35">
        <f t="shared" si="2"/>
        <v>60.16872426</v>
      </c>
      <c r="H3" s="36">
        <f t="shared" si="3"/>
        <v>20.5400418</v>
      </c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>
      <c r="A4" s="31" t="str">
        <f>IF(LEN(Main!F4) = 7, LEFT(Main!F4, 1), LEFT(Main!F4, 2))</f>
        <v>1</v>
      </c>
      <c r="B4" s="31">
        <v>45108.041666666664</v>
      </c>
      <c r="C4" s="32" t="s">
        <v>1239</v>
      </c>
      <c r="D4" s="32" t="s">
        <v>1243</v>
      </c>
      <c r="E4" s="33" t="s">
        <v>1244</v>
      </c>
      <c r="F4" s="34">
        <f t="shared" ref="F4:G4" si="4">RAND()*100</f>
        <v>40.74312229</v>
      </c>
      <c r="G4" s="35">
        <f t="shared" si="4"/>
        <v>63.51388893</v>
      </c>
      <c r="H4" s="36">
        <f t="shared" si="3"/>
        <v>-22.77076665</v>
      </c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>
      <c r="A5" s="31" t="str">
        <f>IF(LEN(Main!F5) = 7, LEFT(Main!F5, 1), LEFT(Main!F5, 2))</f>
        <v>1</v>
      </c>
      <c r="B5" s="31">
        <v>45108.041666666664</v>
      </c>
      <c r="C5" s="32" t="s">
        <v>1239</v>
      </c>
      <c r="D5" s="32" t="s">
        <v>1243</v>
      </c>
      <c r="E5" s="33" t="s">
        <v>1245</v>
      </c>
      <c r="F5" s="34">
        <f t="shared" ref="F5:G5" si="5">RAND()*100</f>
        <v>20.66594527</v>
      </c>
      <c r="G5" s="35">
        <f t="shared" si="5"/>
        <v>36.24841022</v>
      </c>
      <c r="H5" s="36">
        <f t="shared" si="3"/>
        <v>-15.58246495</v>
      </c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>
      <c r="A6" s="31" t="str">
        <f>IF(LEN(Main!F6) = 7, LEFT(Main!F6, 1), LEFT(Main!F6, 2))</f>
        <v>1</v>
      </c>
      <c r="B6" s="31">
        <v>45108.041666666664</v>
      </c>
      <c r="C6" s="32" t="s">
        <v>1239</v>
      </c>
      <c r="D6" s="32" t="s">
        <v>1243</v>
      </c>
      <c r="E6" s="33" t="s">
        <v>1246</v>
      </c>
      <c r="F6" s="34">
        <f t="shared" ref="F6:G6" si="6">RAND()*100</f>
        <v>94.60427105</v>
      </c>
      <c r="G6" s="35">
        <f t="shared" si="6"/>
        <v>91.62104179</v>
      </c>
      <c r="H6" s="36">
        <f t="shared" si="3"/>
        <v>2.983229259</v>
      </c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>
      <c r="A7" s="31" t="str">
        <f>IF(LEN(Main!F7) = 7, LEFT(Main!F7, 1), LEFT(Main!F7, 2))</f>
        <v>1</v>
      </c>
      <c r="B7" s="31">
        <v>45108.041666666664</v>
      </c>
      <c r="C7" s="32" t="s">
        <v>1247</v>
      </c>
      <c r="D7" s="32" t="s">
        <v>1248</v>
      </c>
      <c r="E7" s="33" t="s">
        <v>1249</v>
      </c>
      <c r="F7" s="34">
        <f t="shared" ref="F7:G7" si="7">RAND()*100</f>
        <v>28.33770786</v>
      </c>
      <c r="G7" s="35">
        <f t="shared" si="7"/>
        <v>8.853933832</v>
      </c>
      <c r="H7" s="36">
        <f t="shared" si="3"/>
        <v>19.48377403</v>
      </c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>
      <c r="A8" s="31" t="str">
        <f>IF(LEN(Main!F8) = 7, LEFT(Main!F8, 1), LEFT(Main!F8, 2))</f>
        <v>1</v>
      </c>
      <c r="B8" s="31">
        <v>45108.041666666664</v>
      </c>
      <c r="C8" s="32" t="s">
        <v>1247</v>
      </c>
      <c r="D8" s="32" t="s">
        <v>1248</v>
      </c>
      <c r="E8" s="33" t="s">
        <v>1250</v>
      </c>
      <c r="F8" s="34">
        <f t="shared" ref="F8:G8" si="8">RAND()*100</f>
        <v>40.78136146</v>
      </c>
      <c r="G8" s="35">
        <f t="shared" si="8"/>
        <v>14.31013345</v>
      </c>
      <c r="H8" s="36">
        <f t="shared" si="3"/>
        <v>26.47122801</v>
      </c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>
      <c r="A9" s="31" t="str">
        <f>IF(LEN(Main!F9) = 7, LEFT(Main!F9, 1), LEFT(Main!F9, 2))</f>
        <v>1</v>
      </c>
      <c r="B9" s="31">
        <v>45108.041666666664</v>
      </c>
      <c r="C9" s="32" t="s">
        <v>1247</v>
      </c>
      <c r="D9" s="32" t="s">
        <v>1251</v>
      </c>
      <c r="E9" s="33" t="s">
        <v>1252</v>
      </c>
      <c r="F9" s="34">
        <f t="shared" ref="F9:G9" si="9">RAND()*100</f>
        <v>76.78229363</v>
      </c>
      <c r="G9" s="35">
        <f t="shared" si="9"/>
        <v>80.06913402</v>
      </c>
      <c r="H9" s="36">
        <f t="shared" si="3"/>
        <v>-3.286840391</v>
      </c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>
      <c r="A10" s="31" t="str">
        <f>IF(LEN(Main!F10) = 7, LEFT(Main!F10, 1), LEFT(Main!F10, 2))</f>
        <v>1</v>
      </c>
      <c r="B10" s="31">
        <v>45108.041666666664</v>
      </c>
      <c r="C10" s="32" t="s">
        <v>1247</v>
      </c>
      <c r="D10" s="32" t="s">
        <v>1251</v>
      </c>
      <c r="E10" s="33" t="s">
        <v>1253</v>
      </c>
      <c r="F10" s="34">
        <f t="shared" ref="F10:G10" si="10">RAND()*100</f>
        <v>27.49513808</v>
      </c>
      <c r="G10" s="35">
        <f t="shared" si="10"/>
        <v>18.27053908</v>
      </c>
      <c r="H10" s="36">
        <f t="shared" si="3"/>
        <v>9.224599</v>
      </c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>
      <c r="A11" s="31" t="str">
        <f>IF(LEN(Main!F11) = 7, LEFT(Main!F11, 1), LEFT(Main!F11, 2))</f>
        <v>1</v>
      </c>
      <c r="B11" s="31">
        <v>45108.041666666664</v>
      </c>
      <c r="C11" s="32" t="s">
        <v>1247</v>
      </c>
      <c r="D11" s="32" t="s">
        <v>1254</v>
      </c>
      <c r="E11" s="33" t="s">
        <v>1255</v>
      </c>
      <c r="F11" s="34">
        <f t="shared" ref="F11:G11" si="11">RAND()*100</f>
        <v>11.44859413</v>
      </c>
      <c r="G11" s="35">
        <f t="shared" si="11"/>
        <v>15.90698727</v>
      </c>
      <c r="H11" s="36">
        <f t="shared" si="3"/>
        <v>-4.458393137</v>
      </c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>
      <c r="A12" s="31" t="str">
        <f>IF(LEN(Main!F12) = 7, LEFT(Main!F12, 1), LEFT(Main!F12, 2))</f>
        <v>1</v>
      </c>
      <c r="B12" s="31">
        <v>45108.041666666664</v>
      </c>
      <c r="C12" s="32" t="s">
        <v>1247</v>
      </c>
      <c r="D12" s="32" t="s">
        <v>1254</v>
      </c>
      <c r="E12" s="33" t="s">
        <v>1256</v>
      </c>
      <c r="F12" s="34">
        <f t="shared" ref="F12:G12" si="12">RAND()*100</f>
        <v>8.742474648</v>
      </c>
      <c r="G12" s="35">
        <f t="shared" si="12"/>
        <v>85.10905228</v>
      </c>
      <c r="H12" s="36">
        <f t="shared" si="3"/>
        <v>-76.36657763</v>
      </c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>
      <c r="A13" s="31" t="str">
        <f>IF(LEN(Main!F13) = 7, LEFT(Main!F13, 1), LEFT(Main!F13, 2))</f>
        <v>1</v>
      </c>
      <c r="B13" s="31">
        <v>45108.041666666664</v>
      </c>
      <c r="C13" s="32" t="s">
        <v>1257</v>
      </c>
      <c r="D13" s="32" t="s">
        <v>1258</v>
      </c>
      <c r="E13" s="33" t="s">
        <v>1259</v>
      </c>
      <c r="F13" s="34">
        <f t="shared" ref="F13:G13" si="13">RAND()*100</f>
        <v>8.902249068</v>
      </c>
      <c r="G13" s="35">
        <f t="shared" si="13"/>
        <v>76.57543997</v>
      </c>
      <c r="H13" s="36">
        <f t="shared" si="3"/>
        <v>-67.6731909</v>
      </c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>
      <c r="A14" s="31" t="str">
        <f>IF(LEN(Main!F14) = 7, LEFT(Main!F14, 1), LEFT(Main!F14, 2))</f>
        <v>1</v>
      </c>
      <c r="B14" s="31">
        <v>45108.041666666664</v>
      </c>
      <c r="C14" s="32" t="s">
        <v>1257</v>
      </c>
      <c r="D14" s="32" t="s">
        <v>1258</v>
      </c>
      <c r="E14" s="33" t="s">
        <v>1260</v>
      </c>
      <c r="F14" s="34">
        <f t="shared" ref="F14:G14" si="14">RAND()*100</f>
        <v>20.27903854</v>
      </c>
      <c r="G14" s="35">
        <f t="shared" si="14"/>
        <v>45.69665354</v>
      </c>
      <c r="H14" s="36">
        <f t="shared" si="3"/>
        <v>-25.41761501</v>
      </c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>
      <c r="A15" s="31" t="str">
        <f>IF(LEN(Main!F15) = 7, LEFT(Main!F15, 1), LEFT(Main!F15, 2))</f>
        <v>1</v>
      </c>
      <c r="B15" s="31">
        <v>45108.041666666664</v>
      </c>
      <c r="C15" s="32" t="s">
        <v>1257</v>
      </c>
      <c r="D15" s="32" t="s">
        <v>1258</v>
      </c>
      <c r="E15" s="33" t="s">
        <v>1261</v>
      </c>
      <c r="F15" s="34">
        <f t="shared" ref="F15:G15" si="15">RAND()*100</f>
        <v>14.9508953</v>
      </c>
      <c r="G15" s="35">
        <f t="shared" si="15"/>
        <v>19.98754152</v>
      </c>
      <c r="H15" s="36">
        <f t="shared" si="3"/>
        <v>-5.036646219</v>
      </c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>
      <c r="A16" s="31" t="str">
        <f>IF(LEN(Main!F16) = 7, LEFT(Main!F16, 1), LEFT(Main!F16, 2))</f>
        <v>1</v>
      </c>
      <c r="B16" s="31">
        <v>45108.041666666664</v>
      </c>
      <c r="C16" s="32" t="s">
        <v>1262</v>
      </c>
      <c r="D16" s="32" t="s">
        <v>1263</v>
      </c>
      <c r="E16" s="33" t="s">
        <v>1264</v>
      </c>
      <c r="F16" s="34">
        <f t="shared" ref="F16:G16" si="16">RAND()*100</f>
        <v>38.63786889</v>
      </c>
      <c r="G16" s="35">
        <f t="shared" si="16"/>
        <v>14.94711969</v>
      </c>
      <c r="H16" s="36">
        <f t="shared" si="3"/>
        <v>23.6907492</v>
      </c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>
      <c r="A17" s="31" t="str">
        <f>IF(LEN(Main!F17) = 7, LEFT(Main!F17, 1), LEFT(Main!F17, 2))</f>
        <v>1</v>
      </c>
      <c r="B17" s="31">
        <v>45108.041666666664</v>
      </c>
      <c r="C17" s="32" t="s">
        <v>1262</v>
      </c>
      <c r="D17" s="32" t="s">
        <v>1263</v>
      </c>
      <c r="E17" s="33" t="s">
        <v>1265</v>
      </c>
      <c r="F17" s="34">
        <f t="shared" ref="F17:G17" si="17">RAND()*100</f>
        <v>32.88062156</v>
      </c>
      <c r="G17" s="35">
        <f t="shared" si="17"/>
        <v>15.44808891</v>
      </c>
      <c r="H17" s="36">
        <f t="shared" si="3"/>
        <v>17.43253265</v>
      </c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>
      <c r="A18" s="31" t="str">
        <f>IF(LEN(Main!F18) = 7, LEFT(Main!F18, 1), LEFT(Main!F18, 2))</f>
        <v>2</v>
      </c>
      <c r="B18" s="31">
        <v>45108.083333333336</v>
      </c>
      <c r="C18" s="32" t="s">
        <v>1239</v>
      </c>
      <c r="D18" s="32" t="s">
        <v>1240</v>
      </c>
      <c r="E18" s="33" t="s">
        <v>1241</v>
      </c>
      <c r="F18" s="34">
        <f t="shared" ref="F18:G18" si="18">RAND()*100</f>
        <v>20.96604124</v>
      </c>
      <c r="G18" s="35">
        <f t="shared" si="18"/>
        <v>81.35685016</v>
      </c>
      <c r="H18" s="36">
        <f t="shared" si="3"/>
        <v>-60.39080892</v>
      </c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>
      <c r="A19" s="31" t="str">
        <f>IF(LEN(Main!F19) = 7, LEFT(Main!F19, 1), LEFT(Main!F19, 2))</f>
        <v>2</v>
      </c>
      <c r="B19" s="31">
        <v>45108.083333333336</v>
      </c>
      <c r="C19" s="32" t="s">
        <v>1239</v>
      </c>
      <c r="D19" s="32" t="s">
        <v>1240</v>
      </c>
      <c r="E19" s="33" t="s">
        <v>1242</v>
      </c>
      <c r="F19" s="34">
        <f t="shared" ref="F19:G19" si="19">RAND()*100</f>
        <v>1.257019522</v>
      </c>
      <c r="G19" s="35">
        <f t="shared" si="19"/>
        <v>5.367926056</v>
      </c>
      <c r="H19" s="36">
        <f t="shared" si="3"/>
        <v>-4.110906534</v>
      </c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>
      <c r="A20" s="31" t="str">
        <f>IF(LEN(Main!F20) = 7, LEFT(Main!F20, 1), LEFT(Main!F20, 2))</f>
        <v>2</v>
      </c>
      <c r="B20" s="31">
        <v>45108.083333333336</v>
      </c>
      <c r="C20" s="32" t="s">
        <v>1239</v>
      </c>
      <c r="D20" s="32" t="s">
        <v>1243</v>
      </c>
      <c r="E20" s="33" t="s">
        <v>1244</v>
      </c>
      <c r="F20" s="34">
        <f t="shared" ref="F20:G20" si="20">RAND()*100</f>
        <v>18.82939348</v>
      </c>
      <c r="G20" s="35">
        <f t="shared" si="20"/>
        <v>74.66522104</v>
      </c>
      <c r="H20" s="36">
        <f t="shared" si="3"/>
        <v>-55.83582756</v>
      </c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>
      <c r="A21" s="31" t="str">
        <f>IF(LEN(Main!F21) = 7, LEFT(Main!F21, 1), LEFT(Main!F21, 2))</f>
        <v>2</v>
      </c>
      <c r="B21" s="31">
        <v>45108.083333333336</v>
      </c>
      <c r="C21" s="32" t="s">
        <v>1239</v>
      </c>
      <c r="D21" s="32" t="s">
        <v>1243</v>
      </c>
      <c r="E21" s="33" t="s">
        <v>1245</v>
      </c>
      <c r="F21" s="34">
        <f t="shared" ref="F21:G21" si="21">RAND()*100</f>
        <v>55.9660805</v>
      </c>
      <c r="G21" s="35">
        <f t="shared" si="21"/>
        <v>17.60053083</v>
      </c>
      <c r="H21" s="36">
        <f t="shared" si="3"/>
        <v>38.36554967</v>
      </c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>
      <c r="A22" s="31" t="str">
        <f>IF(LEN(Main!F22) = 7, LEFT(Main!F22, 1), LEFT(Main!F22, 2))</f>
        <v>2</v>
      </c>
      <c r="B22" s="31">
        <v>45108.083333333336</v>
      </c>
      <c r="C22" s="32" t="s">
        <v>1239</v>
      </c>
      <c r="D22" s="32" t="s">
        <v>1243</v>
      </c>
      <c r="E22" s="33" t="s">
        <v>1246</v>
      </c>
      <c r="F22" s="34">
        <f t="shared" ref="F22:G22" si="22">RAND()*100</f>
        <v>25.60293762</v>
      </c>
      <c r="G22" s="35">
        <f t="shared" si="22"/>
        <v>76.2183607</v>
      </c>
      <c r="H22" s="36">
        <f t="shared" si="3"/>
        <v>-50.61542309</v>
      </c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>
      <c r="A23" s="31" t="str">
        <f>IF(LEN(Main!F23) = 7, LEFT(Main!F23, 1), LEFT(Main!F23, 2))</f>
        <v>2</v>
      </c>
      <c r="B23" s="31">
        <v>45108.083333333336</v>
      </c>
      <c r="C23" s="32" t="s">
        <v>1247</v>
      </c>
      <c r="D23" s="32" t="s">
        <v>1248</v>
      </c>
      <c r="E23" s="33" t="s">
        <v>1249</v>
      </c>
      <c r="F23" s="34">
        <f t="shared" ref="F23:G23" si="23">RAND()*100</f>
        <v>7.501780193</v>
      </c>
      <c r="G23" s="35">
        <f t="shared" si="23"/>
        <v>91.69221912</v>
      </c>
      <c r="H23" s="36">
        <f t="shared" si="3"/>
        <v>-84.19043893</v>
      </c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>
      <c r="A24" s="31" t="str">
        <f>IF(LEN(Main!F24) = 7, LEFT(Main!F24, 1), LEFT(Main!F24, 2))</f>
        <v>2</v>
      </c>
      <c r="B24" s="31">
        <v>45108.083333333336</v>
      </c>
      <c r="C24" s="32" t="s">
        <v>1247</v>
      </c>
      <c r="D24" s="32" t="s">
        <v>1248</v>
      </c>
      <c r="E24" s="33" t="s">
        <v>1250</v>
      </c>
      <c r="F24" s="34">
        <f t="shared" ref="F24:G24" si="24">RAND()*100</f>
        <v>40.66727464</v>
      </c>
      <c r="G24" s="35">
        <f t="shared" si="24"/>
        <v>93.57141747</v>
      </c>
      <c r="H24" s="36">
        <f t="shared" si="3"/>
        <v>-52.90414282</v>
      </c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>
      <c r="A25" s="31" t="str">
        <f>IF(LEN(Main!F25) = 7, LEFT(Main!F25, 1), LEFT(Main!F25, 2))</f>
        <v>2</v>
      </c>
      <c r="B25" s="31">
        <v>45108.083333333336</v>
      </c>
      <c r="C25" s="32" t="s">
        <v>1247</v>
      </c>
      <c r="D25" s="32" t="s">
        <v>1251</v>
      </c>
      <c r="E25" s="33" t="s">
        <v>1252</v>
      </c>
      <c r="F25" s="34">
        <f t="shared" ref="F25:G25" si="25">RAND()*100</f>
        <v>65.63978391</v>
      </c>
      <c r="G25" s="35">
        <f t="shared" si="25"/>
        <v>60.17895866</v>
      </c>
      <c r="H25" s="36">
        <f t="shared" si="3"/>
        <v>5.460825243</v>
      </c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>
      <c r="A26" s="31" t="str">
        <f>IF(LEN(Main!F26) = 7, LEFT(Main!F26, 1), LEFT(Main!F26, 2))</f>
        <v>2</v>
      </c>
      <c r="B26" s="31">
        <v>45108.083333333336</v>
      </c>
      <c r="C26" s="32" t="s">
        <v>1247</v>
      </c>
      <c r="D26" s="32" t="s">
        <v>1251</v>
      </c>
      <c r="E26" s="33" t="s">
        <v>1253</v>
      </c>
      <c r="F26" s="34">
        <f t="shared" ref="F26:G26" si="26">RAND()*100</f>
        <v>51.96669417</v>
      </c>
      <c r="G26" s="35">
        <f t="shared" si="26"/>
        <v>68.6432152</v>
      </c>
      <c r="H26" s="36">
        <f t="shared" si="3"/>
        <v>-16.67652103</v>
      </c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>
      <c r="A27" s="31" t="str">
        <f>IF(LEN(Main!F27) = 7, LEFT(Main!F27, 1), LEFT(Main!F27, 2))</f>
        <v>2</v>
      </c>
      <c r="B27" s="31">
        <v>45108.083333333336</v>
      </c>
      <c r="C27" s="32" t="s">
        <v>1247</v>
      </c>
      <c r="D27" s="32" t="s">
        <v>1254</v>
      </c>
      <c r="E27" s="33" t="s">
        <v>1255</v>
      </c>
      <c r="F27" s="34">
        <f t="shared" ref="F27:G27" si="27">RAND()*100</f>
        <v>7.324190821</v>
      </c>
      <c r="G27" s="35">
        <f t="shared" si="27"/>
        <v>56.30299069</v>
      </c>
      <c r="H27" s="36">
        <f t="shared" si="3"/>
        <v>-48.97879987</v>
      </c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>
      <c r="A28" s="31" t="str">
        <f>IF(LEN(Main!F28) = 7, LEFT(Main!F28, 1), LEFT(Main!F28, 2))</f>
        <v>2</v>
      </c>
      <c r="B28" s="31">
        <v>45108.083333333336</v>
      </c>
      <c r="C28" s="32" t="s">
        <v>1247</v>
      </c>
      <c r="D28" s="32" t="s">
        <v>1254</v>
      </c>
      <c r="E28" s="33" t="s">
        <v>1256</v>
      </c>
      <c r="F28" s="34">
        <f t="shared" ref="F28:G28" si="28">RAND()*100</f>
        <v>65.71273624</v>
      </c>
      <c r="G28" s="35">
        <f t="shared" si="28"/>
        <v>79.00236065</v>
      </c>
      <c r="H28" s="36">
        <f t="shared" si="3"/>
        <v>-13.28962441</v>
      </c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>
      <c r="A29" s="31" t="str">
        <f>IF(LEN(Main!F29) = 7, LEFT(Main!F29, 1), LEFT(Main!F29, 2))</f>
        <v>2</v>
      </c>
      <c r="B29" s="31">
        <v>45108.083333333336</v>
      </c>
      <c r="C29" s="32" t="s">
        <v>1257</v>
      </c>
      <c r="D29" s="32" t="s">
        <v>1258</v>
      </c>
      <c r="E29" s="33" t="s">
        <v>1259</v>
      </c>
      <c r="F29" s="34">
        <f t="shared" ref="F29:G29" si="29">RAND()*100</f>
        <v>46.65311278</v>
      </c>
      <c r="G29" s="35">
        <f t="shared" si="29"/>
        <v>76.47775722</v>
      </c>
      <c r="H29" s="36">
        <f t="shared" si="3"/>
        <v>-29.82464444</v>
      </c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>
      <c r="A30" s="31" t="str">
        <f>IF(LEN(Main!F30) = 7, LEFT(Main!F30, 1), LEFT(Main!F30, 2))</f>
        <v>2</v>
      </c>
      <c r="B30" s="31">
        <v>45108.083333333336</v>
      </c>
      <c r="C30" s="32" t="s">
        <v>1257</v>
      </c>
      <c r="D30" s="32" t="s">
        <v>1258</v>
      </c>
      <c r="E30" s="33" t="s">
        <v>1260</v>
      </c>
      <c r="F30" s="34">
        <f t="shared" ref="F30:G30" si="30">RAND()*100</f>
        <v>63.86072226</v>
      </c>
      <c r="G30" s="35">
        <f t="shared" si="30"/>
        <v>77.83846174</v>
      </c>
      <c r="H30" s="36">
        <f t="shared" si="3"/>
        <v>-13.97773948</v>
      </c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>
      <c r="A31" s="31" t="str">
        <f>IF(LEN(Main!F31) = 7, LEFT(Main!F31, 1), LEFT(Main!F31, 2))</f>
        <v>2</v>
      </c>
      <c r="B31" s="31">
        <v>45108.083333333336</v>
      </c>
      <c r="C31" s="32" t="s">
        <v>1257</v>
      </c>
      <c r="D31" s="32" t="s">
        <v>1258</v>
      </c>
      <c r="E31" s="33" t="s">
        <v>1261</v>
      </c>
      <c r="F31" s="34">
        <f t="shared" ref="F31:G31" si="31">RAND()*100</f>
        <v>29.15798525</v>
      </c>
      <c r="G31" s="35">
        <f t="shared" si="31"/>
        <v>47.87905786</v>
      </c>
      <c r="H31" s="36">
        <f t="shared" si="3"/>
        <v>-18.7210726</v>
      </c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>
      <c r="A32" s="31" t="str">
        <f>IF(LEN(Main!F32) = 7, LEFT(Main!F32, 1), LEFT(Main!F32, 2))</f>
        <v>2</v>
      </c>
      <c r="B32" s="31">
        <v>45108.083333333336</v>
      </c>
      <c r="C32" s="32" t="s">
        <v>1262</v>
      </c>
      <c r="D32" s="32" t="s">
        <v>1263</v>
      </c>
      <c r="E32" s="33" t="s">
        <v>1264</v>
      </c>
      <c r="F32" s="34">
        <f t="shared" ref="F32:G32" si="32">RAND()*100</f>
        <v>88.73097906</v>
      </c>
      <c r="G32" s="35">
        <f t="shared" si="32"/>
        <v>79.64089915</v>
      </c>
      <c r="H32" s="36">
        <f t="shared" si="3"/>
        <v>9.090079908</v>
      </c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>
      <c r="A33" s="31" t="str">
        <f>IF(LEN(Main!F33) = 7, LEFT(Main!F33, 1), LEFT(Main!F33, 2))</f>
        <v>2</v>
      </c>
      <c r="B33" s="31">
        <v>45108.083333333336</v>
      </c>
      <c r="C33" s="32" t="s">
        <v>1262</v>
      </c>
      <c r="D33" s="32" t="s">
        <v>1263</v>
      </c>
      <c r="E33" s="33" t="s">
        <v>1265</v>
      </c>
      <c r="F33" s="34">
        <f t="shared" ref="F33:G33" si="33">RAND()*100</f>
        <v>26.0722254</v>
      </c>
      <c r="G33" s="35">
        <f t="shared" si="33"/>
        <v>66.12499321</v>
      </c>
      <c r="H33" s="36">
        <f t="shared" si="3"/>
        <v>-40.0527678</v>
      </c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>
      <c r="A34" s="31" t="str">
        <f>IF(LEN(Main!F34) = 7, LEFT(Main!F34, 1), LEFT(Main!F34, 2))</f>
        <v>3</v>
      </c>
      <c r="B34" s="31">
        <v>45108.125</v>
      </c>
      <c r="C34" s="32" t="s">
        <v>1239</v>
      </c>
      <c r="D34" s="32" t="s">
        <v>1240</v>
      </c>
      <c r="E34" s="33" t="s">
        <v>1241</v>
      </c>
      <c r="F34" s="34">
        <f t="shared" ref="F34:G34" si="34">RAND()*100</f>
        <v>33.63906965</v>
      </c>
      <c r="G34" s="35">
        <f t="shared" si="34"/>
        <v>66.91863933</v>
      </c>
      <c r="H34" s="36">
        <f t="shared" si="3"/>
        <v>-33.27956968</v>
      </c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>
      <c r="A35" s="31" t="str">
        <f>IF(LEN(Main!F35) = 7, LEFT(Main!F35, 1), LEFT(Main!F35, 2))</f>
        <v>3</v>
      </c>
      <c r="B35" s="31">
        <v>45108.125</v>
      </c>
      <c r="C35" s="32" t="s">
        <v>1239</v>
      </c>
      <c r="D35" s="32" t="s">
        <v>1240</v>
      </c>
      <c r="E35" s="33" t="s">
        <v>1242</v>
      </c>
      <c r="F35" s="34">
        <f t="shared" ref="F35:G35" si="35">RAND()*100</f>
        <v>51.98118875</v>
      </c>
      <c r="G35" s="35">
        <f t="shared" si="35"/>
        <v>16.63137366</v>
      </c>
      <c r="H35" s="36">
        <f t="shared" si="3"/>
        <v>35.34981509</v>
      </c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>
      <c r="A36" s="31" t="str">
        <f>IF(LEN(Main!F36) = 7, LEFT(Main!F36, 1), LEFT(Main!F36, 2))</f>
        <v>3</v>
      </c>
      <c r="B36" s="31">
        <v>45108.125</v>
      </c>
      <c r="C36" s="32" t="s">
        <v>1239</v>
      </c>
      <c r="D36" s="32" t="s">
        <v>1243</v>
      </c>
      <c r="E36" s="33" t="s">
        <v>1244</v>
      </c>
      <c r="F36" s="34">
        <f t="shared" ref="F36:G36" si="36">RAND()*100</f>
        <v>29.05035439</v>
      </c>
      <c r="G36" s="35">
        <f t="shared" si="36"/>
        <v>76.35759399</v>
      </c>
      <c r="H36" s="36">
        <f t="shared" si="3"/>
        <v>-47.3072396</v>
      </c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>
      <c r="A37" s="31" t="str">
        <f>IF(LEN(Main!F37) = 7, LEFT(Main!F37, 1), LEFT(Main!F37, 2))</f>
        <v>3</v>
      </c>
      <c r="B37" s="31">
        <v>45108.125</v>
      </c>
      <c r="C37" s="32" t="s">
        <v>1239</v>
      </c>
      <c r="D37" s="32" t="s">
        <v>1243</v>
      </c>
      <c r="E37" s="33" t="s">
        <v>1245</v>
      </c>
      <c r="F37" s="34">
        <f t="shared" ref="F37:G37" si="37">RAND()*100</f>
        <v>14.20362364</v>
      </c>
      <c r="G37" s="35">
        <f t="shared" si="37"/>
        <v>56.45894138</v>
      </c>
      <c r="H37" s="36">
        <f t="shared" si="3"/>
        <v>-42.25531774</v>
      </c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>
      <c r="A38" s="31" t="str">
        <f>IF(LEN(Main!F38) = 7, LEFT(Main!F38, 1), LEFT(Main!F38, 2))</f>
        <v>3</v>
      </c>
      <c r="B38" s="31">
        <v>45108.125</v>
      </c>
      <c r="C38" s="32" t="s">
        <v>1239</v>
      </c>
      <c r="D38" s="32" t="s">
        <v>1243</v>
      </c>
      <c r="E38" s="33" t="s">
        <v>1246</v>
      </c>
      <c r="F38" s="34">
        <f t="shared" ref="F38:G38" si="38">RAND()*100</f>
        <v>27.55634552</v>
      </c>
      <c r="G38" s="35">
        <f t="shared" si="38"/>
        <v>30.10009567</v>
      </c>
      <c r="H38" s="36">
        <f t="shared" si="3"/>
        <v>-2.543750151</v>
      </c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>
      <c r="A39" s="31" t="str">
        <f>IF(LEN(Main!F39) = 7, LEFT(Main!F39, 1), LEFT(Main!F39, 2))</f>
        <v>3</v>
      </c>
      <c r="B39" s="31">
        <v>45108.125</v>
      </c>
      <c r="C39" s="32" t="s">
        <v>1247</v>
      </c>
      <c r="D39" s="32" t="s">
        <v>1248</v>
      </c>
      <c r="E39" s="33" t="s">
        <v>1249</v>
      </c>
      <c r="F39" s="34">
        <f t="shared" ref="F39:G39" si="39">RAND()*100</f>
        <v>31.60396483</v>
      </c>
      <c r="G39" s="35">
        <f t="shared" si="39"/>
        <v>55.93321724</v>
      </c>
      <c r="H39" s="36">
        <f t="shared" si="3"/>
        <v>-24.32925241</v>
      </c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>
      <c r="A40" s="31" t="str">
        <f>IF(LEN(Main!F40) = 7, LEFT(Main!F40, 1), LEFT(Main!F40, 2))</f>
        <v>3</v>
      </c>
      <c r="B40" s="31">
        <v>45108.125</v>
      </c>
      <c r="C40" s="32" t="s">
        <v>1247</v>
      </c>
      <c r="D40" s="32" t="s">
        <v>1248</v>
      </c>
      <c r="E40" s="33" t="s">
        <v>1250</v>
      </c>
      <c r="F40" s="34">
        <f t="shared" ref="F40:G40" si="40">RAND()*100</f>
        <v>6.418677514</v>
      </c>
      <c r="G40" s="35">
        <f t="shared" si="40"/>
        <v>45.37898317</v>
      </c>
      <c r="H40" s="36">
        <f t="shared" si="3"/>
        <v>-38.96030566</v>
      </c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>
      <c r="A41" s="31" t="str">
        <f>IF(LEN(Main!F41) = 7, LEFT(Main!F41, 1), LEFT(Main!F41, 2))</f>
        <v>3</v>
      </c>
      <c r="B41" s="31">
        <v>45108.125</v>
      </c>
      <c r="C41" s="32" t="s">
        <v>1247</v>
      </c>
      <c r="D41" s="32" t="s">
        <v>1251</v>
      </c>
      <c r="E41" s="33" t="s">
        <v>1252</v>
      </c>
      <c r="F41" s="34">
        <f t="shared" ref="F41:G41" si="41">RAND()*100</f>
        <v>30.4662338</v>
      </c>
      <c r="G41" s="35">
        <f t="shared" si="41"/>
        <v>14.70808467</v>
      </c>
      <c r="H41" s="36">
        <f t="shared" si="3"/>
        <v>15.75814913</v>
      </c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>
      <c r="A42" s="31" t="str">
        <f>IF(LEN(Main!F42) = 7, LEFT(Main!F42, 1), LEFT(Main!F42, 2))</f>
        <v>3</v>
      </c>
      <c r="B42" s="31">
        <v>45108.125</v>
      </c>
      <c r="C42" s="32" t="s">
        <v>1247</v>
      </c>
      <c r="D42" s="32" t="s">
        <v>1251</v>
      </c>
      <c r="E42" s="33" t="s">
        <v>1253</v>
      </c>
      <c r="F42" s="34">
        <f t="shared" ref="F42:G42" si="42">RAND()*100</f>
        <v>73.63879518</v>
      </c>
      <c r="G42" s="35">
        <f t="shared" si="42"/>
        <v>71.14449615</v>
      </c>
      <c r="H42" s="36">
        <f t="shared" si="3"/>
        <v>2.494299024</v>
      </c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>
      <c r="A43" s="31" t="str">
        <f>IF(LEN(Main!F43) = 7, LEFT(Main!F43, 1), LEFT(Main!F43, 2))</f>
        <v>3</v>
      </c>
      <c r="B43" s="31">
        <v>45108.125</v>
      </c>
      <c r="C43" s="32" t="s">
        <v>1247</v>
      </c>
      <c r="D43" s="32" t="s">
        <v>1254</v>
      </c>
      <c r="E43" s="33" t="s">
        <v>1255</v>
      </c>
      <c r="F43" s="34">
        <f t="shared" ref="F43:G43" si="43">RAND()*100</f>
        <v>45.82786161</v>
      </c>
      <c r="G43" s="35">
        <f t="shared" si="43"/>
        <v>23.01463394</v>
      </c>
      <c r="H43" s="36">
        <f t="shared" si="3"/>
        <v>22.81322766</v>
      </c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>
      <c r="A44" s="31" t="str">
        <f>IF(LEN(Main!F44) = 7, LEFT(Main!F44, 1), LEFT(Main!F44, 2))</f>
        <v>3</v>
      </c>
      <c r="B44" s="31">
        <v>45108.125</v>
      </c>
      <c r="C44" s="32" t="s">
        <v>1247</v>
      </c>
      <c r="D44" s="32" t="s">
        <v>1254</v>
      </c>
      <c r="E44" s="33" t="s">
        <v>1256</v>
      </c>
      <c r="F44" s="34">
        <f t="shared" ref="F44:G44" si="44">RAND()*100</f>
        <v>9.147884425</v>
      </c>
      <c r="G44" s="35">
        <f t="shared" si="44"/>
        <v>27.74561891</v>
      </c>
      <c r="H44" s="36">
        <f t="shared" si="3"/>
        <v>-18.59773448</v>
      </c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>
      <c r="A45" s="31" t="str">
        <f>IF(LEN(Main!F45) = 7, LEFT(Main!F45, 1), LEFT(Main!F45, 2))</f>
        <v>3</v>
      </c>
      <c r="B45" s="31">
        <v>45108.125</v>
      </c>
      <c r="C45" s="32" t="s">
        <v>1257</v>
      </c>
      <c r="D45" s="32" t="s">
        <v>1258</v>
      </c>
      <c r="E45" s="33" t="s">
        <v>1259</v>
      </c>
      <c r="F45" s="34">
        <f t="shared" ref="F45:G45" si="45">RAND()*100</f>
        <v>77.59199918</v>
      </c>
      <c r="G45" s="35">
        <f t="shared" si="45"/>
        <v>22.4034059</v>
      </c>
      <c r="H45" s="36">
        <f t="shared" si="3"/>
        <v>55.18859328</v>
      </c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>
      <c r="A46" s="31" t="str">
        <f>IF(LEN(Main!F46) = 7, LEFT(Main!F46, 1), LEFT(Main!F46, 2))</f>
        <v>3</v>
      </c>
      <c r="B46" s="31">
        <v>45108.125</v>
      </c>
      <c r="C46" s="32" t="s">
        <v>1257</v>
      </c>
      <c r="D46" s="32" t="s">
        <v>1258</v>
      </c>
      <c r="E46" s="33" t="s">
        <v>1260</v>
      </c>
      <c r="F46" s="34">
        <f t="shared" ref="F46:G46" si="46">RAND()*100</f>
        <v>24.99461278</v>
      </c>
      <c r="G46" s="35">
        <f t="shared" si="46"/>
        <v>30.89147856</v>
      </c>
      <c r="H46" s="36">
        <f t="shared" si="3"/>
        <v>-5.896865774</v>
      </c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>
      <c r="A47" s="31" t="str">
        <f>IF(LEN(Main!F47) = 7, LEFT(Main!F47, 1), LEFT(Main!F47, 2))</f>
        <v>3</v>
      </c>
      <c r="B47" s="31">
        <v>45108.125</v>
      </c>
      <c r="C47" s="32" t="s">
        <v>1257</v>
      </c>
      <c r="D47" s="32" t="s">
        <v>1258</v>
      </c>
      <c r="E47" s="33" t="s">
        <v>1261</v>
      </c>
      <c r="F47" s="34">
        <f t="shared" ref="F47:G47" si="47">RAND()*100</f>
        <v>85.18849694</v>
      </c>
      <c r="G47" s="35">
        <f t="shared" si="47"/>
        <v>82.23007593</v>
      </c>
      <c r="H47" s="36">
        <f t="shared" si="3"/>
        <v>2.958421002</v>
      </c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>
      <c r="A48" s="31" t="str">
        <f>IF(LEN(Main!F48) = 7, LEFT(Main!F48, 1), LEFT(Main!F48, 2))</f>
        <v>3</v>
      </c>
      <c r="B48" s="31">
        <v>45108.125</v>
      </c>
      <c r="C48" s="32" t="s">
        <v>1262</v>
      </c>
      <c r="D48" s="32" t="s">
        <v>1263</v>
      </c>
      <c r="E48" s="33" t="s">
        <v>1264</v>
      </c>
      <c r="F48" s="34">
        <f t="shared" ref="F48:G48" si="48">RAND()*100</f>
        <v>42.12324722</v>
      </c>
      <c r="G48" s="35">
        <f t="shared" si="48"/>
        <v>56.30802983</v>
      </c>
      <c r="H48" s="36">
        <f t="shared" si="3"/>
        <v>-14.18478261</v>
      </c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>
      <c r="A49" s="31" t="str">
        <f>IF(LEN(Main!F49) = 7, LEFT(Main!F49, 1), LEFT(Main!F49, 2))</f>
        <v>3</v>
      </c>
      <c r="B49" s="31">
        <v>45108.125</v>
      </c>
      <c r="C49" s="32" t="s">
        <v>1262</v>
      </c>
      <c r="D49" s="32" t="s">
        <v>1263</v>
      </c>
      <c r="E49" s="33" t="s">
        <v>1265</v>
      </c>
      <c r="F49" s="34">
        <f t="shared" ref="F49:G49" si="49">RAND()*100</f>
        <v>54.9783261</v>
      </c>
      <c r="G49" s="35">
        <f t="shared" si="49"/>
        <v>88.39324328</v>
      </c>
      <c r="H49" s="36">
        <f t="shared" si="3"/>
        <v>-33.41491718</v>
      </c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>
      <c r="A50" s="31" t="str">
        <f>IF(LEN(Main!F50) = 7, LEFT(Main!F50, 1), LEFT(Main!F50, 2))</f>
        <v>4</v>
      </c>
      <c r="B50" s="31">
        <v>45108.166666666664</v>
      </c>
      <c r="C50" s="32" t="s">
        <v>1239</v>
      </c>
      <c r="D50" s="32" t="s">
        <v>1240</v>
      </c>
      <c r="E50" s="33" t="s">
        <v>1241</v>
      </c>
      <c r="F50" s="34">
        <f t="shared" ref="F50:G50" si="50">RAND()*100</f>
        <v>62.82925086</v>
      </c>
      <c r="G50" s="35">
        <f t="shared" si="50"/>
        <v>90.56806303</v>
      </c>
      <c r="H50" s="36">
        <f t="shared" si="3"/>
        <v>-27.73881217</v>
      </c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>
      <c r="A51" s="31" t="str">
        <f>IF(LEN(Main!F51) = 7, LEFT(Main!F51, 1), LEFT(Main!F51, 2))</f>
        <v>4</v>
      </c>
      <c r="B51" s="31">
        <v>45108.166666666664</v>
      </c>
      <c r="C51" s="32" t="s">
        <v>1239</v>
      </c>
      <c r="D51" s="32" t="s">
        <v>1240</v>
      </c>
      <c r="E51" s="33" t="s">
        <v>1242</v>
      </c>
      <c r="F51" s="34">
        <f t="shared" ref="F51:G51" si="51">RAND()*100</f>
        <v>57.49763206</v>
      </c>
      <c r="G51" s="35">
        <f t="shared" si="51"/>
        <v>93.41203107</v>
      </c>
      <c r="H51" s="36">
        <f t="shared" si="3"/>
        <v>-35.914399</v>
      </c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>
      <c r="A52" s="31" t="str">
        <f>IF(LEN(Main!F52) = 7, LEFT(Main!F52, 1), LEFT(Main!F52, 2))</f>
        <v>4</v>
      </c>
      <c r="B52" s="31">
        <v>45108.166666666664</v>
      </c>
      <c r="C52" s="32" t="s">
        <v>1239</v>
      </c>
      <c r="D52" s="32" t="s">
        <v>1243</v>
      </c>
      <c r="E52" s="33" t="s">
        <v>1244</v>
      </c>
      <c r="F52" s="34">
        <f t="shared" ref="F52:G52" si="52">RAND()*100</f>
        <v>50.16365873</v>
      </c>
      <c r="G52" s="35">
        <f t="shared" si="52"/>
        <v>36.91897174</v>
      </c>
      <c r="H52" s="36">
        <f t="shared" si="3"/>
        <v>13.24468699</v>
      </c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>
      <c r="A53" s="31" t="str">
        <f>IF(LEN(Main!F53) = 7, LEFT(Main!F53, 1), LEFT(Main!F53, 2))</f>
        <v>4</v>
      </c>
      <c r="B53" s="31">
        <v>45108.166666666664</v>
      </c>
      <c r="C53" s="32" t="s">
        <v>1239</v>
      </c>
      <c r="D53" s="32" t="s">
        <v>1243</v>
      </c>
      <c r="E53" s="33" t="s">
        <v>1245</v>
      </c>
      <c r="F53" s="34">
        <f t="shared" ref="F53:G53" si="53">RAND()*100</f>
        <v>82.58214789</v>
      </c>
      <c r="G53" s="35">
        <f t="shared" si="53"/>
        <v>94.89731819</v>
      </c>
      <c r="H53" s="36">
        <f t="shared" si="3"/>
        <v>-12.3151703</v>
      </c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>
      <c r="A54" s="31" t="str">
        <f>IF(LEN(Main!F54) = 7, LEFT(Main!F54, 1), LEFT(Main!F54, 2))</f>
        <v>4</v>
      </c>
      <c r="B54" s="31">
        <v>45108.166666666664</v>
      </c>
      <c r="C54" s="32" t="s">
        <v>1239</v>
      </c>
      <c r="D54" s="32" t="s">
        <v>1243</v>
      </c>
      <c r="E54" s="33" t="s">
        <v>1246</v>
      </c>
      <c r="F54" s="34">
        <f t="shared" ref="F54:G54" si="54">RAND()*100</f>
        <v>92.90411917</v>
      </c>
      <c r="G54" s="35">
        <f t="shared" si="54"/>
        <v>24.53513076</v>
      </c>
      <c r="H54" s="36">
        <f t="shared" si="3"/>
        <v>68.36898841</v>
      </c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>
      <c r="A55" s="31" t="str">
        <f>IF(LEN(Main!F55) = 7, LEFT(Main!F55, 1), LEFT(Main!F55, 2))</f>
        <v>4</v>
      </c>
      <c r="B55" s="31">
        <v>45108.166666666664</v>
      </c>
      <c r="C55" s="32" t="s">
        <v>1247</v>
      </c>
      <c r="D55" s="32" t="s">
        <v>1248</v>
      </c>
      <c r="E55" s="33" t="s">
        <v>1249</v>
      </c>
      <c r="F55" s="34">
        <f t="shared" ref="F55:G55" si="55">RAND()*100</f>
        <v>19.02945865</v>
      </c>
      <c r="G55" s="35">
        <f t="shared" si="55"/>
        <v>49.95239509</v>
      </c>
      <c r="H55" s="36">
        <f t="shared" si="3"/>
        <v>-30.92293644</v>
      </c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>
      <c r="A56" s="31" t="str">
        <f>IF(LEN(Main!F56) = 7, LEFT(Main!F56, 1), LEFT(Main!F56, 2))</f>
        <v>4</v>
      </c>
      <c r="B56" s="31">
        <v>45108.166666666664</v>
      </c>
      <c r="C56" s="32" t="s">
        <v>1247</v>
      </c>
      <c r="D56" s="32" t="s">
        <v>1248</v>
      </c>
      <c r="E56" s="33" t="s">
        <v>1250</v>
      </c>
      <c r="F56" s="34">
        <f t="shared" ref="F56:G56" si="56">RAND()*100</f>
        <v>48.25456493</v>
      </c>
      <c r="G56" s="35">
        <f t="shared" si="56"/>
        <v>54.01538938</v>
      </c>
      <c r="H56" s="36">
        <f t="shared" si="3"/>
        <v>-5.760824456</v>
      </c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>
      <c r="A57" s="31" t="str">
        <f>IF(LEN(Main!F57) = 7, LEFT(Main!F57, 1), LEFT(Main!F57, 2))</f>
        <v>4</v>
      </c>
      <c r="B57" s="31">
        <v>45108.166666666664</v>
      </c>
      <c r="C57" s="32" t="s">
        <v>1247</v>
      </c>
      <c r="D57" s="32" t="s">
        <v>1251</v>
      </c>
      <c r="E57" s="33" t="s">
        <v>1252</v>
      </c>
      <c r="F57" s="34">
        <f t="shared" ref="F57:G57" si="57">RAND()*100</f>
        <v>40.43681569</v>
      </c>
      <c r="G57" s="35">
        <f t="shared" si="57"/>
        <v>42.22800554</v>
      </c>
      <c r="H57" s="36">
        <f t="shared" si="3"/>
        <v>-1.791189845</v>
      </c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>
      <c r="A58" s="31" t="str">
        <f>IF(LEN(Main!F58) = 7, LEFT(Main!F58, 1), LEFT(Main!F58, 2))</f>
        <v>4</v>
      </c>
      <c r="B58" s="31">
        <v>45108.166666666664</v>
      </c>
      <c r="C58" s="32" t="s">
        <v>1247</v>
      </c>
      <c r="D58" s="32" t="s">
        <v>1251</v>
      </c>
      <c r="E58" s="33" t="s">
        <v>1253</v>
      </c>
      <c r="F58" s="34">
        <f t="shared" ref="F58:G58" si="58">RAND()*100</f>
        <v>76.7747366</v>
      </c>
      <c r="G58" s="35">
        <f t="shared" si="58"/>
        <v>1.22886019</v>
      </c>
      <c r="H58" s="36">
        <f t="shared" si="3"/>
        <v>75.54587641</v>
      </c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>
      <c r="A59" s="31" t="str">
        <f>IF(LEN(Main!F59) = 7, LEFT(Main!F59, 1), LEFT(Main!F59, 2))</f>
        <v>4</v>
      </c>
      <c r="B59" s="31">
        <v>45108.166666666664</v>
      </c>
      <c r="C59" s="32" t="s">
        <v>1247</v>
      </c>
      <c r="D59" s="32" t="s">
        <v>1254</v>
      </c>
      <c r="E59" s="33" t="s">
        <v>1255</v>
      </c>
      <c r="F59" s="34">
        <f t="shared" ref="F59:G59" si="59">RAND()*100</f>
        <v>92.94989219</v>
      </c>
      <c r="G59" s="35">
        <f t="shared" si="59"/>
        <v>56.50718655</v>
      </c>
      <c r="H59" s="36">
        <f t="shared" si="3"/>
        <v>36.44270564</v>
      </c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>
      <c r="A60" s="31" t="str">
        <f>IF(LEN(Main!F60) = 7, LEFT(Main!F60, 1), LEFT(Main!F60, 2))</f>
        <v>4</v>
      </c>
      <c r="B60" s="31">
        <v>45108.166666666664</v>
      </c>
      <c r="C60" s="32" t="s">
        <v>1247</v>
      </c>
      <c r="D60" s="32" t="s">
        <v>1254</v>
      </c>
      <c r="E60" s="33" t="s">
        <v>1256</v>
      </c>
      <c r="F60" s="34">
        <f t="shared" ref="F60:G60" si="60">RAND()*100</f>
        <v>54.33531937</v>
      </c>
      <c r="G60" s="35">
        <f t="shared" si="60"/>
        <v>72.44378773</v>
      </c>
      <c r="H60" s="36">
        <f t="shared" si="3"/>
        <v>-18.10846836</v>
      </c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>
      <c r="A61" s="31" t="str">
        <f>IF(LEN(Main!F61) = 7, LEFT(Main!F61, 1), LEFT(Main!F61, 2))</f>
        <v>4</v>
      </c>
      <c r="B61" s="31">
        <v>45108.166666666664</v>
      </c>
      <c r="C61" s="32" t="s">
        <v>1257</v>
      </c>
      <c r="D61" s="32" t="s">
        <v>1258</v>
      </c>
      <c r="E61" s="33" t="s">
        <v>1259</v>
      </c>
      <c r="F61" s="34">
        <f t="shared" ref="F61:G61" si="61">RAND()*100</f>
        <v>15.68936669</v>
      </c>
      <c r="G61" s="35">
        <f t="shared" si="61"/>
        <v>82.12330351</v>
      </c>
      <c r="H61" s="36">
        <f t="shared" si="3"/>
        <v>-66.43393682</v>
      </c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>
      <c r="A62" s="31" t="str">
        <f>IF(LEN(Main!F62) = 7, LEFT(Main!F62, 1), LEFT(Main!F62, 2))</f>
        <v>4</v>
      </c>
      <c r="B62" s="31">
        <v>45108.166666666664</v>
      </c>
      <c r="C62" s="32" t="s">
        <v>1257</v>
      </c>
      <c r="D62" s="32" t="s">
        <v>1258</v>
      </c>
      <c r="E62" s="33" t="s">
        <v>1260</v>
      </c>
      <c r="F62" s="34">
        <f t="shared" ref="F62:G62" si="62">RAND()*100</f>
        <v>4.867059039</v>
      </c>
      <c r="G62" s="35">
        <f t="shared" si="62"/>
        <v>34.27775368</v>
      </c>
      <c r="H62" s="36">
        <f t="shared" si="3"/>
        <v>-29.41069464</v>
      </c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>
      <c r="A63" s="31" t="str">
        <f>IF(LEN(Main!F63) = 7, LEFT(Main!F63, 1), LEFT(Main!F63, 2))</f>
        <v>4</v>
      </c>
      <c r="B63" s="31">
        <v>45108.166666666664</v>
      </c>
      <c r="C63" s="32" t="s">
        <v>1257</v>
      </c>
      <c r="D63" s="32" t="s">
        <v>1258</v>
      </c>
      <c r="E63" s="33" t="s">
        <v>1261</v>
      </c>
      <c r="F63" s="34">
        <f t="shared" ref="F63:G63" si="63">RAND()*100</f>
        <v>86.4664906</v>
      </c>
      <c r="G63" s="35">
        <f t="shared" si="63"/>
        <v>24.59915151</v>
      </c>
      <c r="H63" s="36">
        <f t="shared" si="3"/>
        <v>61.8673391</v>
      </c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>
      <c r="A64" s="31" t="str">
        <f>IF(LEN(Main!F64) = 7, LEFT(Main!F64, 1), LEFT(Main!F64, 2))</f>
        <v>4</v>
      </c>
      <c r="B64" s="31">
        <v>45108.166666666664</v>
      </c>
      <c r="C64" s="32" t="s">
        <v>1262</v>
      </c>
      <c r="D64" s="32" t="s">
        <v>1263</v>
      </c>
      <c r="E64" s="33" t="s">
        <v>1264</v>
      </c>
      <c r="F64" s="34">
        <f t="shared" ref="F64:G64" si="64">RAND()*100</f>
        <v>12.60785884</v>
      </c>
      <c r="G64" s="35">
        <f t="shared" si="64"/>
        <v>37.1677555</v>
      </c>
      <c r="H64" s="36">
        <f t="shared" si="3"/>
        <v>-24.55989666</v>
      </c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>
      <c r="A65" s="31" t="str">
        <f>IF(LEN(Main!F65) = 7, LEFT(Main!F65, 1), LEFT(Main!F65, 2))</f>
        <v>4</v>
      </c>
      <c r="B65" s="31">
        <v>45108.166666666664</v>
      </c>
      <c r="C65" s="32" t="s">
        <v>1262</v>
      </c>
      <c r="D65" s="32" t="s">
        <v>1263</v>
      </c>
      <c r="E65" s="33" t="s">
        <v>1265</v>
      </c>
      <c r="F65" s="34">
        <f t="shared" ref="F65:G65" si="65">RAND()*100</f>
        <v>88.9971719</v>
      </c>
      <c r="G65" s="35">
        <f t="shared" si="65"/>
        <v>7.077379474</v>
      </c>
      <c r="H65" s="36">
        <f t="shared" si="3"/>
        <v>81.91979243</v>
      </c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>
      <c r="A66" s="31" t="str">
        <f>IF(LEN(Main!F66) = 7, LEFT(Main!F66, 1), LEFT(Main!F66, 2))</f>
        <v>5</v>
      </c>
      <c r="B66" s="31">
        <v>45108.208333333336</v>
      </c>
      <c r="C66" s="32" t="s">
        <v>1239</v>
      </c>
      <c r="D66" s="32" t="s">
        <v>1240</v>
      </c>
      <c r="E66" s="33" t="s">
        <v>1241</v>
      </c>
      <c r="F66" s="34">
        <f t="shared" ref="F66:G66" si="66">RAND()*100</f>
        <v>62.2983393</v>
      </c>
      <c r="G66" s="35">
        <f t="shared" si="66"/>
        <v>67.12346537</v>
      </c>
      <c r="H66" s="36">
        <f t="shared" si="3"/>
        <v>-4.82512607</v>
      </c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>
      <c r="A67" s="31" t="str">
        <f>IF(LEN(Main!F67) = 7, LEFT(Main!F67, 1), LEFT(Main!F67, 2))</f>
        <v>5</v>
      </c>
      <c r="B67" s="31">
        <v>45108.208333333336</v>
      </c>
      <c r="C67" s="32" t="s">
        <v>1239</v>
      </c>
      <c r="D67" s="32" t="s">
        <v>1240</v>
      </c>
      <c r="E67" s="33" t="s">
        <v>1242</v>
      </c>
      <c r="F67" s="34">
        <f t="shared" ref="F67:G67" si="67">RAND()*100</f>
        <v>72.18060545</v>
      </c>
      <c r="G67" s="35">
        <f t="shared" si="67"/>
        <v>55.89672224</v>
      </c>
      <c r="H67" s="36">
        <f t="shared" si="3"/>
        <v>16.28388321</v>
      </c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>
      <c r="A68" s="31" t="str">
        <f>IF(LEN(Main!F68) = 7, LEFT(Main!F68, 1), LEFT(Main!F68, 2))</f>
        <v>5</v>
      </c>
      <c r="B68" s="31">
        <v>45108.208333333336</v>
      </c>
      <c r="C68" s="32" t="s">
        <v>1239</v>
      </c>
      <c r="D68" s="32" t="s">
        <v>1243</v>
      </c>
      <c r="E68" s="33" t="s">
        <v>1244</v>
      </c>
      <c r="F68" s="34">
        <f t="shared" ref="F68:G68" si="68">RAND()*100</f>
        <v>15.74380761</v>
      </c>
      <c r="G68" s="35">
        <f t="shared" si="68"/>
        <v>30.40663791</v>
      </c>
      <c r="H68" s="36">
        <f t="shared" si="3"/>
        <v>-14.6628303</v>
      </c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>
      <c r="A69" s="31" t="str">
        <f>IF(LEN(Main!F69) = 7, LEFT(Main!F69, 1), LEFT(Main!F69, 2))</f>
        <v>5</v>
      </c>
      <c r="B69" s="31">
        <v>45108.208333333336</v>
      </c>
      <c r="C69" s="32" t="s">
        <v>1239</v>
      </c>
      <c r="D69" s="32" t="s">
        <v>1243</v>
      </c>
      <c r="E69" s="33" t="s">
        <v>1245</v>
      </c>
      <c r="F69" s="34">
        <f t="shared" ref="F69:G69" si="69">RAND()*100</f>
        <v>85.18936557</v>
      </c>
      <c r="G69" s="35">
        <f t="shared" si="69"/>
        <v>93.62091325</v>
      </c>
      <c r="H69" s="36">
        <f t="shared" si="3"/>
        <v>-8.431547675</v>
      </c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>
      <c r="A70" s="31" t="str">
        <f>IF(LEN(Main!F70) = 7, LEFT(Main!F70, 1), LEFT(Main!F70, 2))</f>
        <v>5</v>
      </c>
      <c r="B70" s="31">
        <v>45108.208333333336</v>
      </c>
      <c r="C70" s="32" t="s">
        <v>1239</v>
      </c>
      <c r="D70" s="32" t="s">
        <v>1243</v>
      </c>
      <c r="E70" s="33" t="s">
        <v>1246</v>
      </c>
      <c r="F70" s="34">
        <f t="shared" ref="F70:G70" si="70">RAND()*100</f>
        <v>60.3215571</v>
      </c>
      <c r="G70" s="35">
        <f t="shared" si="70"/>
        <v>33.94636593</v>
      </c>
      <c r="H70" s="36">
        <f t="shared" si="3"/>
        <v>26.37519117</v>
      </c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>
      <c r="A71" s="31" t="str">
        <f>IF(LEN(Main!F71) = 7, LEFT(Main!F71, 1), LEFT(Main!F71, 2))</f>
        <v>5</v>
      </c>
      <c r="B71" s="31">
        <v>45108.208333333336</v>
      </c>
      <c r="C71" s="32" t="s">
        <v>1247</v>
      </c>
      <c r="D71" s="32" t="s">
        <v>1248</v>
      </c>
      <c r="E71" s="33" t="s">
        <v>1249</v>
      </c>
      <c r="F71" s="34">
        <f t="shared" ref="F71:G71" si="71">RAND()*100</f>
        <v>56.2522032</v>
      </c>
      <c r="G71" s="35">
        <f t="shared" si="71"/>
        <v>77.5766327</v>
      </c>
      <c r="H71" s="36">
        <f t="shared" si="3"/>
        <v>-21.3244295</v>
      </c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>
      <c r="A72" s="31" t="str">
        <f>IF(LEN(Main!F72) = 7, LEFT(Main!F72, 1), LEFT(Main!F72, 2))</f>
        <v>5</v>
      </c>
      <c r="B72" s="31">
        <v>45108.208333333336</v>
      </c>
      <c r="C72" s="32" t="s">
        <v>1247</v>
      </c>
      <c r="D72" s="32" t="s">
        <v>1248</v>
      </c>
      <c r="E72" s="33" t="s">
        <v>1250</v>
      </c>
      <c r="F72" s="34">
        <f t="shared" ref="F72:G72" si="72">RAND()*100</f>
        <v>82.90221633</v>
      </c>
      <c r="G72" s="35">
        <f t="shared" si="72"/>
        <v>31.78942121</v>
      </c>
      <c r="H72" s="36">
        <f t="shared" si="3"/>
        <v>51.11279512</v>
      </c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>
      <c r="A73" s="31" t="str">
        <f>IF(LEN(Main!F73) = 7, LEFT(Main!F73, 1), LEFT(Main!F73, 2))</f>
        <v>5</v>
      </c>
      <c r="B73" s="31">
        <v>45108.208333333336</v>
      </c>
      <c r="C73" s="32" t="s">
        <v>1247</v>
      </c>
      <c r="D73" s="32" t="s">
        <v>1251</v>
      </c>
      <c r="E73" s="33" t="s">
        <v>1252</v>
      </c>
      <c r="F73" s="34">
        <f t="shared" ref="F73:G73" si="73">RAND()*100</f>
        <v>59.28983306</v>
      </c>
      <c r="G73" s="35">
        <f t="shared" si="73"/>
        <v>81.19499634</v>
      </c>
      <c r="H73" s="36">
        <f t="shared" si="3"/>
        <v>-21.90516329</v>
      </c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>
      <c r="A74" s="31" t="str">
        <f>IF(LEN(Main!F74) = 7, LEFT(Main!F74, 1), LEFT(Main!F74, 2))</f>
        <v>5</v>
      </c>
      <c r="B74" s="31">
        <v>45108.208333333336</v>
      </c>
      <c r="C74" s="32" t="s">
        <v>1247</v>
      </c>
      <c r="D74" s="32" t="s">
        <v>1251</v>
      </c>
      <c r="E74" s="33" t="s">
        <v>1253</v>
      </c>
      <c r="F74" s="34">
        <f t="shared" ref="F74:G74" si="74">RAND()*100</f>
        <v>6.370113106</v>
      </c>
      <c r="G74" s="35">
        <f t="shared" si="74"/>
        <v>77.2943745</v>
      </c>
      <c r="H74" s="36">
        <f t="shared" si="3"/>
        <v>-70.92426139</v>
      </c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>
      <c r="A75" s="31" t="str">
        <f>IF(LEN(Main!F75) = 7, LEFT(Main!F75, 1), LEFT(Main!F75, 2))</f>
        <v>5</v>
      </c>
      <c r="B75" s="31">
        <v>45108.208333333336</v>
      </c>
      <c r="C75" s="32" t="s">
        <v>1247</v>
      </c>
      <c r="D75" s="32" t="s">
        <v>1254</v>
      </c>
      <c r="E75" s="33" t="s">
        <v>1255</v>
      </c>
      <c r="F75" s="34">
        <f t="shared" ref="F75:G75" si="75">RAND()*100</f>
        <v>16.24175863</v>
      </c>
      <c r="G75" s="35">
        <f t="shared" si="75"/>
        <v>91.93148634</v>
      </c>
      <c r="H75" s="36">
        <f t="shared" si="3"/>
        <v>-75.6897277</v>
      </c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>
      <c r="A76" s="31" t="str">
        <f>IF(LEN(Main!F76) = 7, LEFT(Main!F76, 1), LEFT(Main!F76, 2))</f>
        <v>5</v>
      </c>
      <c r="B76" s="31">
        <v>45108.208333333336</v>
      </c>
      <c r="C76" s="32" t="s">
        <v>1247</v>
      </c>
      <c r="D76" s="32" t="s">
        <v>1254</v>
      </c>
      <c r="E76" s="33" t="s">
        <v>1256</v>
      </c>
      <c r="F76" s="34">
        <f t="shared" ref="F76:G76" si="76">RAND()*100</f>
        <v>27.13032177</v>
      </c>
      <c r="G76" s="35">
        <f t="shared" si="76"/>
        <v>41.2681224</v>
      </c>
      <c r="H76" s="36">
        <f t="shared" si="3"/>
        <v>-14.13780063</v>
      </c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>
      <c r="A77" s="31" t="str">
        <f>IF(LEN(Main!F77) = 7, LEFT(Main!F77, 1), LEFT(Main!F77, 2))</f>
        <v>5</v>
      </c>
      <c r="B77" s="31">
        <v>45108.208333333336</v>
      </c>
      <c r="C77" s="32" t="s">
        <v>1257</v>
      </c>
      <c r="D77" s="32" t="s">
        <v>1258</v>
      </c>
      <c r="E77" s="33" t="s">
        <v>1259</v>
      </c>
      <c r="F77" s="34">
        <f t="shared" ref="F77:G77" si="77">RAND()*100</f>
        <v>88.31500846</v>
      </c>
      <c r="G77" s="35">
        <f t="shared" si="77"/>
        <v>5.07858423</v>
      </c>
      <c r="H77" s="36">
        <f t="shared" si="3"/>
        <v>83.23642423</v>
      </c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>
      <c r="A78" s="31" t="str">
        <f>IF(LEN(Main!F78) = 7, LEFT(Main!F78, 1), LEFT(Main!F78, 2))</f>
        <v>5</v>
      </c>
      <c r="B78" s="31">
        <v>45108.208333333336</v>
      </c>
      <c r="C78" s="32" t="s">
        <v>1257</v>
      </c>
      <c r="D78" s="32" t="s">
        <v>1258</v>
      </c>
      <c r="E78" s="33" t="s">
        <v>1260</v>
      </c>
      <c r="F78" s="34">
        <f t="shared" ref="F78:G78" si="78">RAND()*100</f>
        <v>63.90211126</v>
      </c>
      <c r="G78" s="35">
        <f t="shared" si="78"/>
        <v>18.53630633</v>
      </c>
      <c r="H78" s="36">
        <f t="shared" si="3"/>
        <v>45.36580493</v>
      </c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>
      <c r="A79" s="31" t="str">
        <f>IF(LEN(Main!F79) = 7, LEFT(Main!F79, 1), LEFT(Main!F79, 2))</f>
        <v>5</v>
      </c>
      <c r="B79" s="31">
        <v>45108.208333333336</v>
      </c>
      <c r="C79" s="32" t="s">
        <v>1257</v>
      </c>
      <c r="D79" s="32" t="s">
        <v>1258</v>
      </c>
      <c r="E79" s="33" t="s">
        <v>1261</v>
      </c>
      <c r="F79" s="34">
        <f t="shared" ref="F79:G79" si="79">RAND()*100</f>
        <v>54.87251012</v>
      </c>
      <c r="G79" s="35">
        <f t="shared" si="79"/>
        <v>3.262431057</v>
      </c>
      <c r="H79" s="36">
        <f t="shared" si="3"/>
        <v>51.61007907</v>
      </c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>
      <c r="A80" s="31" t="str">
        <f>IF(LEN(Main!F80) = 7, LEFT(Main!F80, 1), LEFT(Main!F80, 2))</f>
        <v>5</v>
      </c>
      <c r="B80" s="31">
        <v>45108.208333333336</v>
      </c>
      <c r="C80" s="32" t="s">
        <v>1262</v>
      </c>
      <c r="D80" s="32" t="s">
        <v>1263</v>
      </c>
      <c r="E80" s="33" t="s">
        <v>1264</v>
      </c>
      <c r="F80" s="34">
        <f t="shared" ref="F80:G80" si="80">RAND()*100</f>
        <v>50.50489924</v>
      </c>
      <c r="G80" s="35">
        <f t="shared" si="80"/>
        <v>66.82009126</v>
      </c>
      <c r="H80" s="36">
        <f t="shared" si="3"/>
        <v>-16.31519202</v>
      </c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>
      <c r="A81" s="31" t="str">
        <f>IF(LEN(Main!F81) = 7, LEFT(Main!F81, 1), LEFT(Main!F81, 2))</f>
        <v>5</v>
      </c>
      <c r="B81" s="31">
        <v>45108.208333333336</v>
      </c>
      <c r="C81" s="32" t="s">
        <v>1262</v>
      </c>
      <c r="D81" s="32" t="s">
        <v>1263</v>
      </c>
      <c r="E81" s="33" t="s">
        <v>1265</v>
      </c>
      <c r="F81" s="34">
        <f t="shared" ref="F81:G81" si="81">RAND()*100</f>
        <v>91.70104672</v>
      </c>
      <c r="G81" s="35">
        <f t="shared" si="81"/>
        <v>91.77105646</v>
      </c>
      <c r="H81" s="36">
        <f t="shared" si="3"/>
        <v>-0.07000973909</v>
      </c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>
      <c r="A82" s="31" t="str">
        <f>IF(LEN(Main!F82) = 7, LEFT(Main!F82, 1), LEFT(Main!F82, 2))</f>
        <v>6</v>
      </c>
      <c r="B82" s="31">
        <v>45108.25</v>
      </c>
      <c r="C82" s="32" t="s">
        <v>1239</v>
      </c>
      <c r="D82" s="32" t="s">
        <v>1240</v>
      </c>
      <c r="E82" s="33" t="s">
        <v>1241</v>
      </c>
      <c r="F82" s="34">
        <f t="shared" ref="F82:G82" si="82">RAND()*100</f>
        <v>9.5912235</v>
      </c>
      <c r="G82" s="35">
        <f t="shared" si="82"/>
        <v>71.10857199</v>
      </c>
      <c r="H82" s="36">
        <f t="shared" si="3"/>
        <v>-61.51734849</v>
      </c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>
      <c r="A83" s="31" t="str">
        <f>IF(LEN(Main!F83) = 7, LEFT(Main!F83, 1), LEFT(Main!F83, 2))</f>
        <v>6</v>
      </c>
      <c r="B83" s="31">
        <v>45108.25</v>
      </c>
      <c r="C83" s="32" t="s">
        <v>1239</v>
      </c>
      <c r="D83" s="32" t="s">
        <v>1240</v>
      </c>
      <c r="E83" s="33" t="s">
        <v>1242</v>
      </c>
      <c r="F83" s="34">
        <f t="shared" ref="F83:G83" si="83">RAND()*100</f>
        <v>82.46025192</v>
      </c>
      <c r="G83" s="35">
        <f t="shared" si="83"/>
        <v>89.10097841</v>
      </c>
      <c r="H83" s="36">
        <f t="shared" si="3"/>
        <v>-6.640726484</v>
      </c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>
      <c r="A84" s="31" t="str">
        <f>IF(LEN(Main!F84) = 7, LEFT(Main!F84, 1), LEFT(Main!F84, 2))</f>
        <v>6</v>
      </c>
      <c r="B84" s="31">
        <v>45108.25</v>
      </c>
      <c r="C84" s="32" t="s">
        <v>1239</v>
      </c>
      <c r="D84" s="32" t="s">
        <v>1243</v>
      </c>
      <c r="E84" s="33" t="s">
        <v>1244</v>
      </c>
      <c r="F84" s="34">
        <f t="shared" ref="F84:G84" si="84">RAND()*100</f>
        <v>38.28187538</v>
      </c>
      <c r="G84" s="35">
        <f t="shared" si="84"/>
        <v>49.37879756</v>
      </c>
      <c r="H84" s="36">
        <f t="shared" si="3"/>
        <v>-11.09692218</v>
      </c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>
      <c r="A85" s="31" t="str">
        <f>IF(LEN(Main!F85) = 7, LEFT(Main!F85, 1), LEFT(Main!F85, 2))</f>
        <v>6</v>
      </c>
      <c r="B85" s="31">
        <v>45108.25</v>
      </c>
      <c r="C85" s="32" t="s">
        <v>1239</v>
      </c>
      <c r="D85" s="32" t="s">
        <v>1243</v>
      </c>
      <c r="E85" s="33" t="s">
        <v>1245</v>
      </c>
      <c r="F85" s="34">
        <f t="shared" ref="F85:G85" si="85">RAND()*100</f>
        <v>8.781432745</v>
      </c>
      <c r="G85" s="35">
        <f t="shared" si="85"/>
        <v>68.297736</v>
      </c>
      <c r="H85" s="36">
        <f t="shared" si="3"/>
        <v>-59.51630325</v>
      </c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>
      <c r="A86" s="31" t="str">
        <f>IF(LEN(Main!F86) = 7, LEFT(Main!F86, 1), LEFT(Main!F86, 2))</f>
        <v>6</v>
      </c>
      <c r="B86" s="31">
        <v>45108.25</v>
      </c>
      <c r="C86" s="32" t="s">
        <v>1239</v>
      </c>
      <c r="D86" s="32" t="s">
        <v>1243</v>
      </c>
      <c r="E86" s="33" t="s">
        <v>1246</v>
      </c>
      <c r="F86" s="34">
        <f t="shared" ref="F86:G86" si="86">RAND()*100</f>
        <v>29.88382575</v>
      </c>
      <c r="G86" s="35">
        <f t="shared" si="86"/>
        <v>58.49677695</v>
      </c>
      <c r="H86" s="36">
        <f t="shared" si="3"/>
        <v>-28.6129512</v>
      </c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>
      <c r="A87" s="31" t="str">
        <f>IF(LEN(Main!F87) = 7, LEFT(Main!F87, 1), LEFT(Main!F87, 2))</f>
        <v>6</v>
      </c>
      <c r="B87" s="31">
        <v>45108.25</v>
      </c>
      <c r="C87" s="32" t="s">
        <v>1247</v>
      </c>
      <c r="D87" s="32" t="s">
        <v>1248</v>
      </c>
      <c r="E87" s="33" t="s">
        <v>1249</v>
      </c>
      <c r="F87" s="34">
        <f t="shared" ref="F87:G87" si="87">RAND()*100</f>
        <v>10.38676641</v>
      </c>
      <c r="G87" s="35">
        <f t="shared" si="87"/>
        <v>89.9329806</v>
      </c>
      <c r="H87" s="36">
        <f t="shared" si="3"/>
        <v>-79.54621419</v>
      </c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>
      <c r="A88" s="31" t="str">
        <f>IF(LEN(Main!F88) = 7, LEFT(Main!F88, 1), LEFT(Main!F88, 2))</f>
        <v>6</v>
      </c>
      <c r="B88" s="31">
        <v>45108.25</v>
      </c>
      <c r="C88" s="32" t="s">
        <v>1247</v>
      </c>
      <c r="D88" s="32" t="s">
        <v>1248</v>
      </c>
      <c r="E88" s="33" t="s">
        <v>1250</v>
      </c>
      <c r="F88" s="34">
        <f t="shared" ref="F88:G88" si="88">RAND()*100</f>
        <v>84.35706968</v>
      </c>
      <c r="G88" s="35">
        <f t="shared" si="88"/>
        <v>95.96784568</v>
      </c>
      <c r="H88" s="36">
        <f t="shared" si="3"/>
        <v>-11.610776</v>
      </c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>
      <c r="A89" s="31" t="str">
        <f>IF(LEN(Main!F89) = 7, LEFT(Main!F89, 1), LEFT(Main!F89, 2))</f>
        <v>6</v>
      </c>
      <c r="B89" s="31">
        <v>45108.25</v>
      </c>
      <c r="C89" s="32" t="s">
        <v>1247</v>
      </c>
      <c r="D89" s="32" t="s">
        <v>1251</v>
      </c>
      <c r="E89" s="33" t="s">
        <v>1252</v>
      </c>
      <c r="F89" s="34">
        <f t="shared" ref="F89:G89" si="89">RAND()*100</f>
        <v>20.42742122</v>
      </c>
      <c r="G89" s="35">
        <f t="shared" si="89"/>
        <v>33.09770199</v>
      </c>
      <c r="H89" s="36">
        <f t="shared" si="3"/>
        <v>-12.67028077</v>
      </c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>
      <c r="A90" s="31" t="str">
        <f>IF(LEN(Main!F90) = 7, LEFT(Main!F90, 1), LEFT(Main!F90, 2))</f>
        <v>6</v>
      </c>
      <c r="B90" s="31">
        <v>45108.25</v>
      </c>
      <c r="C90" s="32" t="s">
        <v>1247</v>
      </c>
      <c r="D90" s="32" t="s">
        <v>1251</v>
      </c>
      <c r="E90" s="33" t="s">
        <v>1253</v>
      </c>
      <c r="F90" s="34">
        <f t="shared" ref="F90:G90" si="90">RAND()*100</f>
        <v>11.53965113</v>
      </c>
      <c r="G90" s="35">
        <f t="shared" si="90"/>
        <v>48.99142059</v>
      </c>
      <c r="H90" s="36">
        <f t="shared" si="3"/>
        <v>-37.45176946</v>
      </c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>
      <c r="A91" s="31" t="str">
        <f>IF(LEN(Main!F91) = 7, LEFT(Main!F91, 1), LEFT(Main!F91, 2))</f>
        <v>6</v>
      </c>
      <c r="B91" s="31">
        <v>45108.25</v>
      </c>
      <c r="C91" s="32" t="s">
        <v>1247</v>
      </c>
      <c r="D91" s="32" t="s">
        <v>1254</v>
      </c>
      <c r="E91" s="33" t="s">
        <v>1255</v>
      </c>
      <c r="F91" s="34">
        <f t="shared" ref="F91:G91" si="91">RAND()*100</f>
        <v>10.74691099</v>
      </c>
      <c r="G91" s="35">
        <f t="shared" si="91"/>
        <v>1.851623859</v>
      </c>
      <c r="H91" s="36">
        <f t="shared" si="3"/>
        <v>8.895287132</v>
      </c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>
      <c r="A92" s="31" t="str">
        <f>IF(LEN(Main!F92) = 7, LEFT(Main!F92, 1), LEFT(Main!F92, 2))</f>
        <v>6</v>
      </c>
      <c r="B92" s="31">
        <v>45108.25</v>
      </c>
      <c r="C92" s="32" t="s">
        <v>1247</v>
      </c>
      <c r="D92" s="32" t="s">
        <v>1254</v>
      </c>
      <c r="E92" s="33" t="s">
        <v>1256</v>
      </c>
      <c r="F92" s="34">
        <f t="shared" ref="F92:G92" si="92">RAND()*100</f>
        <v>69.50109524</v>
      </c>
      <c r="G92" s="35">
        <f t="shared" si="92"/>
        <v>18.67309077</v>
      </c>
      <c r="H92" s="36">
        <f t="shared" si="3"/>
        <v>50.82800447</v>
      </c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>
      <c r="A93" s="31" t="str">
        <f>IF(LEN(Main!F93) = 7, LEFT(Main!F93, 1), LEFT(Main!F93, 2))</f>
        <v>6</v>
      </c>
      <c r="B93" s="31">
        <v>45108.25</v>
      </c>
      <c r="C93" s="32" t="s">
        <v>1257</v>
      </c>
      <c r="D93" s="32" t="s">
        <v>1258</v>
      </c>
      <c r="E93" s="33" t="s">
        <v>1259</v>
      </c>
      <c r="F93" s="34">
        <f t="shared" ref="F93:G93" si="93">RAND()*100</f>
        <v>13.7801686</v>
      </c>
      <c r="G93" s="35">
        <f t="shared" si="93"/>
        <v>85.46958153</v>
      </c>
      <c r="H93" s="36">
        <f t="shared" si="3"/>
        <v>-71.68941293</v>
      </c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>
      <c r="A94" s="31" t="str">
        <f>IF(LEN(Main!F94) = 7, LEFT(Main!F94, 1), LEFT(Main!F94, 2))</f>
        <v>6</v>
      </c>
      <c r="B94" s="31">
        <v>45108.25</v>
      </c>
      <c r="C94" s="32" t="s">
        <v>1257</v>
      </c>
      <c r="D94" s="32" t="s">
        <v>1258</v>
      </c>
      <c r="E94" s="33" t="s">
        <v>1260</v>
      </c>
      <c r="F94" s="34">
        <f t="shared" ref="F94:G94" si="94">RAND()*100</f>
        <v>71.4960045</v>
      </c>
      <c r="G94" s="35">
        <f t="shared" si="94"/>
        <v>47.4794895</v>
      </c>
      <c r="H94" s="36">
        <f t="shared" si="3"/>
        <v>24.016515</v>
      </c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>
      <c r="A95" s="31" t="str">
        <f>IF(LEN(Main!F95) = 7, LEFT(Main!F95, 1), LEFT(Main!F95, 2))</f>
        <v>6</v>
      </c>
      <c r="B95" s="31">
        <v>45108.25</v>
      </c>
      <c r="C95" s="32" t="s">
        <v>1257</v>
      </c>
      <c r="D95" s="32" t="s">
        <v>1258</v>
      </c>
      <c r="E95" s="33" t="s">
        <v>1261</v>
      </c>
      <c r="F95" s="34">
        <f t="shared" ref="F95:G95" si="95">RAND()*100</f>
        <v>73.17827207</v>
      </c>
      <c r="G95" s="35">
        <f t="shared" si="95"/>
        <v>69.94521767</v>
      </c>
      <c r="H95" s="36">
        <f t="shared" si="3"/>
        <v>3.233054399</v>
      </c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>
      <c r="A96" s="31" t="str">
        <f>IF(LEN(Main!F96) = 7, LEFT(Main!F96, 1), LEFT(Main!F96, 2))</f>
        <v>6</v>
      </c>
      <c r="B96" s="31">
        <v>45108.25</v>
      </c>
      <c r="C96" s="32" t="s">
        <v>1262</v>
      </c>
      <c r="D96" s="32" t="s">
        <v>1263</v>
      </c>
      <c r="E96" s="33" t="s">
        <v>1264</v>
      </c>
      <c r="F96" s="34">
        <f t="shared" ref="F96:G96" si="96">RAND()*100</f>
        <v>31.11655055</v>
      </c>
      <c r="G96" s="35">
        <f t="shared" si="96"/>
        <v>31.87290782</v>
      </c>
      <c r="H96" s="36">
        <f t="shared" si="3"/>
        <v>-0.7563572625</v>
      </c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>
      <c r="A97" s="31" t="str">
        <f>IF(LEN(Main!F97) = 7, LEFT(Main!F97, 1), LEFT(Main!F97, 2))</f>
        <v>6</v>
      </c>
      <c r="B97" s="31">
        <v>45108.25</v>
      </c>
      <c r="C97" s="32" t="s">
        <v>1262</v>
      </c>
      <c r="D97" s="32" t="s">
        <v>1263</v>
      </c>
      <c r="E97" s="33" t="s">
        <v>1265</v>
      </c>
      <c r="F97" s="34">
        <f t="shared" ref="F97:G97" si="97">RAND()*100</f>
        <v>53.94477032</v>
      </c>
      <c r="G97" s="35">
        <f t="shared" si="97"/>
        <v>12.99245289</v>
      </c>
      <c r="H97" s="36">
        <f t="shared" si="3"/>
        <v>40.95231743</v>
      </c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>
      <c r="A98" s="31" t="str">
        <f>IF(LEN(Main!F98) = 7, LEFT(Main!F98, 1), LEFT(Main!F98, 2))</f>
        <v>7</v>
      </c>
      <c r="B98" s="31">
        <v>45108.291666666664</v>
      </c>
      <c r="C98" s="32" t="s">
        <v>1239</v>
      </c>
      <c r="D98" s="32" t="s">
        <v>1240</v>
      </c>
      <c r="E98" s="33" t="s">
        <v>1241</v>
      </c>
      <c r="F98" s="34">
        <f t="shared" ref="F98:G98" si="98">RAND()*100</f>
        <v>40.24308905</v>
      </c>
      <c r="G98" s="35">
        <f t="shared" si="98"/>
        <v>90.88150376</v>
      </c>
      <c r="H98" s="36">
        <f t="shared" si="3"/>
        <v>-50.63841471</v>
      </c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>
      <c r="A99" s="31" t="str">
        <f>IF(LEN(Main!F99) = 7, LEFT(Main!F99, 1), LEFT(Main!F99, 2))</f>
        <v>7</v>
      </c>
      <c r="B99" s="31">
        <v>45108.291666666664</v>
      </c>
      <c r="C99" s="32" t="s">
        <v>1239</v>
      </c>
      <c r="D99" s="32" t="s">
        <v>1240</v>
      </c>
      <c r="E99" s="33" t="s">
        <v>1242</v>
      </c>
      <c r="F99" s="34">
        <f t="shared" ref="F99:G99" si="99">RAND()*100</f>
        <v>68.88618332</v>
      </c>
      <c r="G99" s="35">
        <f t="shared" si="99"/>
        <v>96.72950686</v>
      </c>
      <c r="H99" s="36">
        <f t="shared" si="3"/>
        <v>-27.84332354</v>
      </c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>
      <c r="A100" s="31" t="str">
        <f>IF(LEN(Main!F100) = 7, LEFT(Main!F100, 1), LEFT(Main!F100, 2))</f>
        <v>7</v>
      </c>
      <c r="B100" s="31">
        <v>45108.291666666664</v>
      </c>
      <c r="C100" s="32" t="s">
        <v>1239</v>
      </c>
      <c r="D100" s="32" t="s">
        <v>1243</v>
      </c>
      <c r="E100" s="33" t="s">
        <v>1244</v>
      </c>
      <c r="F100" s="34">
        <f t="shared" ref="F100:G100" si="100">RAND()*100</f>
        <v>8.675863581</v>
      </c>
      <c r="G100" s="35">
        <f t="shared" si="100"/>
        <v>43.05681683</v>
      </c>
      <c r="H100" s="36">
        <f t="shared" si="3"/>
        <v>-34.38095325</v>
      </c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>
      <c r="A101" s="31" t="str">
        <f>IF(LEN(Main!F101) = 7, LEFT(Main!F101, 1), LEFT(Main!F101, 2))</f>
        <v>7</v>
      </c>
      <c r="B101" s="31">
        <v>45108.291666666664</v>
      </c>
      <c r="C101" s="32" t="s">
        <v>1239</v>
      </c>
      <c r="D101" s="32" t="s">
        <v>1243</v>
      </c>
      <c r="E101" s="33" t="s">
        <v>1245</v>
      </c>
      <c r="F101" s="34">
        <f t="shared" ref="F101:G101" si="101">RAND()*100</f>
        <v>44.58287202</v>
      </c>
      <c r="G101" s="35">
        <f t="shared" si="101"/>
        <v>91.90534673</v>
      </c>
      <c r="H101" s="36">
        <f t="shared" si="3"/>
        <v>-47.3224747</v>
      </c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>
      <c r="A102" s="31" t="str">
        <f>IF(LEN(Main!F102) = 7, LEFT(Main!F102, 1), LEFT(Main!F102, 2))</f>
        <v>7</v>
      </c>
      <c r="B102" s="31">
        <v>45108.291666666664</v>
      </c>
      <c r="C102" s="32" t="s">
        <v>1239</v>
      </c>
      <c r="D102" s="32" t="s">
        <v>1243</v>
      </c>
      <c r="E102" s="33" t="s">
        <v>1246</v>
      </c>
      <c r="F102" s="34">
        <f t="shared" ref="F102:G102" si="102">RAND()*100</f>
        <v>59.87076633</v>
      </c>
      <c r="G102" s="35">
        <f t="shared" si="102"/>
        <v>78.31609972</v>
      </c>
      <c r="H102" s="36">
        <f t="shared" si="3"/>
        <v>-18.44533339</v>
      </c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>
      <c r="A103" s="31" t="str">
        <f>IF(LEN(Main!F103) = 7, LEFT(Main!F103, 1), LEFT(Main!F103, 2))</f>
        <v>7</v>
      </c>
      <c r="B103" s="31">
        <v>45108.291666666664</v>
      </c>
      <c r="C103" s="32" t="s">
        <v>1247</v>
      </c>
      <c r="D103" s="32" t="s">
        <v>1248</v>
      </c>
      <c r="E103" s="33" t="s">
        <v>1249</v>
      </c>
      <c r="F103" s="34">
        <f t="shared" ref="F103:G103" si="103">RAND()*100</f>
        <v>14.0058445</v>
      </c>
      <c r="G103" s="35">
        <f t="shared" si="103"/>
        <v>99.56304554</v>
      </c>
      <c r="H103" s="36">
        <f t="shared" si="3"/>
        <v>-85.55720105</v>
      </c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>
      <c r="A104" s="31" t="str">
        <f>IF(LEN(Main!F104) = 7, LEFT(Main!F104, 1), LEFT(Main!F104, 2))</f>
        <v>7</v>
      </c>
      <c r="B104" s="31">
        <v>45108.291666666664</v>
      </c>
      <c r="C104" s="32" t="s">
        <v>1247</v>
      </c>
      <c r="D104" s="32" t="s">
        <v>1248</v>
      </c>
      <c r="E104" s="33" t="s">
        <v>1250</v>
      </c>
      <c r="F104" s="34">
        <f t="shared" ref="F104:G104" si="104">RAND()*100</f>
        <v>22.53325431</v>
      </c>
      <c r="G104" s="35">
        <f t="shared" si="104"/>
        <v>83.59781076</v>
      </c>
      <c r="H104" s="36">
        <f t="shared" si="3"/>
        <v>-61.06455645</v>
      </c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>
      <c r="A105" s="31" t="str">
        <f>IF(LEN(Main!F105) = 7, LEFT(Main!F105, 1), LEFT(Main!F105, 2))</f>
        <v>7</v>
      </c>
      <c r="B105" s="31">
        <v>45108.291666666664</v>
      </c>
      <c r="C105" s="32" t="s">
        <v>1247</v>
      </c>
      <c r="D105" s="32" t="s">
        <v>1251</v>
      </c>
      <c r="E105" s="33" t="s">
        <v>1252</v>
      </c>
      <c r="F105" s="34">
        <f t="shared" ref="F105:G105" si="105">RAND()*100</f>
        <v>30.53188375</v>
      </c>
      <c r="G105" s="35">
        <f t="shared" si="105"/>
        <v>64.12033199</v>
      </c>
      <c r="H105" s="36">
        <f t="shared" si="3"/>
        <v>-33.58844824</v>
      </c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>
      <c r="A106" s="31" t="str">
        <f>IF(LEN(Main!F106) = 7, LEFT(Main!F106, 1), LEFT(Main!F106, 2))</f>
        <v>7</v>
      </c>
      <c r="B106" s="31">
        <v>45108.291666666664</v>
      </c>
      <c r="C106" s="32" t="s">
        <v>1247</v>
      </c>
      <c r="D106" s="32" t="s">
        <v>1251</v>
      </c>
      <c r="E106" s="33" t="s">
        <v>1253</v>
      </c>
      <c r="F106" s="34">
        <f t="shared" ref="F106:G106" si="106">RAND()*100</f>
        <v>83.04467626</v>
      </c>
      <c r="G106" s="35">
        <f t="shared" si="106"/>
        <v>29.67203144</v>
      </c>
      <c r="H106" s="36">
        <f t="shared" si="3"/>
        <v>53.37264482</v>
      </c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>
      <c r="A107" s="31" t="str">
        <f>IF(LEN(Main!F107) = 7, LEFT(Main!F107, 1), LEFT(Main!F107, 2))</f>
        <v>7</v>
      </c>
      <c r="B107" s="31">
        <v>45108.291666666664</v>
      </c>
      <c r="C107" s="32" t="s">
        <v>1247</v>
      </c>
      <c r="D107" s="32" t="s">
        <v>1254</v>
      </c>
      <c r="E107" s="33" t="s">
        <v>1255</v>
      </c>
      <c r="F107" s="34">
        <f t="shared" ref="F107:G107" si="107">RAND()*100</f>
        <v>9.697186956</v>
      </c>
      <c r="G107" s="35">
        <f t="shared" si="107"/>
        <v>73.73820246</v>
      </c>
      <c r="H107" s="36">
        <f t="shared" si="3"/>
        <v>-64.04101551</v>
      </c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>
      <c r="A108" s="31" t="str">
        <f>IF(LEN(Main!F108) = 7, LEFT(Main!F108, 1), LEFT(Main!F108, 2))</f>
        <v>7</v>
      </c>
      <c r="B108" s="31">
        <v>45108.291666666664</v>
      </c>
      <c r="C108" s="32" t="s">
        <v>1247</v>
      </c>
      <c r="D108" s="32" t="s">
        <v>1254</v>
      </c>
      <c r="E108" s="33" t="s">
        <v>1256</v>
      </c>
      <c r="F108" s="34">
        <f t="shared" ref="F108:G108" si="108">RAND()*100</f>
        <v>45.46443886</v>
      </c>
      <c r="G108" s="35">
        <f t="shared" si="108"/>
        <v>65.0039162</v>
      </c>
      <c r="H108" s="36">
        <f t="shared" si="3"/>
        <v>-19.53947733</v>
      </c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>
      <c r="A109" s="31" t="str">
        <f>IF(LEN(Main!F109) = 7, LEFT(Main!F109, 1), LEFT(Main!F109, 2))</f>
        <v>7</v>
      </c>
      <c r="B109" s="31">
        <v>45108.291666666664</v>
      </c>
      <c r="C109" s="32" t="s">
        <v>1257</v>
      </c>
      <c r="D109" s="32" t="s">
        <v>1258</v>
      </c>
      <c r="E109" s="33" t="s">
        <v>1259</v>
      </c>
      <c r="F109" s="34">
        <f t="shared" ref="F109:G109" si="109">RAND()*100</f>
        <v>19.89529043</v>
      </c>
      <c r="G109" s="35">
        <f t="shared" si="109"/>
        <v>16.3604466</v>
      </c>
      <c r="H109" s="36">
        <f t="shared" si="3"/>
        <v>3.534843825</v>
      </c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>
      <c r="A110" s="31" t="str">
        <f>IF(LEN(Main!F110) = 7, LEFT(Main!F110, 1), LEFT(Main!F110, 2))</f>
        <v>7</v>
      </c>
      <c r="B110" s="31">
        <v>45108.291666666664</v>
      </c>
      <c r="C110" s="32" t="s">
        <v>1257</v>
      </c>
      <c r="D110" s="32" t="s">
        <v>1258</v>
      </c>
      <c r="E110" s="33" t="s">
        <v>1260</v>
      </c>
      <c r="F110" s="34">
        <f t="shared" ref="F110:G110" si="110">RAND()*100</f>
        <v>62.39229274</v>
      </c>
      <c r="G110" s="35">
        <f t="shared" si="110"/>
        <v>6.989998108</v>
      </c>
      <c r="H110" s="36">
        <f t="shared" si="3"/>
        <v>55.40229463</v>
      </c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>
      <c r="A111" s="31" t="str">
        <f>IF(LEN(Main!F111) = 7, LEFT(Main!F111, 1), LEFT(Main!F111, 2))</f>
        <v>7</v>
      </c>
      <c r="B111" s="31">
        <v>45108.291666666664</v>
      </c>
      <c r="C111" s="32" t="s">
        <v>1257</v>
      </c>
      <c r="D111" s="32" t="s">
        <v>1258</v>
      </c>
      <c r="E111" s="33" t="s">
        <v>1261</v>
      </c>
      <c r="F111" s="34">
        <f t="shared" ref="F111:G111" si="111">RAND()*100</f>
        <v>24.74699029</v>
      </c>
      <c r="G111" s="35">
        <f t="shared" si="111"/>
        <v>43.81916863</v>
      </c>
      <c r="H111" s="36">
        <f t="shared" si="3"/>
        <v>-19.07217834</v>
      </c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>
      <c r="A112" s="31" t="str">
        <f>IF(LEN(Main!F112) = 7, LEFT(Main!F112, 1), LEFT(Main!F112, 2))</f>
        <v>7</v>
      </c>
      <c r="B112" s="31">
        <v>45108.291666666664</v>
      </c>
      <c r="C112" s="32" t="s">
        <v>1262</v>
      </c>
      <c r="D112" s="32" t="s">
        <v>1263</v>
      </c>
      <c r="E112" s="33" t="s">
        <v>1264</v>
      </c>
      <c r="F112" s="34">
        <f t="shared" ref="F112:G112" si="112">RAND()*100</f>
        <v>56.07290931</v>
      </c>
      <c r="G112" s="35">
        <f t="shared" si="112"/>
        <v>13.45962674</v>
      </c>
      <c r="H112" s="36">
        <f t="shared" si="3"/>
        <v>42.61328256</v>
      </c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>
      <c r="A113" s="31" t="str">
        <f>IF(LEN(Main!F113) = 7, LEFT(Main!F113, 1), LEFT(Main!F113, 2))</f>
        <v>7</v>
      </c>
      <c r="B113" s="31">
        <v>45108.291666666664</v>
      </c>
      <c r="C113" s="32" t="s">
        <v>1262</v>
      </c>
      <c r="D113" s="32" t="s">
        <v>1263</v>
      </c>
      <c r="E113" s="33" t="s">
        <v>1265</v>
      </c>
      <c r="F113" s="34">
        <f t="shared" ref="F113:G113" si="113">RAND()*100</f>
        <v>80.48986728</v>
      </c>
      <c r="G113" s="35">
        <f t="shared" si="113"/>
        <v>1.855279026</v>
      </c>
      <c r="H113" s="36">
        <f t="shared" si="3"/>
        <v>78.63458825</v>
      </c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>
      <c r="A114" s="31" t="str">
        <f>IF(LEN(Main!F114) = 7, LEFT(Main!F114, 1), LEFT(Main!F114, 2))</f>
        <v>8</v>
      </c>
      <c r="B114" s="31">
        <v>45108.333333333336</v>
      </c>
      <c r="C114" s="32" t="s">
        <v>1239</v>
      </c>
      <c r="D114" s="32" t="s">
        <v>1240</v>
      </c>
      <c r="E114" s="33" t="s">
        <v>1241</v>
      </c>
      <c r="F114" s="34">
        <f t="shared" ref="F114:G114" si="114">RAND()*100</f>
        <v>1.12717502</v>
      </c>
      <c r="G114" s="35">
        <f t="shared" si="114"/>
        <v>51.90445021</v>
      </c>
      <c r="H114" s="36">
        <f t="shared" si="3"/>
        <v>-50.77727519</v>
      </c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>
      <c r="A115" s="31" t="str">
        <f>IF(LEN(Main!F115) = 7, LEFT(Main!F115, 1), LEFT(Main!F115, 2))</f>
        <v>8</v>
      </c>
      <c r="B115" s="31">
        <v>45108.333333333336</v>
      </c>
      <c r="C115" s="32" t="s">
        <v>1239</v>
      </c>
      <c r="D115" s="32" t="s">
        <v>1240</v>
      </c>
      <c r="E115" s="33" t="s">
        <v>1242</v>
      </c>
      <c r="F115" s="34">
        <f t="shared" ref="F115:G115" si="115">RAND()*100</f>
        <v>77.95671933</v>
      </c>
      <c r="G115" s="35">
        <f t="shared" si="115"/>
        <v>14.80229688</v>
      </c>
      <c r="H115" s="36">
        <f t="shared" si="3"/>
        <v>63.15442244</v>
      </c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>
      <c r="A116" s="31" t="str">
        <f>IF(LEN(Main!F116) = 7, LEFT(Main!F116, 1), LEFT(Main!F116, 2))</f>
        <v>8</v>
      </c>
      <c r="B116" s="31">
        <v>45108.333333333336</v>
      </c>
      <c r="C116" s="32" t="s">
        <v>1239</v>
      </c>
      <c r="D116" s="32" t="s">
        <v>1243</v>
      </c>
      <c r="E116" s="33" t="s">
        <v>1244</v>
      </c>
      <c r="F116" s="34">
        <f t="shared" ref="F116:G116" si="116">RAND()*100</f>
        <v>21.11168547</v>
      </c>
      <c r="G116" s="35">
        <f t="shared" si="116"/>
        <v>30.87806407</v>
      </c>
      <c r="H116" s="36">
        <f t="shared" si="3"/>
        <v>-9.766378597</v>
      </c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>
      <c r="A117" s="31" t="str">
        <f>IF(LEN(Main!F117) = 7, LEFT(Main!F117, 1), LEFT(Main!F117, 2))</f>
        <v>8</v>
      </c>
      <c r="B117" s="31">
        <v>45108.333333333336</v>
      </c>
      <c r="C117" s="32" t="s">
        <v>1239</v>
      </c>
      <c r="D117" s="32" t="s">
        <v>1243</v>
      </c>
      <c r="E117" s="33" t="s">
        <v>1245</v>
      </c>
      <c r="F117" s="34">
        <f t="shared" ref="F117:G117" si="117">RAND()*100</f>
        <v>96.10212778</v>
      </c>
      <c r="G117" s="35">
        <f t="shared" si="117"/>
        <v>13.09329791</v>
      </c>
      <c r="H117" s="36">
        <f t="shared" si="3"/>
        <v>83.00882987</v>
      </c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>
      <c r="A118" s="31" t="str">
        <f>IF(LEN(Main!F118) = 7, LEFT(Main!F118, 1), LEFT(Main!F118, 2))</f>
        <v>8</v>
      </c>
      <c r="B118" s="31">
        <v>45108.333333333336</v>
      </c>
      <c r="C118" s="32" t="s">
        <v>1239</v>
      </c>
      <c r="D118" s="32" t="s">
        <v>1243</v>
      </c>
      <c r="E118" s="33" t="s">
        <v>1246</v>
      </c>
      <c r="F118" s="34">
        <f t="shared" ref="F118:G118" si="118">RAND()*100</f>
        <v>95.21232893</v>
      </c>
      <c r="G118" s="35">
        <f t="shared" si="118"/>
        <v>89.36813795</v>
      </c>
      <c r="H118" s="36">
        <f t="shared" si="3"/>
        <v>5.844190984</v>
      </c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>
      <c r="A119" s="31" t="str">
        <f>IF(LEN(Main!F119) = 7, LEFT(Main!F119, 1), LEFT(Main!F119, 2))</f>
        <v>8</v>
      </c>
      <c r="B119" s="31">
        <v>45108.333333333336</v>
      </c>
      <c r="C119" s="32" t="s">
        <v>1247</v>
      </c>
      <c r="D119" s="32" t="s">
        <v>1248</v>
      </c>
      <c r="E119" s="33" t="s">
        <v>1249</v>
      </c>
      <c r="F119" s="34">
        <f t="shared" ref="F119:G119" si="119">RAND()*100</f>
        <v>72.22340117</v>
      </c>
      <c r="G119" s="35">
        <f t="shared" si="119"/>
        <v>66.80298601</v>
      </c>
      <c r="H119" s="36">
        <f t="shared" si="3"/>
        <v>5.420415157</v>
      </c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>
      <c r="A120" s="31" t="str">
        <f>IF(LEN(Main!F120) = 7, LEFT(Main!F120, 1), LEFT(Main!F120, 2))</f>
        <v>8</v>
      </c>
      <c r="B120" s="31">
        <v>45108.333333333336</v>
      </c>
      <c r="C120" s="32" t="s">
        <v>1247</v>
      </c>
      <c r="D120" s="32" t="s">
        <v>1248</v>
      </c>
      <c r="E120" s="33" t="s">
        <v>1250</v>
      </c>
      <c r="F120" s="34">
        <f t="shared" ref="F120:G120" si="120">RAND()*100</f>
        <v>39.80470014</v>
      </c>
      <c r="G120" s="35">
        <f t="shared" si="120"/>
        <v>54.2198422</v>
      </c>
      <c r="H120" s="36">
        <f t="shared" si="3"/>
        <v>-14.41514206</v>
      </c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>
      <c r="A121" s="31" t="str">
        <f>IF(LEN(Main!F121) = 7, LEFT(Main!F121, 1), LEFT(Main!F121, 2))</f>
        <v>8</v>
      </c>
      <c r="B121" s="31">
        <v>45108.333333333336</v>
      </c>
      <c r="C121" s="32" t="s">
        <v>1247</v>
      </c>
      <c r="D121" s="32" t="s">
        <v>1251</v>
      </c>
      <c r="E121" s="33" t="s">
        <v>1252</v>
      </c>
      <c r="F121" s="34">
        <f t="shared" ref="F121:G121" si="121">RAND()*100</f>
        <v>51.69765311</v>
      </c>
      <c r="G121" s="35">
        <f t="shared" si="121"/>
        <v>35.32150863</v>
      </c>
      <c r="H121" s="36">
        <f t="shared" si="3"/>
        <v>16.37614447</v>
      </c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>
      <c r="A122" s="31" t="str">
        <f>IF(LEN(Main!F122) = 7, LEFT(Main!F122, 1), LEFT(Main!F122, 2))</f>
        <v>8</v>
      </c>
      <c r="B122" s="31">
        <v>45108.333333333336</v>
      </c>
      <c r="C122" s="32" t="s">
        <v>1247</v>
      </c>
      <c r="D122" s="32" t="s">
        <v>1251</v>
      </c>
      <c r="E122" s="33" t="s">
        <v>1253</v>
      </c>
      <c r="F122" s="34">
        <f t="shared" ref="F122:G122" si="122">RAND()*100</f>
        <v>34.96120586</v>
      </c>
      <c r="G122" s="35">
        <f t="shared" si="122"/>
        <v>22.97986502</v>
      </c>
      <c r="H122" s="36">
        <f t="shared" si="3"/>
        <v>11.98134085</v>
      </c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>
      <c r="A123" s="31" t="str">
        <f>IF(LEN(Main!F123) = 7, LEFT(Main!F123, 1), LEFT(Main!F123, 2))</f>
        <v>8</v>
      </c>
      <c r="B123" s="31">
        <v>45108.333333333336</v>
      </c>
      <c r="C123" s="32" t="s">
        <v>1247</v>
      </c>
      <c r="D123" s="32" t="s">
        <v>1254</v>
      </c>
      <c r="E123" s="33" t="s">
        <v>1255</v>
      </c>
      <c r="F123" s="34">
        <f t="shared" ref="F123:G123" si="123">RAND()*100</f>
        <v>29.97484593</v>
      </c>
      <c r="G123" s="35">
        <f t="shared" si="123"/>
        <v>72.22727163</v>
      </c>
      <c r="H123" s="36">
        <f t="shared" si="3"/>
        <v>-42.2524257</v>
      </c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>
      <c r="A124" s="31" t="str">
        <f>IF(LEN(Main!F124) = 7, LEFT(Main!F124, 1), LEFT(Main!F124, 2))</f>
        <v>8</v>
      </c>
      <c r="B124" s="31">
        <v>45108.333333333336</v>
      </c>
      <c r="C124" s="32" t="s">
        <v>1247</v>
      </c>
      <c r="D124" s="32" t="s">
        <v>1254</v>
      </c>
      <c r="E124" s="33" t="s">
        <v>1256</v>
      </c>
      <c r="F124" s="34">
        <f t="shared" ref="F124:G124" si="124">RAND()*100</f>
        <v>97.41203412</v>
      </c>
      <c r="G124" s="35">
        <f t="shared" si="124"/>
        <v>36.49474304</v>
      </c>
      <c r="H124" s="36">
        <f t="shared" si="3"/>
        <v>60.91729108</v>
      </c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>
      <c r="A125" s="31" t="str">
        <f>IF(LEN(Main!F125) = 7, LEFT(Main!F125, 1), LEFT(Main!F125, 2))</f>
        <v>8</v>
      </c>
      <c r="B125" s="31">
        <v>45108.333333333336</v>
      </c>
      <c r="C125" s="32" t="s">
        <v>1257</v>
      </c>
      <c r="D125" s="32" t="s">
        <v>1258</v>
      </c>
      <c r="E125" s="33" t="s">
        <v>1259</v>
      </c>
      <c r="F125" s="34">
        <f t="shared" ref="F125:G125" si="125">RAND()*100</f>
        <v>53.5433706</v>
      </c>
      <c r="G125" s="35">
        <f t="shared" si="125"/>
        <v>84.79938233</v>
      </c>
      <c r="H125" s="36">
        <f t="shared" si="3"/>
        <v>-31.25601173</v>
      </c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>
      <c r="A126" s="31" t="str">
        <f>IF(LEN(Main!F126) = 7, LEFT(Main!F126, 1), LEFT(Main!F126, 2))</f>
        <v>8</v>
      </c>
      <c r="B126" s="31">
        <v>45108.333333333336</v>
      </c>
      <c r="C126" s="32" t="s">
        <v>1257</v>
      </c>
      <c r="D126" s="32" t="s">
        <v>1258</v>
      </c>
      <c r="E126" s="33" t="s">
        <v>1260</v>
      </c>
      <c r="F126" s="34">
        <f t="shared" ref="F126:G126" si="126">RAND()*100</f>
        <v>49.69758541</v>
      </c>
      <c r="G126" s="35">
        <f t="shared" si="126"/>
        <v>0.4584817017</v>
      </c>
      <c r="H126" s="36">
        <f t="shared" si="3"/>
        <v>49.2391037</v>
      </c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>
      <c r="A127" s="31" t="str">
        <f>IF(LEN(Main!F127) = 7, LEFT(Main!F127, 1), LEFT(Main!F127, 2))</f>
        <v>8</v>
      </c>
      <c r="B127" s="31">
        <v>45108.333333333336</v>
      </c>
      <c r="C127" s="32" t="s">
        <v>1257</v>
      </c>
      <c r="D127" s="32" t="s">
        <v>1258</v>
      </c>
      <c r="E127" s="33" t="s">
        <v>1261</v>
      </c>
      <c r="F127" s="34">
        <f t="shared" ref="F127:G127" si="127">RAND()*100</f>
        <v>80.49931136</v>
      </c>
      <c r="G127" s="35">
        <f t="shared" si="127"/>
        <v>52.76510615</v>
      </c>
      <c r="H127" s="36">
        <f t="shared" si="3"/>
        <v>27.73420521</v>
      </c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>
      <c r="A128" s="31" t="str">
        <f>IF(LEN(Main!F128) = 7, LEFT(Main!F128, 1), LEFT(Main!F128, 2))</f>
        <v>8</v>
      </c>
      <c r="B128" s="31">
        <v>45108.333333333336</v>
      </c>
      <c r="C128" s="32" t="s">
        <v>1262</v>
      </c>
      <c r="D128" s="32" t="s">
        <v>1263</v>
      </c>
      <c r="E128" s="33" t="s">
        <v>1264</v>
      </c>
      <c r="F128" s="34">
        <f t="shared" ref="F128:G128" si="128">RAND()*100</f>
        <v>17.56844621</v>
      </c>
      <c r="G128" s="35">
        <f t="shared" si="128"/>
        <v>52.64754374</v>
      </c>
      <c r="H128" s="36">
        <f t="shared" si="3"/>
        <v>-35.07909753</v>
      </c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>
      <c r="A129" s="31" t="str">
        <f>IF(LEN(Main!F129) = 7, LEFT(Main!F129, 1), LEFT(Main!F129, 2))</f>
        <v>8</v>
      </c>
      <c r="B129" s="31">
        <v>45108.333333333336</v>
      </c>
      <c r="C129" s="32" t="s">
        <v>1262</v>
      </c>
      <c r="D129" s="32" t="s">
        <v>1263</v>
      </c>
      <c r="E129" s="33" t="s">
        <v>1265</v>
      </c>
      <c r="F129" s="34">
        <f t="shared" ref="F129:G129" si="129">RAND()*100</f>
        <v>80.14432187</v>
      </c>
      <c r="G129" s="35">
        <f t="shared" si="129"/>
        <v>63.25542769</v>
      </c>
      <c r="H129" s="36">
        <f t="shared" si="3"/>
        <v>16.88889418</v>
      </c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>
      <c r="A130" s="31" t="str">
        <f>IF(LEN(Main!F130) = 7, LEFT(Main!F130, 1), LEFT(Main!F130, 2))</f>
        <v>9</v>
      </c>
      <c r="B130" s="31">
        <v>45108.375</v>
      </c>
      <c r="C130" s="32" t="s">
        <v>1239</v>
      </c>
      <c r="D130" s="32" t="s">
        <v>1240</v>
      </c>
      <c r="E130" s="33" t="s">
        <v>1241</v>
      </c>
      <c r="F130" s="34">
        <f t="shared" ref="F130:G130" si="130">RAND()*100</f>
        <v>72.94320216</v>
      </c>
      <c r="G130" s="35">
        <f t="shared" si="130"/>
        <v>59.15393063</v>
      </c>
      <c r="H130" s="36">
        <f t="shared" si="3"/>
        <v>13.78927153</v>
      </c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>
      <c r="A131" s="31" t="str">
        <f>IF(LEN(Main!F131) = 7, LEFT(Main!F131, 1), LEFT(Main!F131, 2))</f>
        <v>9</v>
      </c>
      <c r="B131" s="31">
        <v>45108.375</v>
      </c>
      <c r="C131" s="32" t="s">
        <v>1239</v>
      </c>
      <c r="D131" s="32" t="s">
        <v>1240</v>
      </c>
      <c r="E131" s="33" t="s">
        <v>1242</v>
      </c>
      <c r="F131" s="34">
        <f t="shared" ref="F131:G131" si="131">RAND()*100</f>
        <v>53.71372344</v>
      </c>
      <c r="G131" s="35">
        <f t="shared" si="131"/>
        <v>35.04633527</v>
      </c>
      <c r="H131" s="36">
        <f t="shared" si="3"/>
        <v>18.66738817</v>
      </c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>
      <c r="A132" s="31" t="str">
        <f>IF(LEN(Main!F132) = 7, LEFT(Main!F132, 1), LEFT(Main!F132, 2))</f>
        <v>9</v>
      </c>
      <c r="B132" s="31">
        <v>45108.375</v>
      </c>
      <c r="C132" s="32" t="s">
        <v>1239</v>
      </c>
      <c r="D132" s="32" t="s">
        <v>1243</v>
      </c>
      <c r="E132" s="33" t="s">
        <v>1244</v>
      </c>
      <c r="F132" s="34">
        <f t="shared" ref="F132:G132" si="132">RAND()*100</f>
        <v>73.33477724</v>
      </c>
      <c r="G132" s="35">
        <f t="shared" si="132"/>
        <v>41.43941263</v>
      </c>
      <c r="H132" s="36">
        <f t="shared" si="3"/>
        <v>31.89536461</v>
      </c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>
      <c r="A133" s="31" t="str">
        <f>IF(LEN(Main!F133) = 7, LEFT(Main!F133, 1), LEFT(Main!F133, 2))</f>
        <v>9</v>
      </c>
      <c r="B133" s="31">
        <v>45108.375</v>
      </c>
      <c r="C133" s="32" t="s">
        <v>1239</v>
      </c>
      <c r="D133" s="32" t="s">
        <v>1243</v>
      </c>
      <c r="E133" s="33" t="s">
        <v>1245</v>
      </c>
      <c r="F133" s="34">
        <f t="shared" ref="F133:G133" si="133">RAND()*100</f>
        <v>2.962750031</v>
      </c>
      <c r="G133" s="35">
        <f t="shared" si="133"/>
        <v>40.56116776</v>
      </c>
      <c r="H133" s="36">
        <f t="shared" si="3"/>
        <v>-37.59841773</v>
      </c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>
      <c r="A134" s="31" t="str">
        <f>IF(LEN(Main!F134) = 7, LEFT(Main!F134, 1), LEFT(Main!F134, 2))</f>
        <v>9</v>
      </c>
      <c r="B134" s="31">
        <v>45108.375</v>
      </c>
      <c r="C134" s="32" t="s">
        <v>1239</v>
      </c>
      <c r="D134" s="32" t="s">
        <v>1243</v>
      </c>
      <c r="E134" s="33" t="s">
        <v>1246</v>
      </c>
      <c r="F134" s="34">
        <f t="shared" ref="F134:G134" si="134">RAND()*100</f>
        <v>77.57463311</v>
      </c>
      <c r="G134" s="35">
        <f t="shared" si="134"/>
        <v>70.95870262</v>
      </c>
      <c r="H134" s="36">
        <f t="shared" si="3"/>
        <v>6.615930481</v>
      </c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>
      <c r="A135" s="31" t="str">
        <f>IF(LEN(Main!F135) = 7, LEFT(Main!F135, 1), LEFT(Main!F135, 2))</f>
        <v>9</v>
      </c>
      <c r="B135" s="31">
        <v>45108.375</v>
      </c>
      <c r="C135" s="32" t="s">
        <v>1247</v>
      </c>
      <c r="D135" s="32" t="s">
        <v>1248</v>
      </c>
      <c r="E135" s="33" t="s">
        <v>1249</v>
      </c>
      <c r="F135" s="34">
        <f t="shared" ref="F135:G135" si="135">RAND()*100</f>
        <v>42.04340916</v>
      </c>
      <c r="G135" s="35">
        <f t="shared" si="135"/>
        <v>8.429152487</v>
      </c>
      <c r="H135" s="36">
        <f t="shared" si="3"/>
        <v>33.61425668</v>
      </c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>
      <c r="A136" s="31" t="str">
        <f>IF(LEN(Main!F136) = 7, LEFT(Main!F136, 1), LEFT(Main!F136, 2))</f>
        <v>9</v>
      </c>
      <c r="B136" s="31">
        <v>45108.375</v>
      </c>
      <c r="C136" s="32" t="s">
        <v>1247</v>
      </c>
      <c r="D136" s="32" t="s">
        <v>1248</v>
      </c>
      <c r="E136" s="33" t="s">
        <v>1250</v>
      </c>
      <c r="F136" s="34">
        <f t="shared" ref="F136:G136" si="136">RAND()*100</f>
        <v>15.43693405</v>
      </c>
      <c r="G136" s="35">
        <f t="shared" si="136"/>
        <v>30.47149565</v>
      </c>
      <c r="H136" s="36">
        <f t="shared" si="3"/>
        <v>-15.0345616</v>
      </c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>
      <c r="A137" s="31" t="str">
        <f>IF(LEN(Main!F137) = 7, LEFT(Main!F137, 1), LEFT(Main!F137, 2))</f>
        <v>9</v>
      </c>
      <c r="B137" s="31">
        <v>45108.375</v>
      </c>
      <c r="C137" s="32" t="s">
        <v>1247</v>
      </c>
      <c r="D137" s="32" t="s">
        <v>1251</v>
      </c>
      <c r="E137" s="33" t="s">
        <v>1252</v>
      </c>
      <c r="F137" s="34">
        <f t="shared" ref="F137:G137" si="137">RAND()*100</f>
        <v>12.07886316</v>
      </c>
      <c r="G137" s="35">
        <f t="shared" si="137"/>
        <v>11.32871723</v>
      </c>
      <c r="H137" s="36">
        <f t="shared" si="3"/>
        <v>0.7501459342</v>
      </c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>
      <c r="A138" s="31" t="str">
        <f>IF(LEN(Main!F138) = 7, LEFT(Main!F138, 1), LEFT(Main!F138, 2))</f>
        <v>9</v>
      </c>
      <c r="B138" s="31">
        <v>45108.375</v>
      </c>
      <c r="C138" s="32" t="s">
        <v>1247</v>
      </c>
      <c r="D138" s="32" t="s">
        <v>1251</v>
      </c>
      <c r="E138" s="33" t="s">
        <v>1253</v>
      </c>
      <c r="F138" s="34">
        <f t="shared" ref="F138:G138" si="138">RAND()*100</f>
        <v>80.4886646</v>
      </c>
      <c r="G138" s="35">
        <f t="shared" si="138"/>
        <v>93.58078355</v>
      </c>
      <c r="H138" s="36">
        <f t="shared" si="3"/>
        <v>-13.09211895</v>
      </c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>
      <c r="A139" s="31" t="str">
        <f>IF(LEN(Main!F139) = 7, LEFT(Main!F139, 1), LEFT(Main!F139, 2))</f>
        <v>9</v>
      </c>
      <c r="B139" s="31">
        <v>45108.375</v>
      </c>
      <c r="C139" s="32" t="s">
        <v>1247</v>
      </c>
      <c r="D139" s="32" t="s">
        <v>1254</v>
      </c>
      <c r="E139" s="33" t="s">
        <v>1255</v>
      </c>
      <c r="F139" s="34">
        <f t="shared" ref="F139:G139" si="139">RAND()*100</f>
        <v>2.340230142</v>
      </c>
      <c r="G139" s="35">
        <f t="shared" si="139"/>
        <v>36.14484943</v>
      </c>
      <c r="H139" s="36">
        <f t="shared" si="3"/>
        <v>-33.80461929</v>
      </c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>
      <c r="A140" s="31" t="str">
        <f>IF(LEN(Main!F140) = 7, LEFT(Main!F140, 1), LEFT(Main!F140, 2))</f>
        <v>9</v>
      </c>
      <c r="B140" s="31">
        <v>45108.375</v>
      </c>
      <c r="C140" s="32" t="s">
        <v>1247</v>
      </c>
      <c r="D140" s="32" t="s">
        <v>1254</v>
      </c>
      <c r="E140" s="33" t="s">
        <v>1256</v>
      </c>
      <c r="F140" s="34">
        <f t="shared" ref="F140:G140" si="140">RAND()*100</f>
        <v>2.827369448</v>
      </c>
      <c r="G140" s="35">
        <f t="shared" si="140"/>
        <v>55.6574361</v>
      </c>
      <c r="H140" s="36">
        <f t="shared" si="3"/>
        <v>-52.83006665</v>
      </c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>
      <c r="A141" s="31" t="str">
        <f>IF(LEN(Main!F141) = 7, LEFT(Main!F141, 1), LEFT(Main!F141, 2))</f>
        <v>9</v>
      </c>
      <c r="B141" s="31">
        <v>45108.375</v>
      </c>
      <c r="C141" s="32" t="s">
        <v>1257</v>
      </c>
      <c r="D141" s="32" t="s">
        <v>1258</v>
      </c>
      <c r="E141" s="33" t="s">
        <v>1259</v>
      </c>
      <c r="F141" s="34">
        <f t="shared" ref="F141:G141" si="141">RAND()*100</f>
        <v>31.26894832</v>
      </c>
      <c r="G141" s="35">
        <f t="shared" si="141"/>
        <v>57.95451753</v>
      </c>
      <c r="H141" s="36">
        <f t="shared" si="3"/>
        <v>-26.68556921</v>
      </c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>
      <c r="A142" s="31" t="str">
        <f>IF(LEN(Main!F142) = 7, LEFT(Main!F142, 1), LEFT(Main!F142, 2))</f>
        <v>9</v>
      </c>
      <c r="B142" s="31">
        <v>45108.375</v>
      </c>
      <c r="C142" s="32" t="s">
        <v>1257</v>
      </c>
      <c r="D142" s="32" t="s">
        <v>1258</v>
      </c>
      <c r="E142" s="33" t="s">
        <v>1260</v>
      </c>
      <c r="F142" s="34">
        <f t="shared" ref="F142:G142" si="142">RAND()*100</f>
        <v>44.53793589</v>
      </c>
      <c r="G142" s="35">
        <f t="shared" si="142"/>
        <v>0.8617951547</v>
      </c>
      <c r="H142" s="36">
        <f t="shared" si="3"/>
        <v>43.67614074</v>
      </c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>
      <c r="A143" s="31" t="str">
        <f>IF(LEN(Main!F143) = 7, LEFT(Main!F143, 1), LEFT(Main!F143, 2))</f>
        <v>9</v>
      </c>
      <c r="B143" s="31">
        <v>45108.375</v>
      </c>
      <c r="C143" s="32" t="s">
        <v>1257</v>
      </c>
      <c r="D143" s="32" t="s">
        <v>1258</v>
      </c>
      <c r="E143" s="33" t="s">
        <v>1261</v>
      </c>
      <c r="F143" s="34">
        <f t="shared" ref="F143:G143" si="143">RAND()*100</f>
        <v>83.14488098</v>
      </c>
      <c r="G143" s="35">
        <f t="shared" si="143"/>
        <v>21.90146574</v>
      </c>
      <c r="H143" s="36">
        <f t="shared" si="3"/>
        <v>61.24341524</v>
      </c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>
      <c r="A144" s="31" t="str">
        <f>IF(LEN(Main!F144) = 7, LEFT(Main!F144, 1), LEFT(Main!F144, 2))</f>
        <v>9</v>
      </c>
      <c r="B144" s="31">
        <v>45108.375</v>
      </c>
      <c r="C144" s="32" t="s">
        <v>1262</v>
      </c>
      <c r="D144" s="32" t="s">
        <v>1263</v>
      </c>
      <c r="E144" s="33" t="s">
        <v>1264</v>
      </c>
      <c r="F144" s="34">
        <f t="shared" ref="F144:G144" si="144">RAND()*100</f>
        <v>75.48907462</v>
      </c>
      <c r="G144" s="35">
        <f t="shared" si="144"/>
        <v>78.7367837</v>
      </c>
      <c r="H144" s="36">
        <f t="shared" si="3"/>
        <v>-3.247709078</v>
      </c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>
      <c r="A145" s="31" t="str">
        <f>IF(LEN(Main!F145) = 7, LEFT(Main!F145, 1), LEFT(Main!F145, 2))</f>
        <v>9</v>
      </c>
      <c r="B145" s="31">
        <v>45108.375</v>
      </c>
      <c r="C145" s="32" t="s">
        <v>1262</v>
      </c>
      <c r="D145" s="32" t="s">
        <v>1263</v>
      </c>
      <c r="E145" s="33" t="s">
        <v>1265</v>
      </c>
      <c r="F145" s="34">
        <f t="shared" ref="F145:G145" si="145">RAND()*100</f>
        <v>9.417974954</v>
      </c>
      <c r="G145" s="35">
        <f t="shared" si="145"/>
        <v>92.57324257</v>
      </c>
      <c r="H145" s="36">
        <f t="shared" si="3"/>
        <v>-83.15526761</v>
      </c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>
      <c r="A146" s="31" t="str">
        <f>IF(LEN(Main!F146) = 7, LEFT(Main!F146, 1), LEFT(Main!F146, 2))</f>
        <v>10</v>
      </c>
      <c r="B146" s="31">
        <v>45108.416666666664</v>
      </c>
      <c r="C146" s="32" t="s">
        <v>1239</v>
      </c>
      <c r="D146" s="32" t="s">
        <v>1240</v>
      </c>
      <c r="E146" s="33" t="s">
        <v>1241</v>
      </c>
      <c r="F146" s="34">
        <f t="shared" ref="F146:G146" si="146">RAND()*100</f>
        <v>11.84638565</v>
      </c>
      <c r="G146" s="35">
        <f t="shared" si="146"/>
        <v>8.671705933</v>
      </c>
      <c r="H146" s="36">
        <f t="shared" si="3"/>
        <v>3.174679721</v>
      </c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>
      <c r="A147" s="31" t="str">
        <f>IF(LEN(Main!F147) = 7, LEFT(Main!F147, 1), LEFT(Main!F147, 2))</f>
        <v>10</v>
      </c>
      <c r="B147" s="31">
        <v>45108.416666666664</v>
      </c>
      <c r="C147" s="32" t="s">
        <v>1239</v>
      </c>
      <c r="D147" s="32" t="s">
        <v>1240</v>
      </c>
      <c r="E147" s="33" t="s">
        <v>1242</v>
      </c>
      <c r="F147" s="34">
        <f t="shared" ref="F147:G147" si="147">RAND()*100</f>
        <v>79.10308573</v>
      </c>
      <c r="G147" s="35">
        <f t="shared" si="147"/>
        <v>88.05296193</v>
      </c>
      <c r="H147" s="36">
        <f t="shared" si="3"/>
        <v>-8.949876197</v>
      </c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>
      <c r="A148" s="31" t="str">
        <f>IF(LEN(Main!F148) = 7, LEFT(Main!F148, 1), LEFT(Main!F148, 2))</f>
        <v>10</v>
      </c>
      <c r="B148" s="31">
        <v>45108.416666666664</v>
      </c>
      <c r="C148" s="32" t="s">
        <v>1239</v>
      </c>
      <c r="D148" s="32" t="s">
        <v>1243</v>
      </c>
      <c r="E148" s="33" t="s">
        <v>1244</v>
      </c>
      <c r="F148" s="34">
        <f t="shared" ref="F148:G148" si="148">RAND()*100</f>
        <v>92.31231442</v>
      </c>
      <c r="G148" s="35">
        <f t="shared" si="148"/>
        <v>26.83132882</v>
      </c>
      <c r="H148" s="36">
        <f t="shared" si="3"/>
        <v>65.4809856</v>
      </c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>
      <c r="A149" s="31" t="str">
        <f>IF(LEN(Main!F149) = 7, LEFT(Main!F149, 1), LEFT(Main!F149, 2))</f>
        <v>10</v>
      </c>
      <c r="B149" s="31">
        <v>45108.416666666664</v>
      </c>
      <c r="C149" s="32" t="s">
        <v>1239</v>
      </c>
      <c r="D149" s="32" t="s">
        <v>1243</v>
      </c>
      <c r="E149" s="33" t="s">
        <v>1245</v>
      </c>
      <c r="F149" s="34">
        <f t="shared" ref="F149:G149" si="149">RAND()*100</f>
        <v>30.7501764</v>
      </c>
      <c r="G149" s="35">
        <f t="shared" si="149"/>
        <v>43.45224777</v>
      </c>
      <c r="H149" s="36">
        <f t="shared" si="3"/>
        <v>-12.70207137</v>
      </c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>
      <c r="A150" s="31" t="str">
        <f>IF(LEN(Main!F150) = 7, LEFT(Main!F150, 1), LEFT(Main!F150, 2))</f>
        <v>10</v>
      </c>
      <c r="B150" s="31">
        <v>45108.416666666664</v>
      </c>
      <c r="C150" s="32" t="s">
        <v>1239</v>
      </c>
      <c r="D150" s="32" t="s">
        <v>1243</v>
      </c>
      <c r="E150" s="33" t="s">
        <v>1246</v>
      </c>
      <c r="F150" s="34">
        <f t="shared" ref="F150:G150" si="150">RAND()*100</f>
        <v>87.08665112</v>
      </c>
      <c r="G150" s="35">
        <f t="shared" si="150"/>
        <v>34.88416296</v>
      </c>
      <c r="H150" s="36">
        <f t="shared" si="3"/>
        <v>52.20248816</v>
      </c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>
      <c r="A151" s="31" t="str">
        <f>IF(LEN(Main!F151) = 7, LEFT(Main!F151, 1), LEFT(Main!F151, 2))</f>
        <v>10</v>
      </c>
      <c r="B151" s="31">
        <v>45108.416666666664</v>
      </c>
      <c r="C151" s="32" t="s">
        <v>1247</v>
      </c>
      <c r="D151" s="32" t="s">
        <v>1248</v>
      </c>
      <c r="E151" s="33" t="s">
        <v>1249</v>
      </c>
      <c r="F151" s="34">
        <f t="shared" ref="F151:G151" si="151">RAND()*100</f>
        <v>33.97423954</v>
      </c>
      <c r="G151" s="35">
        <f t="shared" si="151"/>
        <v>78.56933151</v>
      </c>
      <c r="H151" s="36">
        <f t="shared" si="3"/>
        <v>-44.59509198</v>
      </c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>
      <c r="A152" s="31" t="str">
        <f>IF(LEN(Main!F152) = 7, LEFT(Main!F152, 1), LEFT(Main!F152, 2))</f>
        <v>10</v>
      </c>
      <c r="B152" s="31">
        <v>45108.416666666664</v>
      </c>
      <c r="C152" s="32" t="s">
        <v>1247</v>
      </c>
      <c r="D152" s="32" t="s">
        <v>1248</v>
      </c>
      <c r="E152" s="33" t="s">
        <v>1250</v>
      </c>
      <c r="F152" s="34">
        <f t="shared" ref="F152:G152" si="152">RAND()*100</f>
        <v>67.90943779</v>
      </c>
      <c r="G152" s="35">
        <f t="shared" si="152"/>
        <v>26.58161116</v>
      </c>
      <c r="H152" s="36">
        <f t="shared" si="3"/>
        <v>41.32782663</v>
      </c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>
      <c r="A153" s="31" t="str">
        <f>IF(LEN(Main!F153) = 7, LEFT(Main!F153, 1), LEFT(Main!F153, 2))</f>
        <v>10</v>
      </c>
      <c r="B153" s="31">
        <v>45108.416666666664</v>
      </c>
      <c r="C153" s="32" t="s">
        <v>1247</v>
      </c>
      <c r="D153" s="32" t="s">
        <v>1251</v>
      </c>
      <c r="E153" s="33" t="s">
        <v>1252</v>
      </c>
      <c r="F153" s="34">
        <f t="shared" ref="F153:G153" si="153">RAND()*100</f>
        <v>95.05256977</v>
      </c>
      <c r="G153" s="35">
        <f t="shared" si="153"/>
        <v>97.54838441</v>
      </c>
      <c r="H153" s="36">
        <f t="shared" si="3"/>
        <v>-2.495814638</v>
      </c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>
      <c r="A154" s="31" t="str">
        <f>IF(LEN(Main!F154) = 7, LEFT(Main!F154, 1), LEFT(Main!F154, 2))</f>
        <v>10</v>
      </c>
      <c r="B154" s="31">
        <v>45108.416666666664</v>
      </c>
      <c r="C154" s="32" t="s">
        <v>1247</v>
      </c>
      <c r="D154" s="32" t="s">
        <v>1251</v>
      </c>
      <c r="E154" s="33" t="s">
        <v>1253</v>
      </c>
      <c r="F154" s="34">
        <f t="shared" ref="F154:G154" si="154">RAND()*100</f>
        <v>51.89922215</v>
      </c>
      <c r="G154" s="35">
        <f t="shared" si="154"/>
        <v>32.03407964</v>
      </c>
      <c r="H154" s="36">
        <f t="shared" si="3"/>
        <v>19.8651425</v>
      </c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>
      <c r="A155" s="31" t="str">
        <f>IF(LEN(Main!F155) = 7, LEFT(Main!F155, 1), LEFT(Main!F155, 2))</f>
        <v>10</v>
      </c>
      <c r="B155" s="31">
        <v>45108.416666666664</v>
      </c>
      <c r="C155" s="32" t="s">
        <v>1247</v>
      </c>
      <c r="D155" s="32" t="s">
        <v>1254</v>
      </c>
      <c r="E155" s="33" t="s">
        <v>1255</v>
      </c>
      <c r="F155" s="34">
        <f t="shared" ref="F155:G155" si="155">RAND()*100</f>
        <v>36.42504912</v>
      </c>
      <c r="G155" s="35">
        <f t="shared" si="155"/>
        <v>60.2970854</v>
      </c>
      <c r="H155" s="36">
        <f t="shared" si="3"/>
        <v>-23.87203628</v>
      </c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>
      <c r="A156" s="31" t="str">
        <f>IF(LEN(Main!F156) = 7, LEFT(Main!F156, 1), LEFT(Main!F156, 2))</f>
        <v>10</v>
      </c>
      <c r="B156" s="31">
        <v>45108.416666666664</v>
      </c>
      <c r="C156" s="32" t="s">
        <v>1247</v>
      </c>
      <c r="D156" s="32" t="s">
        <v>1254</v>
      </c>
      <c r="E156" s="33" t="s">
        <v>1256</v>
      </c>
      <c r="F156" s="34">
        <f t="shared" ref="F156:G156" si="156">RAND()*100</f>
        <v>81.39328365</v>
      </c>
      <c r="G156" s="35">
        <f t="shared" si="156"/>
        <v>82.0610011</v>
      </c>
      <c r="H156" s="36">
        <f t="shared" si="3"/>
        <v>-0.6677174506</v>
      </c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>
      <c r="A157" s="31" t="str">
        <f>IF(LEN(Main!F157) = 7, LEFT(Main!F157, 1), LEFT(Main!F157, 2))</f>
        <v>10</v>
      </c>
      <c r="B157" s="31">
        <v>45108.416666666664</v>
      </c>
      <c r="C157" s="32" t="s">
        <v>1257</v>
      </c>
      <c r="D157" s="32" t="s">
        <v>1258</v>
      </c>
      <c r="E157" s="33" t="s">
        <v>1259</v>
      </c>
      <c r="F157" s="34">
        <f t="shared" ref="F157:G157" si="157">RAND()*100</f>
        <v>80.88272872</v>
      </c>
      <c r="G157" s="35">
        <f t="shared" si="157"/>
        <v>10.26538634</v>
      </c>
      <c r="H157" s="36">
        <f t="shared" si="3"/>
        <v>70.61734238</v>
      </c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>
      <c r="A158" s="31" t="str">
        <f>IF(LEN(Main!F158) = 7, LEFT(Main!F158, 1), LEFT(Main!F158, 2))</f>
        <v>10</v>
      </c>
      <c r="B158" s="31">
        <v>45108.416666666664</v>
      </c>
      <c r="C158" s="32" t="s">
        <v>1257</v>
      </c>
      <c r="D158" s="32" t="s">
        <v>1258</v>
      </c>
      <c r="E158" s="33" t="s">
        <v>1260</v>
      </c>
      <c r="F158" s="34">
        <f t="shared" ref="F158:G158" si="158">RAND()*100</f>
        <v>32.35581312</v>
      </c>
      <c r="G158" s="35">
        <f t="shared" si="158"/>
        <v>9.481871741</v>
      </c>
      <c r="H158" s="36">
        <f t="shared" si="3"/>
        <v>22.87394138</v>
      </c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>
      <c r="A159" s="31" t="str">
        <f>IF(LEN(Main!F159) = 7, LEFT(Main!F159, 1), LEFT(Main!F159, 2))</f>
        <v>10</v>
      </c>
      <c r="B159" s="31">
        <v>45108.416666666664</v>
      </c>
      <c r="C159" s="32" t="s">
        <v>1257</v>
      </c>
      <c r="D159" s="32" t="s">
        <v>1258</v>
      </c>
      <c r="E159" s="33" t="s">
        <v>1261</v>
      </c>
      <c r="F159" s="34">
        <f t="shared" ref="F159:G159" si="159">RAND()*100</f>
        <v>78.67954814</v>
      </c>
      <c r="G159" s="35">
        <f t="shared" si="159"/>
        <v>59.37835927</v>
      </c>
      <c r="H159" s="36">
        <f t="shared" si="3"/>
        <v>19.30118887</v>
      </c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>
      <c r="A160" s="31" t="str">
        <f>IF(LEN(Main!F160) = 7, LEFT(Main!F160, 1), LEFT(Main!F160, 2))</f>
        <v>10</v>
      </c>
      <c r="B160" s="31">
        <v>45108.416666666664</v>
      </c>
      <c r="C160" s="32" t="s">
        <v>1262</v>
      </c>
      <c r="D160" s="32" t="s">
        <v>1263</v>
      </c>
      <c r="E160" s="33" t="s">
        <v>1264</v>
      </c>
      <c r="F160" s="34">
        <f t="shared" ref="F160:G160" si="160">RAND()*100</f>
        <v>97.42985532</v>
      </c>
      <c r="G160" s="35">
        <f t="shared" si="160"/>
        <v>50.44987938</v>
      </c>
      <c r="H160" s="36">
        <f t="shared" si="3"/>
        <v>46.97997594</v>
      </c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>
      <c r="A161" s="31" t="str">
        <f>IF(LEN(Main!F161) = 7, LEFT(Main!F161, 1), LEFT(Main!F161, 2))</f>
        <v>10</v>
      </c>
      <c r="B161" s="31">
        <v>45108.416666666664</v>
      </c>
      <c r="C161" s="32" t="s">
        <v>1262</v>
      </c>
      <c r="D161" s="32" t="s">
        <v>1263</v>
      </c>
      <c r="E161" s="33" t="s">
        <v>1265</v>
      </c>
      <c r="F161" s="34">
        <f t="shared" ref="F161:G161" si="161">RAND()*100</f>
        <v>19.69355442</v>
      </c>
      <c r="G161" s="35">
        <f t="shared" si="161"/>
        <v>45.8914194</v>
      </c>
      <c r="H161" s="36">
        <f t="shared" si="3"/>
        <v>-26.19786497</v>
      </c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>
      <c r="A162" s="31" t="str">
        <f>IF(LEN(Main!F162) = 7, LEFT(Main!F162, 1), LEFT(Main!F162, 2))</f>
        <v>11</v>
      </c>
      <c r="B162" s="31">
        <v>45108.458333333336</v>
      </c>
      <c r="C162" s="32" t="s">
        <v>1239</v>
      </c>
      <c r="D162" s="32" t="s">
        <v>1240</v>
      </c>
      <c r="E162" s="33" t="s">
        <v>1241</v>
      </c>
      <c r="F162" s="34">
        <f t="shared" ref="F162:G162" si="162">RAND()*100</f>
        <v>60.21709125</v>
      </c>
      <c r="G162" s="35">
        <f t="shared" si="162"/>
        <v>18.25630941</v>
      </c>
      <c r="H162" s="36">
        <f t="shared" si="3"/>
        <v>41.96078184</v>
      </c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>
      <c r="A163" s="31" t="str">
        <f>IF(LEN(Main!F163) = 7, LEFT(Main!F163, 1), LEFT(Main!F163, 2))</f>
        <v>11</v>
      </c>
      <c r="B163" s="31">
        <v>45108.458333333336</v>
      </c>
      <c r="C163" s="32" t="s">
        <v>1239</v>
      </c>
      <c r="D163" s="32" t="s">
        <v>1240</v>
      </c>
      <c r="E163" s="33" t="s">
        <v>1242</v>
      </c>
      <c r="F163" s="34">
        <f t="shared" ref="F163:G163" si="163">RAND()*100</f>
        <v>77.10082038</v>
      </c>
      <c r="G163" s="35">
        <f t="shared" si="163"/>
        <v>36.20083805</v>
      </c>
      <c r="H163" s="36">
        <f t="shared" si="3"/>
        <v>40.89998233</v>
      </c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>
      <c r="A164" s="31" t="str">
        <f>IF(LEN(Main!F164) = 7, LEFT(Main!F164, 1), LEFT(Main!F164, 2))</f>
        <v>11</v>
      </c>
      <c r="B164" s="31">
        <v>45108.458333333336</v>
      </c>
      <c r="C164" s="32" t="s">
        <v>1239</v>
      </c>
      <c r="D164" s="32" t="s">
        <v>1243</v>
      </c>
      <c r="E164" s="33" t="s">
        <v>1244</v>
      </c>
      <c r="F164" s="34">
        <f t="shared" ref="F164:G164" si="164">RAND()*100</f>
        <v>35.28608928</v>
      </c>
      <c r="G164" s="35">
        <f t="shared" si="164"/>
        <v>2.362609611</v>
      </c>
      <c r="H164" s="36">
        <f t="shared" si="3"/>
        <v>32.92347967</v>
      </c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>
      <c r="A165" s="31" t="str">
        <f>IF(LEN(Main!F165) = 7, LEFT(Main!F165, 1), LEFT(Main!F165, 2))</f>
        <v>11</v>
      </c>
      <c r="B165" s="31">
        <v>45108.458333333336</v>
      </c>
      <c r="C165" s="32" t="s">
        <v>1239</v>
      </c>
      <c r="D165" s="32" t="s">
        <v>1243</v>
      </c>
      <c r="E165" s="33" t="s">
        <v>1245</v>
      </c>
      <c r="F165" s="34">
        <f t="shared" ref="F165:G165" si="165">RAND()*100</f>
        <v>76.87418002</v>
      </c>
      <c r="G165" s="35">
        <f t="shared" si="165"/>
        <v>17.76284469</v>
      </c>
      <c r="H165" s="36">
        <f t="shared" si="3"/>
        <v>59.11133533</v>
      </c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>
      <c r="A166" s="31" t="str">
        <f>IF(LEN(Main!F166) = 7, LEFT(Main!F166, 1), LEFT(Main!F166, 2))</f>
        <v>11</v>
      </c>
      <c r="B166" s="31">
        <v>45108.458333333336</v>
      </c>
      <c r="C166" s="32" t="s">
        <v>1239</v>
      </c>
      <c r="D166" s="32" t="s">
        <v>1243</v>
      </c>
      <c r="E166" s="33" t="s">
        <v>1246</v>
      </c>
      <c r="F166" s="34">
        <f t="shared" ref="F166:G166" si="166">RAND()*100</f>
        <v>65.70751778</v>
      </c>
      <c r="G166" s="35">
        <f t="shared" si="166"/>
        <v>6.220639522</v>
      </c>
      <c r="H166" s="36">
        <f t="shared" si="3"/>
        <v>59.48687826</v>
      </c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>
      <c r="A167" s="31" t="str">
        <f>IF(LEN(Main!F167) = 7, LEFT(Main!F167, 1), LEFT(Main!F167, 2))</f>
        <v>11</v>
      </c>
      <c r="B167" s="31">
        <v>45108.458333333336</v>
      </c>
      <c r="C167" s="32" t="s">
        <v>1247</v>
      </c>
      <c r="D167" s="32" t="s">
        <v>1248</v>
      </c>
      <c r="E167" s="33" t="s">
        <v>1249</v>
      </c>
      <c r="F167" s="34">
        <f t="shared" ref="F167:G167" si="167">RAND()*100</f>
        <v>85.90866515</v>
      </c>
      <c r="G167" s="35">
        <f t="shared" si="167"/>
        <v>71.87963304</v>
      </c>
      <c r="H167" s="36">
        <f t="shared" si="3"/>
        <v>14.0290321</v>
      </c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>
      <c r="A168" s="31" t="str">
        <f>IF(LEN(Main!F168) = 7, LEFT(Main!F168, 1), LEFT(Main!F168, 2))</f>
        <v>11</v>
      </c>
      <c r="B168" s="31">
        <v>45108.458333333336</v>
      </c>
      <c r="C168" s="32" t="s">
        <v>1247</v>
      </c>
      <c r="D168" s="32" t="s">
        <v>1248</v>
      </c>
      <c r="E168" s="33" t="s">
        <v>1250</v>
      </c>
      <c r="F168" s="34">
        <f t="shared" ref="F168:G168" si="168">RAND()*100</f>
        <v>45.12867813</v>
      </c>
      <c r="G168" s="35">
        <f t="shared" si="168"/>
        <v>14.75520202</v>
      </c>
      <c r="H168" s="36">
        <f t="shared" si="3"/>
        <v>30.37347611</v>
      </c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>
      <c r="A169" s="31" t="str">
        <f>IF(LEN(Main!F169) = 7, LEFT(Main!F169, 1), LEFT(Main!F169, 2))</f>
        <v>11</v>
      </c>
      <c r="B169" s="31">
        <v>45108.458333333336</v>
      </c>
      <c r="C169" s="32" t="s">
        <v>1247</v>
      </c>
      <c r="D169" s="32" t="s">
        <v>1251</v>
      </c>
      <c r="E169" s="33" t="s">
        <v>1252</v>
      </c>
      <c r="F169" s="34">
        <f t="shared" ref="F169:G169" si="169">RAND()*100</f>
        <v>56.89757723</v>
      </c>
      <c r="G169" s="35">
        <f t="shared" si="169"/>
        <v>55.89160023</v>
      </c>
      <c r="H169" s="36">
        <f t="shared" si="3"/>
        <v>1.005977002</v>
      </c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>
      <c r="A170" s="31" t="str">
        <f>IF(LEN(Main!F170) = 7, LEFT(Main!F170, 1), LEFT(Main!F170, 2))</f>
        <v>11</v>
      </c>
      <c r="B170" s="31">
        <v>45108.458333333336</v>
      </c>
      <c r="C170" s="32" t="s">
        <v>1247</v>
      </c>
      <c r="D170" s="32" t="s">
        <v>1251</v>
      </c>
      <c r="E170" s="33" t="s">
        <v>1253</v>
      </c>
      <c r="F170" s="34">
        <f t="shared" ref="F170:G170" si="170">RAND()*100</f>
        <v>14.62776128</v>
      </c>
      <c r="G170" s="35">
        <f t="shared" si="170"/>
        <v>63.80430811</v>
      </c>
      <c r="H170" s="36">
        <f t="shared" si="3"/>
        <v>-49.17654683</v>
      </c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>
      <c r="A171" s="31" t="str">
        <f>IF(LEN(Main!F171) = 7, LEFT(Main!F171, 1), LEFT(Main!F171, 2))</f>
        <v>11</v>
      </c>
      <c r="B171" s="31">
        <v>45108.458333333336</v>
      </c>
      <c r="C171" s="32" t="s">
        <v>1247</v>
      </c>
      <c r="D171" s="32" t="s">
        <v>1254</v>
      </c>
      <c r="E171" s="33" t="s">
        <v>1255</v>
      </c>
      <c r="F171" s="34">
        <f t="shared" ref="F171:G171" si="171">RAND()*100</f>
        <v>70.49129723</v>
      </c>
      <c r="G171" s="35">
        <f t="shared" si="171"/>
        <v>12.02605879</v>
      </c>
      <c r="H171" s="36">
        <f t="shared" si="3"/>
        <v>58.46523844</v>
      </c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>
      <c r="A172" s="31" t="str">
        <f>IF(LEN(Main!F172) = 7, LEFT(Main!F172, 1), LEFT(Main!F172, 2))</f>
        <v>11</v>
      </c>
      <c r="B172" s="31">
        <v>45108.458333333336</v>
      </c>
      <c r="C172" s="32" t="s">
        <v>1247</v>
      </c>
      <c r="D172" s="32" t="s">
        <v>1254</v>
      </c>
      <c r="E172" s="33" t="s">
        <v>1256</v>
      </c>
      <c r="F172" s="34">
        <f t="shared" ref="F172:G172" si="172">RAND()*100</f>
        <v>2.490133531</v>
      </c>
      <c r="G172" s="35">
        <f t="shared" si="172"/>
        <v>33.50162121</v>
      </c>
      <c r="H172" s="36">
        <f t="shared" si="3"/>
        <v>-31.01148768</v>
      </c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>
      <c r="A173" s="31" t="str">
        <f>IF(LEN(Main!F173) = 7, LEFT(Main!F173, 1), LEFT(Main!F173, 2))</f>
        <v>11</v>
      </c>
      <c r="B173" s="31">
        <v>45108.458333333336</v>
      </c>
      <c r="C173" s="32" t="s">
        <v>1257</v>
      </c>
      <c r="D173" s="32" t="s">
        <v>1258</v>
      </c>
      <c r="E173" s="33" t="s">
        <v>1259</v>
      </c>
      <c r="F173" s="34">
        <f t="shared" ref="F173:G173" si="173">RAND()*100</f>
        <v>24.08180852</v>
      </c>
      <c r="G173" s="35">
        <f t="shared" si="173"/>
        <v>41.6100464</v>
      </c>
      <c r="H173" s="36">
        <f t="shared" si="3"/>
        <v>-17.52823788</v>
      </c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>
      <c r="A174" s="31" t="str">
        <f>IF(LEN(Main!F174) = 7, LEFT(Main!F174, 1), LEFT(Main!F174, 2))</f>
        <v>11</v>
      </c>
      <c r="B174" s="31">
        <v>45108.458333333336</v>
      </c>
      <c r="C174" s="32" t="s">
        <v>1257</v>
      </c>
      <c r="D174" s="32" t="s">
        <v>1258</v>
      </c>
      <c r="E174" s="33" t="s">
        <v>1260</v>
      </c>
      <c r="F174" s="34">
        <f t="shared" ref="F174:G174" si="174">RAND()*100</f>
        <v>55.84774899</v>
      </c>
      <c r="G174" s="35">
        <f t="shared" si="174"/>
        <v>71.26522082</v>
      </c>
      <c r="H174" s="36">
        <f t="shared" si="3"/>
        <v>-15.41747183</v>
      </c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>
      <c r="A175" s="31" t="str">
        <f>IF(LEN(Main!F175) = 7, LEFT(Main!F175, 1), LEFT(Main!F175, 2))</f>
        <v>11</v>
      </c>
      <c r="B175" s="31">
        <v>45108.458333333336</v>
      </c>
      <c r="C175" s="32" t="s">
        <v>1257</v>
      </c>
      <c r="D175" s="32" t="s">
        <v>1258</v>
      </c>
      <c r="E175" s="33" t="s">
        <v>1261</v>
      </c>
      <c r="F175" s="34">
        <f t="shared" ref="F175:G175" si="175">RAND()*100</f>
        <v>45.14816144</v>
      </c>
      <c r="G175" s="35">
        <f t="shared" si="175"/>
        <v>89.43726965</v>
      </c>
      <c r="H175" s="36">
        <f t="shared" si="3"/>
        <v>-44.28910821</v>
      </c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>
      <c r="A176" s="31" t="str">
        <f>IF(LEN(Main!F176) = 7, LEFT(Main!F176, 1), LEFT(Main!F176, 2))</f>
        <v>11</v>
      </c>
      <c r="B176" s="31">
        <v>45108.458333333336</v>
      </c>
      <c r="C176" s="32" t="s">
        <v>1262</v>
      </c>
      <c r="D176" s="32" t="s">
        <v>1263</v>
      </c>
      <c r="E176" s="33" t="s">
        <v>1264</v>
      </c>
      <c r="F176" s="34">
        <f t="shared" ref="F176:G176" si="176">RAND()*100</f>
        <v>11.60332176</v>
      </c>
      <c r="G176" s="35">
        <f t="shared" si="176"/>
        <v>60.01195348</v>
      </c>
      <c r="H176" s="36">
        <f t="shared" si="3"/>
        <v>-48.40863172</v>
      </c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>
      <c r="A177" s="31" t="str">
        <f>IF(LEN(Main!F177) = 7, LEFT(Main!F177, 1), LEFT(Main!F177, 2))</f>
        <v>11</v>
      </c>
      <c r="B177" s="31">
        <v>45108.458333333336</v>
      </c>
      <c r="C177" s="32" t="s">
        <v>1262</v>
      </c>
      <c r="D177" s="32" t="s">
        <v>1263</v>
      </c>
      <c r="E177" s="33" t="s">
        <v>1265</v>
      </c>
      <c r="F177" s="34">
        <f t="shared" ref="F177:G177" si="177">RAND()*100</f>
        <v>57.91330592</v>
      </c>
      <c r="G177" s="35">
        <f t="shared" si="177"/>
        <v>13.72851856</v>
      </c>
      <c r="H177" s="36">
        <f t="shared" si="3"/>
        <v>44.18478737</v>
      </c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>
      <c r="A178" s="31" t="str">
        <f>IF(LEN(Main!F178) = 7, LEFT(Main!F178, 1), LEFT(Main!F178, 2))</f>
        <v>12</v>
      </c>
      <c r="B178" s="31">
        <v>45108.5</v>
      </c>
      <c r="C178" s="32" t="s">
        <v>1239</v>
      </c>
      <c r="D178" s="32" t="s">
        <v>1240</v>
      </c>
      <c r="E178" s="33" t="s">
        <v>1241</v>
      </c>
      <c r="F178" s="34">
        <f t="shared" ref="F178:G178" si="178">RAND()*100</f>
        <v>76.57111628</v>
      </c>
      <c r="G178" s="35">
        <f t="shared" si="178"/>
        <v>27.29518814</v>
      </c>
      <c r="H178" s="36">
        <f t="shared" si="3"/>
        <v>49.27592814</v>
      </c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>
      <c r="A179" s="31" t="str">
        <f>IF(LEN(Main!F179) = 7, LEFT(Main!F179, 1), LEFT(Main!F179, 2))</f>
        <v>12</v>
      </c>
      <c r="B179" s="31">
        <v>45108.5</v>
      </c>
      <c r="C179" s="32" t="s">
        <v>1239</v>
      </c>
      <c r="D179" s="32" t="s">
        <v>1240</v>
      </c>
      <c r="E179" s="33" t="s">
        <v>1242</v>
      </c>
      <c r="F179" s="34">
        <f t="shared" ref="F179:G179" si="179">RAND()*100</f>
        <v>21.60478176</v>
      </c>
      <c r="G179" s="35">
        <f t="shared" si="179"/>
        <v>26.34455142</v>
      </c>
      <c r="H179" s="36">
        <f t="shared" si="3"/>
        <v>-4.739769663</v>
      </c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>
      <c r="A180" s="31" t="str">
        <f>IF(LEN(Main!F180) = 7, LEFT(Main!F180, 1), LEFT(Main!F180, 2))</f>
        <v>12</v>
      </c>
      <c r="B180" s="31">
        <v>45108.5</v>
      </c>
      <c r="C180" s="32" t="s">
        <v>1239</v>
      </c>
      <c r="D180" s="32" t="s">
        <v>1243</v>
      </c>
      <c r="E180" s="33" t="s">
        <v>1244</v>
      </c>
      <c r="F180" s="34">
        <f t="shared" ref="F180:G180" si="180">RAND()*100</f>
        <v>16.215974</v>
      </c>
      <c r="G180" s="35">
        <f t="shared" si="180"/>
        <v>61.67574413</v>
      </c>
      <c r="H180" s="36">
        <f t="shared" si="3"/>
        <v>-45.45977013</v>
      </c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>
      <c r="A181" s="31" t="str">
        <f>IF(LEN(Main!F181) = 7, LEFT(Main!F181, 1), LEFT(Main!F181, 2))</f>
        <v>12</v>
      </c>
      <c r="B181" s="31">
        <v>45108.5</v>
      </c>
      <c r="C181" s="32" t="s">
        <v>1239</v>
      </c>
      <c r="D181" s="32" t="s">
        <v>1243</v>
      </c>
      <c r="E181" s="33" t="s">
        <v>1245</v>
      </c>
      <c r="F181" s="34">
        <f t="shared" ref="F181:G181" si="181">RAND()*100</f>
        <v>42.44690811</v>
      </c>
      <c r="G181" s="35">
        <f t="shared" si="181"/>
        <v>68.76720383</v>
      </c>
      <c r="H181" s="36">
        <f t="shared" si="3"/>
        <v>-26.32029572</v>
      </c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>
      <c r="A182" s="31" t="str">
        <f>IF(LEN(Main!F182) = 7, LEFT(Main!F182, 1), LEFT(Main!F182, 2))</f>
        <v>12</v>
      </c>
      <c r="B182" s="31">
        <v>45108.5</v>
      </c>
      <c r="C182" s="32" t="s">
        <v>1239</v>
      </c>
      <c r="D182" s="32" t="s">
        <v>1243</v>
      </c>
      <c r="E182" s="33" t="s">
        <v>1246</v>
      </c>
      <c r="F182" s="34">
        <f t="shared" ref="F182:G182" si="182">RAND()*100</f>
        <v>72.23446593</v>
      </c>
      <c r="G182" s="35">
        <f t="shared" si="182"/>
        <v>85.75380745</v>
      </c>
      <c r="H182" s="36">
        <f t="shared" si="3"/>
        <v>-13.51934152</v>
      </c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>
      <c r="A183" s="31" t="str">
        <f>IF(LEN(Main!F183) = 7, LEFT(Main!F183, 1), LEFT(Main!F183, 2))</f>
        <v>12</v>
      </c>
      <c r="B183" s="31">
        <v>45108.5</v>
      </c>
      <c r="C183" s="32" t="s">
        <v>1247</v>
      </c>
      <c r="D183" s="32" t="s">
        <v>1248</v>
      </c>
      <c r="E183" s="33" t="s">
        <v>1249</v>
      </c>
      <c r="F183" s="34">
        <f t="shared" ref="F183:G183" si="183">RAND()*100</f>
        <v>59.26948363</v>
      </c>
      <c r="G183" s="35">
        <f t="shared" si="183"/>
        <v>98.98699499</v>
      </c>
      <c r="H183" s="36">
        <f t="shared" si="3"/>
        <v>-39.71751137</v>
      </c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>
      <c r="A184" s="31" t="str">
        <f>IF(LEN(Main!F184) = 7, LEFT(Main!F184, 1), LEFT(Main!F184, 2))</f>
        <v>12</v>
      </c>
      <c r="B184" s="31">
        <v>45108.5</v>
      </c>
      <c r="C184" s="32" t="s">
        <v>1247</v>
      </c>
      <c r="D184" s="32" t="s">
        <v>1248</v>
      </c>
      <c r="E184" s="33" t="s">
        <v>1250</v>
      </c>
      <c r="F184" s="34">
        <f t="shared" ref="F184:G184" si="184">RAND()*100</f>
        <v>52.53173869</v>
      </c>
      <c r="G184" s="35">
        <f t="shared" si="184"/>
        <v>79.44897278</v>
      </c>
      <c r="H184" s="36">
        <f t="shared" si="3"/>
        <v>-26.9172341</v>
      </c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>
      <c r="A185" s="31" t="str">
        <f>IF(LEN(Main!F185) = 7, LEFT(Main!F185, 1), LEFT(Main!F185, 2))</f>
        <v>12</v>
      </c>
      <c r="B185" s="31">
        <v>45108.5</v>
      </c>
      <c r="C185" s="32" t="s">
        <v>1247</v>
      </c>
      <c r="D185" s="32" t="s">
        <v>1251</v>
      </c>
      <c r="E185" s="33" t="s">
        <v>1252</v>
      </c>
      <c r="F185" s="34">
        <f t="shared" ref="F185:G185" si="185">RAND()*100</f>
        <v>22.98889648</v>
      </c>
      <c r="G185" s="35">
        <f t="shared" si="185"/>
        <v>49.01543255</v>
      </c>
      <c r="H185" s="36">
        <f t="shared" si="3"/>
        <v>-26.02653607</v>
      </c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>
      <c r="A186" s="31" t="str">
        <f>IF(LEN(Main!F186) = 7, LEFT(Main!F186, 1), LEFT(Main!F186, 2))</f>
        <v>12</v>
      </c>
      <c r="B186" s="31">
        <v>45108.5</v>
      </c>
      <c r="C186" s="32" t="s">
        <v>1247</v>
      </c>
      <c r="D186" s="32" t="s">
        <v>1251</v>
      </c>
      <c r="E186" s="33" t="s">
        <v>1253</v>
      </c>
      <c r="F186" s="34">
        <f t="shared" ref="F186:G186" si="186">RAND()*100</f>
        <v>25.50247115</v>
      </c>
      <c r="G186" s="35">
        <f t="shared" si="186"/>
        <v>52.41376017</v>
      </c>
      <c r="H186" s="36">
        <f t="shared" si="3"/>
        <v>-26.91128902</v>
      </c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>
      <c r="A187" s="31" t="str">
        <f>IF(LEN(Main!F187) = 7, LEFT(Main!F187, 1), LEFT(Main!F187, 2))</f>
        <v>12</v>
      </c>
      <c r="B187" s="31">
        <v>45108.5</v>
      </c>
      <c r="C187" s="32" t="s">
        <v>1247</v>
      </c>
      <c r="D187" s="32" t="s">
        <v>1254</v>
      </c>
      <c r="E187" s="33" t="s">
        <v>1255</v>
      </c>
      <c r="F187" s="34">
        <f t="shared" ref="F187:G187" si="187">RAND()*100</f>
        <v>55.9557796</v>
      </c>
      <c r="G187" s="35">
        <f t="shared" si="187"/>
        <v>32.53116799</v>
      </c>
      <c r="H187" s="36">
        <f t="shared" si="3"/>
        <v>23.42461161</v>
      </c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>
      <c r="A188" s="31" t="str">
        <f>IF(LEN(Main!F188) = 7, LEFT(Main!F188, 1), LEFT(Main!F188, 2))</f>
        <v>12</v>
      </c>
      <c r="B188" s="31">
        <v>45108.5</v>
      </c>
      <c r="C188" s="32" t="s">
        <v>1247</v>
      </c>
      <c r="D188" s="32" t="s">
        <v>1254</v>
      </c>
      <c r="E188" s="33" t="s">
        <v>1256</v>
      </c>
      <c r="F188" s="34">
        <f t="shared" ref="F188:G188" si="188">RAND()*100</f>
        <v>43.08458934</v>
      </c>
      <c r="G188" s="35">
        <f t="shared" si="188"/>
        <v>7.563331102</v>
      </c>
      <c r="H188" s="36">
        <f t="shared" si="3"/>
        <v>35.52125824</v>
      </c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>
      <c r="A189" s="31" t="str">
        <f>IF(LEN(Main!F189) = 7, LEFT(Main!F189, 1), LEFT(Main!F189, 2))</f>
        <v>12</v>
      </c>
      <c r="B189" s="31">
        <v>45108.5</v>
      </c>
      <c r="C189" s="32" t="s">
        <v>1257</v>
      </c>
      <c r="D189" s="32" t="s">
        <v>1258</v>
      </c>
      <c r="E189" s="33" t="s">
        <v>1259</v>
      </c>
      <c r="F189" s="34">
        <f t="shared" ref="F189:G189" si="189">RAND()*100</f>
        <v>50.08555676</v>
      </c>
      <c r="G189" s="35">
        <f t="shared" si="189"/>
        <v>36.4878185</v>
      </c>
      <c r="H189" s="36">
        <f t="shared" si="3"/>
        <v>13.59773826</v>
      </c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>
      <c r="A190" s="31" t="str">
        <f>IF(LEN(Main!F190) = 7, LEFT(Main!F190, 1), LEFT(Main!F190, 2))</f>
        <v>12</v>
      </c>
      <c r="B190" s="31">
        <v>45108.5</v>
      </c>
      <c r="C190" s="32" t="s">
        <v>1257</v>
      </c>
      <c r="D190" s="32" t="s">
        <v>1258</v>
      </c>
      <c r="E190" s="33" t="s">
        <v>1260</v>
      </c>
      <c r="F190" s="34">
        <f t="shared" ref="F190:G190" si="190">RAND()*100</f>
        <v>54.54257034</v>
      </c>
      <c r="G190" s="35">
        <f t="shared" si="190"/>
        <v>96.82304941</v>
      </c>
      <c r="H190" s="36">
        <f t="shared" si="3"/>
        <v>-42.28047906</v>
      </c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>
      <c r="A191" s="31" t="str">
        <f>IF(LEN(Main!F191) = 7, LEFT(Main!F191, 1), LEFT(Main!F191, 2))</f>
        <v>12</v>
      </c>
      <c r="B191" s="31">
        <v>45108.5</v>
      </c>
      <c r="C191" s="32" t="s">
        <v>1257</v>
      </c>
      <c r="D191" s="32" t="s">
        <v>1258</v>
      </c>
      <c r="E191" s="33" t="s">
        <v>1261</v>
      </c>
      <c r="F191" s="34">
        <f t="shared" ref="F191:G191" si="191">RAND()*100</f>
        <v>68.67303598</v>
      </c>
      <c r="G191" s="35">
        <f t="shared" si="191"/>
        <v>82.73636915</v>
      </c>
      <c r="H191" s="36">
        <f t="shared" si="3"/>
        <v>-14.06333317</v>
      </c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>
      <c r="A192" s="31" t="str">
        <f>IF(LEN(Main!F192) = 7, LEFT(Main!F192, 1), LEFT(Main!F192, 2))</f>
        <v>12</v>
      </c>
      <c r="B192" s="31">
        <v>45108.5</v>
      </c>
      <c r="C192" s="32" t="s">
        <v>1262</v>
      </c>
      <c r="D192" s="32" t="s">
        <v>1263</v>
      </c>
      <c r="E192" s="33" t="s">
        <v>1264</v>
      </c>
      <c r="F192" s="34">
        <f t="shared" ref="F192:G192" si="192">RAND()*100</f>
        <v>22.63842385</v>
      </c>
      <c r="G192" s="35">
        <f t="shared" si="192"/>
        <v>50.12156909</v>
      </c>
      <c r="H192" s="36">
        <f t="shared" si="3"/>
        <v>-27.48314524</v>
      </c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>
      <c r="A193" s="31" t="str">
        <f>IF(LEN(Main!F193) = 7, LEFT(Main!F193, 1), LEFT(Main!F193, 2))</f>
        <v>12</v>
      </c>
      <c r="B193" s="31">
        <v>45108.5</v>
      </c>
      <c r="C193" s="32" t="s">
        <v>1262</v>
      </c>
      <c r="D193" s="32" t="s">
        <v>1263</v>
      </c>
      <c r="E193" s="33" t="s">
        <v>1265</v>
      </c>
      <c r="F193" s="34">
        <f t="shared" ref="F193:G193" si="193">RAND()*100</f>
        <v>70.78127507</v>
      </c>
      <c r="G193" s="35">
        <f t="shared" si="193"/>
        <v>48.28811353</v>
      </c>
      <c r="H193" s="36">
        <f t="shared" si="3"/>
        <v>22.49316153</v>
      </c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>
      <c r="A194" s="31" t="str">
        <f>IF(LEN(Main!F194) = 7, LEFT(Main!F194, 1), LEFT(Main!F194, 2))</f>
        <v>13</v>
      </c>
      <c r="B194" s="31">
        <v>45108.541666666664</v>
      </c>
      <c r="C194" s="32" t="s">
        <v>1239</v>
      </c>
      <c r="D194" s="32" t="s">
        <v>1240</v>
      </c>
      <c r="E194" s="33" t="s">
        <v>1241</v>
      </c>
      <c r="F194" s="34">
        <f t="shared" ref="F194:G194" si="194">RAND()*100</f>
        <v>34.6105961</v>
      </c>
      <c r="G194" s="35">
        <f t="shared" si="194"/>
        <v>15.73749592</v>
      </c>
      <c r="H194" s="36">
        <f t="shared" si="3"/>
        <v>18.87310018</v>
      </c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>
      <c r="A195" s="31" t="str">
        <f>IF(LEN(Main!F195) = 7, LEFT(Main!F195, 1), LEFT(Main!F195, 2))</f>
        <v>13</v>
      </c>
      <c r="B195" s="31">
        <v>45108.541666666664</v>
      </c>
      <c r="C195" s="32" t="s">
        <v>1239</v>
      </c>
      <c r="D195" s="32" t="s">
        <v>1240</v>
      </c>
      <c r="E195" s="33" t="s">
        <v>1242</v>
      </c>
      <c r="F195" s="34">
        <f t="shared" ref="F195:G195" si="195">RAND()*100</f>
        <v>8.092019116</v>
      </c>
      <c r="G195" s="35">
        <f t="shared" si="195"/>
        <v>52.26883577</v>
      </c>
      <c r="H195" s="36">
        <f t="shared" si="3"/>
        <v>-44.17681666</v>
      </c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>
      <c r="A196" s="31" t="str">
        <f>IF(LEN(Main!F196) = 7, LEFT(Main!F196, 1), LEFT(Main!F196, 2))</f>
        <v>13</v>
      </c>
      <c r="B196" s="31">
        <v>45108.541666666664</v>
      </c>
      <c r="C196" s="32" t="s">
        <v>1239</v>
      </c>
      <c r="D196" s="32" t="s">
        <v>1243</v>
      </c>
      <c r="E196" s="33" t="s">
        <v>1244</v>
      </c>
      <c r="F196" s="34">
        <f t="shared" ref="F196:G196" si="196">RAND()*100</f>
        <v>7.614034489</v>
      </c>
      <c r="G196" s="35">
        <f t="shared" si="196"/>
        <v>17.25288632</v>
      </c>
      <c r="H196" s="36">
        <f t="shared" si="3"/>
        <v>-9.638851827</v>
      </c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>
      <c r="A197" s="31" t="str">
        <f>IF(LEN(Main!F197) = 7, LEFT(Main!F197, 1), LEFT(Main!F197, 2))</f>
        <v>13</v>
      </c>
      <c r="B197" s="31">
        <v>45108.541666666664</v>
      </c>
      <c r="C197" s="32" t="s">
        <v>1239</v>
      </c>
      <c r="D197" s="32" t="s">
        <v>1243</v>
      </c>
      <c r="E197" s="33" t="s">
        <v>1245</v>
      </c>
      <c r="F197" s="34">
        <f t="shared" ref="F197:G197" si="197">RAND()*100</f>
        <v>20.17656261</v>
      </c>
      <c r="G197" s="35">
        <f t="shared" si="197"/>
        <v>59.45806166</v>
      </c>
      <c r="H197" s="36">
        <f t="shared" si="3"/>
        <v>-39.28149906</v>
      </c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>
      <c r="A198" s="31" t="str">
        <f>IF(LEN(Main!F198) = 7, LEFT(Main!F198, 1), LEFT(Main!F198, 2))</f>
        <v>13</v>
      </c>
      <c r="B198" s="31">
        <v>45108.541666666664</v>
      </c>
      <c r="C198" s="32" t="s">
        <v>1239</v>
      </c>
      <c r="D198" s="32" t="s">
        <v>1243</v>
      </c>
      <c r="E198" s="33" t="s">
        <v>1246</v>
      </c>
      <c r="F198" s="34">
        <f t="shared" ref="F198:G198" si="198">RAND()*100</f>
        <v>18.95138547</v>
      </c>
      <c r="G198" s="35">
        <f t="shared" si="198"/>
        <v>44.04934172</v>
      </c>
      <c r="H198" s="36">
        <f t="shared" si="3"/>
        <v>-25.09795626</v>
      </c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>
      <c r="A199" s="31" t="str">
        <f>IF(LEN(Main!F199) = 7, LEFT(Main!F199, 1), LEFT(Main!F199, 2))</f>
        <v>13</v>
      </c>
      <c r="B199" s="31">
        <v>45108.541666666664</v>
      </c>
      <c r="C199" s="32" t="s">
        <v>1247</v>
      </c>
      <c r="D199" s="32" t="s">
        <v>1248</v>
      </c>
      <c r="E199" s="33" t="s">
        <v>1249</v>
      </c>
      <c r="F199" s="34">
        <f t="shared" ref="F199:G199" si="199">RAND()*100</f>
        <v>7.420782849</v>
      </c>
      <c r="G199" s="35">
        <f t="shared" si="199"/>
        <v>84.19730576</v>
      </c>
      <c r="H199" s="36">
        <f t="shared" si="3"/>
        <v>-76.77652291</v>
      </c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>
      <c r="A200" s="31" t="str">
        <f>IF(LEN(Main!F200) = 7, LEFT(Main!F200, 1), LEFT(Main!F200, 2))</f>
        <v>13</v>
      </c>
      <c r="B200" s="31">
        <v>45108.541666666664</v>
      </c>
      <c r="C200" s="32" t="s">
        <v>1247</v>
      </c>
      <c r="D200" s="32" t="s">
        <v>1248</v>
      </c>
      <c r="E200" s="33" t="s">
        <v>1250</v>
      </c>
      <c r="F200" s="34">
        <f t="shared" ref="F200:G200" si="200">RAND()*100</f>
        <v>69.08058541</v>
      </c>
      <c r="G200" s="35">
        <f t="shared" si="200"/>
        <v>9.53744786</v>
      </c>
      <c r="H200" s="36">
        <f t="shared" si="3"/>
        <v>59.54313755</v>
      </c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>
      <c r="A201" s="31" t="str">
        <f>IF(LEN(Main!F201) = 7, LEFT(Main!F201, 1), LEFT(Main!F201, 2))</f>
        <v>13</v>
      </c>
      <c r="B201" s="31">
        <v>45108.541666666664</v>
      </c>
      <c r="C201" s="32" t="s">
        <v>1247</v>
      </c>
      <c r="D201" s="32" t="s">
        <v>1251</v>
      </c>
      <c r="E201" s="33" t="s">
        <v>1252</v>
      </c>
      <c r="F201" s="34">
        <f t="shared" ref="F201:G201" si="201">RAND()*100</f>
        <v>12.50783144</v>
      </c>
      <c r="G201" s="35">
        <f t="shared" si="201"/>
        <v>63.07990459</v>
      </c>
      <c r="H201" s="36">
        <f t="shared" si="3"/>
        <v>-50.57207315</v>
      </c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>
      <c r="A202" s="31" t="str">
        <f>IF(LEN(Main!F202) = 7, LEFT(Main!F202, 1), LEFT(Main!F202, 2))</f>
        <v>13</v>
      </c>
      <c r="B202" s="31">
        <v>45108.541666666664</v>
      </c>
      <c r="C202" s="32" t="s">
        <v>1247</v>
      </c>
      <c r="D202" s="32" t="s">
        <v>1251</v>
      </c>
      <c r="E202" s="33" t="s">
        <v>1253</v>
      </c>
      <c r="F202" s="34">
        <f t="shared" ref="F202:G202" si="202">RAND()*100</f>
        <v>85.11605756</v>
      </c>
      <c r="G202" s="35">
        <f t="shared" si="202"/>
        <v>46.73554938</v>
      </c>
      <c r="H202" s="36">
        <f t="shared" si="3"/>
        <v>38.38050818</v>
      </c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>
      <c r="A203" s="31" t="str">
        <f>IF(LEN(Main!F203) = 7, LEFT(Main!F203, 1), LEFT(Main!F203, 2))</f>
        <v>13</v>
      </c>
      <c r="B203" s="31">
        <v>45108.541666666664</v>
      </c>
      <c r="C203" s="32" t="s">
        <v>1247</v>
      </c>
      <c r="D203" s="32" t="s">
        <v>1254</v>
      </c>
      <c r="E203" s="33" t="s">
        <v>1255</v>
      </c>
      <c r="F203" s="34">
        <f t="shared" ref="F203:G203" si="203">RAND()*100</f>
        <v>26.68028757</v>
      </c>
      <c r="G203" s="35">
        <f t="shared" si="203"/>
        <v>72.95618671</v>
      </c>
      <c r="H203" s="36">
        <f t="shared" si="3"/>
        <v>-46.27589914</v>
      </c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>
      <c r="A204" s="31" t="str">
        <f>IF(LEN(Main!F204) = 7, LEFT(Main!F204, 1), LEFT(Main!F204, 2))</f>
        <v>13</v>
      </c>
      <c r="B204" s="31">
        <v>45108.541666666664</v>
      </c>
      <c r="C204" s="32" t="s">
        <v>1247</v>
      </c>
      <c r="D204" s="32" t="s">
        <v>1254</v>
      </c>
      <c r="E204" s="33" t="s">
        <v>1256</v>
      </c>
      <c r="F204" s="34">
        <f t="shared" ref="F204:G204" si="204">RAND()*100</f>
        <v>46.00904844</v>
      </c>
      <c r="G204" s="35">
        <f t="shared" si="204"/>
        <v>53.56930839</v>
      </c>
      <c r="H204" s="36">
        <f t="shared" si="3"/>
        <v>-7.560259958</v>
      </c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>
      <c r="A205" s="31" t="str">
        <f>IF(LEN(Main!F205) = 7, LEFT(Main!F205, 1), LEFT(Main!F205, 2))</f>
        <v>13</v>
      </c>
      <c r="B205" s="31">
        <v>45108.541666666664</v>
      </c>
      <c r="C205" s="32" t="s">
        <v>1257</v>
      </c>
      <c r="D205" s="32" t="s">
        <v>1258</v>
      </c>
      <c r="E205" s="33" t="s">
        <v>1259</v>
      </c>
      <c r="F205" s="34">
        <f t="shared" ref="F205:G205" si="205">RAND()*100</f>
        <v>30.28709026</v>
      </c>
      <c r="G205" s="35">
        <f t="shared" si="205"/>
        <v>14.21764867</v>
      </c>
      <c r="H205" s="36">
        <f t="shared" si="3"/>
        <v>16.06944159</v>
      </c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>
      <c r="A206" s="31" t="str">
        <f>IF(LEN(Main!F206) = 7, LEFT(Main!F206, 1), LEFT(Main!F206, 2))</f>
        <v>13</v>
      </c>
      <c r="B206" s="31">
        <v>45108.541666666664</v>
      </c>
      <c r="C206" s="32" t="s">
        <v>1257</v>
      </c>
      <c r="D206" s="32" t="s">
        <v>1258</v>
      </c>
      <c r="E206" s="33" t="s">
        <v>1260</v>
      </c>
      <c r="F206" s="34">
        <f t="shared" ref="F206:G206" si="206">RAND()*100</f>
        <v>11.02027549</v>
      </c>
      <c r="G206" s="35">
        <f t="shared" si="206"/>
        <v>41.07200382</v>
      </c>
      <c r="H206" s="36">
        <f t="shared" si="3"/>
        <v>-30.05172833</v>
      </c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>
      <c r="A207" s="31" t="str">
        <f>IF(LEN(Main!F207) = 7, LEFT(Main!F207, 1), LEFT(Main!F207, 2))</f>
        <v>13</v>
      </c>
      <c r="B207" s="31">
        <v>45108.541666666664</v>
      </c>
      <c r="C207" s="32" t="s">
        <v>1257</v>
      </c>
      <c r="D207" s="32" t="s">
        <v>1258</v>
      </c>
      <c r="E207" s="33" t="s">
        <v>1261</v>
      </c>
      <c r="F207" s="34">
        <f t="shared" ref="F207:G207" si="207">RAND()*100</f>
        <v>16.74800499</v>
      </c>
      <c r="G207" s="35">
        <f t="shared" si="207"/>
        <v>33.94146047</v>
      </c>
      <c r="H207" s="36">
        <f t="shared" si="3"/>
        <v>-17.19345548</v>
      </c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>
      <c r="A208" s="31" t="str">
        <f>IF(LEN(Main!F208) = 7, LEFT(Main!F208, 1), LEFT(Main!F208, 2))</f>
        <v>13</v>
      </c>
      <c r="B208" s="31">
        <v>45108.541666666664</v>
      </c>
      <c r="C208" s="32" t="s">
        <v>1262</v>
      </c>
      <c r="D208" s="32" t="s">
        <v>1263</v>
      </c>
      <c r="E208" s="33" t="s">
        <v>1264</v>
      </c>
      <c r="F208" s="34">
        <f t="shared" ref="F208:G208" si="208">RAND()*100</f>
        <v>40.2701101</v>
      </c>
      <c r="G208" s="35">
        <f t="shared" si="208"/>
        <v>93.81216121</v>
      </c>
      <c r="H208" s="36">
        <f t="shared" si="3"/>
        <v>-53.54205111</v>
      </c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>
      <c r="A209" s="31" t="str">
        <f>IF(LEN(Main!F209) = 7, LEFT(Main!F209, 1), LEFT(Main!F209, 2))</f>
        <v>13</v>
      </c>
      <c r="B209" s="31">
        <v>45108.541666666664</v>
      </c>
      <c r="C209" s="32" t="s">
        <v>1262</v>
      </c>
      <c r="D209" s="32" t="s">
        <v>1263</v>
      </c>
      <c r="E209" s="33" t="s">
        <v>1265</v>
      </c>
      <c r="F209" s="34">
        <f t="shared" ref="F209:G209" si="209">RAND()*100</f>
        <v>62.48119881</v>
      </c>
      <c r="G209" s="35">
        <f t="shared" si="209"/>
        <v>94.22356567</v>
      </c>
      <c r="H209" s="36">
        <f t="shared" si="3"/>
        <v>-31.74236686</v>
      </c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>
      <c r="A210" s="31" t="str">
        <f>IF(LEN(Main!F210) = 7, LEFT(Main!F210, 1), LEFT(Main!F210, 2))</f>
        <v>14</v>
      </c>
      <c r="B210" s="31">
        <v>45108.583333333336</v>
      </c>
      <c r="C210" s="32" t="s">
        <v>1239</v>
      </c>
      <c r="D210" s="32" t="s">
        <v>1240</v>
      </c>
      <c r="E210" s="33" t="s">
        <v>1241</v>
      </c>
      <c r="F210" s="34">
        <f t="shared" ref="F210:G210" si="210">RAND()*100</f>
        <v>41.41551906</v>
      </c>
      <c r="G210" s="35">
        <f t="shared" si="210"/>
        <v>92.20748657</v>
      </c>
      <c r="H210" s="36">
        <f t="shared" si="3"/>
        <v>-50.79196752</v>
      </c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>
      <c r="A211" s="31" t="str">
        <f>IF(LEN(Main!F211) = 7, LEFT(Main!F211, 1), LEFT(Main!F211, 2))</f>
        <v>14</v>
      </c>
      <c r="B211" s="31">
        <v>45108.583333333336</v>
      </c>
      <c r="C211" s="32" t="s">
        <v>1239</v>
      </c>
      <c r="D211" s="32" t="s">
        <v>1240</v>
      </c>
      <c r="E211" s="33" t="s">
        <v>1242</v>
      </c>
      <c r="F211" s="34">
        <f t="shared" ref="F211:G211" si="211">RAND()*100</f>
        <v>34.04175273</v>
      </c>
      <c r="G211" s="35">
        <f t="shared" si="211"/>
        <v>76.90841234</v>
      </c>
      <c r="H211" s="36">
        <f t="shared" si="3"/>
        <v>-42.86665961</v>
      </c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>
      <c r="A212" s="31" t="str">
        <f>IF(LEN(Main!F212) = 7, LEFT(Main!F212, 1), LEFT(Main!F212, 2))</f>
        <v>14</v>
      </c>
      <c r="B212" s="31">
        <v>45108.583333333336</v>
      </c>
      <c r="C212" s="32" t="s">
        <v>1239</v>
      </c>
      <c r="D212" s="32" t="s">
        <v>1243</v>
      </c>
      <c r="E212" s="33" t="s">
        <v>1244</v>
      </c>
      <c r="F212" s="34">
        <f t="shared" ref="F212:G212" si="212">RAND()*100</f>
        <v>67.76926863</v>
      </c>
      <c r="G212" s="35">
        <f t="shared" si="212"/>
        <v>16.31247063</v>
      </c>
      <c r="H212" s="36">
        <f t="shared" si="3"/>
        <v>51.456798</v>
      </c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>
      <c r="A213" s="31" t="str">
        <f>IF(LEN(Main!F213) = 7, LEFT(Main!F213, 1), LEFT(Main!F213, 2))</f>
        <v>14</v>
      </c>
      <c r="B213" s="31">
        <v>45108.583333333336</v>
      </c>
      <c r="C213" s="32" t="s">
        <v>1239</v>
      </c>
      <c r="D213" s="32" t="s">
        <v>1243</v>
      </c>
      <c r="E213" s="33" t="s">
        <v>1245</v>
      </c>
      <c r="F213" s="34">
        <f t="shared" ref="F213:G213" si="213">RAND()*100</f>
        <v>48.2767072</v>
      </c>
      <c r="G213" s="35">
        <f t="shared" si="213"/>
        <v>75.00282418</v>
      </c>
      <c r="H213" s="36">
        <f t="shared" si="3"/>
        <v>-26.72611698</v>
      </c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>
      <c r="A214" s="31" t="str">
        <f>IF(LEN(Main!F214) = 7, LEFT(Main!F214, 1), LEFT(Main!F214, 2))</f>
        <v>14</v>
      </c>
      <c r="B214" s="31">
        <v>45108.583333333336</v>
      </c>
      <c r="C214" s="32" t="s">
        <v>1239</v>
      </c>
      <c r="D214" s="32" t="s">
        <v>1243</v>
      </c>
      <c r="E214" s="33" t="s">
        <v>1246</v>
      </c>
      <c r="F214" s="34">
        <f t="shared" ref="F214:G214" si="214">RAND()*100</f>
        <v>39.91801102</v>
      </c>
      <c r="G214" s="35">
        <f t="shared" si="214"/>
        <v>97.16395769</v>
      </c>
      <c r="H214" s="36">
        <f t="shared" si="3"/>
        <v>-57.24594667</v>
      </c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>
      <c r="A215" s="31" t="str">
        <f>IF(LEN(Main!F215) = 7, LEFT(Main!F215, 1), LEFT(Main!F215, 2))</f>
        <v>14</v>
      </c>
      <c r="B215" s="31">
        <v>45108.583333333336</v>
      </c>
      <c r="C215" s="32" t="s">
        <v>1247</v>
      </c>
      <c r="D215" s="32" t="s">
        <v>1248</v>
      </c>
      <c r="E215" s="33" t="s">
        <v>1249</v>
      </c>
      <c r="F215" s="34">
        <f t="shared" ref="F215:G215" si="215">RAND()*100</f>
        <v>66.34481692</v>
      </c>
      <c r="G215" s="35">
        <f t="shared" si="215"/>
        <v>35.4691722</v>
      </c>
      <c r="H215" s="36">
        <f t="shared" si="3"/>
        <v>30.87564472</v>
      </c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>
      <c r="A216" s="31" t="str">
        <f>IF(LEN(Main!F216) = 7, LEFT(Main!F216, 1), LEFT(Main!F216, 2))</f>
        <v>14</v>
      </c>
      <c r="B216" s="31">
        <v>45108.583333333336</v>
      </c>
      <c r="C216" s="32" t="s">
        <v>1247</v>
      </c>
      <c r="D216" s="32" t="s">
        <v>1248</v>
      </c>
      <c r="E216" s="33" t="s">
        <v>1250</v>
      </c>
      <c r="F216" s="34">
        <f t="shared" ref="F216:G216" si="216">RAND()*100</f>
        <v>1.146947028</v>
      </c>
      <c r="G216" s="35">
        <f t="shared" si="216"/>
        <v>78.3697412</v>
      </c>
      <c r="H216" s="36">
        <f t="shared" si="3"/>
        <v>-77.22279417</v>
      </c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>
      <c r="A217" s="31" t="str">
        <f>IF(LEN(Main!F217) = 7, LEFT(Main!F217, 1), LEFT(Main!F217, 2))</f>
        <v>14</v>
      </c>
      <c r="B217" s="31">
        <v>45108.583333333336</v>
      </c>
      <c r="C217" s="32" t="s">
        <v>1247</v>
      </c>
      <c r="D217" s="32" t="s">
        <v>1251</v>
      </c>
      <c r="E217" s="33" t="s">
        <v>1252</v>
      </c>
      <c r="F217" s="34">
        <f t="shared" ref="F217:G217" si="217">RAND()*100</f>
        <v>41.66768225</v>
      </c>
      <c r="G217" s="35">
        <f t="shared" si="217"/>
        <v>59.02056327</v>
      </c>
      <c r="H217" s="36">
        <f t="shared" si="3"/>
        <v>-17.35288101</v>
      </c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>
      <c r="A218" s="31" t="str">
        <f>IF(LEN(Main!F218) = 7, LEFT(Main!F218, 1), LEFT(Main!F218, 2))</f>
        <v>14</v>
      </c>
      <c r="B218" s="31">
        <v>45108.583333333336</v>
      </c>
      <c r="C218" s="32" t="s">
        <v>1247</v>
      </c>
      <c r="D218" s="32" t="s">
        <v>1251</v>
      </c>
      <c r="E218" s="33" t="s">
        <v>1253</v>
      </c>
      <c r="F218" s="34">
        <f t="shared" ref="F218:G218" si="218">RAND()*100</f>
        <v>34.33759024</v>
      </c>
      <c r="G218" s="35">
        <f t="shared" si="218"/>
        <v>22.42732795</v>
      </c>
      <c r="H218" s="36">
        <f t="shared" si="3"/>
        <v>11.91026229</v>
      </c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>
      <c r="A219" s="31" t="str">
        <f>IF(LEN(Main!F219) = 7, LEFT(Main!F219, 1), LEFT(Main!F219, 2))</f>
        <v>14</v>
      </c>
      <c r="B219" s="31">
        <v>45108.583333333336</v>
      </c>
      <c r="C219" s="32" t="s">
        <v>1247</v>
      </c>
      <c r="D219" s="32" t="s">
        <v>1254</v>
      </c>
      <c r="E219" s="33" t="s">
        <v>1255</v>
      </c>
      <c r="F219" s="34">
        <f t="shared" ref="F219:G219" si="219">RAND()*100</f>
        <v>3.027364621</v>
      </c>
      <c r="G219" s="35">
        <f t="shared" si="219"/>
        <v>15.24191723</v>
      </c>
      <c r="H219" s="36">
        <f t="shared" si="3"/>
        <v>-12.21455261</v>
      </c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>
      <c r="A220" s="31" t="str">
        <f>IF(LEN(Main!F220) = 7, LEFT(Main!F220, 1), LEFT(Main!F220, 2))</f>
        <v>14</v>
      </c>
      <c r="B220" s="31">
        <v>45108.583333333336</v>
      </c>
      <c r="C220" s="32" t="s">
        <v>1247</v>
      </c>
      <c r="D220" s="32" t="s">
        <v>1254</v>
      </c>
      <c r="E220" s="33" t="s">
        <v>1256</v>
      </c>
      <c r="F220" s="34">
        <f t="shared" ref="F220:G220" si="220">RAND()*100</f>
        <v>28.63168574</v>
      </c>
      <c r="G220" s="35">
        <f t="shared" si="220"/>
        <v>44.92379677</v>
      </c>
      <c r="H220" s="36">
        <f t="shared" si="3"/>
        <v>-16.29211104</v>
      </c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>
      <c r="A221" s="31" t="str">
        <f>IF(LEN(Main!F221) = 7, LEFT(Main!F221, 1), LEFT(Main!F221, 2))</f>
        <v>14</v>
      </c>
      <c r="B221" s="31">
        <v>45108.583333333336</v>
      </c>
      <c r="C221" s="32" t="s">
        <v>1257</v>
      </c>
      <c r="D221" s="32" t="s">
        <v>1258</v>
      </c>
      <c r="E221" s="33" t="s">
        <v>1259</v>
      </c>
      <c r="F221" s="34">
        <f t="shared" ref="F221:G221" si="221">RAND()*100</f>
        <v>23.92039089</v>
      </c>
      <c r="G221" s="35">
        <f t="shared" si="221"/>
        <v>20.15210223</v>
      </c>
      <c r="H221" s="36">
        <f t="shared" si="3"/>
        <v>3.76828866</v>
      </c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>
      <c r="A222" s="31" t="str">
        <f>IF(LEN(Main!F222) = 7, LEFT(Main!F222, 1), LEFT(Main!F222, 2))</f>
        <v>14</v>
      </c>
      <c r="B222" s="31">
        <v>45108.583333333336</v>
      </c>
      <c r="C222" s="32" t="s">
        <v>1257</v>
      </c>
      <c r="D222" s="32" t="s">
        <v>1258</v>
      </c>
      <c r="E222" s="33" t="s">
        <v>1260</v>
      </c>
      <c r="F222" s="34">
        <f t="shared" ref="F222:G222" si="222">RAND()*100</f>
        <v>53.77153255</v>
      </c>
      <c r="G222" s="35">
        <f t="shared" si="222"/>
        <v>88.5155487</v>
      </c>
      <c r="H222" s="36">
        <f t="shared" si="3"/>
        <v>-34.74401616</v>
      </c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>
      <c r="A223" s="31" t="str">
        <f>IF(LEN(Main!F223) = 7, LEFT(Main!F223, 1), LEFT(Main!F223, 2))</f>
        <v>14</v>
      </c>
      <c r="B223" s="31">
        <v>45108.583333333336</v>
      </c>
      <c r="C223" s="32" t="s">
        <v>1257</v>
      </c>
      <c r="D223" s="32" t="s">
        <v>1258</v>
      </c>
      <c r="E223" s="33" t="s">
        <v>1261</v>
      </c>
      <c r="F223" s="34">
        <f t="shared" ref="F223:G223" si="223">RAND()*100</f>
        <v>58.79810916</v>
      </c>
      <c r="G223" s="35">
        <f t="shared" si="223"/>
        <v>36.58254133</v>
      </c>
      <c r="H223" s="36">
        <f t="shared" si="3"/>
        <v>22.21556783</v>
      </c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>
      <c r="A224" s="31" t="str">
        <f>IF(LEN(Main!F224) = 7, LEFT(Main!F224, 1), LEFT(Main!F224, 2))</f>
        <v>14</v>
      </c>
      <c r="B224" s="31">
        <v>45108.583333333336</v>
      </c>
      <c r="C224" s="32" t="s">
        <v>1262</v>
      </c>
      <c r="D224" s="32" t="s">
        <v>1263</v>
      </c>
      <c r="E224" s="33" t="s">
        <v>1264</v>
      </c>
      <c r="F224" s="34">
        <f t="shared" ref="F224:G224" si="224">RAND()*100</f>
        <v>70.91952668</v>
      </c>
      <c r="G224" s="35">
        <f t="shared" si="224"/>
        <v>87.20411717</v>
      </c>
      <c r="H224" s="36">
        <f t="shared" si="3"/>
        <v>-16.28459048</v>
      </c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>
      <c r="A225" s="31" t="str">
        <f>IF(LEN(Main!F225) = 7, LEFT(Main!F225, 1), LEFT(Main!F225, 2))</f>
        <v>14</v>
      </c>
      <c r="B225" s="31">
        <v>45108.583333333336</v>
      </c>
      <c r="C225" s="32" t="s">
        <v>1262</v>
      </c>
      <c r="D225" s="32" t="s">
        <v>1263</v>
      </c>
      <c r="E225" s="33" t="s">
        <v>1265</v>
      </c>
      <c r="F225" s="34">
        <f t="shared" ref="F225:G225" si="225">RAND()*100</f>
        <v>55.91002601</v>
      </c>
      <c r="G225" s="35">
        <f t="shared" si="225"/>
        <v>72.91841094</v>
      </c>
      <c r="H225" s="36">
        <f t="shared" si="3"/>
        <v>-17.00838493</v>
      </c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>
      <c r="A226" s="31" t="str">
        <f>IF(LEN(Main!F226) = 7, LEFT(Main!F226, 1), LEFT(Main!F226, 2))</f>
        <v>15</v>
      </c>
      <c r="B226" s="31">
        <v>45108.625</v>
      </c>
      <c r="C226" s="32" t="s">
        <v>1239</v>
      </c>
      <c r="D226" s="32" t="s">
        <v>1240</v>
      </c>
      <c r="E226" s="33" t="s">
        <v>1241</v>
      </c>
      <c r="F226" s="34">
        <f t="shared" ref="F226:G226" si="226">RAND()*100</f>
        <v>24.7758982</v>
      </c>
      <c r="G226" s="35">
        <f t="shared" si="226"/>
        <v>1.25854528</v>
      </c>
      <c r="H226" s="36">
        <f t="shared" si="3"/>
        <v>23.51735292</v>
      </c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>
      <c r="A227" s="31" t="str">
        <f>IF(LEN(Main!F227) = 7, LEFT(Main!F227, 1), LEFT(Main!F227, 2))</f>
        <v>15</v>
      </c>
      <c r="B227" s="31">
        <v>45108.625</v>
      </c>
      <c r="C227" s="32" t="s">
        <v>1239</v>
      </c>
      <c r="D227" s="32" t="s">
        <v>1240</v>
      </c>
      <c r="E227" s="33" t="s">
        <v>1242</v>
      </c>
      <c r="F227" s="34">
        <f t="shared" ref="F227:G227" si="227">RAND()*100</f>
        <v>39.1239679</v>
      </c>
      <c r="G227" s="35">
        <f t="shared" si="227"/>
        <v>64.33347977</v>
      </c>
      <c r="H227" s="36">
        <f t="shared" si="3"/>
        <v>-25.20951187</v>
      </c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>
      <c r="A228" s="31" t="str">
        <f>IF(LEN(Main!F228) = 7, LEFT(Main!F228, 1), LEFT(Main!F228, 2))</f>
        <v>15</v>
      </c>
      <c r="B228" s="31">
        <v>45108.625</v>
      </c>
      <c r="C228" s="32" t="s">
        <v>1239</v>
      </c>
      <c r="D228" s="32" t="s">
        <v>1243</v>
      </c>
      <c r="E228" s="33" t="s">
        <v>1244</v>
      </c>
      <c r="F228" s="34">
        <f t="shared" ref="F228:G228" si="228">RAND()*100</f>
        <v>43.36294752</v>
      </c>
      <c r="G228" s="35">
        <f t="shared" si="228"/>
        <v>82.09643298</v>
      </c>
      <c r="H228" s="36">
        <f t="shared" si="3"/>
        <v>-38.73348547</v>
      </c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>
      <c r="A229" s="31" t="str">
        <f>IF(LEN(Main!F229) = 7, LEFT(Main!F229, 1), LEFT(Main!F229, 2))</f>
        <v>15</v>
      </c>
      <c r="B229" s="31">
        <v>45108.625</v>
      </c>
      <c r="C229" s="32" t="s">
        <v>1239</v>
      </c>
      <c r="D229" s="32" t="s">
        <v>1243</v>
      </c>
      <c r="E229" s="33" t="s">
        <v>1245</v>
      </c>
      <c r="F229" s="34">
        <f t="shared" ref="F229:G229" si="229">RAND()*100</f>
        <v>80.39118071</v>
      </c>
      <c r="G229" s="35">
        <f t="shared" si="229"/>
        <v>53.21536566</v>
      </c>
      <c r="H229" s="36">
        <f t="shared" si="3"/>
        <v>27.17581505</v>
      </c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>
      <c r="A230" s="31" t="str">
        <f>IF(LEN(Main!F230) = 7, LEFT(Main!F230, 1), LEFT(Main!F230, 2))</f>
        <v>15</v>
      </c>
      <c r="B230" s="31">
        <v>45108.625</v>
      </c>
      <c r="C230" s="32" t="s">
        <v>1239</v>
      </c>
      <c r="D230" s="32" t="s">
        <v>1243</v>
      </c>
      <c r="E230" s="33" t="s">
        <v>1246</v>
      </c>
      <c r="F230" s="34">
        <f t="shared" ref="F230:G230" si="230">RAND()*100</f>
        <v>40.89972126</v>
      </c>
      <c r="G230" s="35">
        <f t="shared" si="230"/>
        <v>13.99711751</v>
      </c>
      <c r="H230" s="36">
        <f t="shared" si="3"/>
        <v>26.90260375</v>
      </c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>
      <c r="A231" s="31" t="str">
        <f>IF(LEN(Main!F231) = 7, LEFT(Main!F231, 1), LEFT(Main!F231, 2))</f>
        <v>15</v>
      </c>
      <c r="B231" s="31">
        <v>45108.625</v>
      </c>
      <c r="C231" s="32" t="s">
        <v>1247</v>
      </c>
      <c r="D231" s="32" t="s">
        <v>1248</v>
      </c>
      <c r="E231" s="33" t="s">
        <v>1249</v>
      </c>
      <c r="F231" s="34">
        <f t="shared" ref="F231:G231" si="231">RAND()*100</f>
        <v>17.58450237</v>
      </c>
      <c r="G231" s="35">
        <f t="shared" si="231"/>
        <v>36.65328631</v>
      </c>
      <c r="H231" s="36">
        <f t="shared" si="3"/>
        <v>-19.06878395</v>
      </c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>
      <c r="A232" s="31" t="str">
        <f>IF(LEN(Main!F232) = 7, LEFT(Main!F232, 1), LEFT(Main!F232, 2))</f>
        <v>15</v>
      </c>
      <c r="B232" s="31">
        <v>45108.625</v>
      </c>
      <c r="C232" s="32" t="s">
        <v>1247</v>
      </c>
      <c r="D232" s="32" t="s">
        <v>1248</v>
      </c>
      <c r="E232" s="33" t="s">
        <v>1250</v>
      </c>
      <c r="F232" s="34">
        <f t="shared" ref="F232:G232" si="232">RAND()*100</f>
        <v>24.28784112</v>
      </c>
      <c r="G232" s="35">
        <f t="shared" si="232"/>
        <v>61.71694394</v>
      </c>
      <c r="H232" s="36">
        <f t="shared" si="3"/>
        <v>-37.42910282</v>
      </c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>
      <c r="A233" s="31" t="str">
        <f>IF(LEN(Main!F233) = 7, LEFT(Main!F233, 1), LEFT(Main!F233, 2))</f>
        <v>15</v>
      </c>
      <c r="B233" s="31">
        <v>45108.625</v>
      </c>
      <c r="C233" s="32" t="s">
        <v>1247</v>
      </c>
      <c r="D233" s="32" t="s">
        <v>1251</v>
      </c>
      <c r="E233" s="33" t="s">
        <v>1252</v>
      </c>
      <c r="F233" s="34">
        <f t="shared" ref="F233:G233" si="233">RAND()*100</f>
        <v>55.45508266</v>
      </c>
      <c r="G233" s="35">
        <f t="shared" si="233"/>
        <v>2.336692882</v>
      </c>
      <c r="H233" s="36">
        <f t="shared" si="3"/>
        <v>53.11838978</v>
      </c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>
      <c r="A234" s="31" t="str">
        <f>IF(LEN(Main!F234) = 7, LEFT(Main!F234, 1), LEFT(Main!F234, 2))</f>
        <v>15</v>
      </c>
      <c r="B234" s="31">
        <v>45108.625</v>
      </c>
      <c r="C234" s="32" t="s">
        <v>1247</v>
      </c>
      <c r="D234" s="32" t="s">
        <v>1251</v>
      </c>
      <c r="E234" s="33" t="s">
        <v>1253</v>
      </c>
      <c r="F234" s="34">
        <f t="shared" ref="F234:G234" si="234">RAND()*100</f>
        <v>44.96496271</v>
      </c>
      <c r="G234" s="35">
        <f t="shared" si="234"/>
        <v>67.50562824</v>
      </c>
      <c r="H234" s="36">
        <f t="shared" si="3"/>
        <v>-22.54066554</v>
      </c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>
      <c r="A235" s="31" t="str">
        <f>IF(LEN(Main!F235) = 7, LEFT(Main!F235, 1), LEFT(Main!F235, 2))</f>
        <v>15</v>
      </c>
      <c r="B235" s="31">
        <v>45108.625</v>
      </c>
      <c r="C235" s="32" t="s">
        <v>1247</v>
      </c>
      <c r="D235" s="32" t="s">
        <v>1254</v>
      </c>
      <c r="E235" s="33" t="s">
        <v>1255</v>
      </c>
      <c r="F235" s="34">
        <f t="shared" ref="F235:G235" si="235">RAND()*100</f>
        <v>80.68174415</v>
      </c>
      <c r="G235" s="35">
        <f t="shared" si="235"/>
        <v>27.74447163</v>
      </c>
      <c r="H235" s="36">
        <f t="shared" si="3"/>
        <v>52.93727252</v>
      </c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>
      <c r="A236" s="31" t="str">
        <f>IF(LEN(Main!F236) = 7, LEFT(Main!F236, 1), LEFT(Main!F236, 2))</f>
        <v>15</v>
      </c>
      <c r="B236" s="31">
        <v>45108.625</v>
      </c>
      <c r="C236" s="32" t="s">
        <v>1247</v>
      </c>
      <c r="D236" s="32" t="s">
        <v>1254</v>
      </c>
      <c r="E236" s="33" t="s">
        <v>1256</v>
      </c>
      <c r="F236" s="34">
        <f t="shared" ref="F236:G236" si="236">RAND()*100</f>
        <v>91.91712534</v>
      </c>
      <c r="G236" s="35">
        <f t="shared" si="236"/>
        <v>1.844646493</v>
      </c>
      <c r="H236" s="36">
        <f t="shared" si="3"/>
        <v>90.07247885</v>
      </c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>
      <c r="A237" s="31" t="str">
        <f>IF(LEN(Main!F237) = 7, LEFT(Main!F237, 1), LEFT(Main!F237, 2))</f>
        <v>15</v>
      </c>
      <c r="B237" s="31">
        <v>45108.625</v>
      </c>
      <c r="C237" s="32" t="s">
        <v>1257</v>
      </c>
      <c r="D237" s="32" t="s">
        <v>1258</v>
      </c>
      <c r="E237" s="33" t="s">
        <v>1259</v>
      </c>
      <c r="F237" s="34">
        <f t="shared" ref="F237:G237" si="237">RAND()*100</f>
        <v>24.74305321</v>
      </c>
      <c r="G237" s="35">
        <f t="shared" si="237"/>
        <v>7.906971187</v>
      </c>
      <c r="H237" s="36">
        <f t="shared" si="3"/>
        <v>16.83608203</v>
      </c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>
      <c r="A238" s="31" t="str">
        <f>IF(LEN(Main!F238) = 7, LEFT(Main!F238, 1), LEFT(Main!F238, 2))</f>
        <v>15</v>
      </c>
      <c r="B238" s="31">
        <v>45108.625</v>
      </c>
      <c r="C238" s="32" t="s">
        <v>1257</v>
      </c>
      <c r="D238" s="32" t="s">
        <v>1258</v>
      </c>
      <c r="E238" s="33" t="s">
        <v>1260</v>
      </c>
      <c r="F238" s="34">
        <f t="shared" ref="F238:G238" si="238">RAND()*100</f>
        <v>66.69779849</v>
      </c>
      <c r="G238" s="35">
        <f t="shared" si="238"/>
        <v>95.16596311</v>
      </c>
      <c r="H238" s="36">
        <f t="shared" si="3"/>
        <v>-28.46816463</v>
      </c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>
      <c r="A239" s="31" t="str">
        <f>IF(LEN(Main!F239) = 7, LEFT(Main!F239, 1), LEFT(Main!F239, 2))</f>
        <v>15</v>
      </c>
      <c r="B239" s="31">
        <v>45108.625</v>
      </c>
      <c r="C239" s="32" t="s">
        <v>1257</v>
      </c>
      <c r="D239" s="32" t="s">
        <v>1258</v>
      </c>
      <c r="E239" s="33" t="s">
        <v>1261</v>
      </c>
      <c r="F239" s="34">
        <f t="shared" ref="F239:G239" si="239">RAND()*100</f>
        <v>84.00493485</v>
      </c>
      <c r="G239" s="35">
        <f t="shared" si="239"/>
        <v>5.176002327</v>
      </c>
      <c r="H239" s="36">
        <f t="shared" si="3"/>
        <v>78.82893253</v>
      </c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>
      <c r="A240" s="31" t="str">
        <f>IF(LEN(Main!F240) = 7, LEFT(Main!F240, 1), LEFT(Main!F240, 2))</f>
        <v>15</v>
      </c>
      <c r="B240" s="31">
        <v>45108.625</v>
      </c>
      <c r="C240" s="32" t="s">
        <v>1262</v>
      </c>
      <c r="D240" s="32" t="s">
        <v>1263</v>
      </c>
      <c r="E240" s="33" t="s">
        <v>1264</v>
      </c>
      <c r="F240" s="34">
        <f t="shared" ref="F240:G240" si="240">RAND()*100</f>
        <v>22.16483567</v>
      </c>
      <c r="G240" s="35">
        <f t="shared" si="240"/>
        <v>5.147479925</v>
      </c>
      <c r="H240" s="36">
        <f t="shared" si="3"/>
        <v>17.01735574</v>
      </c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>
      <c r="A241" s="31" t="str">
        <f>IF(LEN(Main!F241) = 7, LEFT(Main!F241, 1), LEFT(Main!F241, 2))</f>
        <v>15</v>
      </c>
      <c r="B241" s="31">
        <v>45108.625</v>
      </c>
      <c r="C241" s="32" t="s">
        <v>1262</v>
      </c>
      <c r="D241" s="32" t="s">
        <v>1263</v>
      </c>
      <c r="E241" s="33" t="s">
        <v>1265</v>
      </c>
      <c r="F241" s="34">
        <f t="shared" ref="F241:G241" si="241">RAND()*100</f>
        <v>7.427064956</v>
      </c>
      <c r="G241" s="35">
        <f t="shared" si="241"/>
        <v>70.28239092</v>
      </c>
      <c r="H241" s="36">
        <f t="shared" si="3"/>
        <v>-62.85532596</v>
      </c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>
      <c r="A242" s="31" t="str">
        <f>IF(LEN(Main!F242) = 7, LEFT(Main!F242, 1), LEFT(Main!F242, 2))</f>
        <v>16</v>
      </c>
      <c r="B242" s="31">
        <v>45108.666666666664</v>
      </c>
      <c r="C242" s="32" t="s">
        <v>1239</v>
      </c>
      <c r="D242" s="32" t="s">
        <v>1240</v>
      </c>
      <c r="E242" s="33" t="s">
        <v>1241</v>
      </c>
      <c r="F242" s="34">
        <f t="shared" ref="F242:G242" si="242">RAND()*100</f>
        <v>39.66453358</v>
      </c>
      <c r="G242" s="35">
        <f t="shared" si="242"/>
        <v>99.76784559</v>
      </c>
      <c r="H242" s="36">
        <f t="shared" si="3"/>
        <v>-60.10331201</v>
      </c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>
      <c r="A243" s="31" t="str">
        <f>IF(LEN(Main!F243) = 7, LEFT(Main!F243, 1), LEFT(Main!F243, 2))</f>
        <v>16</v>
      </c>
      <c r="B243" s="31">
        <v>45108.666666666664</v>
      </c>
      <c r="C243" s="32" t="s">
        <v>1239</v>
      </c>
      <c r="D243" s="32" t="s">
        <v>1240</v>
      </c>
      <c r="E243" s="33" t="s">
        <v>1242</v>
      </c>
      <c r="F243" s="34">
        <f t="shared" ref="F243:G243" si="243">RAND()*100</f>
        <v>55.15363776</v>
      </c>
      <c r="G243" s="35">
        <f t="shared" si="243"/>
        <v>71.50079942</v>
      </c>
      <c r="H243" s="36">
        <f t="shared" si="3"/>
        <v>-16.34716165</v>
      </c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>
      <c r="A244" s="31" t="str">
        <f>IF(LEN(Main!F244) = 7, LEFT(Main!F244, 1), LEFT(Main!F244, 2))</f>
        <v>16</v>
      </c>
      <c r="B244" s="31">
        <v>45108.666666666664</v>
      </c>
      <c r="C244" s="32" t="s">
        <v>1239</v>
      </c>
      <c r="D244" s="32" t="s">
        <v>1243</v>
      </c>
      <c r="E244" s="33" t="s">
        <v>1244</v>
      </c>
      <c r="F244" s="34">
        <f t="shared" ref="F244:G244" si="244">RAND()*100</f>
        <v>97.47460948</v>
      </c>
      <c r="G244" s="35">
        <f t="shared" si="244"/>
        <v>30.54807927</v>
      </c>
      <c r="H244" s="36">
        <f t="shared" si="3"/>
        <v>66.92653022</v>
      </c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>
      <c r="A245" s="31" t="str">
        <f>IF(LEN(Main!F245) = 7, LEFT(Main!F245, 1), LEFT(Main!F245, 2))</f>
        <v>16</v>
      </c>
      <c r="B245" s="31">
        <v>45108.666666666664</v>
      </c>
      <c r="C245" s="32" t="s">
        <v>1239</v>
      </c>
      <c r="D245" s="32" t="s">
        <v>1243</v>
      </c>
      <c r="E245" s="33" t="s">
        <v>1245</v>
      </c>
      <c r="F245" s="34">
        <f t="shared" ref="F245:G245" si="245">RAND()*100</f>
        <v>21.53466822</v>
      </c>
      <c r="G245" s="35">
        <f t="shared" si="245"/>
        <v>31.04345915</v>
      </c>
      <c r="H245" s="36">
        <f t="shared" si="3"/>
        <v>-9.508790929</v>
      </c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>
      <c r="A246" s="31" t="str">
        <f>IF(LEN(Main!F246) = 7, LEFT(Main!F246, 1), LEFT(Main!F246, 2))</f>
        <v>16</v>
      </c>
      <c r="B246" s="31">
        <v>45108.666666666664</v>
      </c>
      <c r="C246" s="32" t="s">
        <v>1239</v>
      </c>
      <c r="D246" s="32" t="s">
        <v>1243</v>
      </c>
      <c r="E246" s="33" t="s">
        <v>1246</v>
      </c>
      <c r="F246" s="34">
        <f t="shared" ref="F246:G246" si="246">RAND()*100</f>
        <v>80.93798774</v>
      </c>
      <c r="G246" s="35">
        <f t="shared" si="246"/>
        <v>5.283319837</v>
      </c>
      <c r="H246" s="36">
        <f t="shared" si="3"/>
        <v>75.6546679</v>
      </c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>
      <c r="A247" s="31" t="str">
        <f>IF(LEN(Main!F247) = 7, LEFT(Main!F247, 1), LEFT(Main!F247, 2))</f>
        <v>16</v>
      </c>
      <c r="B247" s="31">
        <v>45108.666666666664</v>
      </c>
      <c r="C247" s="32" t="s">
        <v>1247</v>
      </c>
      <c r="D247" s="32" t="s">
        <v>1248</v>
      </c>
      <c r="E247" s="33" t="s">
        <v>1249</v>
      </c>
      <c r="F247" s="34">
        <f t="shared" ref="F247:G247" si="247">RAND()*100</f>
        <v>73.45156202</v>
      </c>
      <c r="G247" s="35">
        <f t="shared" si="247"/>
        <v>11.99743876</v>
      </c>
      <c r="H247" s="36">
        <f t="shared" si="3"/>
        <v>61.45412326</v>
      </c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>
      <c r="A248" s="31" t="str">
        <f>IF(LEN(Main!F248) = 7, LEFT(Main!F248, 1), LEFT(Main!F248, 2))</f>
        <v>16</v>
      </c>
      <c r="B248" s="31">
        <v>45108.666666666664</v>
      </c>
      <c r="C248" s="32" t="s">
        <v>1247</v>
      </c>
      <c r="D248" s="32" t="s">
        <v>1248</v>
      </c>
      <c r="E248" s="33" t="s">
        <v>1250</v>
      </c>
      <c r="F248" s="34">
        <f t="shared" ref="F248:G248" si="248">RAND()*100</f>
        <v>62.91169428</v>
      </c>
      <c r="G248" s="35">
        <f t="shared" si="248"/>
        <v>43.61012935</v>
      </c>
      <c r="H248" s="36">
        <f t="shared" si="3"/>
        <v>19.30156493</v>
      </c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>
      <c r="A249" s="31" t="str">
        <f>IF(LEN(Main!F249) = 7, LEFT(Main!F249, 1), LEFT(Main!F249, 2))</f>
        <v>16</v>
      </c>
      <c r="B249" s="31">
        <v>45108.666666666664</v>
      </c>
      <c r="C249" s="32" t="s">
        <v>1247</v>
      </c>
      <c r="D249" s="32" t="s">
        <v>1251</v>
      </c>
      <c r="E249" s="33" t="s">
        <v>1252</v>
      </c>
      <c r="F249" s="34">
        <f t="shared" ref="F249:G249" si="249">RAND()*100</f>
        <v>37.88695418</v>
      </c>
      <c r="G249" s="35">
        <f t="shared" si="249"/>
        <v>21.39515083</v>
      </c>
      <c r="H249" s="36">
        <f t="shared" si="3"/>
        <v>16.49180335</v>
      </c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>
      <c r="A250" s="31" t="str">
        <f>IF(LEN(Main!F250) = 7, LEFT(Main!F250, 1), LEFT(Main!F250, 2))</f>
        <v>16</v>
      </c>
      <c r="B250" s="31">
        <v>45108.666666666664</v>
      </c>
      <c r="C250" s="32" t="s">
        <v>1247</v>
      </c>
      <c r="D250" s="32" t="s">
        <v>1251</v>
      </c>
      <c r="E250" s="33" t="s">
        <v>1253</v>
      </c>
      <c r="F250" s="34">
        <f t="shared" ref="F250:G250" si="250">RAND()*100</f>
        <v>54.51798325</v>
      </c>
      <c r="G250" s="35">
        <f t="shared" si="250"/>
        <v>62.06082866</v>
      </c>
      <c r="H250" s="36">
        <f t="shared" si="3"/>
        <v>-7.542845416</v>
      </c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>
      <c r="A251" s="31" t="str">
        <f>IF(LEN(Main!F251) = 7, LEFT(Main!F251, 1), LEFT(Main!F251, 2))</f>
        <v>16</v>
      </c>
      <c r="B251" s="31">
        <v>45108.666666666664</v>
      </c>
      <c r="C251" s="32" t="s">
        <v>1247</v>
      </c>
      <c r="D251" s="32" t="s">
        <v>1254</v>
      </c>
      <c r="E251" s="33" t="s">
        <v>1255</v>
      </c>
      <c r="F251" s="34">
        <f t="shared" ref="F251:G251" si="251">RAND()*100</f>
        <v>54.23735542</v>
      </c>
      <c r="G251" s="35">
        <f t="shared" si="251"/>
        <v>5.619190454</v>
      </c>
      <c r="H251" s="36">
        <f t="shared" si="3"/>
        <v>48.61816497</v>
      </c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>
      <c r="A252" s="31" t="str">
        <f>IF(LEN(Main!F252) = 7, LEFT(Main!F252, 1), LEFT(Main!F252, 2))</f>
        <v>16</v>
      </c>
      <c r="B252" s="31">
        <v>45108.666666666664</v>
      </c>
      <c r="C252" s="32" t="s">
        <v>1247</v>
      </c>
      <c r="D252" s="32" t="s">
        <v>1254</v>
      </c>
      <c r="E252" s="33" t="s">
        <v>1256</v>
      </c>
      <c r="F252" s="34">
        <f t="shared" ref="F252:G252" si="252">RAND()*100</f>
        <v>79.87772067</v>
      </c>
      <c r="G252" s="35">
        <f t="shared" si="252"/>
        <v>14.48648052</v>
      </c>
      <c r="H252" s="36">
        <f t="shared" si="3"/>
        <v>65.39124014</v>
      </c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>
      <c r="A253" s="31" t="str">
        <f>IF(LEN(Main!F253) = 7, LEFT(Main!F253, 1), LEFT(Main!F253, 2))</f>
        <v>16</v>
      </c>
      <c r="B253" s="31">
        <v>45108.666666666664</v>
      </c>
      <c r="C253" s="32" t="s">
        <v>1257</v>
      </c>
      <c r="D253" s="32" t="s">
        <v>1258</v>
      </c>
      <c r="E253" s="33" t="s">
        <v>1259</v>
      </c>
      <c r="F253" s="34">
        <f t="shared" ref="F253:G253" si="253">RAND()*100</f>
        <v>98.73463376</v>
      </c>
      <c r="G253" s="35">
        <f t="shared" si="253"/>
        <v>62.60651973</v>
      </c>
      <c r="H253" s="36">
        <f t="shared" si="3"/>
        <v>36.12811402</v>
      </c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>
      <c r="A254" s="31" t="str">
        <f>IF(LEN(Main!F254) = 7, LEFT(Main!F254, 1), LEFT(Main!F254, 2))</f>
        <v>16</v>
      </c>
      <c r="B254" s="31">
        <v>45108.666666666664</v>
      </c>
      <c r="C254" s="32" t="s">
        <v>1257</v>
      </c>
      <c r="D254" s="32" t="s">
        <v>1258</v>
      </c>
      <c r="E254" s="33" t="s">
        <v>1260</v>
      </c>
      <c r="F254" s="34">
        <f t="shared" ref="F254:G254" si="254">RAND()*100</f>
        <v>55.25207038</v>
      </c>
      <c r="G254" s="35">
        <f t="shared" si="254"/>
        <v>37.10695755</v>
      </c>
      <c r="H254" s="36">
        <f t="shared" si="3"/>
        <v>18.14511283</v>
      </c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>
      <c r="A255" s="31" t="str">
        <f>IF(LEN(Main!F255) = 7, LEFT(Main!F255, 1), LEFT(Main!F255, 2))</f>
        <v>16</v>
      </c>
      <c r="B255" s="31">
        <v>45108.666666666664</v>
      </c>
      <c r="C255" s="32" t="s">
        <v>1257</v>
      </c>
      <c r="D255" s="32" t="s">
        <v>1258</v>
      </c>
      <c r="E255" s="33" t="s">
        <v>1261</v>
      </c>
      <c r="F255" s="34">
        <f t="shared" ref="F255:G255" si="255">RAND()*100</f>
        <v>66.39752891</v>
      </c>
      <c r="G255" s="35">
        <f t="shared" si="255"/>
        <v>94.61243935</v>
      </c>
      <c r="H255" s="36">
        <f t="shared" si="3"/>
        <v>-28.21491044</v>
      </c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>
      <c r="A256" s="31" t="str">
        <f>IF(LEN(Main!F256) = 7, LEFT(Main!F256, 1), LEFT(Main!F256, 2))</f>
        <v>16</v>
      </c>
      <c r="B256" s="31">
        <v>45108.666666666664</v>
      </c>
      <c r="C256" s="32" t="s">
        <v>1262</v>
      </c>
      <c r="D256" s="32" t="s">
        <v>1263</v>
      </c>
      <c r="E256" s="33" t="s">
        <v>1264</v>
      </c>
      <c r="F256" s="34">
        <f t="shared" ref="F256:G256" si="256">RAND()*100</f>
        <v>70.10267834</v>
      </c>
      <c r="G256" s="35">
        <f t="shared" si="256"/>
        <v>69.75527047</v>
      </c>
      <c r="H256" s="36">
        <f t="shared" si="3"/>
        <v>0.3474078712</v>
      </c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>
      <c r="A257" s="31" t="str">
        <f>IF(LEN(Main!F257) = 7, LEFT(Main!F257, 1), LEFT(Main!F257, 2))</f>
        <v>16</v>
      </c>
      <c r="B257" s="31">
        <v>45108.666666666664</v>
      </c>
      <c r="C257" s="32" t="s">
        <v>1262</v>
      </c>
      <c r="D257" s="32" t="s">
        <v>1263</v>
      </c>
      <c r="E257" s="33" t="s">
        <v>1265</v>
      </c>
      <c r="F257" s="34">
        <f t="shared" ref="F257:G257" si="257">RAND()*100</f>
        <v>25.11874529</v>
      </c>
      <c r="G257" s="35">
        <f t="shared" si="257"/>
        <v>78.06309278</v>
      </c>
      <c r="H257" s="36">
        <f t="shared" si="3"/>
        <v>-52.94434749</v>
      </c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>
      <c r="A258" s="31" t="str">
        <f>IF(LEN(Main!F258) = 7, LEFT(Main!F258, 1), LEFT(Main!F258, 2))</f>
        <v>17</v>
      </c>
      <c r="B258" s="31">
        <v>45108.708333333336</v>
      </c>
      <c r="C258" s="32" t="s">
        <v>1239</v>
      </c>
      <c r="D258" s="32" t="s">
        <v>1240</v>
      </c>
      <c r="E258" s="33" t="s">
        <v>1241</v>
      </c>
      <c r="F258" s="34">
        <f t="shared" ref="F258:G258" si="258">RAND()*100</f>
        <v>43.85042234</v>
      </c>
      <c r="G258" s="35">
        <f t="shared" si="258"/>
        <v>52.47161625</v>
      </c>
      <c r="H258" s="36">
        <f t="shared" si="3"/>
        <v>-8.62119391</v>
      </c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>
      <c r="A259" s="31" t="str">
        <f>IF(LEN(Main!F259) = 7, LEFT(Main!F259, 1), LEFT(Main!F259, 2))</f>
        <v>17</v>
      </c>
      <c r="B259" s="31">
        <v>45108.708333333336</v>
      </c>
      <c r="C259" s="32" t="s">
        <v>1239</v>
      </c>
      <c r="D259" s="32" t="s">
        <v>1240</v>
      </c>
      <c r="E259" s="33" t="s">
        <v>1242</v>
      </c>
      <c r="F259" s="34">
        <f t="shared" ref="F259:G259" si="259">RAND()*100</f>
        <v>15.81057742</v>
      </c>
      <c r="G259" s="35">
        <f t="shared" si="259"/>
        <v>49.7704245</v>
      </c>
      <c r="H259" s="36">
        <f t="shared" si="3"/>
        <v>-33.95984708</v>
      </c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>
      <c r="A260" s="31" t="str">
        <f>IF(LEN(Main!F260) = 7, LEFT(Main!F260, 1), LEFT(Main!F260, 2))</f>
        <v>17</v>
      </c>
      <c r="B260" s="31">
        <v>45108.708333333336</v>
      </c>
      <c r="C260" s="32" t="s">
        <v>1239</v>
      </c>
      <c r="D260" s="32" t="s">
        <v>1243</v>
      </c>
      <c r="E260" s="33" t="s">
        <v>1244</v>
      </c>
      <c r="F260" s="34">
        <f t="shared" ref="F260:G260" si="260">RAND()*100</f>
        <v>12.9786645</v>
      </c>
      <c r="G260" s="35">
        <f t="shared" si="260"/>
        <v>12.38055153</v>
      </c>
      <c r="H260" s="36">
        <f t="shared" si="3"/>
        <v>0.5981129692</v>
      </c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>
      <c r="A261" s="31" t="str">
        <f>IF(LEN(Main!F261) = 7, LEFT(Main!F261, 1), LEFT(Main!F261, 2))</f>
        <v>17</v>
      </c>
      <c r="B261" s="31">
        <v>45108.708333333336</v>
      </c>
      <c r="C261" s="32" t="s">
        <v>1239</v>
      </c>
      <c r="D261" s="32" t="s">
        <v>1243</v>
      </c>
      <c r="E261" s="33" t="s">
        <v>1245</v>
      </c>
      <c r="F261" s="34">
        <f t="shared" ref="F261:G261" si="261">RAND()*100</f>
        <v>80.04885753</v>
      </c>
      <c r="G261" s="35">
        <f t="shared" si="261"/>
        <v>57.0718258</v>
      </c>
      <c r="H261" s="36">
        <f t="shared" si="3"/>
        <v>22.97703173</v>
      </c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>
      <c r="A262" s="31" t="str">
        <f>IF(LEN(Main!F262) = 7, LEFT(Main!F262, 1), LEFT(Main!F262, 2))</f>
        <v>17</v>
      </c>
      <c r="B262" s="31">
        <v>45108.708333333336</v>
      </c>
      <c r="C262" s="32" t="s">
        <v>1239</v>
      </c>
      <c r="D262" s="32" t="s">
        <v>1243</v>
      </c>
      <c r="E262" s="33" t="s">
        <v>1246</v>
      </c>
      <c r="F262" s="34">
        <f t="shared" ref="F262:G262" si="262">RAND()*100</f>
        <v>35.56142638</v>
      </c>
      <c r="G262" s="35">
        <f t="shared" si="262"/>
        <v>44.22505108</v>
      </c>
      <c r="H262" s="36">
        <f t="shared" si="3"/>
        <v>-8.663624704</v>
      </c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>
      <c r="A263" s="31" t="str">
        <f>IF(LEN(Main!F263) = 7, LEFT(Main!F263, 1), LEFT(Main!F263, 2))</f>
        <v>17</v>
      </c>
      <c r="B263" s="31">
        <v>45108.708333333336</v>
      </c>
      <c r="C263" s="32" t="s">
        <v>1247</v>
      </c>
      <c r="D263" s="32" t="s">
        <v>1248</v>
      </c>
      <c r="E263" s="33" t="s">
        <v>1249</v>
      </c>
      <c r="F263" s="34">
        <f t="shared" ref="F263:G263" si="263">RAND()*100</f>
        <v>34.50027278</v>
      </c>
      <c r="G263" s="35">
        <f t="shared" si="263"/>
        <v>12.91714454</v>
      </c>
      <c r="H263" s="36">
        <f t="shared" si="3"/>
        <v>21.58312824</v>
      </c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>
      <c r="A264" s="31" t="str">
        <f>IF(LEN(Main!F264) = 7, LEFT(Main!F264, 1), LEFT(Main!F264, 2))</f>
        <v>17</v>
      </c>
      <c r="B264" s="31">
        <v>45108.708333333336</v>
      </c>
      <c r="C264" s="32" t="s">
        <v>1247</v>
      </c>
      <c r="D264" s="32" t="s">
        <v>1248</v>
      </c>
      <c r="E264" s="33" t="s">
        <v>1250</v>
      </c>
      <c r="F264" s="34">
        <f t="shared" ref="F264:G264" si="264">RAND()*100</f>
        <v>57.83512431</v>
      </c>
      <c r="G264" s="35">
        <f t="shared" si="264"/>
        <v>60.06900259</v>
      </c>
      <c r="H264" s="36">
        <f t="shared" si="3"/>
        <v>-2.233878278</v>
      </c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>
      <c r="A265" s="31" t="str">
        <f>IF(LEN(Main!F265) = 7, LEFT(Main!F265, 1), LEFT(Main!F265, 2))</f>
        <v>17</v>
      </c>
      <c r="B265" s="31">
        <v>45108.708333333336</v>
      </c>
      <c r="C265" s="32" t="s">
        <v>1247</v>
      </c>
      <c r="D265" s="32" t="s">
        <v>1251</v>
      </c>
      <c r="E265" s="33" t="s">
        <v>1252</v>
      </c>
      <c r="F265" s="34">
        <f t="shared" ref="F265:G265" si="265">RAND()*100</f>
        <v>50.78309149</v>
      </c>
      <c r="G265" s="35">
        <f t="shared" si="265"/>
        <v>44.24981732</v>
      </c>
      <c r="H265" s="36">
        <f t="shared" si="3"/>
        <v>6.533274171</v>
      </c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>
      <c r="A266" s="31" t="str">
        <f>IF(LEN(Main!F266) = 7, LEFT(Main!F266, 1), LEFT(Main!F266, 2))</f>
        <v>17</v>
      </c>
      <c r="B266" s="31">
        <v>45108.708333333336</v>
      </c>
      <c r="C266" s="32" t="s">
        <v>1247</v>
      </c>
      <c r="D266" s="32" t="s">
        <v>1251</v>
      </c>
      <c r="E266" s="33" t="s">
        <v>1253</v>
      </c>
      <c r="F266" s="34">
        <f t="shared" ref="F266:G266" si="266">RAND()*100</f>
        <v>95.17210219</v>
      </c>
      <c r="G266" s="35">
        <f t="shared" si="266"/>
        <v>2.112744752</v>
      </c>
      <c r="H266" s="36">
        <f t="shared" si="3"/>
        <v>93.05935744</v>
      </c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>
      <c r="A267" s="31" t="str">
        <f>IF(LEN(Main!F267) = 7, LEFT(Main!F267, 1), LEFT(Main!F267, 2))</f>
        <v>17</v>
      </c>
      <c r="B267" s="31">
        <v>45108.708333333336</v>
      </c>
      <c r="C267" s="32" t="s">
        <v>1247</v>
      </c>
      <c r="D267" s="32" t="s">
        <v>1254</v>
      </c>
      <c r="E267" s="33" t="s">
        <v>1255</v>
      </c>
      <c r="F267" s="34">
        <f t="shared" ref="F267:G267" si="267">RAND()*100</f>
        <v>25.55001026</v>
      </c>
      <c r="G267" s="35">
        <f t="shared" si="267"/>
        <v>45.97017728</v>
      </c>
      <c r="H267" s="36">
        <f t="shared" si="3"/>
        <v>-20.42016702</v>
      </c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>
      <c r="A268" s="31" t="str">
        <f>IF(LEN(Main!F268) = 7, LEFT(Main!F268, 1), LEFT(Main!F268, 2))</f>
        <v>17</v>
      </c>
      <c r="B268" s="31">
        <v>45108.708333333336</v>
      </c>
      <c r="C268" s="32" t="s">
        <v>1247</v>
      </c>
      <c r="D268" s="32" t="s">
        <v>1254</v>
      </c>
      <c r="E268" s="33" t="s">
        <v>1256</v>
      </c>
      <c r="F268" s="34">
        <f t="shared" ref="F268:G268" si="268">RAND()*100</f>
        <v>39.41548702</v>
      </c>
      <c r="G268" s="35">
        <f t="shared" si="268"/>
        <v>16.45449753</v>
      </c>
      <c r="H268" s="36">
        <f t="shared" si="3"/>
        <v>22.96098949</v>
      </c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>
      <c r="A269" s="31" t="str">
        <f>IF(LEN(Main!F269) = 7, LEFT(Main!F269, 1), LEFT(Main!F269, 2))</f>
        <v>17</v>
      </c>
      <c r="B269" s="31">
        <v>45108.708333333336</v>
      </c>
      <c r="C269" s="32" t="s">
        <v>1257</v>
      </c>
      <c r="D269" s="32" t="s">
        <v>1258</v>
      </c>
      <c r="E269" s="33" t="s">
        <v>1259</v>
      </c>
      <c r="F269" s="34">
        <f t="shared" ref="F269:G269" si="269">RAND()*100</f>
        <v>62.81065748</v>
      </c>
      <c r="G269" s="35">
        <f t="shared" si="269"/>
        <v>15.14434597</v>
      </c>
      <c r="H269" s="36">
        <f t="shared" si="3"/>
        <v>47.66631151</v>
      </c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>
      <c r="A270" s="31" t="str">
        <f>IF(LEN(Main!F270) = 7, LEFT(Main!F270, 1), LEFT(Main!F270, 2))</f>
        <v>17</v>
      </c>
      <c r="B270" s="31">
        <v>45108.708333333336</v>
      </c>
      <c r="C270" s="32" t="s">
        <v>1257</v>
      </c>
      <c r="D270" s="32" t="s">
        <v>1258</v>
      </c>
      <c r="E270" s="33" t="s">
        <v>1260</v>
      </c>
      <c r="F270" s="34">
        <f t="shared" ref="F270:G270" si="270">RAND()*100</f>
        <v>19.22024853</v>
      </c>
      <c r="G270" s="35">
        <f t="shared" si="270"/>
        <v>15.69692898</v>
      </c>
      <c r="H270" s="36">
        <f t="shared" si="3"/>
        <v>3.523319546</v>
      </c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>
      <c r="A271" s="31" t="str">
        <f>IF(LEN(Main!F271) = 7, LEFT(Main!F271, 1), LEFT(Main!F271, 2))</f>
        <v>17</v>
      </c>
      <c r="B271" s="31">
        <v>45108.708333333336</v>
      </c>
      <c r="C271" s="32" t="s">
        <v>1257</v>
      </c>
      <c r="D271" s="32" t="s">
        <v>1258</v>
      </c>
      <c r="E271" s="33" t="s">
        <v>1261</v>
      </c>
      <c r="F271" s="34">
        <f t="shared" ref="F271:G271" si="271">RAND()*100</f>
        <v>27.2089862</v>
      </c>
      <c r="G271" s="35">
        <f t="shared" si="271"/>
        <v>66.81010075</v>
      </c>
      <c r="H271" s="36">
        <f t="shared" si="3"/>
        <v>-39.60111456</v>
      </c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>
      <c r="A272" s="31" t="str">
        <f>IF(LEN(Main!F272) = 7, LEFT(Main!F272, 1), LEFT(Main!F272, 2))</f>
        <v>17</v>
      </c>
      <c r="B272" s="31">
        <v>45108.708333333336</v>
      </c>
      <c r="C272" s="32" t="s">
        <v>1262</v>
      </c>
      <c r="D272" s="32" t="s">
        <v>1263</v>
      </c>
      <c r="E272" s="33" t="s">
        <v>1264</v>
      </c>
      <c r="F272" s="34">
        <f t="shared" ref="F272:G272" si="272">RAND()*100</f>
        <v>39.60023687</v>
      </c>
      <c r="G272" s="35">
        <f t="shared" si="272"/>
        <v>81.82744051</v>
      </c>
      <c r="H272" s="36">
        <f t="shared" si="3"/>
        <v>-42.22720364</v>
      </c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>
      <c r="A273" s="31" t="str">
        <f>IF(LEN(Main!F273) = 7, LEFT(Main!F273, 1), LEFT(Main!F273, 2))</f>
        <v>17</v>
      </c>
      <c r="B273" s="31">
        <v>45108.708333333336</v>
      </c>
      <c r="C273" s="32" t="s">
        <v>1262</v>
      </c>
      <c r="D273" s="32" t="s">
        <v>1263</v>
      </c>
      <c r="E273" s="33" t="s">
        <v>1265</v>
      </c>
      <c r="F273" s="34">
        <f t="shared" ref="F273:G273" si="273">RAND()*100</f>
        <v>40.5790277</v>
      </c>
      <c r="G273" s="35">
        <f t="shared" si="273"/>
        <v>38.6732141</v>
      </c>
      <c r="H273" s="36">
        <f t="shared" si="3"/>
        <v>1.905813599</v>
      </c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>
      <c r="A274" s="31" t="str">
        <f>IF(LEN(Main!F274) = 7, LEFT(Main!F274, 1), LEFT(Main!F274, 2))</f>
        <v>18</v>
      </c>
      <c r="B274" s="31">
        <v>45108.75</v>
      </c>
      <c r="C274" s="32" t="s">
        <v>1239</v>
      </c>
      <c r="D274" s="32" t="s">
        <v>1240</v>
      </c>
      <c r="E274" s="33" t="s">
        <v>1241</v>
      </c>
      <c r="F274" s="34">
        <f t="shared" ref="F274:G274" si="274">RAND()*100</f>
        <v>92.65279378</v>
      </c>
      <c r="G274" s="35">
        <f t="shared" si="274"/>
        <v>96.64106194</v>
      </c>
      <c r="H274" s="36">
        <f t="shared" si="3"/>
        <v>-3.988268159</v>
      </c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>
      <c r="A275" s="31" t="str">
        <f>IF(LEN(Main!F275) = 7, LEFT(Main!F275, 1), LEFT(Main!F275, 2))</f>
        <v>18</v>
      </c>
      <c r="B275" s="31">
        <v>45108.75</v>
      </c>
      <c r="C275" s="32" t="s">
        <v>1239</v>
      </c>
      <c r="D275" s="32" t="s">
        <v>1240</v>
      </c>
      <c r="E275" s="33" t="s">
        <v>1242</v>
      </c>
      <c r="F275" s="34">
        <f t="shared" ref="F275:G275" si="275">RAND()*100</f>
        <v>76.12491051</v>
      </c>
      <c r="G275" s="35">
        <f t="shared" si="275"/>
        <v>6.1880485</v>
      </c>
      <c r="H275" s="36">
        <f t="shared" si="3"/>
        <v>69.93686201</v>
      </c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>
      <c r="A276" s="31" t="str">
        <f>IF(LEN(Main!F276) = 7, LEFT(Main!F276, 1), LEFT(Main!F276, 2))</f>
        <v>18</v>
      </c>
      <c r="B276" s="31">
        <v>45108.75</v>
      </c>
      <c r="C276" s="32" t="s">
        <v>1239</v>
      </c>
      <c r="D276" s="32" t="s">
        <v>1243</v>
      </c>
      <c r="E276" s="33" t="s">
        <v>1244</v>
      </c>
      <c r="F276" s="34">
        <f t="shared" ref="F276:G276" si="276">RAND()*100</f>
        <v>21.33161711</v>
      </c>
      <c r="G276" s="35">
        <f t="shared" si="276"/>
        <v>30.53595375</v>
      </c>
      <c r="H276" s="36">
        <f t="shared" si="3"/>
        <v>-9.204336639</v>
      </c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>
      <c r="A277" s="31" t="str">
        <f>IF(LEN(Main!F277) = 7, LEFT(Main!F277, 1), LEFT(Main!F277, 2))</f>
        <v>18</v>
      </c>
      <c r="B277" s="31">
        <v>45108.75</v>
      </c>
      <c r="C277" s="32" t="s">
        <v>1239</v>
      </c>
      <c r="D277" s="32" t="s">
        <v>1243</v>
      </c>
      <c r="E277" s="33" t="s">
        <v>1245</v>
      </c>
      <c r="F277" s="34">
        <f t="shared" ref="F277:G277" si="277">RAND()*100</f>
        <v>85.57425201</v>
      </c>
      <c r="G277" s="35">
        <f t="shared" si="277"/>
        <v>20.04080856</v>
      </c>
      <c r="H277" s="36">
        <f t="shared" si="3"/>
        <v>65.53344345</v>
      </c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>
      <c r="A278" s="31" t="str">
        <f>IF(LEN(Main!F278) = 7, LEFT(Main!F278, 1), LEFT(Main!F278, 2))</f>
        <v>18</v>
      </c>
      <c r="B278" s="31">
        <v>45108.75</v>
      </c>
      <c r="C278" s="32" t="s">
        <v>1239</v>
      </c>
      <c r="D278" s="32" t="s">
        <v>1243</v>
      </c>
      <c r="E278" s="33" t="s">
        <v>1246</v>
      </c>
      <c r="F278" s="34">
        <f t="shared" ref="F278:G278" si="278">RAND()*100</f>
        <v>91.63747915</v>
      </c>
      <c r="G278" s="35">
        <f t="shared" si="278"/>
        <v>68.76633323</v>
      </c>
      <c r="H278" s="36">
        <f t="shared" si="3"/>
        <v>22.87114591</v>
      </c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>
      <c r="A279" s="31" t="str">
        <f>IF(LEN(Main!F279) = 7, LEFT(Main!F279, 1), LEFT(Main!F279, 2))</f>
        <v>18</v>
      </c>
      <c r="B279" s="31">
        <v>45108.75</v>
      </c>
      <c r="C279" s="32" t="s">
        <v>1247</v>
      </c>
      <c r="D279" s="32" t="s">
        <v>1248</v>
      </c>
      <c r="E279" s="33" t="s">
        <v>1249</v>
      </c>
      <c r="F279" s="34">
        <f t="shared" ref="F279:G279" si="279">RAND()*100</f>
        <v>69.26684468</v>
      </c>
      <c r="G279" s="35">
        <f t="shared" si="279"/>
        <v>77.03189766</v>
      </c>
      <c r="H279" s="36">
        <f t="shared" si="3"/>
        <v>-7.765052988</v>
      </c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>
      <c r="A280" s="31" t="str">
        <f>IF(LEN(Main!F280) = 7, LEFT(Main!F280, 1), LEFT(Main!F280, 2))</f>
        <v>18</v>
      </c>
      <c r="B280" s="31">
        <v>45108.75</v>
      </c>
      <c r="C280" s="32" t="s">
        <v>1247</v>
      </c>
      <c r="D280" s="32" t="s">
        <v>1248</v>
      </c>
      <c r="E280" s="33" t="s">
        <v>1250</v>
      </c>
      <c r="F280" s="34">
        <f t="shared" ref="F280:G280" si="280">RAND()*100</f>
        <v>71.73030755</v>
      </c>
      <c r="G280" s="35">
        <f t="shared" si="280"/>
        <v>30.72115573</v>
      </c>
      <c r="H280" s="36">
        <f t="shared" si="3"/>
        <v>41.00915183</v>
      </c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>
      <c r="A281" s="31" t="str">
        <f>IF(LEN(Main!F281) = 7, LEFT(Main!F281, 1), LEFT(Main!F281, 2))</f>
        <v>18</v>
      </c>
      <c r="B281" s="31">
        <v>45108.75</v>
      </c>
      <c r="C281" s="32" t="s">
        <v>1247</v>
      </c>
      <c r="D281" s="32" t="s">
        <v>1251</v>
      </c>
      <c r="E281" s="33" t="s">
        <v>1252</v>
      </c>
      <c r="F281" s="34">
        <f t="shared" ref="F281:G281" si="281">RAND()*100</f>
        <v>51.05436913</v>
      </c>
      <c r="G281" s="35">
        <f t="shared" si="281"/>
        <v>63.97668811</v>
      </c>
      <c r="H281" s="36">
        <f t="shared" si="3"/>
        <v>-12.92231897</v>
      </c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>
      <c r="A282" s="31" t="str">
        <f>IF(LEN(Main!F282) = 7, LEFT(Main!F282, 1), LEFT(Main!F282, 2))</f>
        <v>18</v>
      </c>
      <c r="B282" s="31">
        <v>45108.75</v>
      </c>
      <c r="C282" s="32" t="s">
        <v>1247</v>
      </c>
      <c r="D282" s="32" t="s">
        <v>1251</v>
      </c>
      <c r="E282" s="33" t="s">
        <v>1253</v>
      </c>
      <c r="F282" s="34">
        <f t="shared" ref="F282:G282" si="282">RAND()*100</f>
        <v>66.83273164</v>
      </c>
      <c r="G282" s="35">
        <f t="shared" si="282"/>
        <v>17.60684321</v>
      </c>
      <c r="H282" s="36">
        <f t="shared" si="3"/>
        <v>49.22588843</v>
      </c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>
      <c r="A283" s="31" t="str">
        <f>IF(LEN(Main!F283) = 7, LEFT(Main!F283, 1), LEFT(Main!F283, 2))</f>
        <v>18</v>
      </c>
      <c r="B283" s="31">
        <v>45108.75</v>
      </c>
      <c r="C283" s="32" t="s">
        <v>1247</v>
      </c>
      <c r="D283" s="32" t="s">
        <v>1254</v>
      </c>
      <c r="E283" s="33" t="s">
        <v>1255</v>
      </c>
      <c r="F283" s="34">
        <f t="shared" ref="F283:G283" si="283">RAND()*100</f>
        <v>46.85567586</v>
      </c>
      <c r="G283" s="35">
        <f t="shared" si="283"/>
        <v>7.765455946</v>
      </c>
      <c r="H283" s="36">
        <f t="shared" si="3"/>
        <v>39.09021991</v>
      </c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>
      <c r="A284" s="31" t="str">
        <f>IF(LEN(Main!F284) = 7, LEFT(Main!F284, 1), LEFT(Main!F284, 2))</f>
        <v>18</v>
      </c>
      <c r="B284" s="31">
        <v>45108.75</v>
      </c>
      <c r="C284" s="32" t="s">
        <v>1247</v>
      </c>
      <c r="D284" s="32" t="s">
        <v>1254</v>
      </c>
      <c r="E284" s="33" t="s">
        <v>1256</v>
      </c>
      <c r="F284" s="34">
        <f t="shared" ref="F284:G284" si="284">RAND()*100</f>
        <v>30.55463969</v>
      </c>
      <c r="G284" s="35">
        <f t="shared" si="284"/>
        <v>58.70888108</v>
      </c>
      <c r="H284" s="36">
        <f t="shared" si="3"/>
        <v>-28.15424138</v>
      </c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>
      <c r="A285" s="31" t="str">
        <f>IF(LEN(Main!F285) = 7, LEFT(Main!F285, 1), LEFT(Main!F285, 2))</f>
        <v>18</v>
      </c>
      <c r="B285" s="31">
        <v>45108.75</v>
      </c>
      <c r="C285" s="32" t="s">
        <v>1257</v>
      </c>
      <c r="D285" s="32" t="s">
        <v>1258</v>
      </c>
      <c r="E285" s="33" t="s">
        <v>1259</v>
      </c>
      <c r="F285" s="34">
        <f t="shared" ref="F285:G285" si="285">RAND()*100</f>
        <v>54.55221836</v>
      </c>
      <c r="G285" s="35">
        <f t="shared" si="285"/>
        <v>97.45986976</v>
      </c>
      <c r="H285" s="36">
        <f t="shared" si="3"/>
        <v>-42.9076514</v>
      </c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>
      <c r="A286" s="31" t="str">
        <f>IF(LEN(Main!F286) = 7, LEFT(Main!F286, 1), LEFT(Main!F286, 2))</f>
        <v>18</v>
      </c>
      <c r="B286" s="31">
        <v>45108.75</v>
      </c>
      <c r="C286" s="32" t="s">
        <v>1257</v>
      </c>
      <c r="D286" s="32" t="s">
        <v>1258</v>
      </c>
      <c r="E286" s="33" t="s">
        <v>1260</v>
      </c>
      <c r="F286" s="34">
        <f t="shared" ref="F286:G286" si="286">RAND()*100</f>
        <v>82.1431495</v>
      </c>
      <c r="G286" s="35">
        <f t="shared" si="286"/>
        <v>69.41282185</v>
      </c>
      <c r="H286" s="36">
        <f t="shared" si="3"/>
        <v>12.73032764</v>
      </c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>
      <c r="A287" s="31" t="str">
        <f>IF(LEN(Main!F287) = 7, LEFT(Main!F287, 1), LEFT(Main!F287, 2))</f>
        <v>18</v>
      </c>
      <c r="B287" s="31">
        <v>45108.75</v>
      </c>
      <c r="C287" s="32" t="s">
        <v>1257</v>
      </c>
      <c r="D287" s="32" t="s">
        <v>1258</v>
      </c>
      <c r="E287" s="33" t="s">
        <v>1261</v>
      </c>
      <c r="F287" s="34">
        <f t="shared" ref="F287:G287" si="287">RAND()*100</f>
        <v>44.49863605</v>
      </c>
      <c r="G287" s="35">
        <f t="shared" si="287"/>
        <v>54.63394909</v>
      </c>
      <c r="H287" s="36">
        <f t="shared" si="3"/>
        <v>-10.13531304</v>
      </c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>
      <c r="A288" s="31" t="str">
        <f>IF(LEN(Main!F288) = 7, LEFT(Main!F288, 1), LEFT(Main!F288, 2))</f>
        <v>18</v>
      </c>
      <c r="B288" s="31">
        <v>45108.75</v>
      </c>
      <c r="C288" s="32" t="s">
        <v>1262</v>
      </c>
      <c r="D288" s="32" t="s">
        <v>1263</v>
      </c>
      <c r="E288" s="33" t="s">
        <v>1264</v>
      </c>
      <c r="F288" s="34">
        <f t="shared" ref="F288:G288" si="288">RAND()*100</f>
        <v>47.43794558</v>
      </c>
      <c r="G288" s="35">
        <f t="shared" si="288"/>
        <v>65.1654398</v>
      </c>
      <c r="H288" s="36">
        <f t="shared" si="3"/>
        <v>-17.72749421</v>
      </c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>
      <c r="A289" s="31" t="str">
        <f>IF(LEN(Main!F289) = 7, LEFT(Main!F289, 1), LEFT(Main!F289, 2))</f>
        <v>18</v>
      </c>
      <c r="B289" s="31">
        <v>45108.75</v>
      </c>
      <c r="C289" s="32" t="s">
        <v>1262</v>
      </c>
      <c r="D289" s="32" t="s">
        <v>1263</v>
      </c>
      <c r="E289" s="33" t="s">
        <v>1265</v>
      </c>
      <c r="F289" s="34">
        <f t="shared" ref="F289:G289" si="289">RAND()*100</f>
        <v>84.20541304</v>
      </c>
      <c r="G289" s="35">
        <f t="shared" si="289"/>
        <v>43.53346954</v>
      </c>
      <c r="H289" s="36">
        <f t="shared" si="3"/>
        <v>40.67194351</v>
      </c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>
      <c r="A290" s="31" t="str">
        <f>IF(LEN(Main!F290) = 7, LEFT(Main!F290, 1), LEFT(Main!F290, 2))</f>
        <v>19</v>
      </c>
      <c r="B290" s="31">
        <v>45108.791666666664</v>
      </c>
      <c r="C290" s="32" t="s">
        <v>1239</v>
      </c>
      <c r="D290" s="32" t="s">
        <v>1240</v>
      </c>
      <c r="E290" s="33" t="s">
        <v>1241</v>
      </c>
      <c r="F290" s="34">
        <f t="shared" ref="F290:G290" si="290">RAND()*100</f>
        <v>2.835747392</v>
      </c>
      <c r="G290" s="35">
        <f t="shared" si="290"/>
        <v>25.89887445</v>
      </c>
      <c r="H290" s="36">
        <f t="shared" si="3"/>
        <v>-23.06312706</v>
      </c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>
      <c r="A291" s="31" t="str">
        <f>IF(LEN(Main!F291) = 7, LEFT(Main!F291, 1), LEFT(Main!F291, 2))</f>
        <v>19</v>
      </c>
      <c r="B291" s="31">
        <v>45108.791666666664</v>
      </c>
      <c r="C291" s="32" t="s">
        <v>1239</v>
      </c>
      <c r="D291" s="32" t="s">
        <v>1240</v>
      </c>
      <c r="E291" s="33" t="s">
        <v>1242</v>
      </c>
      <c r="F291" s="34">
        <f t="shared" ref="F291:G291" si="291">RAND()*100</f>
        <v>91.72817443</v>
      </c>
      <c r="G291" s="35">
        <f t="shared" si="291"/>
        <v>74.53297653</v>
      </c>
      <c r="H291" s="36">
        <f t="shared" si="3"/>
        <v>17.19519789</v>
      </c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>
      <c r="A292" s="31" t="str">
        <f>IF(LEN(Main!F292) = 7, LEFT(Main!F292, 1), LEFT(Main!F292, 2))</f>
        <v>19</v>
      </c>
      <c r="B292" s="31">
        <v>45108.791666666664</v>
      </c>
      <c r="C292" s="32" t="s">
        <v>1239</v>
      </c>
      <c r="D292" s="32" t="s">
        <v>1243</v>
      </c>
      <c r="E292" s="33" t="s">
        <v>1244</v>
      </c>
      <c r="F292" s="34">
        <f t="shared" ref="F292:G292" si="292">RAND()*100</f>
        <v>6.749931053</v>
      </c>
      <c r="G292" s="35">
        <f t="shared" si="292"/>
        <v>83.03506631</v>
      </c>
      <c r="H292" s="36">
        <f t="shared" si="3"/>
        <v>-76.28513526</v>
      </c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>
      <c r="A293" s="31" t="str">
        <f>IF(LEN(Main!F293) = 7, LEFT(Main!F293, 1), LEFT(Main!F293, 2))</f>
        <v>19</v>
      </c>
      <c r="B293" s="31">
        <v>45108.791666666664</v>
      </c>
      <c r="C293" s="32" t="s">
        <v>1239</v>
      </c>
      <c r="D293" s="32" t="s">
        <v>1243</v>
      </c>
      <c r="E293" s="33" t="s">
        <v>1245</v>
      </c>
      <c r="F293" s="34">
        <f t="shared" ref="F293:G293" si="293">RAND()*100</f>
        <v>23.03760002</v>
      </c>
      <c r="G293" s="35">
        <f t="shared" si="293"/>
        <v>43.38068256</v>
      </c>
      <c r="H293" s="36">
        <f t="shared" si="3"/>
        <v>-20.34308254</v>
      </c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>
      <c r="A294" s="31" t="str">
        <f>IF(LEN(Main!F294) = 7, LEFT(Main!F294, 1), LEFT(Main!F294, 2))</f>
        <v>19</v>
      </c>
      <c r="B294" s="31">
        <v>45108.791666666664</v>
      </c>
      <c r="C294" s="32" t="s">
        <v>1239</v>
      </c>
      <c r="D294" s="32" t="s">
        <v>1243</v>
      </c>
      <c r="E294" s="33" t="s">
        <v>1246</v>
      </c>
      <c r="F294" s="34">
        <f t="shared" ref="F294:G294" si="294">RAND()*100</f>
        <v>23.86473114</v>
      </c>
      <c r="G294" s="35">
        <f t="shared" si="294"/>
        <v>15.50691684</v>
      </c>
      <c r="H294" s="36">
        <f t="shared" si="3"/>
        <v>8.357814298</v>
      </c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>
      <c r="A295" s="31" t="str">
        <f>IF(LEN(Main!F295) = 7, LEFT(Main!F295, 1), LEFT(Main!F295, 2))</f>
        <v>19</v>
      </c>
      <c r="B295" s="31">
        <v>45108.791666666664</v>
      </c>
      <c r="C295" s="32" t="s">
        <v>1247</v>
      </c>
      <c r="D295" s="32" t="s">
        <v>1248</v>
      </c>
      <c r="E295" s="33" t="s">
        <v>1249</v>
      </c>
      <c r="F295" s="34">
        <f t="shared" ref="F295:G295" si="295">RAND()*100</f>
        <v>66.27442461</v>
      </c>
      <c r="G295" s="35">
        <f t="shared" si="295"/>
        <v>9.467055796</v>
      </c>
      <c r="H295" s="36">
        <f t="shared" si="3"/>
        <v>56.80736881</v>
      </c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>
      <c r="A296" s="31" t="str">
        <f>IF(LEN(Main!F296) = 7, LEFT(Main!F296, 1), LEFT(Main!F296, 2))</f>
        <v>19</v>
      </c>
      <c r="B296" s="31">
        <v>45108.791666666664</v>
      </c>
      <c r="C296" s="32" t="s">
        <v>1247</v>
      </c>
      <c r="D296" s="32" t="s">
        <v>1248</v>
      </c>
      <c r="E296" s="33" t="s">
        <v>1250</v>
      </c>
      <c r="F296" s="34">
        <f t="shared" ref="F296:G296" si="296">RAND()*100</f>
        <v>82.46300974</v>
      </c>
      <c r="G296" s="35">
        <f t="shared" si="296"/>
        <v>28.31195281</v>
      </c>
      <c r="H296" s="36">
        <f t="shared" si="3"/>
        <v>54.15105693</v>
      </c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>
      <c r="A297" s="31" t="str">
        <f>IF(LEN(Main!F297) = 7, LEFT(Main!F297, 1), LEFT(Main!F297, 2))</f>
        <v>19</v>
      </c>
      <c r="B297" s="31">
        <v>45108.791666666664</v>
      </c>
      <c r="C297" s="32" t="s">
        <v>1247</v>
      </c>
      <c r="D297" s="32" t="s">
        <v>1251</v>
      </c>
      <c r="E297" s="33" t="s">
        <v>1252</v>
      </c>
      <c r="F297" s="34">
        <f t="shared" ref="F297:G297" si="297">RAND()*100</f>
        <v>36.50657932</v>
      </c>
      <c r="G297" s="35">
        <f t="shared" si="297"/>
        <v>82.52457515</v>
      </c>
      <c r="H297" s="36">
        <f t="shared" si="3"/>
        <v>-46.01799583</v>
      </c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>
      <c r="A298" s="31" t="str">
        <f>IF(LEN(Main!F298) = 7, LEFT(Main!F298, 1), LEFT(Main!F298, 2))</f>
        <v>19</v>
      </c>
      <c r="B298" s="31">
        <v>45108.791666666664</v>
      </c>
      <c r="C298" s="32" t="s">
        <v>1247</v>
      </c>
      <c r="D298" s="32" t="s">
        <v>1251</v>
      </c>
      <c r="E298" s="33" t="s">
        <v>1253</v>
      </c>
      <c r="F298" s="34">
        <f t="shared" ref="F298:G298" si="298">RAND()*100</f>
        <v>4.350232768</v>
      </c>
      <c r="G298" s="35">
        <f t="shared" si="298"/>
        <v>34.55108702</v>
      </c>
      <c r="H298" s="36">
        <f t="shared" si="3"/>
        <v>-30.20085425</v>
      </c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>
      <c r="A299" s="31" t="str">
        <f>IF(LEN(Main!F299) = 7, LEFT(Main!F299, 1), LEFT(Main!F299, 2))</f>
        <v>19</v>
      </c>
      <c r="B299" s="31">
        <v>45108.791666666664</v>
      </c>
      <c r="C299" s="32" t="s">
        <v>1247</v>
      </c>
      <c r="D299" s="32" t="s">
        <v>1254</v>
      </c>
      <c r="E299" s="33" t="s">
        <v>1255</v>
      </c>
      <c r="F299" s="34">
        <f t="shared" ref="F299:G299" si="299">RAND()*100</f>
        <v>48.65438802</v>
      </c>
      <c r="G299" s="35">
        <f t="shared" si="299"/>
        <v>6.517765947</v>
      </c>
      <c r="H299" s="36">
        <f t="shared" si="3"/>
        <v>42.13662207</v>
      </c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>
      <c r="A300" s="31" t="str">
        <f>IF(LEN(Main!F300) = 7, LEFT(Main!F300, 1), LEFT(Main!F300, 2))</f>
        <v>19</v>
      </c>
      <c r="B300" s="31">
        <v>45108.791666666664</v>
      </c>
      <c r="C300" s="32" t="s">
        <v>1247</v>
      </c>
      <c r="D300" s="32" t="s">
        <v>1254</v>
      </c>
      <c r="E300" s="33" t="s">
        <v>1256</v>
      </c>
      <c r="F300" s="34">
        <f t="shared" ref="F300:G300" si="300">RAND()*100</f>
        <v>37.06476514</v>
      </c>
      <c r="G300" s="35">
        <f t="shared" si="300"/>
        <v>33.85985016</v>
      </c>
      <c r="H300" s="36">
        <f t="shared" si="3"/>
        <v>3.204914976</v>
      </c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>
      <c r="A301" s="31" t="str">
        <f>IF(LEN(Main!F301) = 7, LEFT(Main!F301, 1), LEFT(Main!F301, 2))</f>
        <v>19</v>
      </c>
      <c r="B301" s="31">
        <v>45108.791666666664</v>
      </c>
      <c r="C301" s="32" t="s">
        <v>1257</v>
      </c>
      <c r="D301" s="32" t="s">
        <v>1258</v>
      </c>
      <c r="E301" s="33" t="s">
        <v>1259</v>
      </c>
      <c r="F301" s="34">
        <f t="shared" ref="F301:G301" si="301">RAND()*100</f>
        <v>42.95122687</v>
      </c>
      <c r="G301" s="35">
        <f t="shared" si="301"/>
        <v>88.83044739</v>
      </c>
      <c r="H301" s="36">
        <f t="shared" si="3"/>
        <v>-45.87922053</v>
      </c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>
      <c r="A302" s="31" t="str">
        <f>IF(LEN(Main!F302) = 7, LEFT(Main!F302, 1), LEFT(Main!F302, 2))</f>
        <v>19</v>
      </c>
      <c r="B302" s="31">
        <v>45108.791666666664</v>
      </c>
      <c r="C302" s="32" t="s">
        <v>1257</v>
      </c>
      <c r="D302" s="32" t="s">
        <v>1258</v>
      </c>
      <c r="E302" s="33" t="s">
        <v>1260</v>
      </c>
      <c r="F302" s="34">
        <f t="shared" ref="F302:G302" si="302">RAND()*100</f>
        <v>27.37911182</v>
      </c>
      <c r="G302" s="35">
        <f t="shared" si="302"/>
        <v>42.33464056</v>
      </c>
      <c r="H302" s="36">
        <f t="shared" si="3"/>
        <v>-14.95552875</v>
      </c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>
      <c r="A303" s="31" t="str">
        <f>IF(LEN(Main!F303) = 7, LEFT(Main!F303, 1), LEFT(Main!F303, 2))</f>
        <v>19</v>
      </c>
      <c r="B303" s="31">
        <v>45108.791666666664</v>
      </c>
      <c r="C303" s="32" t="s">
        <v>1257</v>
      </c>
      <c r="D303" s="32" t="s">
        <v>1258</v>
      </c>
      <c r="E303" s="33" t="s">
        <v>1261</v>
      </c>
      <c r="F303" s="34">
        <f t="shared" ref="F303:G303" si="303">RAND()*100</f>
        <v>60.03985676</v>
      </c>
      <c r="G303" s="35">
        <f t="shared" si="303"/>
        <v>73.08036056</v>
      </c>
      <c r="H303" s="36">
        <f t="shared" si="3"/>
        <v>-13.0405038</v>
      </c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>
      <c r="A304" s="31" t="str">
        <f>IF(LEN(Main!F304) = 7, LEFT(Main!F304, 1), LEFT(Main!F304, 2))</f>
        <v>19</v>
      </c>
      <c r="B304" s="31">
        <v>45108.791666666664</v>
      </c>
      <c r="C304" s="32" t="s">
        <v>1262</v>
      </c>
      <c r="D304" s="32" t="s">
        <v>1263</v>
      </c>
      <c r="E304" s="33" t="s">
        <v>1264</v>
      </c>
      <c r="F304" s="34">
        <f t="shared" ref="F304:G304" si="304">RAND()*100</f>
        <v>58.34280797</v>
      </c>
      <c r="G304" s="35">
        <f t="shared" si="304"/>
        <v>73.77742717</v>
      </c>
      <c r="H304" s="36">
        <f t="shared" si="3"/>
        <v>-15.4346192</v>
      </c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>
      <c r="A305" s="31" t="str">
        <f>IF(LEN(Main!F305) = 7, LEFT(Main!F305, 1), LEFT(Main!F305, 2))</f>
        <v>19</v>
      </c>
      <c r="B305" s="31">
        <v>45108.791666666664</v>
      </c>
      <c r="C305" s="32" t="s">
        <v>1262</v>
      </c>
      <c r="D305" s="32" t="s">
        <v>1263</v>
      </c>
      <c r="E305" s="33" t="s">
        <v>1265</v>
      </c>
      <c r="F305" s="34">
        <f t="shared" ref="F305:G305" si="305">RAND()*100</f>
        <v>14.0105934</v>
      </c>
      <c r="G305" s="35">
        <f t="shared" si="305"/>
        <v>34.93110284</v>
      </c>
      <c r="H305" s="36">
        <f t="shared" si="3"/>
        <v>-20.92050944</v>
      </c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>
      <c r="A306" s="31" t="str">
        <f>IF(LEN(Main!F306) = 7, LEFT(Main!F306, 1), LEFT(Main!F306, 2))</f>
        <v>20</v>
      </c>
      <c r="B306" s="31">
        <v>45108.833333333336</v>
      </c>
      <c r="C306" s="37" t="s">
        <v>1239</v>
      </c>
      <c r="D306" s="37" t="s">
        <v>1240</v>
      </c>
      <c r="E306" s="38" t="s">
        <v>1241</v>
      </c>
      <c r="F306" s="34">
        <f t="shared" ref="F306:G306" si="306">RAND()*100</f>
        <v>35.6435442</v>
      </c>
      <c r="G306" s="39">
        <f t="shared" si="306"/>
        <v>43.17639933</v>
      </c>
      <c r="H306" s="40">
        <f t="shared" si="3"/>
        <v>-7.532855128</v>
      </c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>
      <c r="A307" s="31" t="str">
        <f>IF(LEN(Main!F307) = 7, LEFT(Main!F307, 1), LEFT(Main!F307, 2))</f>
        <v>20</v>
      </c>
      <c r="B307" s="31">
        <v>45108.833333333336</v>
      </c>
      <c r="C307" s="37" t="s">
        <v>1239</v>
      </c>
      <c r="D307" s="37" t="s">
        <v>1240</v>
      </c>
      <c r="E307" s="38" t="s">
        <v>1242</v>
      </c>
      <c r="F307" s="34">
        <f t="shared" ref="F307:G307" si="307">RAND()*100</f>
        <v>7.870039642</v>
      </c>
      <c r="G307" s="39">
        <f t="shared" si="307"/>
        <v>46.13172195</v>
      </c>
      <c r="H307" s="40">
        <f t="shared" si="3"/>
        <v>-38.26168231</v>
      </c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>
      <c r="A308" s="31" t="str">
        <f>IF(LEN(Main!F308) = 7, LEFT(Main!F308, 1), LEFT(Main!F308, 2))</f>
        <v>20</v>
      </c>
      <c r="B308" s="31">
        <v>45108.833333333336</v>
      </c>
      <c r="C308" s="37" t="s">
        <v>1239</v>
      </c>
      <c r="D308" s="37" t="s">
        <v>1243</v>
      </c>
      <c r="E308" s="38" t="s">
        <v>1244</v>
      </c>
      <c r="F308" s="34">
        <f t="shared" ref="F308:G308" si="308">RAND()*100</f>
        <v>35.7785154</v>
      </c>
      <c r="G308" s="39">
        <f t="shared" si="308"/>
        <v>81.21770816</v>
      </c>
      <c r="H308" s="40">
        <f t="shared" si="3"/>
        <v>-45.43919276</v>
      </c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>
      <c r="A309" s="31" t="str">
        <f>IF(LEN(Main!F309) = 7, LEFT(Main!F309, 1), LEFT(Main!F309, 2))</f>
        <v>20</v>
      </c>
      <c r="B309" s="31">
        <v>45108.833333333336</v>
      </c>
      <c r="C309" s="37" t="s">
        <v>1239</v>
      </c>
      <c r="D309" s="37" t="s">
        <v>1243</v>
      </c>
      <c r="E309" s="38" t="s">
        <v>1245</v>
      </c>
      <c r="F309" s="34">
        <f t="shared" ref="F309:G309" si="309">RAND()*100</f>
        <v>32.65493749</v>
      </c>
      <c r="G309" s="39">
        <f t="shared" si="309"/>
        <v>95.76157638</v>
      </c>
      <c r="H309" s="40">
        <f t="shared" si="3"/>
        <v>-63.10663889</v>
      </c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>
      <c r="A310" s="31" t="str">
        <f>IF(LEN(Main!F310) = 7, LEFT(Main!F310, 1), LEFT(Main!F310, 2))</f>
        <v>20</v>
      </c>
      <c r="B310" s="31">
        <v>45108.833333333336</v>
      </c>
      <c r="C310" s="37" t="s">
        <v>1239</v>
      </c>
      <c r="D310" s="37" t="s">
        <v>1243</v>
      </c>
      <c r="E310" s="38" t="s">
        <v>1246</v>
      </c>
      <c r="F310" s="34">
        <f t="shared" ref="F310:G310" si="310">RAND()*100</f>
        <v>2.905838525</v>
      </c>
      <c r="G310" s="39">
        <f t="shared" si="310"/>
        <v>35.25707963</v>
      </c>
      <c r="H310" s="40">
        <f t="shared" si="3"/>
        <v>-32.3512411</v>
      </c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>
      <c r="A311" s="31" t="str">
        <f>IF(LEN(Main!F311) = 7, LEFT(Main!F311, 1), LEFT(Main!F311, 2))</f>
        <v>20</v>
      </c>
      <c r="B311" s="31">
        <v>45108.833333333336</v>
      </c>
      <c r="C311" s="37" t="s">
        <v>1247</v>
      </c>
      <c r="D311" s="37" t="s">
        <v>1248</v>
      </c>
      <c r="E311" s="38" t="s">
        <v>1249</v>
      </c>
      <c r="F311" s="34">
        <f t="shared" ref="F311:G311" si="311">RAND()*100</f>
        <v>8.303735922</v>
      </c>
      <c r="G311" s="39">
        <f t="shared" si="311"/>
        <v>36.42134054</v>
      </c>
      <c r="H311" s="40">
        <f t="shared" si="3"/>
        <v>-28.11760462</v>
      </c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>
      <c r="A312" s="31" t="str">
        <f>IF(LEN(Main!F312) = 7, LEFT(Main!F312, 1), LEFT(Main!F312, 2))</f>
        <v>20</v>
      </c>
      <c r="B312" s="31">
        <v>45108.833333333336</v>
      </c>
      <c r="C312" s="37" t="s">
        <v>1247</v>
      </c>
      <c r="D312" s="37" t="s">
        <v>1248</v>
      </c>
      <c r="E312" s="38" t="s">
        <v>1250</v>
      </c>
      <c r="F312" s="34">
        <f t="shared" ref="F312:G312" si="312">RAND()*100</f>
        <v>14.32121541</v>
      </c>
      <c r="G312" s="39">
        <f t="shared" si="312"/>
        <v>36.10504844</v>
      </c>
      <c r="H312" s="40">
        <f t="shared" si="3"/>
        <v>-21.78383303</v>
      </c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>
      <c r="A313" s="31" t="str">
        <f>IF(LEN(Main!F313) = 7, LEFT(Main!F313, 1), LEFT(Main!F313, 2))</f>
        <v>20</v>
      </c>
      <c r="B313" s="31">
        <v>45108.833333333336</v>
      </c>
      <c r="C313" s="37" t="s">
        <v>1247</v>
      </c>
      <c r="D313" s="37" t="s">
        <v>1251</v>
      </c>
      <c r="E313" s="38" t="s">
        <v>1252</v>
      </c>
      <c r="F313" s="34">
        <f t="shared" ref="F313:G313" si="313">RAND()*100</f>
        <v>70.15988073</v>
      </c>
      <c r="G313" s="39">
        <f t="shared" si="313"/>
        <v>83.08144291</v>
      </c>
      <c r="H313" s="40">
        <f t="shared" si="3"/>
        <v>-12.92156218</v>
      </c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>
      <c r="A314" s="31" t="str">
        <f>IF(LEN(Main!F314) = 7, LEFT(Main!F314, 1), LEFT(Main!F314, 2))</f>
        <v>20</v>
      </c>
      <c r="B314" s="31">
        <v>45108.833333333336</v>
      </c>
      <c r="C314" s="37" t="s">
        <v>1247</v>
      </c>
      <c r="D314" s="37" t="s">
        <v>1251</v>
      </c>
      <c r="E314" s="38" t="s">
        <v>1253</v>
      </c>
      <c r="F314" s="34">
        <f t="shared" ref="F314:G314" si="314">RAND()*100</f>
        <v>88.87549109</v>
      </c>
      <c r="G314" s="39">
        <f t="shared" si="314"/>
        <v>31.2933931</v>
      </c>
      <c r="H314" s="40">
        <f t="shared" si="3"/>
        <v>57.582098</v>
      </c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>
      <c r="A315" s="31" t="str">
        <f>IF(LEN(Main!F315) = 7, LEFT(Main!F315, 1), LEFT(Main!F315, 2))</f>
        <v>20</v>
      </c>
      <c r="B315" s="31">
        <v>45108.833333333336</v>
      </c>
      <c r="C315" s="37" t="s">
        <v>1247</v>
      </c>
      <c r="D315" s="37" t="s">
        <v>1254</v>
      </c>
      <c r="E315" s="38" t="s">
        <v>1255</v>
      </c>
      <c r="F315" s="34">
        <f t="shared" ref="F315:G315" si="315">RAND()*100</f>
        <v>2.359790804</v>
      </c>
      <c r="G315" s="39">
        <f t="shared" si="315"/>
        <v>93.73095668</v>
      </c>
      <c r="H315" s="40">
        <f t="shared" si="3"/>
        <v>-91.37116588</v>
      </c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>
      <c r="A316" s="31" t="str">
        <f>IF(LEN(Main!F316) = 7, LEFT(Main!F316, 1), LEFT(Main!F316, 2))</f>
        <v>20</v>
      </c>
      <c r="B316" s="31">
        <v>45108.833333333336</v>
      </c>
      <c r="C316" s="37" t="s">
        <v>1247</v>
      </c>
      <c r="D316" s="37" t="s">
        <v>1254</v>
      </c>
      <c r="E316" s="38" t="s">
        <v>1256</v>
      </c>
      <c r="F316" s="34">
        <f t="shared" ref="F316:G316" si="316">RAND()*100</f>
        <v>27.47460961</v>
      </c>
      <c r="G316" s="39">
        <f t="shared" si="316"/>
        <v>0.8533219261</v>
      </c>
      <c r="H316" s="40">
        <f t="shared" si="3"/>
        <v>26.62128768</v>
      </c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>
      <c r="A317" s="31" t="str">
        <f>IF(LEN(Main!F317) = 7, LEFT(Main!F317, 1), LEFT(Main!F317, 2))</f>
        <v>20</v>
      </c>
      <c r="B317" s="31">
        <v>45108.833333333336</v>
      </c>
      <c r="C317" s="37" t="s">
        <v>1257</v>
      </c>
      <c r="D317" s="37" t="s">
        <v>1258</v>
      </c>
      <c r="E317" s="38" t="s">
        <v>1259</v>
      </c>
      <c r="F317" s="34">
        <f t="shared" ref="F317:G317" si="317">RAND()*100</f>
        <v>30.17126632</v>
      </c>
      <c r="G317" s="39">
        <f t="shared" si="317"/>
        <v>3.179115218</v>
      </c>
      <c r="H317" s="40">
        <f t="shared" si="3"/>
        <v>26.9921511</v>
      </c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>
      <c r="A318" s="31" t="str">
        <f>IF(LEN(Main!F318) = 7, LEFT(Main!F318, 1), LEFT(Main!F318, 2))</f>
        <v>20</v>
      </c>
      <c r="B318" s="31">
        <v>45108.833333333336</v>
      </c>
      <c r="C318" s="37" t="s">
        <v>1257</v>
      </c>
      <c r="D318" s="37" t="s">
        <v>1258</v>
      </c>
      <c r="E318" s="38" t="s">
        <v>1260</v>
      </c>
      <c r="F318" s="34">
        <f t="shared" ref="F318:G318" si="318">RAND()*100</f>
        <v>90.80724857</v>
      </c>
      <c r="G318" s="39">
        <f t="shared" si="318"/>
        <v>59.27055594</v>
      </c>
      <c r="H318" s="40">
        <f t="shared" si="3"/>
        <v>31.53669263</v>
      </c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>
      <c r="A319" s="31" t="str">
        <f>IF(LEN(Main!F319) = 7, LEFT(Main!F319, 1), LEFT(Main!F319, 2))</f>
        <v>20</v>
      </c>
      <c r="B319" s="31">
        <v>45108.833333333336</v>
      </c>
      <c r="C319" s="37" t="s">
        <v>1257</v>
      </c>
      <c r="D319" s="37" t="s">
        <v>1258</v>
      </c>
      <c r="E319" s="38" t="s">
        <v>1261</v>
      </c>
      <c r="F319" s="34">
        <f t="shared" ref="F319:G319" si="319">RAND()*100</f>
        <v>33.47351885</v>
      </c>
      <c r="G319" s="39">
        <f t="shared" si="319"/>
        <v>27.72743309</v>
      </c>
      <c r="H319" s="40">
        <f t="shared" si="3"/>
        <v>5.746085757</v>
      </c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>
      <c r="A320" s="31" t="str">
        <f>IF(LEN(Main!F320) = 7, LEFT(Main!F320, 1), LEFT(Main!F320, 2))</f>
        <v>20</v>
      </c>
      <c r="B320" s="31">
        <v>45108.833333333336</v>
      </c>
      <c r="C320" s="37" t="s">
        <v>1262</v>
      </c>
      <c r="D320" s="37" t="s">
        <v>1263</v>
      </c>
      <c r="E320" s="38" t="s">
        <v>1264</v>
      </c>
      <c r="F320" s="34">
        <f t="shared" ref="F320:G320" si="320">RAND()*100</f>
        <v>3.912348441</v>
      </c>
      <c r="G320" s="39">
        <f t="shared" si="320"/>
        <v>11.97409327</v>
      </c>
      <c r="H320" s="40">
        <f t="shared" si="3"/>
        <v>-8.061744826</v>
      </c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>
      <c r="A321" s="31" t="str">
        <f>IF(LEN(Main!F321) = 7, LEFT(Main!F321, 1), LEFT(Main!F321, 2))</f>
        <v>20</v>
      </c>
      <c r="B321" s="31">
        <v>45108.833333333336</v>
      </c>
      <c r="C321" s="37" t="s">
        <v>1262</v>
      </c>
      <c r="D321" s="37" t="s">
        <v>1263</v>
      </c>
      <c r="E321" s="38" t="s">
        <v>1265</v>
      </c>
      <c r="F321" s="34">
        <f t="shared" ref="F321:G321" si="321">RAND()*100</f>
        <v>47.94972186</v>
      </c>
      <c r="G321" s="39">
        <f t="shared" si="321"/>
        <v>61.39404084</v>
      </c>
      <c r="H321" s="40">
        <f t="shared" si="3"/>
        <v>-13.44431898</v>
      </c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>
      <c r="A322" s="31" t="str">
        <f>IF(LEN(Main!F322) = 7, LEFT(Main!F322, 1), LEFT(Main!F322, 2))</f>
        <v>21</v>
      </c>
      <c r="B322" s="31">
        <v>45108.875</v>
      </c>
      <c r="C322" s="37" t="s">
        <v>1239</v>
      </c>
      <c r="D322" s="37" t="s">
        <v>1240</v>
      </c>
      <c r="E322" s="38" t="s">
        <v>1241</v>
      </c>
      <c r="F322" s="34">
        <f t="shared" ref="F322:G322" si="322">RAND()*100</f>
        <v>48.97650563</v>
      </c>
      <c r="G322" s="39">
        <f t="shared" si="322"/>
        <v>32.81140634</v>
      </c>
      <c r="H322" s="40">
        <f t="shared" si="3"/>
        <v>16.16509929</v>
      </c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>
      <c r="A323" s="31" t="str">
        <f>IF(LEN(Main!F323) = 7, LEFT(Main!F323, 1), LEFT(Main!F323, 2))</f>
        <v>21</v>
      </c>
      <c r="B323" s="31">
        <v>45108.875</v>
      </c>
      <c r="C323" s="37" t="s">
        <v>1239</v>
      </c>
      <c r="D323" s="37" t="s">
        <v>1240</v>
      </c>
      <c r="E323" s="38" t="s">
        <v>1242</v>
      </c>
      <c r="F323" s="34">
        <f t="shared" ref="F323:G323" si="323">RAND()*100</f>
        <v>8.200661608</v>
      </c>
      <c r="G323" s="39">
        <f t="shared" si="323"/>
        <v>10.43724231</v>
      </c>
      <c r="H323" s="40">
        <f t="shared" si="3"/>
        <v>-2.236580704</v>
      </c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>
      <c r="A324" s="31" t="str">
        <f>IF(LEN(Main!F324) = 7, LEFT(Main!F324, 1), LEFT(Main!F324, 2))</f>
        <v>21</v>
      </c>
      <c r="B324" s="31">
        <v>45108.875</v>
      </c>
      <c r="C324" s="37" t="s">
        <v>1239</v>
      </c>
      <c r="D324" s="37" t="s">
        <v>1243</v>
      </c>
      <c r="E324" s="38" t="s">
        <v>1244</v>
      </c>
      <c r="F324" s="34">
        <f t="shared" ref="F324:G324" si="324">RAND()*100</f>
        <v>62.24981659</v>
      </c>
      <c r="G324" s="39">
        <f t="shared" si="324"/>
        <v>93.37372338</v>
      </c>
      <c r="H324" s="40">
        <f t="shared" si="3"/>
        <v>-31.12390679</v>
      </c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>
      <c r="A325" s="31" t="str">
        <f>IF(LEN(Main!F325) = 7, LEFT(Main!F325, 1), LEFT(Main!F325, 2))</f>
        <v>21</v>
      </c>
      <c r="B325" s="31">
        <v>45108.875</v>
      </c>
      <c r="C325" s="37" t="s">
        <v>1239</v>
      </c>
      <c r="D325" s="37" t="s">
        <v>1243</v>
      </c>
      <c r="E325" s="38" t="s">
        <v>1245</v>
      </c>
      <c r="F325" s="34">
        <f t="shared" ref="F325:G325" si="325">RAND()*100</f>
        <v>25.950271</v>
      </c>
      <c r="G325" s="39">
        <f t="shared" si="325"/>
        <v>67.65902121</v>
      </c>
      <c r="H325" s="40">
        <f t="shared" si="3"/>
        <v>-41.70875022</v>
      </c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>
      <c r="A326" s="31" t="str">
        <f>IF(LEN(Main!F326) = 7, LEFT(Main!F326, 1), LEFT(Main!F326, 2))</f>
        <v>21</v>
      </c>
      <c r="B326" s="31">
        <v>45108.875</v>
      </c>
      <c r="C326" s="37" t="s">
        <v>1239</v>
      </c>
      <c r="D326" s="37" t="s">
        <v>1243</v>
      </c>
      <c r="E326" s="38" t="s">
        <v>1246</v>
      </c>
      <c r="F326" s="34">
        <f t="shared" ref="F326:G326" si="326">RAND()*100</f>
        <v>85.16109483</v>
      </c>
      <c r="G326" s="39">
        <f t="shared" si="326"/>
        <v>40.23307609</v>
      </c>
      <c r="H326" s="40">
        <f t="shared" si="3"/>
        <v>44.92801875</v>
      </c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>
      <c r="A327" s="31" t="str">
        <f>IF(LEN(Main!F327) = 7, LEFT(Main!F327, 1), LEFT(Main!F327, 2))</f>
        <v>21</v>
      </c>
      <c r="B327" s="31">
        <v>45108.875</v>
      </c>
      <c r="C327" s="37" t="s">
        <v>1247</v>
      </c>
      <c r="D327" s="37" t="s">
        <v>1248</v>
      </c>
      <c r="E327" s="38" t="s">
        <v>1249</v>
      </c>
      <c r="F327" s="34">
        <f t="shared" ref="F327:G327" si="327">RAND()*100</f>
        <v>18.92931879</v>
      </c>
      <c r="G327" s="39">
        <f t="shared" si="327"/>
        <v>80.99996468</v>
      </c>
      <c r="H327" s="40">
        <f t="shared" si="3"/>
        <v>-62.07064589</v>
      </c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>
      <c r="A328" s="31" t="str">
        <f>IF(LEN(Main!F328) = 7, LEFT(Main!F328, 1), LEFT(Main!F328, 2))</f>
        <v>21</v>
      </c>
      <c r="B328" s="31">
        <v>45108.875</v>
      </c>
      <c r="C328" s="37" t="s">
        <v>1247</v>
      </c>
      <c r="D328" s="37" t="s">
        <v>1248</v>
      </c>
      <c r="E328" s="38" t="s">
        <v>1250</v>
      </c>
      <c r="F328" s="34">
        <f t="shared" ref="F328:G328" si="328">RAND()*100</f>
        <v>57.13438653</v>
      </c>
      <c r="G328" s="39">
        <f t="shared" si="328"/>
        <v>43.17352594</v>
      </c>
      <c r="H328" s="40">
        <f t="shared" si="3"/>
        <v>13.96086059</v>
      </c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>
      <c r="A329" s="31" t="str">
        <f>IF(LEN(Main!F329) = 7, LEFT(Main!F329, 1), LEFT(Main!F329, 2))</f>
        <v>21</v>
      </c>
      <c r="B329" s="31">
        <v>45108.875</v>
      </c>
      <c r="C329" s="37" t="s">
        <v>1247</v>
      </c>
      <c r="D329" s="37" t="s">
        <v>1251</v>
      </c>
      <c r="E329" s="38" t="s">
        <v>1252</v>
      </c>
      <c r="F329" s="34">
        <f t="shared" ref="F329:G329" si="329">RAND()*100</f>
        <v>33.08388878</v>
      </c>
      <c r="G329" s="39">
        <f t="shared" si="329"/>
        <v>80.95636594</v>
      </c>
      <c r="H329" s="40">
        <f t="shared" si="3"/>
        <v>-47.87247716</v>
      </c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>
      <c r="A330" s="31" t="str">
        <f>IF(LEN(Main!F330) = 7, LEFT(Main!F330, 1), LEFT(Main!F330, 2))</f>
        <v>21</v>
      </c>
      <c r="B330" s="31">
        <v>45108.875</v>
      </c>
      <c r="C330" s="37" t="s">
        <v>1247</v>
      </c>
      <c r="D330" s="37" t="s">
        <v>1251</v>
      </c>
      <c r="E330" s="38" t="s">
        <v>1253</v>
      </c>
      <c r="F330" s="34">
        <f t="shared" ref="F330:G330" si="330">RAND()*100</f>
        <v>53.35614296</v>
      </c>
      <c r="G330" s="39">
        <f t="shared" si="330"/>
        <v>38.93973451</v>
      </c>
      <c r="H330" s="40">
        <f t="shared" si="3"/>
        <v>14.41640846</v>
      </c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>
      <c r="A331" s="31" t="str">
        <f>IF(LEN(Main!F331) = 7, LEFT(Main!F331, 1), LEFT(Main!F331, 2))</f>
        <v>21</v>
      </c>
      <c r="B331" s="31">
        <v>45108.875</v>
      </c>
      <c r="C331" s="37" t="s">
        <v>1247</v>
      </c>
      <c r="D331" s="37" t="s">
        <v>1254</v>
      </c>
      <c r="E331" s="38" t="s">
        <v>1255</v>
      </c>
      <c r="F331" s="34">
        <f t="shared" ref="F331:G331" si="331">RAND()*100</f>
        <v>67.71429129</v>
      </c>
      <c r="G331" s="39">
        <f t="shared" si="331"/>
        <v>71.11204375</v>
      </c>
      <c r="H331" s="40">
        <f t="shared" si="3"/>
        <v>-3.397752464</v>
      </c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>
      <c r="A332" s="31" t="str">
        <f>IF(LEN(Main!F332) = 7, LEFT(Main!F332, 1), LEFT(Main!F332, 2))</f>
        <v>21</v>
      </c>
      <c r="B332" s="31">
        <v>45108.875</v>
      </c>
      <c r="C332" s="37" t="s">
        <v>1247</v>
      </c>
      <c r="D332" s="37" t="s">
        <v>1254</v>
      </c>
      <c r="E332" s="38" t="s">
        <v>1256</v>
      </c>
      <c r="F332" s="34">
        <f t="shared" ref="F332:G332" si="332">RAND()*100</f>
        <v>16.47650979</v>
      </c>
      <c r="G332" s="39">
        <f t="shared" si="332"/>
        <v>60.04721269</v>
      </c>
      <c r="H332" s="40">
        <f t="shared" si="3"/>
        <v>-43.5707029</v>
      </c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>
      <c r="A333" s="31" t="str">
        <f>IF(LEN(Main!F333) = 7, LEFT(Main!F333, 1), LEFT(Main!F333, 2))</f>
        <v>21</v>
      </c>
      <c r="B333" s="31">
        <v>45108.875</v>
      </c>
      <c r="C333" s="37" t="s">
        <v>1257</v>
      </c>
      <c r="D333" s="37" t="s">
        <v>1258</v>
      </c>
      <c r="E333" s="38" t="s">
        <v>1259</v>
      </c>
      <c r="F333" s="34">
        <f t="shared" ref="F333:G333" si="333">RAND()*100</f>
        <v>94.32409173</v>
      </c>
      <c r="G333" s="39">
        <f t="shared" si="333"/>
        <v>67.39794673</v>
      </c>
      <c r="H333" s="40">
        <f t="shared" si="3"/>
        <v>26.926145</v>
      </c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>
      <c r="A334" s="31" t="str">
        <f>IF(LEN(Main!F334) = 7, LEFT(Main!F334, 1), LEFT(Main!F334, 2))</f>
        <v>21</v>
      </c>
      <c r="B334" s="31">
        <v>45108.875</v>
      </c>
      <c r="C334" s="37" t="s">
        <v>1257</v>
      </c>
      <c r="D334" s="37" t="s">
        <v>1258</v>
      </c>
      <c r="E334" s="38" t="s">
        <v>1260</v>
      </c>
      <c r="F334" s="34">
        <f t="shared" ref="F334:G334" si="334">RAND()*100</f>
        <v>60.17132686</v>
      </c>
      <c r="G334" s="39">
        <f t="shared" si="334"/>
        <v>57.52266172</v>
      </c>
      <c r="H334" s="40">
        <f t="shared" si="3"/>
        <v>2.648665132</v>
      </c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>
      <c r="A335" s="31" t="str">
        <f>IF(LEN(Main!F335) = 7, LEFT(Main!F335, 1), LEFT(Main!F335, 2))</f>
        <v>21</v>
      </c>
      <c r="B335" s="31">
        <v>45108.875</v>
      </c>
      <c r="C335" s="37" t="s">
        <v>1257</v>
      </c>
      <c r="D335" s="37" t="s">
        <v>1258</v>
      </c>
      <c r="E335" s="38" t="s">
        <v>1261</v>
      </c>
      <c r="F335" s="34">
        <f t="shared" ref="F335:G335" si="335">RAND()*100</f>
        <v>93.72706074</v>
      </c>
      <c r="G335" s="39">
        <f t="shared" si="335"/>
        <v>70.45093956</v>
      </c>
      <c r="H335" s="40">
        <f t="shared" si="3"/>
        <v>23.27612118</v>
      </c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>
      <c r="A336" s="31" t="str">
        <f>IF(LEN(Main!F336) = 7, LEFT(Main!F336, 1), LEFT(Main!F336, 2))</f>
        <v>21</v>
      </c>
      <c r="B336" s="31">
        <v>45108.875</v>
      </c>
      <c r="C336" s="37" t="s">
        <v>1262</v>
      </c>
      <c r="D336" s="37" t="s">
        <v>1263</v>
      </c>
      <c r="E336" s="38" t="s">
        <v>1264</v>
      </c>
      <c r="F336" s="34">
        <f t="shared" ref="F336:G336" si="336">RAND()*100</f>
        <v>14.42919363</v>
      </c>
      <c r="G336" s="39">
        <f t="shared" si="336"/>
        <v>17.35510008</v>
      </c>
      <c r="H336" s="40">
        <f t="shared" si="3"/>
        <v>-2.925906449</v>
      </c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>
      <c r="A337" s="31" t="str">
        <f>IF(LEN(Main!F337) = 7, LEFT(Main!F337, 1), LEFT(Main!F337, 2))</f>
        <v>21</v>
      </c>
      <c r="B337" s="31">
        <v>45108.875</v>
      </c>
      <c r="C337" s="37" t="s">
        <v>1262</v>
      </c>
      <c r="D337" s="37" t="s">
        <v>1263</v>
      </c>
      <c r="E337" s="38" t="s">
        <v>1265</v>
      </c>
      <c r="F337" s="34">
        <f t="shared" ref="F337:G337" si="337">RAND()*100</f>
        <v>49.76330041</v>
      </c>
      <c r="G337" s="39">
        <f t="shared" si="337"/>
        <v>36.58065419</v>
      </c>
      <c r="H337" s="40">
        <f t="shared" si="3"/>
        <v>13.18264622</v>
      </c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>
      <c r="A338" s="31" t="str">
        <f>IF(LEN(Main!F338) = 7, LEFT(Main!F338, 1), LEFT(Main!F338, 2))</f>
        <v>22</v>
      </c>
      <c r="B338" s="31">
        <v>45108.916666666664</v>
      </c>
      <c r="C338" s="37" t="s">
        <v>1239</v>
      </c>
      <c r="D338" s="37" t="s">
        <v>1240</v>
      </c>
      <c r="E338" s="38" t="s">
        <v>1241</v>
      </c>
      <c r="F338" s="34">
        <f t="shared" ref="F338:G338" si="338">RAND()*100</f>
        <v>68.70753872</v>
      </c>
      <c r="G338" s="39">
        <f t="shared" si="338"/>
        <v>1.786494459</v>
      </c>
      <c r="H338" s="40">
        <f t="shared" si="3"/>
        <v>66.92104426</v>
      </c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>
      <c r="A339" s="31" t="str">
        <f>IF(LEN(Main!F339) = 7, LEFT(Main!F339, 1), LEFT(Main!F339, 2))</f>
        <v>22</v>
      </c>
      <c r="B339" s="31">
        <v>45108.916666666664</v>
      </c>
      <c r="C339" s="37" t="s">
        <v>1239</v>
      </c>
      <c r="D339" s="37" t="s">
        <v>1240</v>
      </c>
      <c r="E339" s="38" t="s">
        <v>1242</v>
      </c>
      <c r="F339" s="34">
        <f t="shared" ref="F339:G339" si="339">RAND()*100</f>
        <v>73.31864973</v>
      </c>
      <c r="G339" s="39">
        <f t="shared" si="339"/>
        <v>55.37377077</v>
      </c>
      <c r="H339" s="40">
        <f t="shared" si="3"/>
        <v>17.94487895</v>
      </c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>
      <c r="A340" s="31" t="str">
        <f>IF(LEN(Main!F340) = 7, LEFT(Main!F340, 1), LEFT(Main!F340, 2))</f>
        <v>22</v>
      </c>
      <c r="B340" s="31">
        <v>45108.916666666664</v>
      </c>
      <c r="C340" s="37" t="s">
        <v>1239</v>
      </c>
      <c r="D340" s="37" t="s">
        <v>1243</v>
      </c>
      <c r="E340" s="38" t="s">
        <v>1244</v>
      </c>
      <c r="F340" s="34">
        <f t="shared" ref="F340:G340" si="340">RAND()*100</f>
        <v>57.6335588</v>
      </c>
      <c r="G340" s="39">
        <f t="shared" si="340"/>
        <v>63.7645812</v>
      </c>
      <c r="H340" s="40">
        <f t="shared" si="3"/>
        <v>-6.131022399</v>
      </c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>
      <c r="A341" s="31" t="str">
        <f>IF(LEN(Main!F341) = 7, LEFT(Main!F341, 1), LEFT(Main!F341, 2))</f>
        <v>22</v>
      </c>
      <c r="B341" s="31">
        <v>45108.916666666664</v>
      </c>
      <c r="C341" s="37" t="s">
        <v>1239</v>
      </c>
      <c r="D341" s="37" t="s">
        <v>1243</v>
      </c>
      <c r="E341" s="38" t="s">
        <v>1245</v>
      </c>
      <c r="F341" s="34">
        <f t="shared" ref="F341:G341" si="341">RAND()*100</f>
        <v>67.78988134</v>
      </c>
      <c r="G341" s="39">
        <f t="shared" si="341"/>
        <v>63.93513165</v>
      </c>
      <c r="H341" s="40">
        <f t="shared" si="3"/>
        <v>3.854749689</v>
      </c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>
      <c r="A342" s="31" t="str">
        <f>IF(LEN(Main!F342) = 7, LEFT(Main!F342, 1), LEFT(Main!F342, 2))</f>
        <v>22</v>
      </c>
      <c r="B342" s="31">
        <v>45108.916666666664</v>
      </c>
      <c r="C342" s="37" t="s">
        <v>1239</v>
      </c>
      <c r="D342" s="37" t="s">
        <v>1243</v>
      </c>
      <c r="E342" s="38" t="s">
        <v>1246</v>
      </c>
      <c r="F342" s="34">
        <f t="shared" ref="F342:G342" si="342">RAND()*100</f>
        <v>34.18261108</v>
      </c>
      <c r="G342" s="39">
        <f t="shared" si="342"/>
        <v>32.89318383</v>
      </c>
      <c r="H342" s="40">
        <f t="shared" si="3"/>
        <v>1.28942725</v>
      </c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>
      <c r="A343" s="31" t="str">
        <f>IF(LEN(Main!F343) = 7, LEFT(Main!F343, 1), LEFT(Main!F343, 2))</f>
        <v>22</v>
      </c>
      <c r="B343" s="31">
        <v>45108.916666666664</v>
      </c>
      <c r="C343" s="37" t="s">
        <v>1247</v>
      </c>
      <c r="D343" s="37" t="s">
        <v>1248</v>
      </c>
      <c r="E343" s="38" t="s">
        <v>1249</v>
      </c>
      <c r="F343" s="34">
        <f t="shared" ref="F343:G343" si="343">RAND()*100</f>
        <v>31.32142133</v>
      </c>
      <c r="G343" s="39">
        <f t="shared" si="343"/>
        <v>11.3133974</v>
      </c>
      <c r="H343" s="40">
        <f t="shared" si="3"/>
        <v>20.00802393</v>
      </c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>
      <c r="A344" s="31" t="str">
        <f>IF(LEN(Main!F344) = 7, LEFT(Main!F344, 1), LEFT(Main!F344, 2))</f>
        <v>22</v>
      </c>
      <c r="B344" s="31">
        <v>45108.916666666664</v>
      </c>
      <c r="C344" s="37" t="s">
        <v>1247</v>
      </c>
      <c r="D344" s="37" t="s">
        <v>1248</v>
      </c>
      <c r="E344" s="38" t="s">
        <v>1250</v>
      </c>
      <c r="F344" s="34">
        <f t="shared" ref="F344:G344" si="344">RAND()*100</f>
        <v>23.28335699</v>
      </c>
      <c r="G344" s="39">
        <f t="shared" si="344"/>
        <v>27.5816542</v>
      </c>
      <c r="H344" s="40">
        <f t="shared" si="3"/>
        <v>-4.298297211</v>
      </c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>
      <c r="A345" s="31" t="str">
        <f>IF(LEN(Main!F345) = 7, LEFT(Main!F345, 1), LEFT(Main!F345, 2))</f>
        <v>22</v>
      </c>
      <c r="B345" s="31">
        <v>45108.916666666664</v>
      </c>
      <c r="C345" s="37" t="s">
        <v>1247</v>
      </c>
      <c r="D345" s="37" t="s">
        <v>1251</v>
      </c>
      <c r="E345" s="38" t="s">
        <v>1252</v>
      </c>
      <c r="F345" s="34">
        <f t="shared" ref="F345:G345" si="345">RAND()*100</f>
        <v>55.74838286</v>
      </c>
      <c r="G345" s="39">
        <f t="shared" si="345"/>
        <v>2.977113215</v>
      </c>
      <c r="H345" s="40">
        <f t="shared" si="3"/>
        <v>52.77126964</v>
      </c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>
      <c r="A346" s="31" t="str">
        <f>IF(LEN(Main!F346) = 7, LEFT(Main!F346, 1), LEFT(Main!F346, 2))</f>
        <v>22</v>
      </c>
      <c r="B346" s="31">
        <v>45108.916666666664</v>
      </c>
      <c r="C346" s="37" t="s">
        <v>1247</v>
      </c>
      <c r="D346" s="37" t="s">
        <v>1251</v>
      </c>
      <c r="E346" s="38" t="s">
        <v>1253</v>
      </c>
      <c r="F346" s="34">
        <f t="shared" ref="F346:G346" si="346">RAND()*100</f>
        <v>32.17341082</v>
      </c>
      <c r="G346" s="39">
        <f t="shared" si="346"/>
        <v>35.91284467</v>
      </c>
      <c r="H346" s="40">
        <f t="shared" si="3"/>
        <v>-3.73943385</v>
      </c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>
      <c r="A347" s="31" t="str">
        <f>IF(LEN(Main!F347) = 7, LEFT(Main!F347, 1), LEFT(Main!F347, 2))</f>
        <v>22</v>
      </c>
      <c r="B347" s="31">
        <v>45108.916666666664</v>
      </c>
      <c r="C347" s="37" t="s">
        <v>1247</v>
      </c>
      <c r="D347" s="37" t="s">
        <v>1254</v>
      </c>
      <c r="E347" s="38" t="s">
        <v>1255</v>
      </c>
      <c r="F347" s="34">
        <f t="shared" ref="F347:G347" si="347">RAND()*100</f>
        <v>74.96985109</v>
      </c>
      <c r="G347" s="39">
        <f t="shared" si="347"/>
        <v>89.54885508</v>
      </c>
      <c r="H347" s="40">
        <f t="shared" si="3"/>
        <v>-14.57900399</v>
      </c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>
      <c r="A348" s="31" t="str">
        <f>IF(LEN(Main!F348) = 7, LEFT(Main!F348, 1), LEFT(Main!F348, 2))</f>
        <v>22</v>
      </c>
      <c r="B348" s="31">
        <v>45108.916666666664</v>
      </c>
      <c r="C348" s="37" t="s">
        <v>1247</v>
      </c>
      <c r="D348" s="37" t="s">
        <v>1254</v>
      </c>
      <c r="E348" s="38" t="s">
        <v>1256</v>
      </c>
      <c r="F348" s="34">
        <f t="shared" ref="F348:G348" si="348">RAND()*100</f>
        <v>76.72142151</v>
      </c>
      <c r="G348" s="39">
        <f t="shared" si="348"/>
        <v>28.67835568</v>
      </c>
      <c r="H348" s="40">
        <f t="shared" si="3"/>
        <v>48.04306583</v>
      </c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>
      <c r="A349" s="31" t="str">
        <f>IF(LEN(Main!F349) = 7, LEFT(Main!F349, 1), LEFT(Main!F349, 2))</f>
        <v>22</v>
      </c>
      <c r="B349" s="31">
        <v>45108.916666666664</v>
      </c>
      <c r="C349" s="37" t="s">
        <v>1257</v>
      </c>
      <c r="D349" s="37" t="s">
        <v>1258</v>
      </c>
      <c r="E349" s="38" t="s">
        <v>1259</v>
      </c>
      <c r="F349" s="34">
        <f t="shared" ref="F349:G349" si="349">RAND()*100</f>
        <v>23.26173755</v>
      </c>
      <c r="G349" s="39">
        <f t="shared" si="349"/>
        <v>40.68704759</v>
      </c>
      <c r="H349" s="40">
        <f t="shared" si="3"/>
        <v>-17.42531004</v>
      </c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>
      <c r="A350" s="31" t="str">
        <f>IF(LEN(Main!F350) = 7, LEFT(Main!F350, 1), LEFT(Main!F350, 2))</f>
        <v>22</v>
      </c>
      <c r="B350" s="31">
        <v>45108.916666666664</v>
      </c>
      <c r="C350" s="37" t="s">
        <v>1257</v>
      </c>
      <c r="D350" s="37" t="s">
        <v>1258</v>
      </c>
      <c r="E350" s="38" t="s">
        <v>1260</v>
      </c>
      <c r="F350" s="34">
        <f t="shared" ref="F350:G350" si="350">RAND()*100</f>
        <v>31.06425395</v>
      </c>
      <c r="G350" s="39">
        <f t="shared" si="350"/>
        <v>25.29334294</v>
      </c>
      <c r="H350" s="40">
        <f t="shared" si="3"/>
        <v>5.77091102</v>
      </c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>
      <c r="A351" s="31" t="str">
        <f>IF(LEN(Main!F351) = 7, LEFT(Main!F351, 1), LEFT(Main!F351, 2))</f>
        <v>22</v>
      </c>
      <c r="B351" s="31">
        <v>45108.916666666664</v>
      </c>
      <c r="C351" s="37" t="s">
        <v>1257</v>
      </c>
      <c r="D351" s="37" t="s">
        <v>1258</v>
      </c>
      <c r="E351" s="38" t="s">
        <v>1261</v>
      </c>
      <c r="F351" s="34">
        <f t="shared" ref="F351:G351" si="351">RAND()*100</f>
        <v>37.69916495</v>
      </c>
      <c r="G351" s="39">
        <f t="shared" si="351"/>
        <v>52.40588669</v>
      </c>
      <c r="H351" s="40">
        <f t="shared" si="3"/>
        <v>-14.70672174</v>
      </c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>
      <c r="A352" s="31" t="str">
        <f>IF(LEN(Main!F352) = 7, LEFT(Main!F352, 1), LEFT(Main!F352, 2))</f>
        <v>22</v>
      </c>
      <c r="B352" s="31">
        <v>45108.916666666664</v>
      </c>
      <c r="C352" s="37" t="s">
        <v>1262</v>
      </c>
      <c r="D352" s="37" t="s">
        <v>1263</v>
      </c>
      <c r="E352" s="38" t="s">
        <v>1264</v>
      </c>
      <c r="F352" s="34">
        <f t="shared" ref="F352:G352" si="352">RAND()*100</f>
        <v>13.56626313</v>
      </c>
      <c r="G352" s="39">
        <f t="shared" si="352"/>
        <v>56.68617097</v>
      </c>
      <c r="H352" s="40">
        <f t="shared" si="3"/>
        <v>-43.11990784</v>
      </c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>
      <c r="A353" s="31" t="str">
        <f>IF(LEN(Main!F353) = 7, LEFT(Main!F353, 1), LEFT(Main!F353, 2))</f>
        <v>22</v>
      </c>
      <c r="B353" s="31">
        <v>45108.916666666664</v>
      </c>
      <c r="C353" s="37" t="s">
        <v>1262</v>
      </c>
      <c r="D353" s="37" t="s">
        <v>1263</v>
      </c>
      <c r="E353" s="38" t="s">
        <v>1265</v>
      </c>
      <c r="F353" s="34">
        <f t="shared" ref="F353:G353" si="353">RAND()*100</f>
        <v>18.33571783</v>
      </c>
      <c r="G353" s="39">
        <f t="shared" si="353"/>
        <v>51.68515861</v>
      </c>
      <c r="H353" s="40">
        <f t="shared" si="3"/>
        <v>-33.34944078</v>
      </c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>
      <c r="A354" s="31" t="str">
        <f>IF(LEN(Main!F354) = 7, LEFT(Main!F354, 1), LEFT(Main!F354, 2))</f>
        <v>23</v>
      </c>
      <c r="B354" s="31">
        <v>45108.958333333336</v>
      </c>
      <c r="C354" s="37" t="s">
        <v>1239</v>
      </c>
      <c r="D354" s="37" t="s">
        <v>1240</v>
      </c>
      <c r="E354" s="38" t="s">
        <v>1241</v>
      </c>
      <c r="F354" s="34">
        <f t="shared" ref="F354:G354" si="354">RAND()*100</f>
        <v>29.13929284</v>
      </c>
      <c r="G354" s="39">
        <f t="shared" si="354"/>
        <v>40.10812169</v>
      </c>
      <c r="H354" s="40">
        <f t="shared" si="3"/>
        <v>-10.96882885</v>
      </c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>
      <c r="A355" s="31" t="str">
        <f>IF(LEN(Main!F355) = 7, LEFT(Main!F355, 1), LEFT(Main!F355, 2))</f>
        <v>23</v>
      </c>
      <c r="B355" s="31">
        <v>45108.958333333336</v>
      </c>
      <c r="C355" s="37" t="s">
        <v>1239</v>
      </c>
      <c r="D355" s="37" t="s">
        <v>1240</v>
      </c>
      <c r="E355" s="38" t="s">
        <v>1242</v>
      </c>
      <c r="F355" s="34">
        <f t="shared" ref="F355:G355" si="355">RAND()*100</f>
        <v>99.08467048</v>
      </c>
      <c r="G355" s="39">
        <f t="shared" si="355"/>
        <v>77.44730173</v>
      </c>
      <c r="H355" s="40">
        <f t="shared" si="3"/>
        <v>21.63736875</v>
      </c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>
      <c r="A356" s="31" t="str">
        <f>IF(LEN(Main!F356) = 7, LEFT(Main!F356, 1), LEFT(Main!F356, 2))</f>
        <v>23</v>
      </c>
      <c r="B356" s="31">
        <v>45108.958333333336</v>
      </c>
      <c r="C356" s="37" t="s">
        <v>1239</v>
      </c>
      <c r="D356" s="37" t="s">
        <v>1243</v>
      </c>
      <c r="E356" s="38" t="s">
        <v>1244</v>
      </c>
      <c r="F356" s="34">
        <f t="shared" ref="F356:G356" si="356">RAND()*100</f>
        <v>16.77710366</v>
      </c>
      <c r="G356" s="39">
        <f t="shared" si="356"/>
        <v>57.0356094</v>
      </c>
      <c r="H356" s="40">
        <f t="shared" si="3"/>
        <v>-40.25850575</v>
      </c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>
      <c r="A357" s="31" t="str">
        <f>IF(LEN(Main!F357) = 7, LEFT(Main!F357, 1), LEFT(Main!F357, 2))</f>
        <v>23</v>
      </c>
      <c r="B357" s="31">
        <v>45108.958333333336</v>
      </c>
      <c r="C357" s="37" t="s">
        <v>1239</v>
      </c>
      <c r="D357" s="37" t="s">
        <v>1243</v>
      </c>
      <c r="E357" s="38" t="s">
        <v>1245</v>
      </c>
      <c r="F357" s="34">
        <f t="shared" ref="F357:G357" si="357">RAND()*100</f>
        <v>74.43224236</v>
      </c>
      <c r="G357" s="39">
        <f t="shared" si="357"/>
        <v>62.43540695</v>
      </c>
      <c r="H357" s="40">
        <f t="shared" si="3"/>
        <v>11.9968354</v>
      </c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>
      <c r="A358" s="31" t="str">
        <f>IF(LEN(Main!F358) = 7, LEFT(Main!F358, 1), LEFT(Main!F358, 2))</f>
        <v>23</v>
      </c>
      <c r="B358" s="31">
        <v>45108.958333333336</v>
      </c>
      <c r="C358" s="37" t="s">
        <v>1239</v>
      </c>
      <c r="D358" s="37" t="s">
        <v>1243</v>
      </c>
      <c r="E358" s="38" t="s">
        <v>1246</v>
      </c>
      <c r="F358" s="34">
        <f t="shared" ref="F358:G358" si="358">RAND()*100</f>
        <v>23.72912387</v>
      </c>
      <c r="G358" s="39">
        <f t="shared" si="358"/>
        <v>66.41439499</v>
      </c>
      <c r="H358" s="40">
        <f t="shared" si="3"/>
        <v>-42.68527112</v>
      </c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>
      <c r="A359" s="31" t="str">
        <f>IF(LEN(Main!F359) = 7, LEFT(Main!F359, 1), LEFT(Main!F359, 2))</f>
        <v>23</v>
      </c>
      <c r="B359" s="31">
        <v>45108.958333333336</v>
      </c>
      <c r="C359" s="37" t="s">
        <v>1247</v>
      </c>
      <c r="D359" s="37" t="s">
        <v>1248</v>
      </c>
      <c r="E359" s="38" t="s">
        <v>1249</v>
      </c>
      <c r="F359" s="34">
        <f t="shared" ref="F359:G359" si="359">RAND()*100</f>
        <v>29.313499</v>
      </c>
      <c r="G359" s="39">
        <f t="shared" si="359"/>
        <v>10.84173567</v>
      </c>
      <c r="H359" s="40">
        <f t="shared" si="3"/>
        <v>18.47176333</v>
      </c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>
      <c r="A360" s="31" t="str">
        <f>IF(LEN(Main!F360) = 7, LEFT(Main!F360, 1), LEFT(Main!F360, 2))</f>
        <v>23</v>
      </c>
      <c r="B360" s="31">
        <v>45108.958333333336</v>
      </c>
      <c r="C360" s="37" t="s">
        <v>1247</v>
      </c>
      <c r="D360" s="37" t="s">
        <v>1248</v>
      </c>
      <c r="E360" s="38" t="s">
        <v>1250</v>
      </c>
      <c r="F360" s="34">
        <f t="shared" ref="F360:G360" si="360">RAND()*100</f>
        <v>92.60084437</v>
      </c>
      <c r="G360" s="39">
        <f t="shared" si="360"/>
        <v>77.45728194</v>
      </c>
      <c r="H360" s="40">
        <f t="shared" si="3"/>
        <v>15.14356243</v>
      </c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>
      <c r="A361" s="31" t="str">
        <f>IF(LEN(Main!F361) = 7, LEFT(Main!F361, 1), LEFT(Main!F361, 2))</f>
        <v>23</v>
      </c>
      <c r="B361" s="31">
        <v>45108.958333333336</v>
      </c>
      <c r="C361" s="37" t="s">
        <v>1247</v>
      </c>
      <c r="D361" s="37" t="s">
        <v>1251</v>
      </c>
      <c r="E361" s="38" t="s">
        <v>1252</v>
      </c>
      <c r="F361" s="34">
        <f t="shared" ref="F361:G361" si="361">RAND()*100</f>
        <v>77.88963716</v>
      </c>
      <c r="G361" s="39">
        <f t="shared" si="361"/>
        <v>45.40335224</v>
      </c>
      <c r="H361" s="40">
        <f t="shared" si="3"/>
        <v>32.48628492</v>
      </c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>
      <c r="A362" s="31" t="str">
        <f>IF(LEN(Main!F362) = 7, LEFT(Main!F362, 1), LEFT(Main!F362, 2))</f>
        <v>23</v>
      </c>
      <c r="B362" s="31">
        <v>45108.958333333336</v>
      </c>
      <c r="C362" s="37" t="s">
        <v>1247</v>
      </c>
      <c r="D362" s="37" t="s">
        <v>1251</v>
      </c>
      <c r="E362" s="38" t="s">
        <v>1253</v>
      </c>
      <c r="F362" s="34">
        <f t="shared" ref="F362:G362" si="362">RAND()*100</f>
        <v>4.919565886</v>
      </c>
      <c r="G362" s="39">
        <f t="shared" si="362"/>
        <v>86.65156769</v>
      </c>
      <c r="H362" s="40">
        <f t="shared" si="3"/>
        <v>-81.73200181</v>
      </c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>
      <c r="A363" s="31" t="str">
        <f>IF(LEN(Main!F363) = 7, LEFT(Main!F363, 1), LEFT(Main!F363, 2))</f>
        <v>23</v>
      </c>
      <c r="B363" s="31">
        <v>45108.958333333336</v>
      </c>
      <c r="C363" s="37" t="s">
        <v>1247</v>
      </c>
      <c r="D363" s="37" t="s">
        <v>1254</v>
      </c>
      <c r="E363" s="38" t="s">
        <v>1255</v>
      </c>
      <c r="F363" s="34">
        <f t="shared" ref="F363:G363" si="363">RAND()*100</f>
        <v>91.83440053</v>
      </c>
      <c r="G363" s="39">
        <f t="shared" si="363"/>
        <v>82.85332425</v>
      </c>
      <c r="H363" s="40">
        <f t="shared" si="3"/>
        <v>8.981076279</v>
      </c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>
      <c r="A364" s="31" t="str">
        <f>IF(LEN(Main!F364) = 7, LEFT(Main!F364, 1), LEFT(Main!F364, 2))</f>
        <v>23</v>
      </c>
      <c r="B364" s="31">
        <v>45108.958333333336</v>
      </c>
      <c r="C364" s="37" t="s">
        <v>1247</v>
      </c>
      <c r="D364" s="37" t="s">
        <v>1254</v>
      </c>
      <c r="E364" s="38" t="s">
        <v>1256</v>
      </c>
      <c r="F364" s="34">
        <f t="shared" ref="F364:G364" si="364">RAND()*100</f>
        <v>51.00459944</v>
      </c>
      <c r="G364" s="39">
        <f t="shared" si="364"/>
        <v>66.72003619</v>
      </c>
      <c r="H364" s="40">
        <f t="shared" si="3"/>
        <v>-15.71543676</v>
      </c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>
      <c r="A365" s="31" t="str">
        <f>IF(LEN(Main!F365) = 7, LEFT(Main!F365, 1), LEFT(Main!F365, 2))</f>
        <v>23</v>
      </c>
      <c r="B365" s="31">
        <v>45108.958333333336</v>
      </c>
      <c r="C365" s="37" t="s">
        <v>1257</v>
      </c>
      <c r="D365" s="37" t="s">
        <v>1258</v>
      </c>
      <c r="E365" s="38" t="s">
        <v>1259</v>
      </c>
      <c r="F365" s="34">
        <f t="shared" ref="F365:G365" si="365">RAND()*100</f>
        <v>89.38425743</v>
      </c>
      <c r="G365" s="39">
        <f t="shared" si="365"/>
        <v>24.90916705</v>
      </c>
      <c r="H365" s="40">
        <f t="shared" si="3"/>
        <v>64.47509039</v>
      </c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>
      <c r="A366" s="31" t="str">
        <f>IF(LEN(Main!F366) = 7, LEFT(Main!F366, 1), LEFT(Main!F366, 2))</f>
        <v>23</v>
      </c>
      <c r="B366" s="31">
        <v>45108.958333333336</v>
      </c>
      <c r="C366" s="37" t="s">
        <v>1257</v>
      </c>
      <c r="D366" s="37" t="s">
        <v>1258</v>
      </c>
      <c r="E366" s="38" t="s">
        <v>1260</v>
      </c>
      <c r="F366" s="34">
        <f t="shared" ref="F366:G366" si="366">RAND()*100</f>
        <v>69.55320677</v>
      </c>
      <c r="G366" s="39">
        <f t="shared" si="366"/>
        <v>96.73227636</v>
      </c>
      <c r="H366" s="40">
        <f t="shared" si="3"/>
        <v>-27.17906958</v>
      </c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>
      <c r="A367" s="31" t="str">
        <f>IF(LEN(Main!F367) = 7, LEFT(Main!F367, 1), LEFT(Main!F367, 2))</f>
        <v>23</v>
      </c>
      <c r="B367" s="31">
        <v>45108.958333333336</v>
      </c>
      <c r="C367" s="37" t="s">
        <v>1257</v>
      </c>
      <c r="D367" s="37" t="s">
        <v>1258</v>
      </c>
      <c r="E367" s="38" t="s">
        <v>1261</v>
      </c>
      <c r="F367" s="34">
        <f t="shared" ref="F367:G367" si="367">RAND()*100</f>
        <v>26.21009203</v>
      </c>
      <c r="G367" s="39">
        <f t="shared" si="367"/>
        <v>24.27370863</v>
      </c>
      <c r="H367" s="40">
        <f t="shared" si="3"/>
        <v>1.936383401</v>
      </c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>
      <c r="A368" s="31" t="str">
        <f>IF(LEN(Main!F368) = 7, LEFT(Main!F368, 1), LEFT(Main!F368, 2))</f>
        <v>23</v>
      </c>
      <c r="B368" s="31">
        <v>45108.958333333336</v>
      </c>
      <c r="C368" s="37" t="s">
        <v>1262</v>
      </c>
      <c r="D368" s="37" t="s">
        <v>1263</v>
      </c>
      <c r="E368" s="38" t="s">
        <v>1264</v>
      </c>
      <c r="F368" s="34">
        <f t="shared" ref="F368:G368" si="368">RAND()*100</f>
        <v>25.98260615</v>
      </c>
      <c r="G368" s="39">
        <f t="shared" si="368"/>
        <v>84.66678411</v>
      </c>
      <c r="H368" s="40">
        <f t="shared" si="3"/>
        <v>-58.68417795</v>
      </c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>
      <c r="A369" s="31" t="str">
        <f>IF(LEN(Main!F369) = 7, LEFT(Main!F369, 1), LEFT(Main!F369, 2))</f>
        <v>23</v>
      </c>
      <c r="B369" s="31">
        <v>45108.958333333336</v>
      </c>
      <c r="C369" s="37" t="s">
        <v>1262</v>
      </c>
      <c r="D369" s="37" t="s">
        <v>1263</v>
      </c>
      <c r="E369" s="38" t="s">
        <v>1265</v>
      </c>
      <c r="F369" s="34">
        <f t="shared" ref="F369:G369" si="369">RAND()*100</f>
        <v>30.56937294</v>
      </c>
      <c r="G369" s="39">
        <f t="shared" si="369"/>
        <v>91.35863039</v>
      </c>
      <c r="H369" s="40">
        <f t="shared" si="3"/>
        <v>-60.78925745</v>
      </c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>
      <c r="A370" s="31" t="str">
        <f>IF(LEN(Main!F370) = 7, LEFT(Main!F370, 1), LEFT(Main!F370, 2))</f>
        <v>0</v>
      </c>
      <c r="B370" s="31">
        <v>45109.0</v>
      </c>
      <c r="C370" s="37" t="s">
        <v>1239</v>
      </c>
      <c r="D370" s="37" t="s">
        <v>1240</v>
      </c>
      <c r="E370" s="38" t="s">
        <v>1241</v>
      </c>
      <c r="F370" s="34">
        <f t="shared" ref="F370:G370" si="370">RAND()*100</f>
        <v>32.60194116</v>
      </c>
      <c r="G370" s="39">
        <f t="shared" si="370"/>
        <v>50.32625442</v>
      </c>
      <c r="H370" s="40">
        <f t="shared" si="3"/>
        <v>-17.72431326</v>
      </c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>
      <c r="A371" s="31" t="str">
        <f>IF(LEN(Main!F371) = 7, LEFT(Main!F371, 1), LEFT(Main!F371, 2))</f>
        <v>0</v>
      </c>
      <c r="B371" s="31">
        <v>45109.0</v>
      </c>
      <c r="C371" s="37" t="s">
        <v>1239</v>
      </c>
      <c r="D371" s="37" t="s">
        <v>1240</v>
      </c>
      <c r="E371" s="38" t="s">
        <v>1242</v>
      </c>
      <c r="F371" s="34">
        <f t="shared" ref="F371:G371" si="371">RAND()*100</f>
        <v>24.70066902</v>
      </c>
      <c r="G371" s="39">
        <f t="shared" si="371"/>
        <v>51.62168676</v>
      </c>
      <c r="H371" s="40">
        <f t="shared" si="3"/>
        <v>-26.92101774</v>
      </c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>
      <c r="A372" s="31" t="str">
        <f>IF(LEN(Main!F372) = 7, LEFT(Main!F372, 1), LEFT(Main!F372, 2))</f>
        <v>0</v>
      </c>
      <c r="B372" s="31">
        <v>45109.0</v>
      </c>
      <c r="C372" s="37" t="s">
        <v>1239</v>
      </c>
      <c r="D372" s="37" t="s">
        <v>1243</v>
      </c>
      <c r="E372" s="38" t="s">
        <v>1244</v>
      </c>
      <c r="F372" s="34">
        <f t="shared" ref="F372:G372" si="372">RAND()*100</f>
        <v>89.03642402</v>
      </c>
      <c r="G372" s="39">
        <f t="shared" si="372"/>
        <v>78.01885007</v>
      </c>
      <c r="H372" s="40">
        <f t="shared" si="3"/>
        <v>11.01757395</v>
      </c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>
      <c r="A373" s="31" t="str">
        <f>IF(LEN(Main!F373) = 7, LEFT(Main!F373, 1), LEFT(Main!F373, 2))</f>
        <v>0</v>
      </c>
      <c r="B373" s="31">
        <v>45109.0</v>
      </c>
      <c r="C373" s="37" t="s">
        <v>1239</v>
      </c>
      <c r="D373" s="37" t="s">
        <v>1243</v>
      </c>
      <c r="E373" s="38" t="s">
        <v>1245</v>
      </c>
      <c r="F373" s="34">
        <f t="shared" ref="F373:G373" si="373">RAND()*100</f>
        <v>77.59357807</v>
      </c>
      <c r="G373" s="39">
        <f t="shared" si="373"/>
        <v>88.60115797</v>
      </c>
      <c r="H373" s="40">
        <f t="shared" si="3"/>
        <v>-11.0075799</v>
      </c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>
      <c r="A374" s="31" t="str">
        <f>IF(LEN(Main!F374) = 7, LEFT(Main!F374, 1), LEFT(Main!F374, 2))</f>
        <v>0</v>
      </c>
      <c r="B374" s="31">
        <v>45109.0</v>
      </c>
      <c r="C374" s="37" t="s">
        <v>1239</v>
      </c>
      <c r="D374" s="37" t="s">
        <v>1243</v>
      </c>
      <c r="E374" s="38" t="s">
        <v>1246</v>
      </c>
      <c r="F374" s="34">
        <f t="shared" ref="F374:G374" si="374">RAND()*100</f>
        <v>72.46143366</v>
      </c>
      <c r="G374" s="39">
        <f t="shared" si="374"/>
        <v>86.80972516</v>
      </c>
      <c r="H374" s="40">
        <f t="shared" si="3"/>
        <v>-14.3482915</v>
      </c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>
      <c r="A375" s="31" t="str">
        <f>IF(LEN(Main!F375) = 7, LEFT(Main!F375, 1), LEFT(Main!F375, 2))</f>
        <v>0</v>
      </c>
      <c r="B375" s="31">
        <v>45109.0</v>
      </c>
      <c r="C375" s="37" t="s">
        <v>1247</v>
      </c>
      <c r="D375" s="37" t="s">
        <v>1248</v>
      </c>
      <c r="E375" s="38" t="s">
        <v>1249</v>
      </c>
      <c r="F375" s="34">
        <f t="shared" ref="F375:G375" si="375">RAND()*100</f>
        <v>10.73534982</v>
      </c>
      <c r="G375" s="39">
        <f t="shared" si="375"/>
        <v>21.06470758</v>
      </c>
      <c r="H375" s="40">
        <f t="shared" si="3"/>
        <v>-10.32935776</v>
      </c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>
      <c r="A376" s="31" t="str">
        <f>IF(LEN(Main!F376) = 7, LEFT(Main!F376, 1), LEFT(Main!F376, 2))</f>
        <v>0</v>
      </c>
      <c r="B376" s="31">
        <v>45109.0</v>
      </c>
      <c r="C376" s="37" t="s">
        <v>1247</v>
      </c>
      <c r="D376" s="37" t="s">
        <v>1248</v>
      </c>
      <c r="E376" s="38" t="s">
        <v>1250</v>
      </c>
      <c r="F376" s="34">
        <f t="shared" ref="F376:G376" si="376">RAND()*100</f>
        <v>95.16258261</v>
      </c>
      <c r="G376" s="39">
        <f t="shared" si="376"/>
        <v>99.95484618</v>
      </c>
      <c r="H376" s="40">
        <f t="shared" si="3"/>
        <v>-4.79226357</v>
      </c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>
      <c r="A377" s="31" t="str">
        <f>IF(LEN(Main!F377) = 7, LEFT(Main!F377, 1), LEFT(Main!F377, 2))</f>
        <v>0</v>
      </c>
      <c r="B377" s="31">
        <v>45109.0</v>
      </c>
      <c r="C377" s="37" t="s">
        <v>1247</v>
      </c>
      <c r="D377" s="37" t="s">
        <v>1251</v>
      </c>
      <c r="E377" s="38" t="s">
        <v>1252</v>
      </c>
      <c r="F377" s="34">
        <f t="shared" ref="F377:G377" si="377">RAND()*100</f>
        <v>86.89237889</v>
      </c>
      <c r="G377" s="39">
        <f t="shared" si="377"/>
        <v>60.35548581</v>
      </c>
      <c r="H377" s="40">
        <f t="shared" si="3"/>
        <v>26.53689308</v>
      </c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>
      <c r="A378" s="31" t="str">
        <f>IF(LEN(Main!F378) = 7, LEFT(Main!F378, 1), LEFT(Main!F378, 2))</f>
        <v>0</v>
      </c>
      <c r="B378" s="31">
        <v>45109.0</v>
      </c>
      <c r="C378" s="37" t="s">
        <v>1247</v>
      </c>
      <c r="D378" s="37" t="s">
        <v>1251</v>
      </c>
      <c r="E378" s="38" t="s">
        <v>1253</v>
      </c>
      <c r="F378" s="34">
        <f t="shared" ref="F378:G378" si="378">RAND()*100</f>
        <v>84.31602792</v>
      </c>
      <c r="G378" s="39">
        <f t="shared" si="378"/>
        <v>74.45081667</v>
      </c>
      <c r="H378" s="40">
        <f t="shared" si="3"/>
        <v>9.865211247</v>
      </c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>
      <c r="A379" s="31" t="str">
        <f>IF(LEN(Main!F379) = 7, LEFT(Main!F379, 1), LEFT(Main!F379, 2))</f>
        <v>0</v>
      </c>
      <c r="B379" s="31">
        <v>45109.0</v>
      </c>
      <c r="C379" s="37" t="s">
        <v>1247</v>
      </c>
      <c r="D379" s="37" t="s">
        <v>1254</v>
      </c>
      <c r="E379" s="38" t="s">
        <v>1255</v>
      </c>
      <c r="F379" s="34">
        <f t="shared" ref="F379:G379" si="379">RAND()*100</f>
        <v>25.18385968</v>
      </c>
      <c r="G379" s="39">
        <f t="shared" si="379"/>
        <v>86.27039748</v>
      </c>
      <c r="H379" s="40">
        <f t="shared" si="3"/>
        <v>-61.0865378</v>
      </c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>
      <c r="A380" s="31" t="str">
        <f>IF(LEN(Main!F380) = 7, LEFT(Main!F380, 1), LEFT(Main!F380, 2))</f>
        <v>0</v>
      </c>
      <c r="B380" s="31">
        <v>45109.0</v>
      </c>
      <c r="C380" s="37" t="s">
        <v>1247</v>
      </c>
      <c r="D380" s="37" t="s">
        <v>1254</v>
      </c>
      <c r="E380" s="38" t="s">
        <v>1256</v>
      </c>
      <c r="F380" s="34">
        <f t="shared" ref="F380:G380" si="380">RAND()*100</f>
        <v>14.84188823</v>
      </c>
      <c r="G380" s="39">
        <f t="shared" si="380"/>
        <v>3.130174741</v>
      </c>
      <c r="H380" s="40">
        <f t="shared" si="3"/>
        <v>11.71171349</v>
      </c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>
      <c r="A381" s="31" t="str">
        <f>IF(LEN(Main!F381) = 7, LEFT(Main!F381, 1), LEFT(Main!F381, 2))</f>
        <v>0</v>
      </c>
      <c r="B381" s="31">
        <v>45109.0</v>
      </c>
      <c r="C381" s="37" t="s">
        <v>1257</v>
      </c>
      <c r="D381" s="37" t="s">
        <v>1258</v>
      </c>
      <c r="E381" s="38" t="s">
        <v>1259</v>
      </c>
      <c r="F381" s="34">
        <f t="shared" ref="F381:G381" si="381">RAND()*100</f>
        <v>15.46308931</v>
      </c>
      <c r="G381" s="39">
        <f t="shared" si="381"/>
        <v>15.95993983</v>
      </c>
      <c r="H381" s="40">
        <f t="shared" si="3"/>
        <v>-0.4968505245</v>
      </c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>
      <c r="A382" s="31" t="str">
        <f>IF(LEN(Main!F382) = 7, LEFT(Main!F382, 1), LEFT(Main!F382, 2))</f>
        <v>0</v>
      </c>
      <c r="B382" s="31">
        <v>45109.0</v>
      </c>
      <c r="C382" s="37" t="s">
        <v>1257</v>
      </c>
      <c r="D382" s="37" t="s">
        <v>1258</v>
      </c>
      <c r="E382" s="38" t="s">
        <v>1260</v>
      </c>
      <c r="F382" s="34">
        <f t="shared" ref="F382:G382" si="382">RAND()*100</f>
        <v>31.44537395</v>
      </c>
      <c r="G382" s="39">
        <f t="shared" si="382"/>
        <v>53.62404739</v>
      </c>
      <c r="H382" s="40">
        <f t="shared" si="3"/>
        <v>-22.17867344</v>
      </c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>
      <c r="A383" s="31" t="str">
        <f>IF(LEN(Main!F383) = 7, LEFT(Main!F383, 1), LEFT(Main!F383, 2))</f>
        <v>0</v>
      </c>
      <c r="B383" s="31">
        <v>45109.0</v>
      </c>
      <c r="C383" s="37" t="s">
        <v>1257</v>
      </c>
      <c r="D383" s="37" t="s">
        <v>1258</v>
      </c>
      <c r="E383" s="38" t="s">
        <v>1261</v>
      </c>
      <c r="F383" s="34">
        <f t="shared" ref="F383:G383" si="383">RAND()*100</f>
        <v>27.21761205</v>
      </c>
      <c r="G383" s="39">
        <f t="shared" si="383"/>
        <v>33.77509156</v>
      </c>
      <c r="H383" s="40">
        <f t="shared" si="3"/>
        <v>-6.557479515</v>
      </c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>
      <c r="A384" s="31" t="str">
        <f>IF(LEN(Main!F384) = 7, LEFT(Main!F384, 1), LEFT(Main!F384, 2))</f>
        <v>0</v>
      </c>
      <c r="B384" s="31">
        <v>45109.0</v>
      </c>
      <c r="C384" s="37" t="s">
        <v>1262</v>
      </c>
      <c r="D384" s="37" t="s">
        <v>1263</v>
      </c>
      <c r="E384" s="38" t="s">
        <v>1264</v>
      </c>
      <c r="F384" s="34">
        <f t="shared" ref="F384:G384" si="384">RAND()*100</f>
        <v>47.80983723</v>
      </c>
      <c r="G384" s="39">
        <f t="shared" si="384"/>
        <v>15.58849103</v>
      </c>
      <c r="H384" s="40">
        <f t="shared" si="3"/>
        <v>32.2213462</v>
      </c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>
      <c r="A385" s="31" t="str">
        <f>IF(LEN(Main!F385) = 7, LEFT(Main!F385, 1), LEFT(Main!F385, 2))</f>
        <v>0</v>
      </c>
      <c r="B385" s="31">
        <v>45109.0</v>
      </c>
      <c r="C385" s="37" t="s">
        <v>1262</v>
      </c>
      <c r="D385" s="37" t="s">
        <v>1263</v>
      </c>
      <c r="E385" s="38" t="s">
        <v>1265</v>
      </c>
      <c r="F385" s="34">
        <f t="shared" ref="F385:G385" si="385">RAND()*100</f>
        <v>87.77446722</v>
      </c>
      <c r="G385" s="39">
        <f t="shared" si="385"/>
        <v>3.145665275</v>
      </c>
      <c r="H385" s="40">
        <f t="shared" si="3"/>
        <v>84.62880194</v>
      </c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>
      <c r="A386" s="31" t="str">
        <f>IF(LEN(Main!F386) = 7, LEFT(Main!F386, 1), LEFT(Main!F386, 2))</f>
        <v>0</v>
      </c>
      <c r="B386" s="31">
        <v>45108.0</v>
      </c>
      <c r="C386" s="32" t="s">
        <v>1239</v>
      </c>
      <c r="D386" s="32" t="s">
        <v>1240</v>
      </c>
      <c r="E386" s="33" t="s">
        <v>1241</v>
      </c>
      <c r="F386" s="34">
        <f t="shared" ref="F386:G386" si="386">RAND()*100</f>
        <v>78.19157877</v>
      </c>
      <c r="G386" s="35">
        <f t="shared" si="386"/>
        <v>96.19465199</v>
      </c>
      <c r="H386" s="36">
        <f t="shared" si="3"/>
        <v>-18.00307322</v>
      </c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>
      <c r="A387" s="31" t="str">
        <f>IF(LEN(Main!F387) = 7, LEFT(Main!F387, 1), LEFT(Main!F387, 2))</f>
        <v>0</v>
      </c>
      <c r="B387" s="31">
        <v>45108.0</v>
      </c>
      <c r="C387" s="32" t="s">
        <v>1239</v>
      </c>
      <c r="D387" s="32" t="s">
        <v>1240</v>
      </c>
      <c r="E387" s="33" t="s">
        <v>1242</v>
      </c>
      <c r="F387" s="34">
        <f t="shared" ref="F387:G387" si="387">RAND()*100</f>
        <v>20.55471904</v>
      </c>
      <c r="G387" s="35">
        <f t="shared" si="387"/>
        <v>10.96035365</v>
      </c>
      <c r="H387" s="36">
        <f t="shared" si="3"/>
        <v>9.594365391</v>
      </c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>
      <c r="A388" s="31" t="str">
        <f>IF(LEN(Main!F388) = 7, LEFT(Main!F388, 1), LEFT(Main!F388, 2))</f>
        <v>0</v>
      </c>
      <c r="B388" s="31">
        <v>45108.0</v>
      </c>
      <c r="C388" s="32" t="s">
        <v>1239</v>
      </c>
      <c r="D388" s="32" t="s">
        <v>1243</v>
      </c>
      <c r="E388" s="33" t="s">
        <v>1244</v>
      </c>
      <c r="F388" s="34">
        <f t="shared" ref="F388:G388" si="388">RAND()*100</f>
        <v>84.79771344</v>
      </c>
      <c r="G388" s="35">
        <f t="shared" si="388"/>
        <v>16.92654275</v>
      </c>
      <c r="H388" s="36">
        <f t="shared" si="3"/>
        <v>67.8711707</v>
      </c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>
      <c r="A389" s="31" t="str">
        <f>IF(LEN(Main!F389) = 7, LEFT(Main!F389, 1), LEFT(Main!F389, 2))</f>
        <v>0</v>
      </c>
      <c r="B389" s="31">
        <v>45108.0</v>
      </c>
      <c r="C389" s="32" t="s">
        <v>1239</v>
      </c>
      <c r="D389" s="32" t="s">
        <v>1243</v>
      </c>
      <c r="E389" s="33" t="s">
        <v>1245</v>
      </c>
      <c r="F389" s="34">
        <f t="shared" ref="F389:G389" si="389">RAND()*100</f>
        <v>4.529036625</v>
      </c>
      <c r="G389" s="35">
        <f t="shared" si="389"/>
        <v>56.09755608</v>
      </c>
      <c r="H389" s="36">
        <f t="shared" si="3"/>
        <v>-51.56851945</v>
      </c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>
      <c r="A390" s="31" t="str">
        <f>IF(LEN(Main!F390) = 7, LEFT(Main!F390, 1), LEFT(Main!F390, 2))</f>
        <v>0</v>
      </c>
      <c r="B390" s="31">
        <v>45108.0</v>
      </c>
      <c r="C390" s="32" t="s">
        <v>1239</v>
      </c>
      <c r="D390" s="32" t="s">
        <v>1243</v>
      </c>
      <c r="E390" s="33" t="s">
        <v>1246</v>
      </c>
      <c r="F390" s="34">
        <f t="shared" ref="F390:G390" si="390">RAND()*100</f>
        <v>60.27846055</v>
      </c>
      <c r="G390" s="35">
        <f t="shared" si="390"/>
        <v>6.6861421</v>
      </c>
      <c r="H390" s="36">
        <f t="shared" si="3"/>
        <v>53.59231845</v>
      </c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>
      <c r="A391" s="31" t="str">
        <f>IF(LEN(Main!F391) = 7, LEFT(Main!F391, 1), LEFT(Main!F391, 2))</f>
        <v>0</v>
      </c>
      <c r="B391" s="31">
        <v>45108.0</v>
      </c>
      <c r="C391" s="32" t="s">
        <v>1247</v>
      </c>
      <c r="D391" s="32" t="s">
        <v>1248</v>
      </c>
      <c r="E391" s="33" t="s">
        <v>1249</v>
      </c>
      <c r="F391" s="34">
        <f t="shared" ref="F391:G391" si="391">RAND()*100</f>
        <v>23.01185931</v>
      </c>
      <c r="G391" s="35">
        <f t="shared" si="391"/>
        <v>6.357308649</v>
      </c>
      <c r="H391" s="36">
        <f t="shared" si="3"/>
        <v>16.65455066</v>
      </c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>
      <c r="A392" s="31" t="str">
        <f>IF(LEN(Main!F392) = 7, LEFT(Main!F392, 1), LEFT(Main!F392, 2))</f>
        <v>0</v>
      </c>
      <c r="B392" s="31">
        <v>45108.0</v>
      </c>
      <c r="C392" s="32" t="s">
        <v>1247</v>
      </c>
      <c r="D392" s="32" t="s">
        <v>1248</v>
      </c>
      <c r="E392" s="33" t="s">
        <v>1250</v>
      </c>
      <c r="F392" s="34">
        <f t="shared" ref="F392:G392" si="392">RAND()*100</f>
        <v>81.9690959</v>
      </c>
      <c r="G392" s="35">
        <f t="shared" si="392"/>
        <v>68.10900773</v>
      </c>
      <c r="H392" s="36">
        <f t="shared" si="3"/>
        <v>13.86008817</v>
      </c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>
      <c r="A393" s="31" t="str">
        <f>IF(LEN(Main!F393) = 7, LEFT(Main!F393, 1), LEFT(Main!F393, 2))</f>
        <v>0</v>
      </c>
      <c r="B393" s="31">
        <v>45108.0</v>
      </c>
      <c r="C393" s="32" t="s">
        <v>1247</v>
      </c>
      <c r="D393" s="32" t="s">
        <v>1251</v>
      </c>
      <c r="E393" s="33" t="s">
        <v>1252</v>
      </c>
      <c r="F393" s="34">
        <f t="shared" ref="F393:G393" si="393">RAND()*100</f>
        <v>84.6873731</v>
      </c>
      <c r="G393" s="35">
        <f t="shared" si="393"/>
        <v>20.75910718</v>
      </c>
      <c r="H393" s="36">
        <f t="shared" si="3"/>
        <v>63.92826592</v>
      </c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>
      <c r="A394" s="31" t="str">
        <f>IF(LEN(Main!F394) = 7, LEFT(Main!F394, 1), LEFT(Main!F394, 2))</f>
        <v>0</v>
      </c>
      <c r="B394" s="31">
        <v>45108.0</v>
      </c>
      <c r="C394" s="32" t="s">
        <v>1247</v>
      </c>
      <c r="D394" s="32" t="s">
        <v>1251</v>
      </c>
      <c r="E394" s="33" t="s">
        <v>1253</v>
      </c>
      <c r="F394" s="34">
        <f t="shared" ref="F394:G394" si="394">RAND()*100</f>
        <v>98.2720745</v>
      </c>
      <c r="G394" s="35">
        <f t="shared" si="394"/>
        <v>78.44217208</v>
      </c>
      <c r="H394" s="36">
        <f t="shared" si="3"/>
        <v>19.82990242</v>
      </c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>
      <c r="A395" s="31" t="str">
        <f>IF(LEN(Main!F395) = 7, LEFT(Main!F395, 1), LEFT(Main!F395, 2))</f>
        <v>0</v>
      </c>
      <c r="B395" s="31">
        <v>45108.0</v>
      </c>
      <c r="C395" s="32" t="s">
        <v>1247</v>
      </c>
      <c r="D395" s="32" t="s">
        <v>1254</v>
      </c>
      <c r="E395" s="33" t="s">
        <v>1255</v>
      </c>
      <c r="F395" s="34">
        <f t="shared" ref="F395:G395" si="395">RAND()*100</f>
        <v>7.539822378</v>
      </c>
      <c r="G395" s="35">
        <f t="shared" si="395"/>
        <v>89.75257442</v>
      </c>
      <c r="H395" s="36">
        <f t="shared" si="3"/>
        <v>-82.21275204</v>
      </c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>
      <c r="A396" s="31" t="str">
        <f>IF(LEN(Main!F396) = 7, LEFT(Main!F396, 1), LEFT(Main!F396, 2))</f>
        <v>0</v>
      </c>
      <c r="B396" s="31">
        <v>45108.0</v>
      </c>
      <c r="C396" s="32" t="s">
        <v>1247</v>
      </c>
      <c r="D396" s="32" t="s">
        <v>1254</v>
      </c>
      <c r="E396" s="33" t="s">
        <v>1256</v>
      </c>
      <c r="F396" s="34">
        <f t="shared" ref="F396:G396" si="396">RAND()*100</f>
        <v>39.43664081</v>
      </c>
      <c r="G396" s="35">
        <f t="shared" si="396"/>
        <v>12.49010828</v>
      </c>
      <c r="H396" s="36">
        <f t="shared" si="3"/>
        <v>26.94653254</v>
      </c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>
      <c r="A397" s="31" t="str">
        <f>IF(LEN(Main!F397) = 7, LEFT(Main!F397, 1), LEFT(Main!F397, 2))</f>
        <v>0</v>
      </c>
      <c r="B397" s="31">
        <v>45108.0</v>
      </c>
      <c r="C397" s="32" t="s">
        <v>1257</v>
      </c>
      <c r="D397" s="32" t="s">
        <v>1258</v>
      </c>
      <c r="E397" s="33" t="s">
        <v>1259</v>
      </c>
      <c r="F397" s="34">
        <f t="shared" ref="F397:G397" si="397">RAND()*100</f>
        <v>81.48004798</v>
      </c>
      <c r="G397" s="35">
        <f t="shared" si="397"/>
        <v>46.15374747</v>
      </c>
      <c r="H397" s="36">
        <f t="shared" si="3"/>
        <v>35.32630051</v>
      </c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>
      <c r="A398" s="31" t="str">
        <f>IF(LEN(Main!F398) = 7, LEFT(Main!F398, 1), LEFT(Main!F398, 2))</f>
        <v>0</v>
      </c>
      <c r="B398" s="31">
        <v>45108.0</v>
      </c>
      <c r="C398" s="32" t="s">
        <v>1257</v>
      </c>
      <c r="D398" s="32" t="s">
        <v>1258</v>
      </c>
      <c r="E398" s="33" t="s">
        <v>1260</v>
      </c>
      <c r="F398" s="34">
        <f t="shared" ref="F398:G398" si="398">RAND()*100</f>
        <v>88.19433226</v>
      </c>
      <c r="G398" s="35">
        <f t="shared" si="398"/>
        <v>83.71640348</v>
      </c>
      <c r="H398" s="36">
        <f t="shared" si="3"/>
        <v>4.47792878</v>
      </c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>
      <c r="A399" s="31" t="str">
        <f>IF(LEN(Main!F399) = 7, LEFT(Main!F399, 1), LEFT(Main!F399, 2))</f>
        <v>0</v>
      </c>
      <c r="B399" s="31">
        <v>45108.0</v>
      </c>
      <c r="C399" s="32" t="s">
        <v>1257</v>
      </c>
      <c r="D399" s="32" t="s">
        <v>1258</v>
      </c>
      <c r="E399" s="33" t="s">
        <v>1261</v>
      </c>
      <c r="F399" s="34">
        <f t="shared" ref="F399:G399" si="399">RAND()*100</f>
        <v>56.2985759</v>
      </c>
      <c r="G399" s="35">
        <f t="shared" si="399"/>
        <v>70.44840319</v>
      </c>
      <c r="H399" s="36">
        <f t="shared" si="3"/>
        <v>-14.14982729</v>
      </c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>
      <c r="A400" s="31" t="str">
        <f>IF(LEN(Main!F400) = 7, LEFT(Main!F400, 1), LEFT(Main!F400, 2))</f>
        <v>0</v>
      </c>
      <c r="B400" s="31">
        <v>45108.0</v>
      </c>
      <c r="C400" s="32" t="s">
        <v>1262</v>
      </c>
      <c r="D400" s="32" t="s">
        <v>1263</v>
      </c>
      <c r="E400" s="33" t="s">
        <v>1264</v>
      </c>
      <c r="F400" s="34">
        <f t="shared" ref="F400:G400" si="400">RAND()*100</f>
        <v>30.02922523</v>
      </c>
      <c r="G400" s="35">
        <f t="shared" si="400"/>
        <v>57.88388331</v>
      </c>
      <c r="H400" s="36">
        <f t="shared" si="3"/>
        <v>-27.85465807</v>
      </c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>
      <c r="A401" s="31" t="str">
        <f>IF(LEN(Main!F401) = 7, LEFT(Main!F401, 1), LEFT(Main!F401, 2))</f>
        <v>0</v>
      </c>
      <c r="B401" s="31">
        <v>45108.0</v>
      </c>
      <c r="C401" s="32" t="s">
        <v>1262</v>
      </c>
      <c r="D401" s="32" t="s">
        <v>1263</v>
      </c>
      <c r="E401" s="33" t="s">
        <v>1265</v>
      </c>
      <c r="F401" s="34">
        <f t="shared" ref="F401:G401" si="401">RAND()*100</f>
        <v>15.57438124</v>
      </c>
      <c r="G401" s="35">
        <f t="shared" si="401"/>
        <v>70.43663082</v>
      </c>
      <c r="H401" s="36">
        <f t="shared" si="3"/>
        <v>-54.86224958</v>
      </c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>
      <c r="A402" s="31" t="str">
        <f>IF(LEN(Main!F402) = 7, LEFT(Main!F402, 1), LEFT(Main!F402, 2))</f>
        <v>1</v>
      </c>
      <c r="B402" s="31">
        <v>45109.041666666664</v>
      </c>
      <c r="C402" s="32" t="s">
        <v>1239</v>
      </c>
      <c r="D402" s="32" t="s">
        <v>1240</v>
      </c>
      <c r="E402" s="33" t="s">
        <v>1241</v>
      </c>
      <c r="F402" s="34">
        <f t="shared" ref="F402:G402" si="402">RAND()*100</f>
        <v>9.649248573</v>
      </c>
      <c r="G402" s="35">
        <f t="shared" si="402"/>
        <v>20.47176792</v>
      </c>
      <c r="H402" s="36">
        <f t="shared" si="3"/>
        <v>-10.82251935</v>
      </c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>
      <c r="A403" s="31" t="str">
        <f>IF(LEN(Main!F403) = 7, LEFT(Main!F403, 1), LEFT(Main!F403, 2))</f>
        <v>1</v>
      </c>
      <c r="B403" s="31">
        <v>45109.041666666664</v>
      </c>
      <c r="C403" s="32" t="s">
        <v>1239</v>
      </c>
      <c r="D403" s="32" t="s">
        <v>1240</v>
      </c>
      <c r="E403" s="33" t="s">
        <v>1242</v>
      </c>
      <c r="F403" s="34">
        <f t="shared" ref="F403:G403" si="403">RAND()*100</f>
        <v>85.83149554</v>
      </c>
      <c r="G403" s="35">
        <f t="shared" si="403"/>
        <v>86.03365941</v>
      </c>
      <c r="H403" s="36">
        <f t="shared" si="3"/>
        <v>-0.2021638679</v>
      </c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>
      <c r="A404" s="31" t="str">
        <f>IF(LEN(Main!F404) = 7, LEFT(Main!F404, 1), LEFT(Main!F404, 2))</f>
        <v>1</v>
      </c>
      <c r="B404" s="31">
        <v>45109.041666666664</v>
      </c>
      <c r="C404" s="32" t="s">
        <v>1239</v>
      </c>
      <c r="D404" s="32" t="s">
        <v>1243</v>
      </c>
      <c r="E404" s="33" t="s">
        <v>1244</v>
      </c>
      <c r="F404" s="34">
        <f t="shared" ref="F404:G404" si="404">RAND()*100</f>
        <v>7.389620148</v>
      </c>
      <c r="G404" s="35">
        <f t="shared" si="404"/>
        <v>69.93522846</v>
      </c>
      <c r="H404" s="36">
        <f t="shared" si="3"/>
        <v>-62.54560832</v>
      </c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>
      <c r="A405" s="31" t="str">
        <f>IF(LEN(Main!F405) = 7, LEFT(Main!F405, 1), LEFT(Main!F405, 2))</f>
        <v>1</v>
      </c>
      <c r="B405" s="31">
        <v>45109.041666666664</v>
      </c>
      <c r="C405" s="32" t="s">
        <v>1239</v>
      </c>
      <c r="D405" s="32" t="s">
        <v>1243</v>
      </c>
      <c r="E405" s="33" t="s">
        <v>1245</v>
      </c>
      <c r="F405" s="34">
        <f t="shared" ref="F405:G405" si="405">RAND()*100</f>
        <v>24.12950251</v>
      </c>
      <c r="G405" s="35">
        <f t="shared" si="405"/>
        <v>23.45731367</v>
      </c>
      <c r="H405" s="36">
        <f t="shared" si="3"/>
        <v>0.6721888357</v>
      </c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>
      <c r="A406" s="31" t="str">
        <f>IF(LEN(Main!F406) = 7, LEFT(Main!F406, 1), LEFT(Main!F406, 2))</f>
        <v>1</v>
      </c>
      <c r="B406" s="31">
        <v>45109.041666666664</v>
      </c>
      <c r="C406" s="32" t="s">
        <v>1239</v>
      </c>
      <c r="D406" s="32" t="s">
        <v>1243</v>
      </c>
      <c r="E406" s="33" t="s">
        <v>1246</v>
      </c>
      <c r="F406" s="34">
        <f t="shared" ref="F406:G406" si="406">RAND()*100</f>
        <v>76.29393929</v>
      </c>
      <c r="G406" s="35">
        <f t="shared" si="406"/>
        <v>60.64313733</v>
      </c>
      <c r="H406" s="36">
        <f t="shared" si="3"/>
        <v>15.65080196</v>
      </c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>
      <c r="A407" s="31" t="str">
        <f>IF(LEN(Main!F407) = 7, LEFT(Main!F407, 1), LEFT(Main!F407, 2))</f>
        <v>1</v>
      </c>
      <c r="B407" s="31">
        <v>45109.041666666664</v>
      </c>
      <c r="C407" s="32" t="s">
        <v>1247</v>
      </c>
      <c r="D407" s="32" t="s">
        <v>1248</v>
      </c>
      <c r="E407" s="33" t="s">
        <v>1249</v>
      </c>
      <c r="F407" s="34">
        <f t="shared" ref="F407:G407" si="407">RAND()*100</f>
        <v>21.02739027</v>
      </c>
      <c r="G407" s="35">
        <f t="shared" si="407"/>
        <v>91.15105679</v>
      </c>
      <c r="H407" s="36">
        <f t="shared" si="3"/>
        <v>-70.12366652</v>
      </c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>
      <c r="A408" s="31" t="str">
        <f>IF(LEN(Main!F408) = 7, LEFT(Main!F408, 1), LEFT(Main!F408, 2))</f>
        <v>1</v>
      </c>
      <c r="B408" s="31">
        <v>45109.041666666664</v>
      </c>
      <c r="C408" s="32" t="s">
        <v>1247</v>
      </c>
      <c r="D408" s="32" t="s">
        <v>1248</v>
      </c>
      <c r="E408" s="33" t="s">
        <v>1250</v>
      </c>
      <c r="F408" s="34">
        <f t="shared" ref="F408:G408" si="408">RAND()*100</f>
        <v>33.51807108</v>
      </c>
      <c r="G408" s="35">
        <f t="shared" si="408"/>
        <v>55.57892175</v>
      </c>
      <c r="H408" s="36">
        <f t="shared" si="3"/>
        <v>-22.06085067</v>
      </c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>
      <c r="A409" s="31" t="str">
        <f>IF(LEN(Main!F409) = 7, LEFT(Main!F409, 1), LEFT(Main!F409, 2))</f>
        <v>1</v>
      </c>
      <c r="B409" s="31">
        <v>45109.041666666664</v>
      </c>
      <c r="C409" s="32" t="s">
        <v>1247</v>
      </c>
      <c r="D409" s="32" t="s">
        <v>1251</v>
      </c>
      <c r="E409" s="33" t="s">
        <v>1252</v>
      </c>
      <c r="F409" s="34">
        <f t="shared" ref="F409:G409" si="409">RAND()*100</f>
        <v>33.16462889</v>
      </c>
      <c r="G409" s="35">
        <f t="shared" si="409"/>
        <v>13.80508926</v>
      </c>
      <c r="H409" s="36">
        <f t="shared" si="3"/>
        <v>19.35953963</v>
      </c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>
      <c r="A410" s="31" t="str">
        <f>IF(LEN(Main!F410) = 7, LEFT(Main!F410, 1), LEFT(Main!F410, 2))</f>
        <v>1</v>
      </c>
      <c r="B410" s="31">
        <v>45109.041666666664</v>
      </c>
      <c r="C410" s="32" t="s">
        <v>1247</v>
      </c>
      <c r="D410" s="32" t="s">
        <v>1251</v>
      </c>
      <c r="E410" s="33" t="s">
        <v>1253</v>
      </c>
      <c r="F410" s="34">
        <f t="shared" ref="F410:G410" si="410">RAND()*100</f>
        <v>16.08418297</v>
      </c>
      <c r="G410" s="35">
        <f t="shared" si="410"/>
        <v>44.7150897</v>
      </c>
      <c r="H410" s="36">
        <f t="shared" si="3"/>
        <v>-28.63090673</v>
      </c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>
      <c r="A411" s="31" t="str">
        <f>IF(LEN(Main!F411) = 7, LEFT(Main!F411, 1), LEFT(Main!F411, 2))</f>
        <v>1</v>
      </c>
      <c r="B411" s="31">
        <v>45109.041666666664</v>
      </c>
      <c r="C411" s="32" t="s">
        <v>1247</v>
      </c>
      <c r="D411" s="32" t="s">
        <v>1254</v>
      </c>
      <c r="E411" s="33" t="s">
        <v>1255</v>
      </c>
      <c r="F411" s="34">
        <f t="shared" ref="F411:G411" si="411">RAND()*100</f>
        <v>18.31282176</v>
      </c>
      <c r="G411" s="35">
        <f t="shared" si="411"/>
        <v>76.00006707</v>
      </c>
      <c r="H411" s="36">
        <f t="shared" si="3"/>
        <v>-57.68724531</v>
      </c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>
      <c r="A412" s="31" t="str">
        <f>IF(LEN(Main!F412) = 7, LEFT(Main!F412, 1), LEFT(Main!F412, 2))</f>
        <v>1</v>
      </c>
      <c r="B412" s="31">
        <v>45109.041666666664</v>
      </c>
      <c r="C412" s="32" t="s">
        <v>1247</v>
      </c>
      <c r="D412" s="32" t="s">
        <v>1254</v>
      </c>
      <c r="E412" s="33" t="s">
        <v>1256</v>
      </c>
      <c r="F412" s="34">
        <f t="shared" ref="F412:G412" si="412">RAND()*100</f>
        <v>5.037260071</v>
      </c>
      <c r="G412" s="35">
        <f t="shared" si="412"/>
        <v>92.0340164</v>
      </c>
      <c r="H412" s="36">
        <f t="shared" si="3"/>
        <v>-86.99675633</v>
      </c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>
      <c r="A413" s="31" t="str">
        <f>IF(LEN(Main!F413) = 7, LEFT(Main!F413, 1), LEFT(Main!F413, 2))</f>
        <v>1</v>
      </c>
      <c r="B413" s="31">
        <v>45109.041666666664</v>
      </c>
      <c r="C413" s="32" t="s">
        <v>1257</v>
      </c>
      <c r="D413" s="32" t="s">
        <v>1258</v>
      </c>
      <c r="E413" s="33" t="s">
        <v>1259</v>
      </c>
      <c r="F413" s="34">
        <f t="shared" ref="F413:G413" si="413">RAND()*100</f>
        <v>22.48193261</v>
      </c>
      <c r="G413" s="35">
        <f t="shared" si="413"/>
        <v>67.62520556</v>
      </c>
      <c r="H413" s="36">
        <f t="shared" si="3"/>
        <v>-45.14327295</v>
      </c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>
      <c r="A414" s="31" t="str">
        <f>IF(LEN(Main!F414) = 7, LEFT(Main!F414, 1), LEFT(Main!F414, 2))</f>
        <v>1</v>
      </c>
      <c r="B414" s="31">
        <v>45109.041666666664</v>
      </c>
      <c r="C414" s="32" t="s">
        <v>1257</v>
      </c>
      <c r="D414" s="32" t="s">
        <v>1258</v>
      </c>
      <c r="E414" s="33" t="s">
        <v>1260</v>
      </c>
      <c r="F414" s="34">
        <f t="shared" ref="F414:G414" si="414">RAND()*100</f>
        <v>9.447040158</v>
      </c>
      <c r="G414" s="35">
        <f t="shared" si="414"/>
        <v>45.68911644</v>
      </c>
      <c r="H414" s="36">
        <f t="shared" si="3"/>
        <v>-36.24207628</v>
      </c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>
      <c r="A415" s="31" t="str">
        <f>IF(LEN(Main!F415) = 7, LEFT(Main!F415, 1), LEFT(Main!F415, 2))</f>
        <v>1</v>
      </c>
      <c r="B415" s="31">
        <v>45109.041666666664</v>
      </c>
      <c r="C415" s="32" t="s">
        <v>1257</v>
      </c>
      <c r="D415" s="32" t="s">
        <v>1258</v>
      </c>
      <c r="E415" s="33" t="s">
        <v>1261</v>
      </c>
      <c r="F415" s="34">
        <f t="shared" ref="F415:G415" si="415">RAND()*100</f>
        <v>64.3961095</v>
      </c>
      <c r="G415" s="35">
        <f t="shared" si="415"/>
        <v>7.693775595</v>
      </c>
      <c r="H415" s="36">
        <f t="shared" si="3"/>
        <v>56.7023339</v>
      </c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>
      <c r="A416" s="31" t="str">
        <f>IF(LEN(Main!F416) = 7, LEFT(Main!F416, 1), LEFT(Main!F416, 2))</f>
        <v>1</v>
      </c>
      <c r="B416" s="31">
        <v>45109.041666666664</v>
      </c>
      <c r="C416" s="32" t="s">
        <v>1262</v>
      </c>
      <c r="D416" s="32" t="s">
        <v>1263</v>
      </c>
      <c r="E416" s="33" t="s">
        <v>1264</v>
      </c>
      <c r="F416" s="34">
        <f t="shared" ref="F416:G416" si="416">RAND()*100</f>
        <v>24.73938443</v>
      </c>
      <c r="G416" s="35">
        <f t="shared" si="416"/>
        <v>61.5661501</v>
      </c>
      <c r="H416" s="36">
        <f t="shared" si="3"/>
        <v>-36.82676567</v>
      </c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>
      <c r="A417" s="31" t="str">
        <f>IF(LEN(Main!F417) = 7, LEFT(Main!F417, 1), LEFT(Main!F417, 2))</f>
        <v>1</v>
      </c>
      <c r="B417" s="31">
        <v>45109.041666666664</v>
      </c>
      <c r="C417" s="32" t="s">
        <v>1262</v>
      </c>
      <c r="D417" s="32" t="s">
        <v>1263</v>
      </c>
      <c r="E417" s="33" t="s">
        <v>1265</v>
      </c>
      <c r="F417" s="34">
        <f t="shared" ref="F417:G417" si="417">RAND()*100</f>
        <v>67.32671162</v>
      </c>
      <c r="G417" s="35">
        <f t="shared" si="417"/>
        <v>38.93557256</v>
      </c>
      <c r="H417" s="36">
        <f t="shared" si="3"/>
        <v>28.39113906</v>
      </c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>
      <c r="A418" s="31" t="str">
        <f>IF(LEN(Main!F418) = 7, LEFT(Main!F418, 1), LEFT(Main!F418, 2))</f>
        <v>2</v>
      </c>
      <c r="B418" s="31">
        <v>45109.083333333336</v>
      </c>
      <c r="C418" s="32" t="s">
        <v>1239</v>
      </c>
      <c r="D418" s="32" t="s">
        <v>1240</v>
      </c>
      <c r="E418" s="33" t="s">
        <v>1241</v>
      </c>
      <c r="F418" s="34">
        <f t="shared" ref="F418:G418" si="418">RAND()*100</f>
        <v>32.38060459</v>
      </c>
      <c r="G418" s="35">
        <f t="shared" si="418"/>
        <v>81.86227294</v>
      </c>
      <c r="H418" s="36">
        <f t="shared" si="3"/>
        <v>-49.48166836</v>
      </c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>
      <c r="A419" s="31" t="str">
        <f>IF(LEN(Main!F419) = 7, LEFT(Main!F419, 1), LEFT(Main!F419, 2))</f>
        <v>2</v>
      </c>
      <c r="B419" s="31">
        <v>45109.083333333336</v>
      </c>
      <c r="C419" s="32" t="s">
        <v>1239</v>
      </c>
      <c r="D419" s="32" t="s">
        <v>1240</v>
      </c>
      <c r="E419" s="33" t="s">
        <v>1242</v>
      </c>
      <c r="F419" s="34">
        <f t="shared" ref="F419:G419" si="419">RAND()*100</f>
        <v>5.88836838</v>
      </c>
      <c r="G419" s="35">
        <f t="shared" si="419"/>
        <v>54.09186641</v>
      </c>
      <c r="H419" s="36">
        <f t="shared" si="3"/>
        <v>-48.20349803</v>
      </c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>
      <c r="A420" s="31" t="str">
        <f>IF(LEN(Main!F420) = 7, LEFT(Main!F420, 1), LEFT(Main!F420, 2))</f>
        <v>2</v>
      </c>
      <c r="B420" s="31">
        <v>45109.083333333336</v>
      </c>
      <c r="C420" s="32" t="s">
        <v>1239</v>
      </c>
      <c r="D420" s="32" t="s">
        <v>1243</v>
      </c>
      <c r="E420" s="33" t="s">
        <v>1244</v>
      </c>
      <c r="F420" s="34">
        <f t="shared" ref="F420:G420" si="420">RAND()*100</f>
        <v>60.38610034</v>
      </c>
      <c r="G420" s="35">
        <f t="shared" si="420"/>
        <v>85.16048868</v>
      </c>
      <c r="H420" s="36">
        <f t="shared" si="3"/>
        <v>-24.77438835</v>
      </c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>
      <c r="A421" s="31" t="str">
        <f>IF(LEN(Main!F421) = 7, LEFT(Main!F421, 1), LEFT(Main!F421, 2))</f>
        <v>2</v>
      </c>
      <c r="B421" s="31">
        <v>45109.083333333336</v>
      </c>
      <c r="C421" s="32" t="s">
        <v>1239</v>
      </c>
      <c r="D421" s="32" t="s">
        <v>1243</v>
      </c>
      <c r="E421" s="33" t="s">
        <v>1245</v>
      </c>
      <c r="F421" s="34">
        <f t="shared" ref="F421:G421" si="421">RAND()*100</f>
        <v>9.034006194</v>
      </c>
      <c r="G421" s="35">
        <f t="shared" si="421"/>
        <v>16.73998523</v>
      </c>
      <c r="H421" s="36">
        <f t="shared" si="3"/>
        <v>-7.705979031</v>
      </c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>
      <c r="A422" s="31" t="str">
        <f>IF(LEN(Main!F422) = 7, LEFT(Main!F422, 1), LEFT(Main!F422, 2))</f>
        <v>2</v>
      </c>
      <c r="B422" s="31">
        <v>45109.083333333336</v>
      </c>
      <c r="C422" s="32" t="s">
        <v>1239</v>
      </c>
      <c r="D422" s="32" t="s">
        <v>1243</v>
      </c>
      <c r="E422" s="33" t="s">
        <v>1246</v>
      </c>
      <c r="F422" s="34">
        <f t="shared" ref="F422:G422" si="422">RAND()*100</f>
        <v>48.45370936</v>
      </c>
      <c r="G422" s="35">
        <f t="shared" si="422"/>
        <v>92.3118951</v>
      </c>
      <c r="H422" s="36">
        <f t="shared" si="3"/>
        <v>-43.85818574</v>
      </c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>
      <c r="A423" s="31" t="str">
        <f>IF(LEN(Main!F423) = 7, LEFT(Main!F423, 1), LEFT(Main!F423, 2))</f>
        <v>2</v>
      </c>
      <c r="B423" s="31">
        <v>45109.083333333336</v>
      </c>
      <c r="C423" s="32" t="s">
        <v>1247</v>
      </c>
      <c r="D423" s="32" t="s">
        <v>1248</v>
      </c>
      <c r="E423" s="33" t="s">
        <v>1249</v>
      </c>
      <c r="F423" s="34">
        <f t="shared" ref="F423:G423" si="423">RAND()*100</f>
        <v>97.25578526</v>
      </c>
      <c r="G423" s="35">
        <f t="shared" si="423"/>
        <v>19.3608637</v>
      </c>
      <c r="H423" s="36">
        <f t="shared" si="3"/>
        <v>77.89492156</v>
      </c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>
      <c r="A424" s="31" t="str">
        <f>IF(LEN(Main!F424) = 7, LEFT(Main!F424, 1), LEFT(Main!F424, 2))</f>
        <v>2</v>
      </c>
      <c r="B424" s="31">
        <v>45109.083333333336</v>
      </c>
      <c r="C424" s="32" t="s">
        <v>1247</v>
      </c>
      <c r="D424" s="32" t="s">
        <v>1248</v>
      </c>
      <c r="E424" s="33" t="s">
        <v>1250</v>
      </c>
      <c r="F424" s="34">
        <f t="shared" ref="F424:G424" si="424">RAND()*100</f>
        <v>56.26738012</v>
      </c>
      <c r="G424" s="35">
        <f t="shared" si="424"/>
        <v>9.283121872</v>
      </c>
      <c r="H424" s="36">
        <f t="shared" si="3"/>
        <v>46.98425825</v>
      </c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>
      <c r="A425" s="31" t="str">
        <f>IF(LEN(Main!F425) = 7, LEFT(Main!F425, 1), LEFT(Main!F425, 2))</f>
        <v>2</v>
      </c>
      <c r="B425" s="31">
        <v>45109.083333333336</v>
      </c>
      <c r="C425" s="32" t="s">
        <v>1247</v>
      </c>
      <c r="D425" s="32" t="s">
        <v>1251</v>
      </c>
      <c r="E425" s="33" t="s">
        <v>1252</v>
      </c>
      <c r="F425" s="34">
        <f t="shared" ref="F425:G425" si="425">RAND()*100</f>
        <v>28.10223374</v>
      </c>
      <c r="G425" s="35">
        <f t="shared" si="425"/>
        <v>12.92528332</v>
      </c>
      <c r="H425" s="36">
        <f t="shared" si="3"/>
        <v>15.17695042</v>
      </c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>
      <c r="A426" s="31" t="str">
        <f>IF(LEN(Main!F426) = 7, LEFT(Main!F426, 1), LEFT(Main!F426, 2))</f>
        <v>2</v>
      </c>
      <c r="B426" s="31">
        <v>45109.083333333336</v>
      </c>
      <c r="C426" s="32" t="s">
        <v>1247</v>
      </c>
      <c r="D426" s="32" t="s">
        <v>1251</v>
      </c>
      <c r="E426" s="33" t="s">
        <v>1253</v>
      </c>
      <c r="F426" s="34">
        <f t="shared" ref="F426:G426" si="426">RAND()*100</f>
        <v>68.77599819</v>
      </c>
      <c r="G426" s="35">
        <f t="shared" si="426"/>
        <v>1.578745609</v>
      </c>
      <c r="H426" s="36">
        <f t="shared" si="3"/>
        <v>67.19725258</v>
      </c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>
      <c r="A427" s="31" t="str">
        <f>IF(LEN(Main!F427) = 7, LEFT(Main!F427, 1), LEFT(Main!F427, 2))</f>
        <v>2</v>
      </c>
      <c r="B427" s="31">
        <v>45109.083333333336</v>
      </c>
      <c r="C427" s="32" t="s">
        <v>1247</v>
      </c>
      <c r="D427" s="32" t="s">
        <v>1254</v>
      </c>
      <c r="E427" s="33" t="s">
        <v>1255</v>
      </c>
      <c r="F427" s="34">
        <f t="shared" ref="F427:G427" si="427">RAND()*100</f>
        <v>89.81124973</v>
      </c>
      <c r="G427" s="35">
        <f t="shared" si="427"/>
        <v>93.2665835</v>
      </c>
      <c r="H427" s="36">
        <f t="shared" si="3"/>
        <v>-3.455333767</v>
      </c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>
      <c r="A428" s="31" t="str">
        <f>IF(LEN(Main!F428) = 7, LEFT(Main!F428, 1), LEFT(Main!F428, 2))</f>
        <v>2</v>
      </c>
      <c r="B428" s="31">
        <v>45109.083333333336</v>
      </c>
      <c r="C428" s="32" t="s">
        <v>1247</v>
      </c>
      <c r="D428" s="32" t="s">
        <v>1254</v>
      </c>
      <c r="E428" s="33" t="s">
        <v>1256</v>
      </c>
      <c r="F428" s="34">
        <f t="shared" ref="F428:G428" si="428">RAND()*100</f>
        <v>14.68537659</v>
      </c>
      <c r="G428" s="35">
        <f t="shared" si="428"/>
        <v>89.06896207</v>
      </c>
      <c r="H428" s="36">
        <f t="shared" si="3"/>
        <v>-74.38358548</v>
      </c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>
      <c r="A429" s="31" t="str">
        <f>IF(LEN(Main!F429) = 7, LEFT(Main!F429, 1), LEFT(Main!F429, 2))</f>
        <v>2</v>
      </c>
      <c r="B429" s="31">
        <v>45109.083333333336</v>
      </c>
      <c r="C429" s="32" t="s">
        <v>1257</v>
      </c>
      <c r="D429" s="32" t="s">
        <v>1258</v>
      </c>
      <c r="E429" s="33" t="s">
        <v>1259</v>
      </c>
      <c r="F429" s="34">
        <f t="shared" ref="F429:G429" si="429">RAND()*100</f>
        <v>67.45077519</v>
      </c>
      <c r="G429" s="35">
        <f t="shared" si="429"/>
        <v>26.7462854</v>
      </c>
      <c r="H429" s="36">
        <f t="shared" si="3"/>
        <v>40.7044898</v>
      </c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>
      <c r="A430" s="31" t="str">
        <f>IF(LEN(Main!F430) = 7, LEFT(Main!F430, 1), LEFT(Main!F430, 2))</f>
        <v>2</v>
      </c>
      <c r="B430" s="31">
        <v>45109.083333333336</v>
      </c>
      <c r="C430" s="32" t="s">
        <v>1257</v>
      </c>
      <c r="D430" s="32" t="s">
        <v>1258</v>
      </c>
      <c r="E430" s="33" t="s">
        <v>1260</v>
      </c>
      <c r="F430" s="34">
        <f t="shared" ref="F430:G430" si="430">RAND()*100</f>
        <v>52.23146271</v>
      </c>
      <c r="G430" s="35">
        <f t="shared" si="430"/>
        <v>90.76349629</v>
      </c>
      <c r="H430" s="36">
        <f t="shared" si="3"/>
        <v>-38.53203358</v>
      </c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>
      <c r="A431" s="31" t="str">
        <f>IF(LEN(Main!F431) = 7, LEFT(Main!F431, 1), LEFT(Main!F431, 2))</f>
        <v>2</v>
      </c>
      <c r="B431" s="31">
        <v>45109.083333333336</v>
      </c>
      <c r="C431" s="32" t="s">
        <v>1257</v>
      </c>
      <c r="D431" s="32" t="s">
        <v>1258</v>
      </c>
      <c r="E431" s="33" t="s">
        <v>1261</v>
      </c>
      <c r="F431" s="34">
        <f t="shared" ref="F431:G431" si="431">RAND()*100</f>
        <v>22.832427</v>
      </c>
      <c r="G431" s="35">
        <f t="shared" si="431"/>
        <v>92.08278255</v>
      </c>
      <c r="H431" s="36">
        <f t="shared" si="3"/>
        <v>-69.25035555</v>
      </c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>
      <c r="A432" s="31" t="str">
        <f>IF(LEN(Main!F432) = 7, LEFT(Main!F432, 1), LEFT(Main!F432, 2))</f>
        <v>2</v>
      </c>
      <c r="B432" s="31">
        <v>45109.083333333336</v>
      </c>
      <c r="C432" s="32" t="s">
        <v>1262</v>
      </c>
      <c r="D432" s="32" t="s">
        <v>1263</v>
      </c>
      <c r="E432" s="33" t="s">
        <v>1264</v>
      </c>
      <c r="F432" s="34">
        <f t="shared" ref="F432:G432" si="432">RAND()*100</f>
        <v>44.31460551</v>
      </c>
      <c r="G432" s="35">
        <f t="shared" si="432"/>
        <v>28.55929125</v>
      </c>
      <c r="H432" s="36">
        <f t="shared" si="3"/>
        <v>15.75531425</v>
      </c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>
      <c r="A433" s="31" t="str">
        <f>IF(LEN(Main!F433) = 7, LEFT(Main!F433, 1), LEFT(Main!F433, 2))</f>
        <v>2</v>
      </c>
      <c r="B433" s="31">
        <v>45109.083333333336</v>
      </c>
      <c r="C433" s="32" t="s">
        <v>1262</v>
      </c>
      <c r="D433" s="32" t="s">
        <v>1263</v>
      </c>
      <c r="E433" s="33" t="s">
        <v>1265</v>
      </c>
      <c r="F433" s="34">
        <f t="shared" ref="F433:G433" si="433">RAND()*100</f>
        <v>81.05990066</v>
      </c>
      <c r="G433" s="35">
        <f t="shared" si="433"/>
        <v>46.64373149</v>
      </c>
      <c r="H433" s="36">
        <f t="shared" si="3"/>
        <v>34.41616917</v>
      </c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>
      <c r="A434" s="31" t="str">
        <f>IF(LEN(Main!F434) = 7, LEFT(Main!F434, 1), LEFT(Main!F434, 2))</f>
        <v>3</v>
      </c>
      <c r="B434" s="31">
        <v>45109.125</v>
      </c>
      <c r="C434" s="32" t="s">
        <v>1239</v>
      </c>
      <c r="D434" s="32" t="s">
        <v>1240</v>
      </c>
      <c r="E434" s="33" t="s">
        <v>1241</v>
      </c>
      <c r="F434" s="34">
        <f t="shared" ref="F434:G434" si="434">RAND()*100</f>
        <v>49.61617924</v>
      </c>
      <c r="G434" s="35">
        <f t="shared" si="434"/>
        <v>61.0992169</v>
      </c>
      <c r="H434" s="36">
        <f t="shared" si="3"/>
        <v>-11.48303766</v>
      </c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>
      <c r="A435" s="31" t="str">
        <f>IF(LEN(Main!F435) = 7, LEFT(Main!F435, 1), LEFT(Main!F435, 2))</f>
        <v>3</v>
      </c>
      <c r="B435" s="31">
        <v>45109.125</v>
      </c>
      <c r="C435" s="32" t="s">
        <v>1239</v>
      </c>
      <c r="D435" s="32" t="s">
        <v>1240</v>
      </c>
      <c r="E435" s="33" t="s">
        <v>1242</v>
      </c>
      <c r="F435" s="34">
        <f t="shared" ref="F435:G435" si="435">RAND()*100</f>
        <v>19.39714117</v>
      </c>
      <c r="G435" s="35">
        <f t="shared" si="435"/>
        <v>48.0037377</v>
      </c>
      <c r="H435" s="36">
        <f t="shared" si="3"/>
        <v>-28.60659653</v>
      </c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>
      <c r="A436" s="31" t="str">
        <f>IF(LEN(Main!F436) = 7, LEFT(Main!F436, 1), LEFT(Main!F436, 2))</f>
        <v>3</v>
      </c>
      <c r="B436" s="31">
        <v>45109.125</v>
      </c>
      <c r="C436" s="32" t="s">
        <v>1239</v>
      </c>
      <c r="D436" s="32" t="s">
        <v>1243</v>
      </c>
      <c r="E436" s="33" t="s">
        <v>1244</v>
      </c>
      <c r="F436" s="34">
        <f t="shared" ref="F436:G436" si="436">RAND()*100</f>
        <v>80.29989897</v>
      </c>
      <c r="G436" s="35">
        <f t="shared" si="436"/>
        <v>84.02228715</v>
      </c>
      <c r="H436" s="36">
        <f t="shared" si="3"/>
        <v>-3.722388185</v>
      </c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>
      <c r="A437" s="31" t="str">
        <f>IF(LEN(Main!F437) = 7, LEFT(Main!F437, 1), LEFT(Main!F437, 2))</f>
        <v>3</v>
      </c>
      <c r="B437" s="31">
        <v>45109.125</v>
      </c>
      <c r="C437" s="32" t="s">
        <v>1239</v>
      </c>
      <c r="D437" s="32" t="s">
        <v>1243</v>
      </c>
      <c r="E437" s="33" t="s">
        <v>1245</v>
      </c>
      <c r="F437" s="34">
        <f t="shared" ref="F437:G437" si="437">RAND()*100</f>
        <v>63.757787</v>
      </c>
      <c r="G437" s="35">
        <f t="shared" si="437"/>
        <v>68.20688946</v>
      </c>
      <c r="H437" s="36">
        <f t="shared" si="3"/>
        <v>-4.449102464</v>
      </c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>
      <c r="A438" s="31" t="str">
        <f>IF(LEN(Main!F438) = 7, LEFT(Main!F438, 1), LEFT(Main!F438, 2))</f>
        <v>3</v>
      </c>
      <c r="B438" s="31">
        <v>45109.125</v>
      </c>
      <c r="C438" s="32" t="s">
        <v>1239</v>
      </c>
      <c r="D438" s="32" t="s">
        <v>1243</v>
      </c>
      <c r="E438" s="33" t="s">
        <v>1246</v>
      </c>
      <c r="F438" s="34">
        <f t="shared" ref="F438:G438" si="438">RAND()*100</f>
        <v>4.793668111</v>
      </c>
      <c r="G438" s="35">
        <f t="shared" si="438"/>
        <v>23.03512066</v>
      </c>
      <c r="H438" s="36">
        <f t="shared" si="3"/>
        <v>-18.24145255</v>
      </c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>
      <c r="A439" s="31" t="str">
        <f>IF(LEN(Main!F439) = 7, LEFT(Main!F439, 1), LEFT(Main!F439, 2))</f>
        <v>3</v>
      </c>
      <c r="B439" s="31">
        <v>45109.125</v>
      </c>
      <c r="C439" s="32" t="s">
        <v>1247</v>
      </c>
      <c r="D439" s="32" t="s">
        <v>1248</v>
      </c>
      <c r="E439" s="33" t="s">
        <v>1249</v>
      </c>
      <c r="F439" s="34">
        <f t="shared" ref="F439:G439" si="439">RAND()*100</f>
        <v>34.15599149</v>
      </c>
      <c r="G439" s="35">
        <f t="shared" si="439"/>
        <v>86.07754736</v>
      </c>
      <c r="H439" s="36">
        <f t="shared" si="3"/>
        <v>-51.92155587</v>
      </c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>
      <c r="A440" s="31" t="str">
        <f>IF(LEN(Main!F440) = 7, LEFT(Main!F440, 1), LEFT(Main!F440, 2))</f>
        <v>3</v>
      </c>
      <c r="B440" s="31">
        <v>45109.125</v>
      </c>
      <c r="C440" s="32" t="s">
        <v>1247</v>
      </c>
      <c r="D440" s="32" t="s">
        <v>1248</v>
      </c>
      <c r="E440" s="33" t="s">
        <v>1250</v>
      </c>
      <c r="F440" s="34">
        <f t="shared" ref="F440:G440" si="440">RAND()*100</f>
        <v>16.98871912</v>
      </c>
      <c r="G440" s="35">
        <f t="shared" si="440"/>
        <v>9.925024522</v>
      </c>
      <c r="H440" s="36">
        <f t="shared" si="3"/>
        <v>7.063694602</v>
      </c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>
      <c r="A441" s="31" t="str">
        <f>IF(LEN(Main!F441) = 7, LEFT(Main!F441, 1), LEFT(Main!F441, 2))</f>
        <v>3</v>
      </c>
      <c r="B441" s="31">
        <v>45109.125</v>
      </c>
      <c r="C441" s="32" t="s">
        <v>1247</v>
      </c>
      <c r="D441" s="32" t="s">
        <v>1251</v>
      </c>
      <c r="E441" s="33" t="s">
        <v>1252</v>
      </c>
      <c r="F441" s="34">
        <f t="shared" ref="F441:G441" si="441">RAND()*100</f>
        <v>51.6108092</v>
      </c>
      <c r="G441" s="35">
        <f t="shared" si="441"/>
        <v>78.28385624</v>
      </c>
      <c r="H441" s="36">
        <f t="shared" si="3"/>
        <v>-26.67304704</v>
      </c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>
      <c r="A442" s="31" t="str">
        <f>IF(LEN(Main!F442) = 7, LEFT(Main!F442, 1), LEFT(Main!F442, 2))</f>
        <v>3</v>
      </c>
      <c r="B442" s="31">
        <v>45109.125</v>
      </c>
      <c r="C442" s="32" t="s">
        <v>1247</v>
      </c>
      <c r="D442" s="32" t="s">
        <v>1251</v>
      </c>
      <c r="E442" s="33" t="s">
        <v>1253</v>
      </c>
      <c r="F442" s="34">
        <f t="shared" ref="F442:G442" si="442">RAND()*100</f>
        <v>13.57892111</v>
      </c>
      <c r="G442" s="35">
        <f t="shared" si="442"/>
        <v>68.96450412</v>
      </c>
      <c r="H442" s="36">
        <f t="shared" si="3"/>
        <v>-55.38558301</v>
      </c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>
      <c r="A443" s="31" t="str">
        <f>IF(LEN(Main!F443) = 7, LEFT(Main!F443, 1), LEFT(Main!F443, 2))</f>
        <v>3</v>
      </c>
      <c r="B443" s="31">
        <v>45109.125</v>
      </c>
      <c r="C443" s="32" t="s">
        <v>1247</v>
      </c>
      <c r="D443" s="32" t="s">
        <v>1254</v>
      </c>
      <c r="E443" s="33" t="s">
        <v>1255</v>
      </c>
      <c r="F443" s="34">
        <f t="shared" ref="F443:G443" si="443">RAND()*100</f>
        <v>48.01589832</v>
      </c>
      <c r="G443" s="35">
        <f t="shared" si="443"/>
        <v>12.93074469</v>
      </c>
      <c r="H443" s="36">
        <f t="shared" si="3"/>
        <v>35.08515363</v>
      </c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>
      <c r="A444" s="31" t="str">
        <f>IF(LEN(Main!F444) = 7, LEFT(Main!F444, 1), LEFT(Main!F444, 2))</f>
        <v>3</v>
      </c>
      <c r="B444" s="31">
        <v>45109.125</v>
      </c>
      <c r="C444" s="32" t="s">
        <v>1247</v>
      </c>
      <c r="D444" s="32" t="s">
        <v>1254</v>
      </c>
      <c r="E444" s="33" t="s">
        <v>1256</v>
      </c>
      <c r="F444" s="34">
        <f t="shared" ref="F444:G444" si="444">RAND()*100</f>
        <v>58.35463045</v>
      </c>
      <c r="G444" s="35">
        <f t="shared" si="444"/>
        <v>28.78556384</v>
      </c>
      <c r="H444" s="36">
        <f t="shared" si="3"/>
        <v>29.56906661</v>
      </c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>
      <c r="A445" s="31" t="str">
        <f>IF(LEN(Main!F445) = 7, LEFT(Main!F445, 1), LEFT(Main!F445, 2))</f>
        <v>3</v>
      </c>
      <c r="B445" s="31">
        <v>45109.125</v>
      </c>
      <c r="C445" s="32" t="s">
        <v>1257</v>
      </c>
      <c r="D445" s="32" t="s">
        <v>1258</v>
      </c>
      <c r="E445" s="33" t="s">
        <v>1259</v>
      </c>
      <c r="F445" s="34">
        <f t="shared" ref="F445:G445" si="445">RAND()*100</f>
        <v>69.18969195</v>
      </c>
      <c r="G445" s="35">
        <f t="shared" si="445"/>
        <v>79.55904668</v>
      </c>
      <c r="H445" s="36">
        <f t="shared" si="3"/>
        <v>-10.36935474</v>
      </c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>
      <c r="A446" s="31" t="str">
        <f>IF(LEN(Main!F446) = 7, LEFT(Main!F446, 1), LEFT(Main!F446, 2))</f>
        <v>3</v>
      </c>
      <c r="B446" s="31">
        <v>45109.125</v>
      </c>
      <c r="C446" s="32" t="s">
        <v>1257</v>
      </c>
      <c r="D446" s="32" t="s">
        <v>1258</v>
      </c>
      <c r="E446" s="33" t="s">
        <v>1260</v>
      </c>
      <c r="F446" s="34">
        <f t="shared" ref="F446:G446" si="446">RAND()*100</f>
        <v>6.784816564</v>
      </c>
      <c r="G446" s="35">
        <f t="shared" si="446"/>
        <v>90.95249166</v>
      </c>
      <c r="H446" s="36">
        <f t="shared" si="3"/>
        <v>-84.1676751</v>
      </c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>
      <c r="A447" s="31" t="str">
        <f>IF(LEN(Main!F447) = 7, LEFT(Main!F447, 1), LEFT(Main!F447, 2))</f>
        <v>3</v>
      </c>
      <c r="B447" s="31">
        <v>45109.125</v>
      </c>
      <c r="C447" s="32" t="s">
        <v>1257</v>
      </c>
      <c r="D447" s="32" t="s">
        <v>1258</v>
      </c>
      <c r="E447" s="33" t="s">
        <v>1261</v>
      </c>
      <c r="F447" s="34">
        <f t="shared" ref="F447:G447" si="447">RAND()*100</f>
        <v>55.58727426</v>
      </c>
      <c r="G447" s="35">
        <f t="shared" si="447"/>
        <v>29.9337672</v>
      </c>
      <c r="H447" s="36">
        <f t="shared" si="3"/>
        <v>25.65350706</v>
      </c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>
      <c r="A448" s="31" t="str">
        <f>IF(LEN(Main!F448) = 7, LEFT(Main!F448, 1), LEFT(Main!F448, 2))</f>
        <v>3</v>
      </c>
      <c r="B448" s="31">
        <v>45109.125</v>
      </c>
      <c r="C448" s="32" t="s">
        <v>1262</v>
      </c>
      <c r="D448" s="32" t="s">
        <v>1263</v>
      </c>
      <c r="E448" s="33" t="s">
        <v>1264</v>
      </c>
      <c r="F448" s="34">
        <f t="shared" ref="F448:G448" si="448">RAND()*100</f>
        <v>83.45380343</v>
      </c>
      <c r="G448" s="35">
        <f t="shared" si="448"/>
        <v>35.91893168</v>
      </c>
      <c r="H448" s="36">
        <f t="shared" si="3"/>
        <v>47.53487175</v>
      </c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>
      <c r="A449" s="31" t="str">
        <f>IF(LEN(Main!F449) = 7, LEFT(Main!F449, 1), LEFT(Main!F449, 2))</f>
        <v>3</v>
      </c>
      <c r="B449" s="31">
        <v>45109.125</v>
      </c>
      <c r="C449" s="32" t="s">
        <v>1262</v>
      </c>
      <c r="D449" s="32" t="s">
        <v>1263</v>
      </c>
      <c r="E449" s="33" t="s">
        <v>1265</v>
      </c>
      <c r="F449" s="34">
        <f t="shared" ref="F449:G449" si="449">RAND()*100</f>
        <v>39.92552052</v>
      </c>
      <c r="G449" s="35">
        <f t="shared" si="449"/>
        <v>7.358695989</v>
      </c>
      <c r="H449" s="36">
        <f t="shared" si="3"/>
        <v>32.56682454</v>
      </c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>
      <c r="A450" s="31" t="str">
        <f>IF(LEN(Main!F450) = 7, LEFT(Main!F450, 1), LEFT(Main!F450, 2))</f>
        <v>4</v>
      </c>
      <c r="B450" s="31">
        <v>45109.166666666664</v>
      </c>
      <c r="C450" s="32" t="s">
        <v>1239</v>
      </c>
      <c r="D450" s="32" t="s">
        <v>1240</v>
      </c>
      <c r="E450" s="33" t="s">
        <v>1241</v>
      </c>
      <c r="F450" s="34">
        <f t="shared" ref="F450:G450" si="450">RAND()*100</f>
        <v>67.71229555</v>
      </c>
      <c r="G450" s="35">
        <f t="shared" si="450"/>
        <v>86.16679769</v>
      </c>
      <c r="H450" s="36">
        <f t="shared" si="3"/>
        <v>-18.45450214</v>
      </c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>
      <c r="A451" s="31" t="str">
        <f>IF(LEN(Main!F451) = 7, LEFT(Main!F451, 1), LEFT(Main!F451, 2))</f>
        <v>4</v>
      </c>
      <c r="B451" s="31">
        <v>45109.166666666664</v>
      </c>
      <c r="C451" s="32" t="s">
        <v>1239</v>
      </c>
      <c r="D451" s="32" t="s">
        <v>1240</v>
      </c>
      <c r="E451" s="33" t="s">
        <v>1242</v>
      </c>
      <c r="F451" s="34">
        <f t="shared" ref="F451:G451" si="451">RAND()*100</f>
        <v>45.25137958</v>
      </c>
      <c r="G451" s="35">
        <f t="shared" si="451"/>
        <v>74.96075535</v>
      </c>
      <c r="H451" s="36">
        <f t="shared" si="3"/>
        <v>-29.70937577</v>
      </c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>
      <c r="A452" s="31" t="str">
        <f>IF(LEN(Main!F452) = 7, LEFT(Main!F452, 1), LEFT(Main!F452, 2))</f>
        <v>4</v>
      </c>
      <c r="B452" s="31">
        <v>45109.166666666664</v>
      </c>
      <c r="C452" s="32" t="s">
        <v>1239</v>
      </c>
      <c r="D452" s="32" t="s">
        <v>1243</v>
      </c>
      <c r="E452" s="33" t="s">
        <v>1244</v>
      </c>
      <c r="F452" s="34">
        <f t="shared" ref="F452:G452" si="452">RAND()*100</f>
        <v>44.66665581</v>
      </c>
      <c r="G452" s="35">
        <f t="shared" si="452"/>
        <v>8.000966082</v>
      </c>
      <c r="H452" s="36">
        <f t="shared" si="3"/>
        <v>36.66568972</v>
      </c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>
      <c r="A453" s="31" t="str">
        <f>IF(LEN(Main!F453) = 7, LEFT(Main!F453, 1), LEFT(Main!F453, 2))</f>
        <v>4</v>
      </c>
      <c r="B453" s="31">
        <v>45109.166666666664</v>
      </c>
      <c r="C453" s="32" t="s">
        <v>1239</v>
      </c>
      <c r="D453" s="32" t="s">
        <v>1243</v>
      </c>
      <c r="E453" s="33" t="s">
        <v>1245</v>
      </c>
      <c r="F453" s="34">
        <f t="shared" ref="F453:G453" si="453">RAND()*100</f>
        <v>68.83596823</v>
      </c>
      <c r="G453" s="35">
        <f t="shared" si="453"/>
        <v>21.01166846</v>
      </c>
      <c r="H453" s="36">
        <f t="shared" si="3"/>
        <v>47.82429977</v>
      </c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>
      <c r="A454" s="31" t="str">
        <f>IF(LEN(Main!F454) = 7, LEFT(Main!F454, 1), LEFT(Main!F454, 2))</f>
        <v>4</v>
      </c>
      <c r="B454" s="31">
        <v>45109.166666666664</v>
      </c>
      <c r="C454" s="32" t="s">
        <v>1239</v>
      </c>
      <c r="D454" s="32" t="s">
        <v>1243</v>
      </c>
      <c r="E454" s="33" t="s">
        <v>1246</v>
      </c>
      <c r="F454" s="34">
        <f t="shared" ref="F454:G454" si="454">RAND()*100</f>
        <v>16.33832201</v>
      </c>
      <c r="G454" s="35">
        <f t="shared" si="454"/>
        <v>52.18745397</v>
      </c>
      <c r="H454" s="36">
        <f t="shared" si="3"/>
        <v>-35.84913196</v>
      </c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>
      <c r="A455" s="31" t="str">
        <f>IF(LEN(Main!F455) = 7, LEFT(Main!F455, 1), LEFT(Main!F455, 2))</f>
        <v>4</v>
      </c>
      <c r="B455" s="31">
        <v>45109.166666666664</v>
      </c>
      <c r="C455" s="32" t="s">
        <v>1247</v>
      </c>
      <c r="D455" s="32" t="s">
        <v>1248</v>
      </c>
      <c r="E455" s="33" t="s">
        <v>1249</v>
      </c>
      <c r="F455" s="34">
        <f t="shared" ref="F455:G455" si="455">RAND()*100</f>
        <v>28.8333223</v>
      </c>
      <c r="G455" s="35">
        <f t="shared" si="455"/>
        <v>91.52596395</v>
      </c>
      <c r="H455" s="36">
        <f t="shared" si="3"/>
        <v>-62.69264164</v>
      </c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>
      <c r="A456" s="31" t="str">
        <f>IF(LEN(Main!F456) = 7, LEFT(Main!F456, 1), LEFT(Main!F456, 2))</f>
        <v>4</v>
      </c>
      <c r="B456" s="31">
        <v>45109.166666666664</v>
      </c>
      <c r="C456" s="32" t="s">
        <v>1247</v>
      </c>
      <c r="D456" s="32" t="s">
        <v>1248</v>
      </c>
      <c r="E456" s="33" t="s">
        <v>1250</v>
      </c>
      <c r="F456" s="34">
        <f t="shared" ref="F456:G456" si="456">RAND()*100</f>
        <v>65.01186307</v>
      </c>
      <c r="G456" s="35">
        <f t="shared" si="456"/>
        <v>70.40908258</v>
      </c>
      <c r="H456" s="36">
        <f t="shared" si="3"/>
        <v>-5.397219504</v>
      </c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>
      <c r="A457" s="31" t="str">
        <f>IF(LEN(Main!F457) = 7, LEFT(Main!F457, 1), LEFT(Main!F457, 2))</f>
        <v>4</v>
      </c>
      <c r="B457" s="31">
        <v>45109.166666666664</v>
      </c>
      <c r="C457" s="32" t="s">
        <v>1247</v>
      </c>
      <c r="D457" s="32" t="s">
        <v>1251</v>
      </c>
      <c r="E457" s="33" t="s">
        <v>1252</v>
      </c>
      <c r="F457" s="34">
        <f t="shared" ref="F457:G457" si="457">RAND()*100</f>
        <v>53.09359622</v>
      </c>
      <c r="G457" s="35">
        <f t="shared" si="457"/>
        <v>35.78425207</v>
      </c>
      <c r="H457" s="36">
        <f t="shared" si="3"/>
        <v>17.30934414</v>
      </c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>
      <c r="A458" s="31" t="str">
        <f>IF(LEN(Main!F458) = 7, LEFT(Main!F458, 1), LEFT(Main!F458, 2))</f>
        <v>4</v>
      </c>
      <c r="B458" s="31">
        <v>45109.166666666664</v>
      </c>
      <c r="C458" s="32" t="s">
        <v>1247</v>
      </c>
      <c r="D458" s="32" t="s">
        <v>1251</v>
      </c>
      <c r="E458" s="33" t="s">
        <v>1253</v>
      </c>
      <c r="F458" s="34">
        <f t="shared" ref="F458:G458" si="458">RAND()*100</f>
        <v>92.55332617</v>
      </c>
      <c r="G458" s="35">
        <f t="shared" si="458"/>
        <v>11.96900494</v>
      </c>
      <c r="H458" s="36">
        <f t="shared" si="3"/>
        <v>80.58432123</v>
      </c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>
      <c r="A459" s="31" t="str">
        <f>IF(LEN(Main!F459) = 7, LEFT(Main!F459, 1), LEFT(Main!F459, 2))</f>
        <v>4</v>
      </c>
      <c r="B459" s="31">
        <v>45109.166666666664</v>
      </c>
      <c r="C459" s="32" t="s">
        <v>1247</v>
      </c>
      <c r="D459" s="32" t="s">
        <v>1254</v>
      </c>
      <c r="E459" s="33" t="s">
        <v>1255</v>
      </c>
      <c r="F459" s="34">
        <f t="shared" ref="F459:G459" si="459">RAND()*100</f>
        <v>38.12011018</v>
      </c>
      <c r="G459" s="35">
        <f t="shared" si="459"/>
        <v>21.83311122</v>
      </c>
      <c r="H459" s="36">
        <f t="shared" si="3"/>
        <v>16.28699895</v>
      </c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>
      <c r="A460" s="31" t="str">
        <f>IF(LEN(Main!F460) = 7, LEFT(Main!F460, 1), LEFT(Main!F460, 2))</f>
        <v>4</v>
      </c>
      <c r="B460" s="31">
        <v>45109.166666666664</v>
      </c>
      <c r="C460" s="32" t="s">
        <v>1247</v>
      </c>
      <c r="D460" s="32" t="s">
        <v>1254</v>
      </c>
      <c r="E460" s="33" t="s">
        <v>1256</v>
      </c>
      <c r="F460" s="34">
        <f t="shared" ref="F460:G460" si="460">RAND()*100</f>
        <v>77.48009796</v>
      </c>
      <c r="G460" s="35">
        <f t="shared" si="460"/>
        <v>92.45928561</v>
      </c>
      <c r="H460" s="36">
        <f t="shared" si="3"/>
        <v>-14.97918765</v>
      </c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>
      <c r="A461" s="31" t="str">
        <f>IF(LEN(Main!F461) = 7, LEFT(Main!F461, 1), LEFT(Main!F461, 2))</f>
        <v>4</v>
      </c>
      <c r="B461" s="31">
        <v>45109.166666666664</v>
      </c>
      <c r="C461" s="32" t="s">
        <v>1257</v>
      </c>
      <c r="D461" s="32" t="s">
        <v>1258</v>
      </c>
      <c r="E461" s="33" t="s">
        <v>1259</v>
      </c>
      <c r="F461" s="34">
        <f t="shared" ref="F461:G461" si="461">RAND()*100</f>
        <v>75.22438906</v>
      </c>
      <c r="G461" s="35">
        <f t="shared" si="461"/>
        <v>98.22400748</v>
      </c>
      <c r="H461" s="36">
        <f t="shared" si="3"/>
        <v>-22.99961842</v>
      </c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>
      <c r="A462" s="31" t="str">
        <f>IF(LEN(Main!F462) = 7, LEFT(Main!F462, 1), LEFT(Main!F462, 2))</f>
        <v>4</v>
      </c>
      <c r="B462" s="31">
        <v>45109.166666666664</v>
      </c>
      <c r="C462" s="32" t="s">
        <v>1257</v>
      </c>
      <c r="D462" s="32" t="s">
        <v>1258</v>
      </c>
      <c r="E462" s="33" t="s">
        <v>1260</v>
      </c>
      <c r="F462" s="34">
        <f t="shared" ref="F462:G462" si="462">RAND()*100</f>
        <v>49.02244334</v>
      </c>
      <c r="G462" s="35">
        <f t="shared" si="462"/>
        <v>23.95145503</v>
      </c>
      <c r="H462" s="36">
        <f t="shared" si="3"/>
        <v>25.0709883</v>
      </c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>
      <c r="A463" s="31" t="str">
        <f>IF(LEN(Main!F463) = 7, LEFT(Main!F463, 1), LEFT(Main!F463, 2))</f>
        <v>4</v>
      </c>
      <c r="B463" s="31">
        <v>45109.166666666664</v>
      </c>
      <c r="C463" s="32" t="s">
        <v>1257</v>
      </c>
      <c r="D463" s="32" t="s">
        <v>1258</v>
      </c>
      <c r="E463" s="33" t="s">
        <v>1261</v>
      </c>
      <c r="F463" s="34">
        <f t="shared" ref="F463:G463" si="463">RAND()*100</f>
        <v>68.84200181</v>
      </c>
      <c r="G463" s="35">
        <f t="shared" si="463"/>
        <v>21.15278362</v>
      </c>
      <c r="H463" s="36">
        <f t="shared" si="3"/>
        <v>47.68921819</v>
      </c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>
      <c r="A464" s="31" t="str">
        <f>IF(LEN(Main!F464) = 7, LEFT(Main!F464, 1), LEFT(Main!F464, 2))</f>
        <v>4</v>
      </c>
      <c r="B464" s="31">
        <v>45109.166666666664</v>
      </c>
      <c r="C464" s="32" t="s">
        <v>1262</v>
      </c>
      <c r="D464" s="32" t="s">
        <v>1263</v>
      </c>
      <c r="E464" s="33" t="s">
        <v>1264</v>
      </c>
      <c r="F464" s="34">
        <f t="shared" ref="F464:G464" si="464">RAND()*100</f>
        <v>54.12009044</v>
      </c>
      <c r="G464" s="35">
        <f t="shared" si="464"/>
        <v>21.94378686</v>
      </c>
      <c r="H464" s="36">
        <f t="shared" si="3"/>
        <v>32.17630358</v>
      </c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>
      <c r="A465" s="31" t="str">
        <f>IF(LEN(Main!F465) = 7, LEFT(Main!F465, 1), LEFT(Main!F465, 2))</f>
        <v>4</v>
      </c>
      <c r="B465" s="31">
        <v>45109.166666666664</v>
      </c>
      <c r="C465" s="32" t="s">
        <v>1262</v>
      </c>
      <c r="D465" s="32" t="s">
        <v>1263</v>
      </c>
      <c r="E465" s="33" t="s">
        <v>1265</v>
      </c>
      <c r="F465" s="34">
        <f t="shared" ref="F465:G465" si="465">RAND()*100</f>
        <v>86.16616063</v>
      </c>
      <c r="G465" s="35">
        <f t="shared" si="465"/>
        <v>97.68916065</v>
      </c>
      <c r="H465" s="36">
        <f t="shared" si="3"/>
        <v>-11.52300002</v>
      </c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>
      <c r="A466" s="31" t="str">
        <f>IF(LEN(Main!F466) = 7, LEFT(Main!F466, 1), LEFT(Main!F466, 2))</f>
        <v>5</v>
      </c>
      <c r="B466" s="31">
        <v>45109.208333333336</v>
      </c>
      <c r="C466" s="32" t="s">
        <v>1239</v>
      </c>
      <c r="D466" s="32" t="s">
        <v>1240</v>
      </c>
      <c r="E466" s="33" t="s">
        <v>1241</v>
      </c>
      <c r="F466" s="34">
        <f t="shared" ref="F466:G466" si="466">RAND()*100</f>
        <v>20.59258923</v>
      </c>
      <c r="G466" s="35">
        <f t="shared" si="466"/>
        <v>26.66377652</v>
      </c>
      <c r="H466" s="36">
        <f t="shared" si="3"/>
        <v>-6.071187297</v>
      </c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>
      <c r="A467" s="31" t="str">
        <f>IF(LEN(Main!F467) = 7, LEFT(Main!F467, 1), LEFT(Main!F467, 2))</f>
        <v>5</v>
      </c>
      <c r="B467" s="31">
        <v>45109.208333333336</v>
      </c>
      <c r="C467" s="32" t="s">
        <v>1239</v>
      </c>
      <c r="D467" s="32" t="s">
        <v>1240</v>
      </c>
      <c r="E467" s="33" t="s">
        <v>1242</v>
      </c>
      <c r="F467" s="34">
        <f t="shared" ref="F467:G467" si="467">RAND()*100</f>
        <v>19.23940143</v>
      </c>
      <c r="G467" s="35">
        <f t="shared" si="467"/>
        <v>94.94697886</v>
      </c>
      <c r="H467" s="36">
        <f t="shared" si="3"/>
        <v>-75.70757743</v>
      </c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>
      <c r="A468" s="31" t="str">
        <f>IF(LEN(Main!F468) = 7, LEFT(Main!F468, 1), LEFT(Main!F468, 2))</f>
        <v>5</v>
      </c>
      <c r="B468" s="31">
        <v>45109.208333333336</v>
      </c>
      <c r="C468" s="32" t="s">
        <v>1239</v>
      </c>
      <c r="D468" s="32" t="s">
        <v>1243</v>
      </c>
      <c r="E468" s="33" t="s">
        <v>1244</v>
      </c>
      <c r="F468" s="34">
        <f t="shared" ref="F468:G468" si="468">RAND()*100</f>
        <v>5.519647907</v>
      </c>
      <c r="G468" s="35">
        <f t="shared" si="468"/>
        <v>40.78384225</v>
      </c>
      <c r="H468" s="36">
        <f t="shared" si="3"/>
        <v>-35.26419435</v>
      </c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>
      <c r="A469" s="31" t="str">
        <f>IF(LEN(Main!F469) = 7, LEFT(Main!F469, 1), LEFT(Main!F469, 2))</f>
        <v>5</v>
      </c>
      <c r="B469" s="31">
        <v>45109.208333333336</v>
      </c>
      <c r="C469" s="32" t="s">
        <v>1239</v>
      </c>
      <c r="D469" s="32" t="s">
        <v>1243</v>
      </c>
      <c r="E469" s="33" t="s">
        <v>1245</v>
      </c>
      <c r="F469" s="34">
        <f t="shared" ref="F469:G469" si="469">RAND()*100</f>
        <v>90.98285873</v>
      </c>
      <c r="G469" s="35">
        <f t="shared" si="469"/>
        <v>49.90646046</v>
      </c>
      <c r="H469" s="36">
        <f t="shared" si="3"/>
        <v>41.07639827</v>
      </c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>
      <c r="A470" s="31" t="str">
        <f>IF(LEN(Main!F470) = 7, LEFT(Main!F470, 1), LEFT(Main!F470, 2))</f>
        <v>5</v>
      </c>
      <c r="B470" s="31">
        <v>45109.208333333336</v>
      </c>
      <c r="C470" s="32" t="s">
        <v>1239</v>
      </c>
      <c r="D470" s="32" t="s">
        <v>1243</v>
      </c>
      <c r="E470" s="33" t="s">
        <v>1246</v>
      </c>
      <c r="F470" s="34">
        <f t="shared" ref="F470:G470" si="470">RAND()*100</f>
        <v>71.63997262</v>
      </c>
      <c r="G470" s="35">
        <f t="shared" si="470"/>
        <v>39.13654421</v>
      </c>
      <c r="H470" s="36">
        <f t="shared" si="3"/>
        <v>32.50342842</v>
      </c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>
      <c r="A471" s="31" t="str">
        <f>IF(LEN(Main!F471) = 7, LEFT(Main!F471, 1), LEFT(Main!F471, 2))</f>
        <v>5</v>
      </c>
      <c r="B471" s="31">
        <v>45109.208333333336</v>
      </c>
      <c r="C471" s="32" t="s">
        <v>1247</v>
      </c>
      <c r="D471" s="32" t="s">
        <v>1248</v>
      </c>
      <c r="E471" s="33" t="s">
        <v>1249</v>
      </c>
      <c r="F471" s="34">
        <f t="shared" ref="F471:G471" si="471">RAND()*100</f>
        <v>39.96633512</v>
      </c>
      <c r="G471" s="35">
        <f t="shared" si="471"/>
        <v>67.28875095</v>
      </c>
      <c r="H471" s="36">
        <f t="shared" si="3"/>
        <v>-27.32241583</v>
      </c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>
      <c r="A472" s="31" t="str">
        <f>IF(LEN(Main!F472) = 7, LEFT(Main!F472, 1), LEFT(Main!F472, 2))</f>
        <v>5</v>
      </c>
      <c r="B472" s="31">
        <v>45109.208333333336</v>
      </c>
      <c r="C472" s="32" t="s">
        <v>1247</v>
      </c>
      <c r="D472" s="32" t="s">
        <v>1248</v>
      </c>
      <c r="E472" s="33" t="s">
        <v>1250</v>
      </c>
      <c r="F472" s="34">
        <f t="shared" ref="F472:G472" si="472">RAND()*100</f>
        <v>92.35956093</v>
      </c>
      <c r="G472" s="35">
        <f t="shared" si="472"/>
        <v>22.14753389</v>
      </c>
      <c r="H472" s="36">
        <f t="shared" si="3"/>
        <v>70.21202704</v>
      </c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>
      <c r="A473" s="31" t="str">
        <f>IF(LEN(Main!F473) = 7, LEFT(Main!F473, 1), LEFT(Main!F473, 2))</f>
        <v>5</v>
      </c>
      <c r="B473" s="31">
        <v>45109.208333333336</v>
      </c>
      <c r="C473" s="32" t="s">
        <v>1247</v>
      </c>
      <c r="D473" s="32" t="s">
        <v>1251</v>
      </c>
      <c r="E473" s="33" t="s">
        <v>1252</v>
      </c>
      <c r="F473" s="34">
        <f t="shared" ref="F473:G473" si="473">RAND()*100</f>
        <v>8.722164823</v>
      </c>
      <c r="G473" s="35">
        <f t="shared" si="473"/>
        <v>84.59177284</v>
      </c>
      <c r="H473" s="36">
        <f t="shared" si="3"/>
        <v>-75.86960802</v>
      </c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>
      <c r="A474" s="31" t="str">
        <f>IF(LEN(Main!F474) = 7, LEFT(Main!F474, 1), LEFT(Main!F474, 2))</f>
        <v>5</v>
      </c>
      <c r="B474" s="31">
        <v>45109.208333333336</v>
      </c>
      <c r="C474" s="32" t="s">
        <v>1247</v>
      </c>
      <c r="D474" s="32" t="s">
        <v>1251</v>
      </c>
      <c r="E474" s="33" t="s">
        <v>1253</v>
      </c>
      <c r="F474" s="34">
        <f t="shared" ref="F474:G474" si="474">RAND()*100</f>
        <v>35.35039793</v>
      </c>
      <c r="G474" s="35">
        <f t="shared" si="474"/>
        <v>88.53787919</v>
      </c>
      <c r="H474" s="36">
        <f t="shared" si="3"/>
        <v>-53.18748126</v>
      </c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>
      <c r="A475" s="31" t="str">
        <f>IF(LEN(Main!F475) = 7, LEFT(Main!F475, 1), LEFT(Main!F475, 2))</f>
        <v>5</v>
      </c>
      <c r="B475" s="31">
        <v>45109.208333333336</v>
      </c>
      <c r="C475" s="32" t="s">
        <v>1247</v>
      </c>
      <c r="D475" s="32" t="s">
        <v>1254</v>
      </c>
      <c r="E475" s="33" t="s">
        <v>1255</v>
      </c>
      <c r="F475" s="34">
        <f t="shared" ref="F475:G475" si="475">RAND()*100</f>
        <v>84.83557187</v>
      </c>
      <c r="G475" s="35">
        <f t="shared" si="475"/>
        <v>99.37885502</v>
      </c>
      <c r="H475" s="36">
        <f t="shared" si="3"/>
        <v>-14.54328315</v>
      </c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>
      <c r="A476" s="31" t="str">
        <f>IF(LEN(Main!F476) = 7, LEFT(Main!F476, 1), LEFT(Main!F476, 2))</f>
        <v>5</v>
      </c>
      <c r="B476" s="31">
        <v>45109.208333333336</v>
      </c>
      <c r="C476" s="32" t="s">
        <v>1247</v>
      </c>
      <c r="D476" s="32" t="s">
        <v>1254</v>
      </c>
      <c r="E476" s="33" t="s">
        <v>1256</v>
      </c>
      <c r="F476" s="34">
        <f t="shared" ref="F476:G476" si="476">RAND()*100</f>
        <v>79.87833445</v>
      </c>
      <c r="G476" s="35">
        <f t="shared" si="476"/>
        <v>96.04235941</v>
      </c>
      <c r="H476" s="36">
        <f t="shared" si="3"/>
        <v>-16.16402496</v>
      </c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>
      <c r="A477" s="31" t="str">
        <f>IF(LEN(Main!F477) = 7, LEFT(Main!F477, 1), LEFT(Main!F477, 2))</f>
        <v>5</v>
      </c>
      <c r="B477" s="31">
        <v>45109.208333333336</v>
      </c>
      <c r="C477" s="32" t="s">
        <v>1257</v>
      </c>
      <c r="D477" s="32" t="s">
        <v>1258</v>
      </c>
      <c r="E477" s="33" t="s">
        <v>1259</v>
      </c>
      <c r="F477" s="34">
        <f t="shared" ref="F477:G477" si="477">RAND()*100</f>
        <v>89.72025802</v>
      </c>
      <c r="G477" s="35">
        <f t="shared" si="477"/>
        <v>18.48412383</v>
      </c>
      <c r="H477" s="36">
        <f t="shared" si="3"/>
        <v>71.23613419</v>
      </c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>
      <c r="A478" s="31" t="str">
        <f>IF(LEN(Main!F478) = 7, LEFT(Main!F478, 1), LEFT(Main!F478, 2))</f>
        <v>5</v>
      </c>
      <c r="B478" s="31">
        <v>45109.208333333336</v>
      </c>
      <c r="C478" s="32" t="s">
        <v>1257</v>
      </c>
      <c r="D478" s="32" t="s">
        <v>1258</v>
      </c>
      <c r="E478" s="33" t="s">
        <v>1260</v>
      </c>
      <c r="F478" s="34">
        <f t="shared" ref="F478:G478" si="478">RAND()*100</f>
        <v>49.64730458</v>
      </c>
      <c r="G478" s="35">
        <f t="shared" si="478"/>
        <v>64.66950504</v>
      </c>
      <c r="H478" s="36">
        <f t="shared" si="3"/>
        <v>-15.02220045</v>
      </c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>
      <c r="A479" s="31" t="str">
        <f>IF(LEN(Main!F479) = 7, LEFT(Main!F479, 1), LEFT(Main!F479, 2))</f>
        <v>5</v>
      </c>
      <c r="B479" s="31">
        <v>45109.208333333336</v>
      </c>
      <c r="C479" s="32" t="s">
        <v>1257</v>
      </c>
      <c r="D479" s="32" t="s">
        <v>1258</v>
      </c>
      <c r="E479" s="33" t="s">
        <v>1261</v>
      </c>
      <c r="F479" s="34">
        <f t="shared" ref="F479:G479" si="479">RAND()*100</f>
        <v>27.78924723</v>
      </c>
      <c r="G479" s="35">
        <f t="shared" si="479"/>
        <v>90.34015592</v>
      </c>
      <c r="H479" s="36">
        <f t="shared" si="3"/>
        <v>-62.55090868</v>
      </c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>
      <c r="A480" s="31" t="str">
        <f>IF(LEN(Main!F480) = 7, LEFT(Main!F480, 1), LEFT(Main!F480, 2))</f>
        <v>5</v>
      </c>
      <c r="B480" s="31">
        <v>45109.208333333336</v>
      </c>
      <c r="C480" s="32" t="s">
        <v>1262</v>
      </c>
      <c r="D480" s="32" t="s">
        <v>1263</v>
      </c>
      <c r="E480" s="33" t="s">
        <v>1264</v>
      </c>
      <c r="F480" s="34">
        <f t="shared" ref="F480:G480" si="480">RAND()*100</f>
        <v>83.37097485</v>
      </c>
      <c r="G480" s="35">
        <f t="shared" si="480"/>
        <v>85.17771921</v>
      </c>
      <c r="H480" s="36">
        <f t="shared" si="3"/>
        <v>-1.806744356</v>
      </c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>
      <c r="A481" s="31" t="str">
        <f>IF(LEN(Main!F481) = 7, LEFT(Main!F481, 1), LEFT(Main!F481, 2))</f>
        <v>5</v>
      </c>
      <c r="B481" s="31">
        <v>45109.208333333336</v>
      </c>
      <c r="C481" s="32" t="s">
        <v>1262</v>
      </c>
      <c r="D481" s="32" t="s">
        <v>1263</v>
      </c>
      <c r="E481" s="33" t="s">
        <v>1265</v>
      </c>
      <c r="F481" s="34">
        <f t="shared" ref="F481:G481" si="481">RAND()*100</f>
        <v>38.59895164</v>
      </c>
      <c r="G481" s="35">
        <f t="shared" si="481"/>
        <v>97.58532843</v>
      </c>
      <c r="H481" s="36">
        <f t="shared" si="3"/>
        <v>-58.98637679</v>
      </c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>
      <c r="A482" s="31" t="str">
        <f>IF(LEN(Main!F482) = 7, LEFT(Main!F482, 1), LEFT(Main!F482, 2))</f>
        <v>6</v>
      </c>
      <c r="B482" s="31">
        <v>45109.25</v>
      </c>
      <c r="C482" s="32" t="s">
        <v>1239</v>
      </c>
      <c r="D482" s="32" t="s">
        <v>1240</v>
      </c>
      <c r="E482" s="33" t="s">
        <v>1241</v>
      </c>
      <c r="F482" s="34">
        <f t="shared" ref="F482:G482" si="482">RAND()*100</f>
        <v>63.33016519</v>
      </c>
      <c r="G482" s="35">
        <f t="shared" si="482"/>
        <v>7.307489676</v>
      </c>
      <c r="H482" s="36">
        <f t="shared" si="3"/>
        <v>56.02267552</v>
      </c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>
      <c r="A483" s="31" t="str">
        <f>IF(LEN(Main!F483) = 7, LEFT(Main!F483, 1), LEFT(Main!F483, 2))</f>
        <v>6</v>
      </c>
      <c r="B483" s="31">
        <v>45109.25</v>
      </c>
      <c r="C483" s="32" t="s">
        <v>1239</v>
      </c>
      <c r="D483" s="32" t="s">
        <v>1240</v>
      </c>
      <c r="E483" s="33" t="s">
        <v>1242</v>
      </c>
      <c r="F483" s="34">
        <f t="shared" ref="F483:G483" si="483">RAND()*100</f>
        <v>90.4828651</v>
      </c>
      <c r="G483" s="35">
        <f t="shared" si="483"/>
        <v>8.974513191</v>
      </c>
      <c r="H483" s="36">
        <f t="shared" si="3"/>
        <v>81.50835191</v>
      </c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>
      <c r="A484" s="31" t="str">
        <f>IF(LEN(Main!F484) = 7, LEFT(Main!F484, 1), LEFT(Main!F484, 2))</f>
        <v>6</v>
      </c>
      <c r="B484" s="31">
        <v>45109.25</v>
      </c>
      <c r="C484" s="32" t="s">
        <v>1239</v>
      </c>
      <c r="D484" s="32" t="s">
        <v>1243</v>
      </c>
      <c r="E484" s="33" t="s">
        <v>1244</v>
      </c>
      <c r="F484" s="34">
        <f t="shared" ref="F484:G484" si="484">RAND()*100</f>
        <v>98.25512906</v>
      </c>
      <c r="G484" s="35">
        <f t="shared" si="484"/>
        <v>55.8024485</v>
      </c>
      <c r="H484" s="36">
        <f t="shared" si="3"/>
        <v>42.45268056</v>
      </c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>
      <c r="A485" s="31" t="str">
        <f>IF(LEN(Main!F485) = 7, LEFT(Main!F485, 1), LEFT(Main!F485, 2))</f>
        <v>6</v>
      </c>
      <c r="B485" s="31">
        <v>45109.25</v>
      </c>
      <c r="C485" s="32" t="s">
        <v>1239</v>
      </c>
      <c r="D485" s="32" t="s">
        <v>1243</v>
      </c>
      <c r="E485" s="33" t="s">
        <v>1245</v>
      </c>
      <c r="F485" s="34">
        <f t="shared" ref="F485:G485" si="485">RAND()*100</f>
        <v>9.266877171</v>
      </c>
      <c r="G485" s="35">
        <f t="shared" si="485"/>
        <v>47.96370064</v>
      </c>
      <c r="H485" s="36">
        <f t="shared" si="3"/>
        <v>-38.69682347</v>
      </c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>
      <c r="A486" s="31" t="str">
        <f>IF(LEN(Main!F486) = 7, LEFT(Main!F486, 1), LEFT(Main!F486, 2))</f>
        <v>6</v>
      </c>
      <c r="B486" s="31">
        <v>45109.25</v>
      </c>
      <c r="C486" s="32" t="s">
        <v>1239</v>
      </c>
      <c r="D486" s="32" t="s">
        <v>1243</v>
      </c>
      <c r="E486" s="33" t="s">
        <v>1246</v>
      </c>
      <c r="F486" s="34">
        <f t="shared" ref="F486:G486" si="486">RAND()*100</f>
        <v>32.95852302</v>
      </c>
      <c r="G486" s="35">
        <f t="shared" si="486"/>
        <v>16.84473507</v>
      </c>
      <c r="H486" s="36">
        <f t="shared" si="3"/>
        <v>16.11378795</v>
      </c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>
      <c r="A487" s="31" t="str">
        <f>IF(LEN(Main!F487) = 7, LEFT(Main!F487, 1), LEFT(Main!F487, 2))</f>
        <v>6</v>
      </c>
      <c r="B487" s="31">
        <v>45109.25</v>
      </c>
      <c r="C487" s="32" t="s">
        <v>1247</v>
      </c>
      <c r="D487" s="32" t="s">
        <v>1248</v>
      </c>
      <c r="E487" s="33" t="s">
        <v>1249</v>
      </c>
      <c r="F487" s="34">
        <f t="shared" ref="F487:G487" si="487">RAND()*100</f>
        <v>6.99933255</v>
      </c>
      <c r="G487" s="35">
        <f t="shared" si="487"/>
        <v>24.7957226</v>
      </c>
      <c r="H487" s="36">
        <f t="shared" si="3"/>
        <v>-17.79639005</v>
      </c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>
      <c r="A488" s="31" t="str">
        <f>IF(LEN(Main!F488) = 7, LEFT(Main!F488, 1), LEFT(Main!F488, 2))</f>
        <v>6</v>
      </c>
      <c r="B488" s="31">
        <v>45109.25</v>
      </c>
      <c r="C488" s="32" t="s">
        <v>1247</v>
      </c>
      <c r="D488" s="32" t="s">
        <v>1248</v>
      </c>
      <c r="E488" s="33" t="s">
        <v>1250</v>
      </c>
      <c r="F488" s="34">
        <f t="shared" ref="F488:G488" si="488">RAND()*100</f>
        <v>81.7730465</v>
      </c>
      <c r="G488" s="35">
        <f t="shared" si="488"/>
        <v>39.25779464</v>
      </c>
      <c r="H488" s="36">
        <f t="shared" si="3"/>
        <v>42.51525186</v>
      </c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>
      <c r="A489" s="31" t="str">
        <f>IF(LEN(Main!F489) = 7, LEFT(Main!F489, 1), LEFT(Main!F489, 2))</f>
        <v>6</v>
      </c>
      <c r="B489" s="31">
        <v>45109.25</v>
      </c>
      <c r="C489" s="32" t="s">
        <v>1247</v>
      </c>
      <c r="D489" s="32" t="s">
        <v>1251</v>
      </c>
      <c r="E489" s="33" t="s">
        <v>1252</v>
      </c>
      <c r="F489" s="34">
        <f t="shared" ref="F489:G489" si="489">RAND()*100</f>
        <v>9.427741478</v>
      </c>
      <c r="G489" s="35">
        <f t="shared" si="489"/>
        <v>83.17177921</v>
      </c>
      <c r="H489" s="36">
        <f t="shared" si="3"/>
        <v>-73.74403773</v>
      </c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>
      <c r="A490" s="31" t="str">
        <f>IF(LEN(Main!F490) = 7, LEFT(Main!F490, 1), LEFT(Main!F490, 2))</f>
        <v>6</v>
      </c>
      <c r="B490" s="31">
        <v>45109.25</v>
      </c>
      <c r="C490" s="32" t="s">
        <v>1247</v>
      </c>
      <c r="D490" s="32" t="s">
        <v>1251</v>
      </c>
      <c r="E490" s="33" t="s">
        <v>1253</v>
      </c>
      <c r="F490" s="34">
        <f t="shared" ref="F490:G490" si="490">RAND()*100</f>
        <v>56.11460698</v>
      </c>
      <c r="G490" s="35">
        <f t="shared" si="490"/>
        <v>41.29008913</v>
      </c>
      <c r="H490" s="36">
        <f t="shared" si="3"/>
        <v>14.82451785</v>
      </c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>
      <c r="A491" s="31" t="str">
        <f>IF(LEN(Main!F491) = 7, LEFT(Main!F491, 1), LEFT(Main!F491, 2))</f>
        <v>6</v>
      </c>
      <c r="B491" s="31">
        <v>45109.25</v>
      </c>
      <c r="C491" s="32" t="s">
        <v>1247</v>
      </c>
      <c r="D491" s="32" t="s">
        <v>1254</v>
      </c>
      <c r="E491" s="33" t="s">
        <v>1255</v>
      </c>
      <c r="F491" s="34">
        <f t="shared" ref="F491:G491" si="491">RAND()*100</f>
        <v>37.46372228</v>
      </c>
      <c r="G491" s="35">
        <f t="shared" si="491"/>
        <v>29.40604096</v>
      </c>
      <c r="H491" s="36">
        <f t="shared" si="3"/>
        <v>8.057681322</v>
      </c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>
      <c r="A492" s="31" t="str">
        <f>IF(LEN(Main!F492) = 7, LEFT(Main!F492, 1), LEFT(Main!F492, 2))</f>
        <v>6</v>
      </c>
      <c r="B492" s="31">
        <v>45109.25</v>
      </c>
      <c r="C492" s="32" t="s">
        <v>1247</v>
      </c>
      <c r="D492" s="32" t="s">
        <v>1254</v>
      </c>
      <c r="E492" s="33" t="s">
        <v>1256</v>
      </c>
      <c r="F492" s="34">
        <f t="shared" ref="F492:G492" si="492">RAND()*100</f>
        <v>55.05804111</v>
      </c>
      <c r="G492" s="35">
        <f t="shared" si="492"/>
        <v>19.14632712</v>
      </c>
      <c r="H492" s="36">
        <f t="shared" si="3"/>
        <v>35.91171399</v>
      </c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>
      <c r="A493" s="31" t="str">
        <f>IF(LEN(Main!F493) = 7, LEFT(Main!F493, 1), LEFT(Main!F493, 2))</f>
        <v>6</v>
      </c>
      <c r="B493" s="31">
        <v>45109.25</v>
      </c>
      <c r="C493" s="32" t="s">
        <v>1257</v>
      </c>
      <c r="D493" s="32" t="s">
        <v>1258</v>
      </c>
      <c r="E493" s="33" t="s">
        <v>1259</v>
      </c>
      <c r="F493" s="34">
        <f t="shared" ref="F493:G493" si="493">RAND()*100</f>
        <v>76.41512978</v>
      </c>
      <c r="G493" s="35">
        <f t="shared" si="493"/>
        <v>78.14441557</v>
      </c>
      <c r="H493" s="36">
        <f t="shared" si="3"/>
        <v>-1.729285791</v>
      </c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>
      <c r="A494" s="31" t="str">
        <f>IF(LEN(Main!F494) = 7, LEFT(Main!F494, 1), LEFT(Main!F494, 2))</f>
        <v>6</v>
      </c>
      <c r="B494" s="31">
        <v>45109.25</v>
      </c>
      <c r="C494" s="32" t="s">
        <v>1257</v>
      </c>
      <c r="D494" s="32" t="s">
        <v>1258</v>
      </c>
      <c r="E494" s="33" t="s">
        <v>1260</v>
      </c>
      <c r="F494" s="34">
        <f t="shared" ref="F494:G494" si="494">RAND()*100</f>
        <v>89.90010811</v>
      </c>
      <c r="G494" s="35">
        <f t="shared" si="494"/>
        <v>33.40152827</v>
      </c>
      <c r="H494" s="36">
        <f t="shared" si="3"/>
        <v>56.49857984</v>
      </c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>
      <c r="A495" s="31" t="str">
        <f>IF(LEN(Main!F495) = 7, LEFT(Main!F495, 1), LEFT(Main!F495, 2))</f>
        <v>6</v>
      </c>
      <c r="B495" s="31">
        <v>45109.25</v>
      </c>
      <c r="C495" s="32" t="s">
        <v>1257</v>
      </c>
      <c r="D495" s="32" t="s">
        <v>1258</v>
      </c>
      <c r="E495" s="33" t="s">
        <v>1261</v>
      </c>
      <c r="F495" s="34">
        <f t="shared" ref="F495:G495" si="495">RAND()*100</f>
        <v>30.70826337</v>
      </c>
      <c r="G495" s="35">
        <f t="shared" si="495"/>
        <v>65.162681</v>
      </c>
      <c r="H495" s="36">
        <f t="shared" si="3"/>
        <v>-34.45441763</v>
      </c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>
      <c r="A496" s="31" t="str">
        <f>IF(LEN(Main!F496) = 7, LEFT(Main!F496, 1), LEFT(Main!F496, 2))</f>
        <v>6</v>
      </c>
      <c r="B496" s="31">
        <v>45109.25</v>
      </c>
      <c r="C496" s="32" t="s">
        <v>1262</v>
      </c>
      <c r="D496" s="32" t="s">
        <v>1263</v>
      </c>
      <c r="E496" s="33" t="s">
        <v>1264</v>
      </c>
      <c r="F496" s="34">
        <f t="shared" ref="F496:G496" si="496">RAND()*100</f>
        <v>24.0791983</v>
      </c>
      <c r="G496" s="35">
        <f t="shared" si="496"/>
        <v>46.30245146</v>
      </c>
      <c r="H496" s="36">
        <f t="shared" si="3"/>
        <v>-22.22325316</v>
      </c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>
      <c r="A497" s="31" t="str">
        <f>IF(LEN(Main!F497) = 7, LEFT(Main!F497, 1), LEFT(Main!F497, 2))</f>
        <v>6</v>
      </c>
      <c r="B497" s="31">
        <v>45109.25</v>
      </c>
      <c r="C497" s="32" t="s">
        <v>1262</v>
      </c>
      <c r="D497" s="32" t="s">
        <v>1263</v>
      </c>
      <c r="E497" s="33" t="s">
        <v>1265</v>
      </c>
      <c r="F497" s="34">
        <f t="shared" ref="F497:G497" si="497">RAND()*100</f>
        <v>63.61470602</v>
      </c>
      <c r="G497" s="35">
        <f t="shared" si="497"/>
        <v>34.38493462</v>
      </c>
      <c r="H497" s="36">
        <f t="shared" si="3"/>
        <v>29.2297714</v>
      </c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>
      <c r="A498" s="31" t="str">
        <f>IF(LEN(Main!F498) = 7, LEFT(Main!F498, 1), LEFT(Main!F498, 2))</f>
        <v>7</v>
      </c>
      <c r="B498" s="31">
        <v>45109.291666666664</v>
      </c>
      <c r="C498" s="32" t="s">
        <v>1239</v>
      </c>
      <c r="D498" s="32" t="s">
        <v>1240</v>
      </c>
      <c r="E498" s="33" t="s">
        <v>1241</v>
      </c>
      <c r="F498" s="34">
        <f t="shared" ref="F498:G498" si="498">RAND()*100</f>
        <v>84.87037601</v>
      </c>
      <c r="G498" s="35">
        <f t="shared" si="498"/>
        <v>90.57852159</v>
      </c>
      <c r="H498" s="36">
        <f t="shared" si="3"/>
        <v>-5.708145585</v>
      </c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>
      <c r="A499" s="31" t="str">
        <f>IF(LEN(Main!F499) = 7, LEFT(Main!F499, 1), LEFT(Main!F499, 2))</f>
        <v>7</v>
      </c>
      <c r="B499" s="31">
        <v>45109.291666666664</v>
      </c>
      <c r="C499" s="32" t="s">
        <v>1239</v>
      </c>
      <c r="D499" s="32" t="s">
        <v>1240</v>
      </c>
      <c r="E499" s="33" t="s">
        <v>1242</v>
      </c>
      <c r="F499" s="34">
        <f t="shared" ref="F499:G499" si="499">RAND()*100</f>
        <v>27.64100036</v>
      </c>
      <c r="G499" s="35">
        <f t="shared" si="499"/>
        <v>7.084607926</v>
      </c>
      <c r="H499" s="36">
        <f t="shared" si="3"/>
        <v>20.55639244</v>
      </c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>
      <c r="A500" s="31" t="str">
        <f>IF(LEN(Main!F500) = 7, LEFT(Main!F500, 1), LEFT(Main!F500, 2))</f>
        <v>7</v>
      </c>
      <c r="B500" s="31">
        <v>45109.291666666664</v>
      </c>
      <c r="C500" s="32" t="s">
        <v>1239</v>
      </c>
      <c r="D500" s="32" t="s">
        <v>1243</v>
      </c>
      <c r="E500" s="33" t="s">
        <v>1244</v>
      </c>
      <c r="F500" s="34">
        <f t="shared" ref="F500:G500" si="500">RAND()*100</f>
        <v>75.88831905</v>
      </c>
      <c r="G500" s="35">
        <f t="shared" si="500"/>
        <v>39.16037959</v>
      </c>
      <c r="H500" s="36">
        <f t="shared" si="3"/>
        <v>36.72793945</v>
      </c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>
      <c r="A501" s="31" t="str">
        <f>IF(LEN(Main!F501) = 7, LEFT(Main!F501, 1), LEFT(Main!F501, 2))</f>
        <v>7</v>
      </c>
      <c r="B501" s="31">
        <v>45109.291666666664</v>
      </c>
      <c r="C501" s="32" t="s">
        <v>1239</v>
      </c>
      <c r="D501" s="32" t="s">
        <v>1243</v>
      </c>
      <c r="E501" s="33" t="s">
        <v>1245</v>
      </c>
      <c r="F501" s="34">
        <f t="shared" ref="F501:G501" si="501">RAND()*100</f>
        <v>7.301105708</v>
      </c>
      <c r="G501" s="35">
        <f t="shared" si="501"/>
        <v>29.31354753</v>
      </c>
      <c r="H501" s="36">
        <f t="shared" si="3"/>
        <v>-22.01244182</v>
      </c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>
      <c r="A502" s="31" t="str">
        <f>IF(LEN(Main!F502) = 7, LEFT(Main!F502, 1), LEFT(Main!F502, 2))</f>
        <v>7</v>
      </c>
      <c r="B502" s="31">
        <v>45109.291666666664</v>
      </c>
      <c r="C502" s="32" t="s">
        <v>1239</v>
      </c>
      <c r="D502" s="32" t="s">
        <v>1243</v>
      </c>
      <c r="E502" s="33" t="s">
        <v>1246</v>
      </c>
      <c r="F502" s="34">
        <f t="shared" ref="F502:G502" si="502">RAND()*100</f>
        <v>24.08191894</v>
      </c>
      <c r="G502" s="35">
        <f t="shared" si="502"/>
        <v>87.1113587</v>
      </c>
      <c r="H502" s="36">
        <f t="shared" si="3"/>
        <v>-63.02943976</v>
      </c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>
      <c r="A503" s="31" t="str">
        <f>IF(LEN(Main!F503) = 7, LEFT(Main!F503, 1), LEFT(Main!F503, 2))</f>
        <v>7</v>
      </c>
      <c r="B503" s="31">
        <v>45109.291666666664</v>
      </c>
      <c r="C503" s="32" t="s">
        <v>1247</v>
      </c>
      <c r="D503" s="32" t="s">
        <v>1248</v>
      </c>
      <c r="E503" s="33" t="s">
        <v>1249</v>
      </c>
      <c r="F503" s="34">
        <f t="shared" ref="F503:G503" si="503">RAND()*100</f>
        <v>91.60049485</v>
      </c>
      <c r="G503" s="35">
        <f t="shared" si="503"/>
        <v>76.07886157</v>
      </c>
      <c r="H503" s="36">
        <f t="shared" si="3"/>
        <v>15.52163328</v>
      </c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>
      <c r="A504" s="31" t="str">
        <f>IF(LEN(Main!F504) = 7, LEFT(Main!F504, 1), LEFT(Main!F504, 2))</f>
        <v>7</v>
      </c>
      <c r="B504" s="31">
        <v>45109.291666666664</v>
      </c>
      <c r="C504" s="32" t="s">
        <v>1247</v>
      </c>
      <c r="D504" s="32" t="s">
        <v>1248</v>
      </c>
      <c r="E504" s="33" t="s">
        <v>1250</v>
      </c>
      <c r="F504" s="34">
        <f t="shared" ref="F504:G504" si="504">RAND()*100</f>
        <v>92.62817324</v>
      </c>
      <c r="G504" s="35">
        <f t="shared" si="504"/>
        <v>50.6504774</v>
      </c>
      <c r="H504" s="36">
        <f t="shared" si="3"/>
        <v>41.97769585</v>
      </c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>
      <c r="A505" s="31" t="str">
        <f>IF(LEN(Main!F505) = 7, LEFT(Main!F505, 1), LEFT(Main!F505, 2))</f>
        <v>7</v>
      </c>
      <c r="B505" s="31">
        <v>45109.291666666664</v>
      </c>
      <c r="C505" s="32" t="s">
        <v>1247</v>
      </c>
      <c r="D505" s="32" t="s">
        <v>1251</v>
      </c>
      <c r="E505" s="33" t="s">
        <v>1252</v>
      </c>
      <c r="F505" s="34">
        <f t="shared" ref="F505:G505" si="505">RAND()*100</f>
        <v>27.40817422</v>
      </c>
      <c r="G505" s="35">
        <f t="shared" si="505"/>
        <v>63.84353714</v>
      </c>
      <c r="H505" s="36">
        <f t="shared" si="3"/>
        <v>-36.43536292</v>
      </c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>
      <c r="A506" s="31" t="str">
        <f>IF(LEN(Main!F506) = 7, LEFT(Main!F506, 1), LEFT(Main!F506, 2))</f>
        <v>7</v>
      </c>
      <c r="B506" s="31">
        <v>45109.291666666664</v>
      </c>
      <c r="C506" s="32" t="s">
        <v>1247</v>
      </c>
      <c r="D506" s="32" t="s">
        <v>1251</v>
      </c>
      <c r="E506" s="33" t="s">
        <v>1253</v>
      </c>
      <c r="F506" s="34">
        <f t="shared" ref="F506:G506" si="506">RAND()*100</f>
        <v>94.52678875</v>
      </c>
      <c r="G506" s="35">
        <f t="shared" si="506"/>
        <v>83.48290125</v>
      </c>
      <c r="H506" s="36">
        <f t="shared" si="3"/>
        <v>11.0438875</v>
      </c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>
      <c r="A507" s="31" t="str">
        <f>IF(LEN(Main!F507) = 7, LEFT(Main!F507, 1), LEFT(Main!F507, 2))</f>
        <v>7</v>
      </c>
      <c r="B507" s="31">
        <v>45109.291666666664</v>
      </c>
      <c r="C507" s="32" t="s">
        <v>1247</v>
      </c>
      <c r="D507" s="32" t="s">
        <v>1254</v>
      </c>
      <c r="E507" s="33" t="s">
        <v>1255</v>
      </c>
      <c r="F507" s="34">
        <f t="shared" ref="F507:G507" si="507">RAND()*100</f>
        <v>49.7327918</v>
      </c>
      <c r="G507" s="35">
        <f t="shared" si="507"/>
        <v>96.81953707</v>
      </c>
      <c r="H507" s="36">
        <f t="shared" si="3"/>
        <v>-47.08674527</v>
      </c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>
      <c r="A508" s="31" t="str">
        <f>IF(LEN(Main!F508) = 7, LEFT(Main!F508, 1), LEFT(Main!F508, 2))</f>
        <v>7</v>
      </c>
      <c r="B508" s="31">
        <v>45109.291666666664</v>
      </c>
      <c r="C508" s="32" t="s">
        <v>1247</v>
      </c>
      <c r="D508" s="32" t="s">
        <v>1254</v>
      </c>
      <c r="E508" s="33" t="s">
        <v>1256</v>
      </c>
      <c r="F508" s="34">
        <f t="shared" ref="F508:G508" si="508">RAND()*100</f>
        <v>39.92136122</v>
      </c>
      <c r="G508" s="35">
        <f t="shared" si="508"/>
        <v>34.41520636</v>
      </c>
      <c r="H508" s="36">
        <f t="shared" si="3"/>
        <v>5.506154854</v>
      </c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>
      <c r="A509" s="31" t="str">
        <f>IF(LEN(Main!F509) = 7, LEFT(Main!F509, 1), LEFT(Main!F509, 2))</f>
        <v>7</v>
      </c>
      <c r="B509" s="31">
        <v>45109.291666666664</v>
      </c>
      <c r="C509" s="32" t="s">
        <v>1257</v>
      </c>
      <c r="D509" s="32" t="s">
        <v>1258</v>
      </c>
      <c r="E509" s="33" t="s">
        <v>1259</v>
      </c>
      <c r="F509" s="34">
        <f t="shared" ref="F509:G509" si="509">RAND()*100</f>
        <v>52.56763629</v>
      </c>
      <c r="G509" s="35">
        <f t="shared" si="509"/>
        <v>96.56719726</v>
      </c>
      <c r="H509" s="36">
        <f t="shared" si="3"/>
        <v>-43.99956097</v>
      </c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>
      <c r="A510" s="31" t="str">
        <f>IF(LEN(Main!F510) = 7, LEFT(Main!F510, 1), LEFT(Main!F510, 2))</f>
        <v>7</v>
      </c>
      <c r="B510" s="31">
        <v>45109.291666666664</v>
      </c>
      <c r="C510" s="32" t="s">
        <v>1257</v>
      </c>
      <c r="D510" s="32" t="s">
        <v>1258</v>
      </c>
      <c r="E510" s="33" t="s">
        <v>1260</v>
      </c>
      <c r="F510" s="34">
        <f t="shared" ref="F510:G510" si="510">RAND()*100</f>
        <v>33.95005143</v>
      </c>
      <c r="G510" s="35">
        <f t="shared" si="510"/>
        <v>50.64079901</v>
      </c>
      <c r="H510" s="36">
        <f t="shared" si="3"/>
        <v>-16.69074758</v>
      </c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>
      <c r="A511" s="31" t="str">
        <f>IF(LEN(Main!F511) = 7, LEFT(Main!F511, 1), LEFT(Main!F511, 2))</f>
        <v>7</v>
      </c>
      <c r="B511" s="31">
        <v>45109.291666666664</v>
      </c>
      <c r="C511" s="32" t="s">
        <v>1257</v>
      </c>
      <c r="D511" s="32" t="s">
        <v>1258</v>
      </c>
      <c r="E511" s="33" t="s">
        <v>1261</v>
      </c>
      <c r="F511" s="34">
        <f t="shared" ref="F511:G511" si="511">RAND()*100</f>
        <v>30.30584851</v>
      </c>
      <c r="G511" s="35">
        <f t="shared" si="511"/>
        <v>51.99143999</v>
      </c>
      <c r="H511" s="36">
        <f t="shared" si="3"/>
        <v>-21.68559149</v>
      </c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>
      <c r="A512" s="31" t="str">
        <f>IF(LEN(Main!F512) = 7, LEFT(Main!F512, 1), LEFT(Main!F512, 2))</f>
        <v>7</v>
      </c>
      <c r="B512" s="31">
        <v>45109.291666666664</v>
      </c>
      <c r="C512" s="32" t="s">
        <v>1262</v>
      </c>
      <c r="D512" s="32" t="s">
        <v>1263</v>
      </c>
      <c r="E512" s="33" t="s">
        <v>1264</v>
      </c>
      <c r="F512" s="34">
        <f t="shared" ref="F512:G512" si="512">RAND()*100</f>
        <v>28.54417204</v>
      </c>
      <c r="G512" s="35">
        <f t="shared" si="512"/>
        <v>22.92089029</v>
      </c>
      <c r="H512" s="36">
        <f t="shared" si="3"/>
        <v>5.623281746</v>
      </c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>
      <c r="A513" s="31" t="str">
        <f>IF(LEN(Main!F513) = 7, LEFT(Main!F513, 1), LEFT(Main!F513, 2))</f>
        <v>7</v>
      </c>
      <c r="B513" s="31">
        <v>45109.291666666664</v>
      </c>
      <c r="C513" s="32" t="s">
        <v>1262</v>
      </c>
      <c r="D513" s="32" t="s">
        <v>1263</v>
      </c>
      <c r="E513" s="33" t="s">
        <v>1265</v>
      </c>
      <c r="F513" s="34">
        <f t="shared" ref="F513:G513" si="513">RAND()*100</f>
        <v>49.69269827</v>
      </c>
      <c r="G513" s="35">
        <f t="shared" si="513"/>
        <v>80.3748873</v>
      </c>
      <c r="H513" s="36">
        <f t="shared" si="3"/>
        <v>-30.68218903</v>
      </c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>
      <c r="A514" s="31" t="str">
        <f>IF(LEN(Main!F514) = 7, LEFT(Main!F514, 1), LEFT(Main!F514, 2))</f>
        <v>8</v>
      </c>
      <c r="B514" s="31">
        <v>45109.333333333336</v>
      </c>
      <c r="C514" s="32" t="s">
        <v>1239</v>
      </c>
      <c r="D514" s="32" t="s">
        <v>1240</v>
      </c>
      <c r="E514" s="33" t="s">
        <v>1241</v>
      </c>
      <c r="F514" s="34">
        <f t="shared" ref="F514:G514" si="514">RAND()*100</f>
        <v>89.89422426</v>
      </c>
      <c r="G514" s="35">
        <f t="shared" si="514"/>
        <v>78.50596249</v>
      </c>
      <c r="H514" s="36">
        <f t="shared" si="3"/>
        <v>11.38826177</v>
      </c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>
      <c r="A515" s="31" t="str">
        <f>IF(LEN(Main!F515) = 7, LEFT(Main!F515, 1), LEFT(Main!F515, 2))</f>
        <v>8</v>
      </c>
      <c r="B515" s="31">
        <v>45109.333333333336</v>
      </c>
      <c r="C515" s="32" t="s">
        <v>1239</v>
      </c>
      <c r="D515" s="32" t="s">
        <v>1240</v>
      </c>
      <c r="E515" s="33" t="s">
        <v>1242</v>
      </c>
      <c r="F515" s="34">
        <f t="shared" ref="F515:G515" si="515">RAND()*100</f>
        <v>84.88045094</v>
      </c>
      <c r="G515" s="35">
        <f t="shared" si="515"/>
        <v>26.11438093</v>
      </c>
      <c r="H515" s="36">
        <f t="shared" si="3"/>
        <v>58.76607001</v>
      </c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>
      <c r="A516" s="31" t="str">
        <f>IF(LEN(Main!F516) = 7, LEFT(Main!F516, 1), LEFT(Main!F516, 2))</f>
        <v>8</v>
      </c>
      <c r="B516" s="31">
        <v>45109.333333333336</v>
      </c>
      <c r="C516" s="32" t="s">
        <v>1239</v>
      </c>
      <c r="D516" s="32" t="s">
        <v>1243</v>
      </c>
      <c r="E516" s="33" t="s">
        <v>1244</v>
      </c>
      <c r="F516" s="34">
        <f t="shared" ref="F516:G516" si="516">RAND()*100</f>
        <v>18.70001227</v>
      </c>
      <c r="G516" s="35">
        <f t="shared" si="516"/>
        <v>37.95177755</v>
      </c>
      <c r="H516" s="36">
        <f t="shared" si="3"/>
        <v>-19.25176528</v>
      </c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>
      <c r="A517" s="31" t="str">
        <f>IF(LEN(Main!F517) = 7, LEFT(Main!F517, 1), LEFT(Main!F517, 2))</f>
        <v>8</v>
      </c>
      <c r="B517" s="31">
        <v>45109.333333333336</v>
      </c>
      <c r="C517" s="32" t="s">
        <v>1239</v>
      </c>
      <c r="D517" s="32" t="s">
        <v>1243</v>
      </c>
      <c r="E517" s="33" t="s">
        <v>1245</v>
      </c>
      <c r="F517" s="34">
        <f t="shared" ref="F517:G517" si="517">RAND()*100</f>
        <v>81.44946934</v>
      </c>
      <c r="G517" s="35">
        <f t="shared" si="517"/>
        <v>97.89694034</v>
      </c>
      <c r="H517" s="36">
        <f t="shared" si="3"/>
        <v>-16.447471</v>
      </c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>
      <c r="A518" s="31" t="str">
        <f>IF(LEN(Main!F518) = 7, LEFT(Main!F518, 1), LEFT(Main!F518, 2))</f>
        <v>8</v>
      </c>
      <c r="B518" s="31">
        <v>45109.333333333336</v>
      </c>
      <c r="C518" s="32" t="s">
        <v>1239</v>
      </c>
      <c r="D518" s="32" t="s">
        <v>1243</v>
      </c>
      <c r="E518" s="33" t="s">
        <v>1246</v>
      </c>
      <c r="F518" s="34">
        <f t="shared" ref="F518:G518" si="518">RAND()*100</f>
        <v>99.78720293</v>
      </c>
      <c r="G518" s="35">
        <f t="shared" si="518"/>
        <v>47.45568954</v>
      </c>
      <c r="H518" s="36">
        <f t="shared" si="3"/>
        <v>52.3315134</v>
      </c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>
      <c r="A519" s="31" t="str">
        <f>IF(LEN(Main!F519) = 7, LEFT(Main!F519, 1), LEFT(Main!F519, 2))</f>
        <v>8</v>
      </c>
      <c r="B519" s="31">
        <v>45109.333333333336</v>
      </c>
      <c r="C519" s="32" t="s">
        <v>1247</v>
      </c>
      <c r="D519" s="32" t="s">
        <v>1248</v>
      </c>
      <c r="E519" s="33" t="s">
        <v>1249</v>
      </c>
      <c r="F519" s="34">
        <f t="shared" ref="F519:G519" si="519">RAND()*100</f>
        <v>91.38563706</v>
      </c>
      <c r="G519" s="35">
        <f t="shared" si="519"/>
        <v>76.79295548</v>
      </c>
      <c r="H519" s="36">
        <f t="shared" si="3"/>
        <v>14.59268158</v>
      </c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>
      <c r="A520" s="31" t="str">
        <f>IF(LEN(Main!F520) = 7, LEFT(Main!F520, 1), LEFT(Main!F520, 2))</f>
        <v>8</v>
      </c>
      <c r="B520" s="31">
        <v>45109.333333333336</v>
      </c>
      <c r="C520" s="32" t="s">
        <v>1247</v>
      </c>
      <c r="D520" s="32" t="s">
        <v>1248</v>
      </c>
      <c r="E520" s="33" t="s">
        <v>1250</v>
      </c>
      <c r="F520" s="34">
        <f t="shared" ref="F520:G520" si="520">RAND()*100</f>
        <v>34.74217677</v>
      </c>
      <c r="G520" s="35">
        <f t="shared" si="520"/>
        <v>90.00801522</v>
      </c>
      <c r="H520" s="36">
        <f t="shared" si="3"/>
        <v>-55.26583845</v>
      </c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>
      <c r="A521" s="31" t="str">
        <f>IF(LEN(Main!F521) = 7, LEFT(Main!F521, 1), LEFT(Main!F521, 2))</f>
        <v>8</v>
      </c>
      <c r="B521" s="31">
        <v>45109.333333333336</v>
      </c>
      <c r="C521" s="32" t="s">
        <v>1247</v>
      </c>
      <c r="D521" s="32" t="s">
        <v>1251</v>
      </c>
      <c r="E521" s="33" t="s">
        <v>1252</v>
      </c>
      <c r="F521" s="34">
        <f t="shared" ref="F521:G521" si="521">RAND()*100</f>
        <v>11.15050804</v>
      </c>
      <c r="G521" s="35">
        <f t="shared" si="521"/>
        <v>25.84966358</v>
      </c>
      <c r="H521" s="36">
        <f t="shared" si="3"/>
        <v>-14.69915555</v>
      </c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>
      <c r="A522" s="31" t="str">
        <f>IF(LEN(Main!F522) = 7, LEFT(Main!F522, 1), LEFT(Main!F522, 2))</f>
        <v>8</v>
      </c>
      <c r="B522" s="31">
        <v>45109.333333333336</v>
      </c>
      <c r="C522" s="32" t="s">
        <v>1247</v>
      </c>
      <c r="D522" s="32" t="s">
        <v>1251</v>
      </c>
      <c r="E522" s="33" t="s">
        <v>1253</v>
      </c>
      <c r="F522" s="34">
        <f t="shared" ref="F522:G522" si="522">RAND()*100</f>
        <v>50.98786752</v>
      </c>
      <c r="G522" s="35">
        <f t="shared" si="522"/>
        <v>29.11746813</v>
      </c>
      <c r="H522" s="36">
        <f t="shared" si="3"/>
        <v>21.87039939</v>
      </c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>
      <c r="A523" s="31" t="str">
        <f>IF(LEN(Main!F523) = 7, LEFT(Main!F523, 1), LEFT(Main!F523, 2))</f>
        <v>8</v>
      </c>
      <c r="B523" s="31">
        <v>45109.333333333336</v>
      </c>
      <c r="C523" s="32" t="s">
        <v>1247</v>
      </c>
      <c r="D523" s="32" t="s">
        <v>1254</v>
      </c>
      <c r="E523" s="33" t="s">
        <v>1255</v>
      </c>
      <c r="F523" s="34">
        <f t="shared" ref="F523:G523" si="523">RAND()*100</f>
        <v>44.40045972</v>
      </c>
      <c r="G523" s="35">
        <f t="shared" si="523"/>
        <v>18.9905496</v>
      </c>
      <c r="H523" s="36">
        <f t="shared" si="3"/>
        <v>25.40991012</v>
      </c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>
      <c r="A524" s="31" t="str">
        <f>IF(LEN(Main!F524) = 7, LEFT(Main!F524, 1), LEFT(Main!F524, 2))</f>
        <v>8</v>
      </c>
      <c r="B524" s="31">
        <v>45109.333333333336</v>
      </c>
      <c r="C524" s="32" t="s">
        <v>1247</v>
      </c>
      <c r="D524" s="32" t="s">
        <v>1254</v>
      </c>
      <c r="E524" s="33" t="s">
        <v>1256</v>
      </c>
      <c r="F524" s="34">
        <f t="shared" ref="F524:G524" si="524">RAND()*100</f>
        <v>84.85580055</v>
      </c>
      <c r="G524" s="35">
        <f t="shared" si="524"/>
        <v>87.28929468</v>
      </c>
      <c r="H524" s="36">
        <f t="shared" si="3"/>
        <v>-2.43349413</v>
      </c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>
      <c r="A525" s="31" t="str">
        <f>IF(LEN(Main!F525) = 7, LEFT(Main!F525, 1), LEFT(Main!F525, 2))</f>
        <v>8</v>
      </c>
      <c r="B525" s="31">
        <v>45109.333333333336</v>
      </c>
      <c r="C525" s="32" t="s">
        <v>1257</v>
      </c>
      <c r="D525" s="32" t="s">
        <v>1258</v>
      </c>
      <c r="E525" s="33" t="s">
        <v>1259</v>
      </c>
      <c r="F525" s="34">
        <f t="shared" ref="F525:G525" si="525">RAND()*100</f>
        <v>23.92119372</v>
      </c>
      <c r="G525" s="35">
        <f t="shared" si="525"/>
        <v>45.18294946</v>
      </c>
      <c r="H525" s="36">
        <f t="shared" si="3"/>
        <v>-21.26175574</v>
      </c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>
      <c r="A526" s="31" t="str">
        <f>IF(LEN(Main!F526) = 7, LEFT(Main!F526, 1), LEFT(Main!F526, 2))</f>
        <v>8</v>
      </c>
      <c r="B526" s="31">
        <v>45109.333333333336</v>
      </c>
      <c r="C526" s="32" t="s">
        <v>1257</v>
      </c>
      <c r="D526" s="32" t="s">
        <v>1258</v>
      </c>
      <c r="E526" s="33" t="s">
        <v>1260</v>
      </c>
      <c r="F526" s="34">
        <f t="shared" ref="F526:G526" si="526">RAND()*100</f>
        <v>7.926192059</v>
      </c>
      <c r="G526" s="35">
        <f t="shared" si="526"/>
        <v>48.53222351</v>
      </c>
      <c r="H526" s="36">
        <f t="shared" si="3"/>
        <v>-40.60603145</v>
      </c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>
      <c r="A527" s="31" t="str">
        <f>IF(LEN(Main!F527) = 7, LEFT(Main!F527, 1), LEFT(Main!F527, 2))</f>
        <v>8</v>
      </c>
      <c r="B527" s="31">
        <v>45109.333333333336</v>
      </c>
      <c r="C527" s="32" t="s">
        <v>1257</v>
      </c>
      <c r="D527" s="32" t="s">
        <v>1258</v>
      </c>
      <c r="E527" s="33" t="s">
        <v>1261</v>
      </c>
      <c r="F527" s="34">
        <f t="shared" ref="F527:G527" si="527">RAND()*100</f>
        <v>52.32292694</v>
      </c>
      <c r="G527" s="35">
        <f t="shared" si="527"/>
        <v>58.80524141</v>
      </c>
      <c r="H527" s="36">
        <f t="shared" si="3"/>
        <v>-6.482314469</v>
      </c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>
      <c r="A528" s="31" t="str">
        <f>IF(LEN(Main!F528) = 7, LEFT(Main!F528, 1), LEFT(Main!F528, 2))</f>
        <v>8</v>
      </c>
      <c r="B528" s="31">
        <v>45109.333333333336</v>
      </c>
      <c r="C528" s="32" t="s">
        <v>1262</v>
      </c>
      <c r="D528" s="32" t="s">
        <v>1263</v>
      </c>
      <c r="E528" s="33" t="s">
        <v>1264</v>
      </c>
      <c r="F528" s="34">
        <f t="shared" ref="F528:G528" si="528">RAND()*100</f>
        <v>34.99405466</v>
      </c>
      <c r="G528" s="35">
        <f t="shared" si="528"/>
        <v>67.23106982</v>
      </c>
      <c r="H528" s="36">
        <f t="shared" si="3"/>
        <v>-32.23701515</v>
      </c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>
      <c r="A529" s="31" t="str">
        <f>IF(LEN(Main!F529) = 7, LEFT(Main!F529, 1), LEFT(Main!F529, 2))</f>
        <v>8</v>
      </c>
      <c r="B529" s="31">
        <v>45109.333333333336</v>
      </c>
      <c r="C529" s="32" t="s">
        <v>1262</v>
      </c>
      <c r="D529" s="32" t="s">
        <v>1263</v>
      </c>
      <c r="E529" s="33" t="s">
        <v>1265</v>
      </c>
      <c r="F529" s="34">
        <f t="shared" ref="F529:G529" si="529">RAND()*100</f>
        <v>35.43104979</v>
      </c>
      <c r="G529" s="35">
        <f t="shared" si="529"/>
        <v>53.86853413</v>
      </c>
      <c r="H529" s="36">
        <f t="shared" si="3"/>
        <v>-18.43748434</v>
      </c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>
      <c r="A530" s="31" t="str">
        <f>IF(LEN(Main!F530) = 7, LEFT(Main!F530, 1), LEFT(Main!F530, 2))</f>
        <v>9</v>
      </c>
      <c r="B530" s="31">
        <v>45109.375</v>
      </c>
      <c r="C530" s="32" t="s">
        <v>1239</v>
      </c>
      <c r="D530" s="32" t="s">
        <v>1240</v>
      </c>
      <c r="E530" s="33" t="s">
        <v>1241</v>
      </c>
      <c r="F530" s="34">
        <f t="shared" ref="F530:G530" si="530">RAND()*100</f>
        <v>99.82238835</v>
      </c>
      <c r="G530" s="35">
        <f t="shared" si="530"/>
        <v>83.59333328</v>
      </c>
      <c r="H530" s="36">
        <f t="shared" si="3"/>
        <v>16.22905507</v>
      </c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>
      <c r="A531" s="31" t="str">
        <f>IF(LEN(Main!F531) = 7, LEFT(Main!F531, 1), LEFT(Main!F531, 2))</f>
        <v>9</v>
      </c>
      <c r="B531" s="31">
        <v>45109.375</v>
      </c>
      <c r="C531" s="32" t="s">
        <v>1239</v>
      </c>
      <c r="D531" s="32" t="s">
        <v>1240</v>
      </c>
      <c r="E531" s="33" t="s">
        <v>1242</v>
      </c>
      <c r="F531" s="34">
        <f t="shared" ref="F531:G531" si="531">RAND()*100</f>
        <v>77.61075357</v>
      </c>
      <c r="G531" s="35">
        <f t="shared" si="531"/>
        <v>67.22917169</v>
      </c>
      <c r="H531" s="36">
        <f t="shared" si="3"/>
        <v>10.38158188</v>
      </c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>
      <c r="A532" s="31" t="str">
        <f>IF(LEN(Main!F532) = 7, LEFT(Main!F532, 1), LEFT(Main!F532, 2))</f>
        <v>9</v>
      </c>
      <c r="B532" s="31">
        <v>45109.375</v>
      </c>
      <c r="C532" s="32" t="s">
        <v>1239</v>
      </c>
      <c r="D532" s="32" t="s">
        <v>1243</v>
      </c>
      <c r="E532" s="33" t="s">
        <v>1244</v>
      </c>
      <c r="F532" s="34">
        <f t="shared" ref="F532:G532" si="532">RAND()*100</f>
        <v>69.27380935</v>
      </c>
      <c r="G532" s="35">
        <f t="shared" si="532"/>
        <v>83.97044369</v>
      </c>
      <c r="H532" s="36">
        <f t="shared" si="3"/>
        <v>-14.69663435</v>
      </c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>
      <c r="A533" s="31" t="str">
        <f>IF(LEN(Main!F533) = 7, LEFT(Main!F533, 1), LEFT(Main!F533, 2))</f>
        <v>9</v>
      </c>
      <c r="B533" s="31">
        <v>45109.375</v>
      </c>
      <c r="C533" s="32" t="s">
        <v>1239</v>
      </c>
      <c r="D533" s="32" t="s">
        <v>1243</v>
      </c>
      <c r="E533" s="33" t="s">
        <v>1245</v>
      </c>
      <c r="F533" s="34">
        <f t="shared" ref="F533:G533" si="533">RAND()*100</f>
        <v>15.04853124</v>
      </c>
      <c r="G533" s="35">
        <f t="shared" si="533"/>
        <v>32.23426857</v>
      </c>
      <c r="H533" s="36">
        <f t="shared" si="3"/>
        <v>-17.18573733</v>
      </c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>
      <c r="A534" s="31" t="str">
        <f>IF(LEN(Main!F534) = 7, LEFT(Main!F534, 1), LEFT(Main!F534, 2))</f>
        <v>9</v>
      </c>
      <c r="B534" s="31">
        <v>45109.375</v>
      </c>
      <c r="C534" s="32" t="s">
        <v>1239</v>
      </c>
      <c r="D534" s="32" t="s">
        <v>1243</v>
      </c>
      <c r="E534" s="33" t="s">
        <v>1246</v>
      </c>
      <c r="F534" s="34">
        <f t="shared" ref="F534:G534" si="534">RAND()*100</f>
        <v>46.94220175</v>
      </c>
      <c r="G534" s="35">
        <f t="shared" si="534"/>
        <v>99.64049197</v>
      </c>
      <c r="H534" s="36">
        <f t="shared" si="3"/>
        <v>-52.69829022</v>
      </c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>
      <c r="A535" s="31" t="str">
        <f>IF(LEN(Main!F535) = 7, LEFT(Main!F535, 1), LEFT(Main!F535, 2))</f>
        <v>9</v>
      </c>
      <c r="B535" s="31">
        <v>45109.375</v>
      </c>
      <c r="C535" s="32" t="s">
        <v>1247</v>
      </c>
      <c r="D535" s="32" t="s">
        <v>1248</v>
      </c>
      <c r="E535" s="33" t="s">
        <v>1249</v>
      </c>
      <c r="F535" s="34">
        <f t="shared" ref="F535:G535" si="535">RAND()*100</f>
        <v>75.90758707</v>
      </c>
      <c r="G535" s="35">
        <f t="shared" si="535"/>
        <v>41.50185507</v>
      </c>
      <c r="H535" s="36">
        <f t="shared" si="3"/>
        <v>34.405732</v>
      </c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>
      <c r="A536" s="31" t="str">
        <f>IF(LEN(Main!F536) = 7, LEFT(Main!F536, 1), LEFT(Main!F536, 2))</f>
        <v>9</v>
      </c>
      <c r="B536" s="31">
        <v>45109.375</v>
      </c>
      <c r="C536" s="32" t="s">
        <v>1247</v>
      </c>
      <c r="D536" s="32" t="s">
        <v>1248</v>
      </c>
      <c r="E536" s="33" t="s">
        <v>1250</v>
      </c>
      <c r="F536" s="34">
        <f t="shared" ref="F536:G536" si="536">RAND()*100</f>
        <v>80.07107177</v>
      </c>
      <c r="G536" s="35">
        <f t="shared" si="536"/>
        <v>33.65394037</v>
      </c>
      <c r="H536" s="36">
        <f t="shared" si="3"/>
        <v>46.4171314</v>
      </c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>
      <c r="A537" s="31" t="str">
        <f>IF(LEN(Main!F537) = 7, LEFT(Main!F537, 1), LEFT(Main!F537, 2))</f>
        <v>9</v>
      </c>
      <c r="B537" s="31">
        <v>45109.375</v>
      </c>
      <c r="C537" s="32" t="s">
        <v>1247</v>
      </c>
      <c r="D537" s="32" t="s">
        <v>1251</v>
      </c>
      <c r="E537" s="33" t="s">
        <v>1252</v>
      </c>
      <c r="F537" s="34">
        <f t="shared" ref="F537:G537" si="537">RAND()*100</f>
        <v>58.96919801</v>
      </c>
      <c r="G537" s="35">
        <f t="shared" si="537"/>
        <v>56.94121669</v>
      </c>
      <c r="H537" s="36">
        <f t="shared" si="3"/>
        <v>2.027981316</v>
      </c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>
      <c r="A538" s="31" t="str">
        <f>IF(LEN(Main!F538) = 7, LEFT(Main!F538, 1), LEFT(Main!F538, 2))</f>
        <v>9</v>
      </c>
      <c r="B538" s="31">
        <v>45109.375</v>
      </c>
      <c r="C538" s="32" t="s">
        <v>1247</v>
      </c>
      <c r="D538" s="32" t="s">
        <v>1251</v>
      </c>
      <c r="E538" s="33" t="s">
        <v>1253</v>
      </c>
      <c r="F538" s="34">
        <f t="shared" ref="F538:G538" si="538">RAND()*100</f>
        <v>65.94319226</v>
      </c>
      <c r="G538" s="35">
        <f t="shared" si="538"/>
        <v>17.18505109</v>
      </c>
      <c r="H538" s="36">
        <f t="shared" si="3"/>
        <v>48.75814117</v>
      </c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>
      <c r="A539" s="31" t="str">
        <f>IF(LEN(Main!F539) = 7, LEFT(Main!F539, 1), LEFT(Main!F539, 2))</f>
        <v>9</v>
      </c>
      <c r="B539" s="31">
        <v>45109.375</v>
      </c>
      <c r="C539" s="32" t="s">
        <v>1247</v>
      </c>
      <c r="D539" s="32" t="s">
        <v>1254</v>
      </c>
      <c r="E539" s="33" t="s">
        <v>1255</v>
      </c>
      <c r="F539" s="34">
        <f t="shared" ref="F539:G539" si="539">RAND()*100</f>
        <v>12.62214237</v>
      </c>
      <c r="G539" s="35">
        <f t="shared" si="539"/>
        <v>61.92178813</v>
      </c>
      <c r="H539" s="36">
        <f t="shared" si="3"/>
        <v>-49.29964576</v>
      </c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>
      <c r="A540" s="31" t="str">
        <f>IF(LEN(Main!F540) = 7, LEFT(Main!F540, 1), LEFT(Main!F540, 2))</f>
        <v>9</v>
      </c>
      <c r="B540" s="31">
        <v>45109.375</v>
      </c>
      <c r="C540" s="32" t="s">
        <v>1247</v>
      </c>
      <c r="D540" s="32" t="s">
        <v>1254</v>
      </c>
      <c r="E540" s="33" t="s">
        <v>1256</v>
      </c>
      <c r="F540" s="34">
        <f t="shared" ref="F540:G540" si="540">RAND()*100</f>
        <v>70.21676368</v>
      </c>
      <c r="G540" s="35">
        <f t="shared" si="540"/>
        <v>76.15957994</v>
      </c>
      <c r="H540" s="36">
        <f t="shared" si="3"/>
        <v>-5.942816263</v>
      </c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>
      <c r="A541" s="31" t="str">
        <f>IF(LEN(Main!F541) = 7, LEFT(Main!F541, 1), LEFT(Main!F541, 2))</f>
        <v>9</v>
      </c>
      <c r="B541" s="31">
        <v>45109.375</v>
      </c>
      <c r="C541" s="32" t="s">
        <v>1257</v>
      </c>
      <c r="D541" s="32" t="s">
        <v>1258</v>
      </c>
      <c r="E541" s="33" t="s">
        <v>1259</v>
      </c>
      <c r="F541" s="34">
        <f t="shared" ref="F541:G541" si="541">RAND()*100</f>
        <v>10.68362278</v>
      </c>
      <c r="G541" s="35">
        <f t="shared" si="541"/>
        <v>59.01679949</v>
      </c>
      <c r="H541" s="36">
        <f t="shared" si="3"/>
        <v>-48.33317671</v>
      </c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>
      <c r="A542" s="31" t="str">
        <f>IF(LEN(Main!F542) = 7, LEFT(Main!F542, 1), LEFT(Main!F542, 2))</f>
        <v>9</v>
      </c>
      <c r="B542" s="31">
        <v>45109.375</v>
      </c>
      <c r="C542" s="32" t="s">
        <v>1257</v>
      </c>
      <c r="D542" s="32" t="s">
        <v>1258</v>
      </c>
      <c r="E542" s="33" t="s">
        <v>1260</v>
      </c>
      <c r="F542" s="34">
        <f t="shared" ref="F542:G542" si="542">RAND()*100</f>
        <v>35.58944991</v>
      </c>
      <c r="G542" s="35">
        <f t="shared" si="542"/>
        <v>88.96621867</v>
      </c>
      <c r="H542" s="36">
        <f t="shared" si="3"/>
        <v>-53.37676876</v>
      </c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>
      <c r="A543" s="31" t="str">
        <f>IF(LEN(Main!F543) = 7, LEFT(Main!F543, 1), LEFT(Main!F543, 2))</f>
        <v>9</v>
      </c>
      <c r="B543" s="31">
        <v>45109.375</v>
      </c>
      <c r="C543" s="32" t="s">
        <v>1257</v>
      </c>
      <c r="D543" s="32" t="s">
        <v>1258</v>
      </c>
      <c r="E543" s="33" t="s">
        <v>1261</v>
      </c>
      <c r="F543" s="34">
        <f t="shared" ref="F543:G543" si="543">RAND()*100</f>
        <v>61.40673141</v>
      </c>
      <c r="G543" s="35">
        <f t="shared" si="543"/>
        <v>15.35968927</v>
      </c>
      <c r="H543" s="36">
        <f t="shared" si="3"/>
        <v>46.04704215</v>
      </c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>
      <c r="A544" s="31" t="str">
        <f>IF(LEN(Main!F544) = 7, LEFT(Main!F544, 1), LEFT(Main!F544, 2))</f>
        <v>9</v>
      </c>
      <c r="B544" s="31">
        <v>45109.375</v>
      </c>
      <c r="C544" s="32" t="s">
        <v>1262</v>
      </c>
      <c r="D544" s="32" t="s">
        <v>1263</v>
      </c>
      <c r="E544" s="33" t="s">
        <v>1264</v>
      </c>
      <c r="F544" s="34">
        <f t="shared" ref="F544:G544" si="544">RAND()*100</f>
        <v>16.97846166</v>
      </c>
      <c r="G544" s="35">
        <f t="shared" si="544"/>
        <v>16.59073501</v>
      </c>
      <c r="H544" s="36">
        <f t="shared" si="3"/>
        <v>0.3877266535</v>
      </c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>
      <c r="A545" s="31" t="str">
        <f>IF(LEN(Main!F545) = 7, LEFT(Main!F545, 1), LEFT(Main!F545, 2))</f>
        <v>9</v>
      </c>
      <c r="B545" s="31">
        <v>45109.375</v>
      </c>
      <c r="C545" s="32" t="s">
        <v>1262</v>
      </c>
      <c r="D545" s="32" t="s">
        <v>1263</v>
      </c>
      <c r="E545" s="33" t="s">
        <v>1265</v>
      </c>
      <c r="F545" s="34">
        <f t="shared" ref="F545:G545" si="545">RAND()*100</f>
        <v>41.09276081</v>
      </c>
      <c r="G545" s="35">
        <f t="shared" si="545"/>
        <v>73.79857095</v>
      </c>
      <c r="H545" s="36">
        <f t="shared" si="3"/>
        <v>-32.70581014</v>
      </c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>
      <c r="A546" s="31" t="str">
        <f>IF(LEN(Main!F546) = 7, LEFT(Main!F546, 1), LEFT(Main!F546, 2))</f>
        <v>10</v>
      </c>
      <c r="B546" s="31">
        <v>45109.416666666664</v>
      </c>
      <c r="C546" s="32" t="s">
        <v>1239</v>
      </c>
      <c r="D546" s="32" t="s">
        <v>1240</v>
      </c>
      <c r="E546" s="33" t="s">
        <v>1241</v>
      </c>
      <c r="F546" s="34">
        <f t="shared" ref="F546:G546" si="546">RAND()*100</f>
        <v>22.95987967</v>
      </c>
      <c r="G546" s="35">
        <f t="shared" si="546"/>
        <v>18.88509352</v>
      </c>
      <c r="H546" s="36">
        <f t="shared" si="3"/>
        <v>4.074786152</v>
      </c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>
      <c r="A547" s="31" t="str">
        <f>IF(LEN(Main!F547) = 7, LEFT(Main!F547, 1), LEFT(Main!F547, 2))</f>
        <v>10</v>
      </c>
      <c r="B547" s="31">
        <v>45109.416666666664</v>
      </c>
      <c r="C547" s="32" t="s">
        <v>1239</v>
      </c>
      <c r="D547" s="32" t="s">
        <v>1240</v>
      </c>
      <c r="E547" s="33" t="s">
        <v>1242</v>
      </c>
      <c r="F547" s="34">
        <f t="shared" ref="F547:G547" si="547">RAND()*100</f>
        <v>17.9854332</v>
      </c>
      <c r="G547" s="35">
        <f t="shared" si="547"/>
        <v>23.22050719</v>
      </c>
      <c r="H547" s="36">
        <f t="shared" si="3"/>
        <v>-5.235073993</v>
      </c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>
      <c r="A548" s="31" t="str">
        <f>IF(LEN(Main!F548) = 7, LEFT(Main!F548, 1), LEFT(Main!F548, 2))</f>
        <v>10</v>
      </c>
      <c r="B548" s="31">
        <v>45109.416666666664</v>
      </c>
      <c r="C548" s="32" t="s">
        <v>1239</v>
      </c>
      <c r="D548" s="32" t="s">
        <v>1243</v>
      </c>
      <c r="E548" s="33" t="s">
        <v>1244</v>
      </c>
      <c r="F548" s="34">
        <f t="shared" ref="F548:G548" si="548">RAND()*100</f>
        <v>42.92396799</v>
      </c>
      <c r="G548" s="35">
        <f t="shared" si="548"/>
        <v>42.8095603</v>
      </c>
      <c r="H548" s="36">
        <f t="shared" si="3"/>
        <v>0.1144076985</v>
      </c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>
      <c r="A549" s="31" t="str">
        <f>IF(LEN(Main!F549) = 7, LEFT(Main!F549, 1), LEFT(Main!F549, 2))</f>
        <v>10</v>
      </c>
      <c r="B549" s="31">
        <v>45109.416666666664</v>
      </c>
      <c r="C549" s="32" t="s">
        <v>1239</v>
      </c>
      <c r="D549" s="32" t="s">
        <v>1243</v>
      </c>
      <c r="E549" s="33" t="s">
        <v>1245</v>
      </c>
      <c r="F549" s="34">
        <f t="shared" ref="F549:G549" si="549">RAND()*100</f>
        <v>68.64492723</v>
      </c>
      <c r="G549" s="35">
        <f t="shared" si="549"/>
        <v>36.20967844</v>
      </c>
      <c r="H549" s="36">
        <f t="shared" si="3"/>
        <v>32.43524879</v>
      </c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>
      <c r="A550" s="31" t="str">
        <f>IF(LEN(Main!F550) = 7, LEFT(Main!F550, 1), LEFT(Main!F550, 2))</f>
        <v>10</v>
      </c>
      <c r="B550" s="31">
        <v>45109.416666666664</v>
      </c>
      <c r="C550" s="32" t="s">
        <v>1239</v>
      </c>
      <c r="D550" s="32" t="s">
        <v>1243</v>
      </c>
      <c r="E550" s="33" t="s">
        <v>1246</v>
      </c>
      <c r="F550" s="34">
        <f t="shared" ref="F550:G550" si="550">RAND()*100</f>
        <v>67.24783271</v>
      </c>
      <c r="G550" s="35">
        <f t="shared" si="550"/>
        <v>89.83620555</v>
      </c>
      <c r="H550" s="36">
        <f t="shared" si="3"/>
        <v>-22.58837284</v>
      </c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>
      <c r="A551" s="31" t="str">
        <f>IF(LEN(Main!F551) = 7, LEFT(Main!F551, 1), LEFT(Main!F551, 2))</f>
        <v>10</v>
      </c>
      <c r="B551" s="31">
        <v>45109.416666666664</v>
      </c>
      <c r="C551" s="32" t="s">
        <v>1247</v>
      </c>
      <c r="D551" s="32" t="s">
        <v>1248</v>
      </c>
      <c r="E551" s="33" t="s">
        <v>1249</v>
      </c>
      <c r="F551" s="34">
        <f t="shared" ref="F551:G551" si="551">RAND()*100</f>
        <v>94.9111883</v>
      </c>
      <c r="G551" s="35">
        <f t="shared" si="551"/>
        <v>81.23033988</v>
      </c>
      <c r="H551" s="36">
        <f t="shared" si="3"/>
        <v>13.68084842</v>
      </c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>
      <c r="A552" s="31" t="str">
        <f>IF(LEN(Main!F552) = 7, LEFT(Main!F552, 1), LEFT(Main!F552, 2))</f>
        <v>10</v>
      </c>
      <c r="B552" s="31">
        <v>45109.416666666664</v>
      </c>
      <c r="C552" s="32" t="s">
        <v>1247</v>
      </c>
      <c r="D552" s="32" t="s">
        <v>1248</v>
      </c>
      <c r="E552" s="33" t="s">
        <v>1250</v>
      </c>
      <c r="F552" s="34">
        <f t="shared" ref="F552:G552" si="552">RAND()*100</f>
        <v>62.29765123</v>
      </c>
      <c r="G552" s="35">
        <f t="shared" si="552"/>
        <v>76.31276</v>
      </c>
      <c r="H552" s="36">
        <f t="shared" si="3"/>
        <v>-14.01510878</v>
      </c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>
      <c r="A553" s="31" t="str">
        <f>IF(LEN(Main!F553) = 7, LEFT(Main!F553, 1), LEFT(Main!F553, 2))</f>
        <v>10</v>
      </c>
      <c r="B553" s="31">
        <v>45109.416666666664</v>
      </c>
      <c r="C553" s="32" t="s">
        <v>1247</v>
      </c>
      <c r="D553" s="32" t="s">
        <v>1251</v>
      </c>
      <c r="E553" s="33" t="s">
        <v>1252</v>
      </c>
      <c r="F553" s="34">
        <f t="shared" ref="F553:G553" si="553">RAND()*100</f>
        <v>21.05994163</v>
      </c>
      <c r="G553" s="35">
        <f t="shared" si="553"/>
        <v>33.47840294</v>
      </c>
      <c r="H553" s="36">
        <f t="shared" si="3"/>
        <v>-12.41846131</v>
      </c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>
      <c r="A554" s="31" t="str">
        <f>IF(LEN(Main!F554) = 7, LEFT(Main!F554, 1), LEFT(Main!F554, 2))</f>
        <v>10</v>
      </c>
      <c r="B554" s="31">
        <v>45109.416666666664</v>
      </c>
      <c r="C554" s="32" t="s">
        <v>1247</v>
      </c>
      <c r="D554" s="32" t="s">
        <v>1251</v>
      </c>
      <c r="E554" s="33" t="s">
        <v>1253</v>
      </c>
      <c r="F554" s="34">
        <f t="shared" ref="F554:G554" si="554">RAND()*100</f>
        <v>93.34750876</v>
      </c>
      <c r="G554" s="35">
        <f t="shared" si="554"/>
        <v>80.05385467</v>
      </c>
      <c r="H554" s="36">
        <f t="shared" si="3"/>
        <v>13.29365409</v>
      </c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>
      <c r="A555" s="31" t="str">
        <f>IF(LEN(Main!F555) = 7, LEFT(Main!F555, 1), LEFT(Main!F555, 2))</f>
        <v>10</v>
      </c>
      <c r="B555" s="31">
        <v>45109.416666666664</v>
      </c>
      <c r="C555" s="32" t="s">
        <v>1247</v>
      </c>
      <c r="D555" s="32" t="s">
        <v>1254</v>
      </c>
      <c r="E555" s="33" t="s">
        <v>1255</v>
      </c>
      <c r="F555" s="34">
        <f t="shared" ref="F555:G555" si="555">RAND()*100</f>
        <v>98.08490237</v>
      </c>
      <c r="G555" s="35">
        <f t="shared" si="555"/>
        <v>91.17824803</v>
      </c>
      <c r="H555" s="36">
        <f t="shared" si="3"/>
        <v>6.906654334</v>
      </c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>
      <c r="A556" s="31" t="str">
        <f>IF(LEN(Main!F556) = 7, LEFT(Main!F556, 1), LEFT(Main!F556, 2))</f>
        <v>10</v>
      </c>
      <c r="B556" s="31">
        <v>45109.416666666664</v>
      </c>
      <c r="C556" s="32" t="s">
        <v>1247</v>
      </c>
      <c r="D556" s="32" t="s">
        <v>1254</v>
      </c>
      <c r="E556" s="33" t="s">
        <v>1256</v>
      </c>
      <c r="F556" s="34">
        <f t="shared" ref="F556:G556" si="556">RAND()*100</f>
        <v>23.20073234</v>
      </c>
      <c r="G556" s="35">
        <f t="shared" si="556"/>
        <v>82.91277868</v>
      </c>
      <c r="H556" s="36">
        <f t="shared" si="3"/>
        <v>-59.71204634</v>
      </c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>
      <c r="A557" s="31" t="str">
        <f>IF(LEN(Main!F557) = 7, LEFT(Main!F557, 1), LEFT(Main!F557, 2))</f>
        <v>10</v>
      </c>
      <c r="B557" s="31">
        <v>45109.416666666664</v>
      </c>
      <c r="C557" s="32" t="s">
        <v>1257</v>
      </c>
      <c r="D557" s="32" t="s">
        <v>1258</v>
      </c>
      <c r="E557" s="33" t="s">
        <v>1259</v>
      </c>
      <c r="F557" s="34">
        <f t="shared" ref="F557:G557" si="557">RAND()*100</f>
        <v>14.5223818</v>
      </c>
      <c r="G557" s="35">
        <f t="shared" si="557"/>
        <v>39.23063959</v>
      </c>
      <c r="H557" s="36">
        <f t="shared" si="3"/>
        <v>-24.70825778</v>
      </c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>
      <c r="A558" s="31" t="str">
        <f>IF(LEN(Main!F558) = 7, LEFT(Main!F558, 1), LEFT(Main!F558, 2))</f>
        <v>10</v>
      </c>
      <c r="B558" s="31">
        <v>45109.416666666664</v>
      </c>
      <c r="C558" s="32" t="s">
        <v>1257</v>
      </c>
      <c r="D558" s="32" t="s">
        <v>1258</v>
      </c>
      <c r="E558" s="33" t="s">
        <v>1260</v>
      </c>
      <c r="F558" s="34">
        <f t="shared" ref="F558:G558" si="558">RAND()*100</f>
        <v>80.64522605</v>
      </c>
      <c r="G558" s="35">
        <f t="shared" si="558"/>
        <v>38.31320627</v>
      </c>
      <c r="H558" s="36">
        <f t="shared" si="3"/>
        <v>42.33201978</v>
      </c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>
      <c r="A559" s="31" t="str">
        <f>IF(LEN(Main!F559) = 7, LEFT(Main!F559, 1), LEFT(Main!F559, 2))</f>
        <v>10</v>
      </c>
      <c r="B559" s="31">
        <v>45109.416666666664</v>
      </c>
      <c r="C559" s="32" t="s">
        <v>1257</v>
      </c>
      <c r="D559" s="32" t="s">
        <v>1258</v>
      </c>
      <c r="E559" s="33" t="s">
        <v>1261</v>
      </c>
      <c r="F559" s="34">
        <f t="shared" ref="F559:G559" si="559">RAND()*100</f>
        <v>24.24862405</v>
      </c>
      <c r="G559" s="35">
        <f t="shared" si="559"/>
        <v>40.6218771</v>
      </c>
      <c r="H559" s="36">
        <f t="shared" si="3"/>
        <v>-16.37325305</v>
      </c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>
      <c r="A560" s="31" t="str">
        <f>IF(LEN(Main!F560) = 7, LEFT(Main!F560, 1), LEFT(Main!F560, 2))</f>
        <v>10</v>
      </c>
      <c r="B560" s="31">
        <v>45109.416666666664</v>
      </c>
      <c r="C560" s="32" t="s">
        <v>1262</v>
      </c>
      <c r="D560" s="32" t="s">
        <v>1263</v>
      </c>
      <c r="E560" s="33" t="s">
        <v>1264</v>
      </c>
      <c r="F560" s="34">
        <f t="shared" ref="F560:G560" si="560">RAND()*100</f>
        <v>45.65177912</v>
      </c>
      <c r="G560" s="35">
        <f t="shared" si="560"/>
        <v>6.972534567</v>
      </c>
      <c r="H560" s="36">
        <f t="shared" si="3"/>
        <v>38.67924455</v>
      </c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>
      <c r="A561" s="31" t="str">
        <f>IF(LEN(Main!F561) = 7, LEFT(Main!F561, 1), LEFT(Main!F561, 2))</f>
        <v>10</v>
      </c>
      <c r="B561" s="31">
        <v>45109.416666666664</v>
      </c>
      <c r="C561" s="32" t="s">
        <v>1262</v>
      </c>
      <c r="D561" s="32" t="s">
        <v>1263</v>
      </c>
      <c r="E561" s="33" t="s">
        <v>1265</v>
      </c>
      <c r="F561" s="34">
        <f t="shared" ref="F561:G561" si="561">RAND()*100</f>
        <v>53.66733957</v>
      </c>
      <c r="G561" s="35">
        <f t="shared" si="561"/>
        <v>17.82554685</v>
      </c>
      <c r="H561" s="36">
        <f t="shared" si="3"/>
        <v>35.84179272</v>
      </c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>
      <c r="A562" s="30"/>
      <c r="B562" s="30"/>
      <c r="C562" s="30"/>
      <c r="D562" s="30"/>
      <c r="E562" s="30"/>
      <c r="F562" s="36"/>
      <c r="G562" s="35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>
      <c r="A563" s="30"/>
      <c r="B563" s="30"/>
      <c r="C563" s="30"/>
      <c r="D563" s="30"/>
      <c r="E563" s="30"/>
      <c r="F563" s="36"/>
      <c r="G563" s="35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>
      <c r="A564" s="30"/>
      <c r="B564" s="30"/>
      <c r="C564" s="30"/>
      <c r="D564" s="30"/>
      <c r="E564" s="30"/>
      <c r="F564" s="36"/>
      <c r="G564" s="35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>
      <c r="A565" s="30"/>
      <c r="B565" s="30"/>
      <c r="C565" s="30"/>
      <c r="D565" s="30"/>
      <c r="E565" s="30"/>
      <c r="F565" s="36"/>
      <c r="G565" s="35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>
      <c r="A566" s="30"/>
      <c r="B566" s="30"/>
      <c r="C566" s="30"/>
      <c r="D566" s="30"/>
      <c r="E566" s="30"/>
      <c r="F566" s="36"/>
      <c r="G566" s="35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>
      <c r="A567" s="30"/>
      <c r="B567" s="30"/>
      <c r="C567" s="30"/>
      <c r="D567" s="30"/>
      <c r="E567" s="30"/>
      <c r="F567" s="36"/>
      <c r="G567" s="35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>
      <c r="A568" s="30"/>
      <c r="B568" s="30"/>
      <c r="C568" s="30"/>
      <c r="D568" s="30"/>
      <c r="E568" s="30"/>
      <c r="F568" s="36"/>
      <c r="G568" s="35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>
      <c r="A569" s="30"/>
      <c r="B569" s="30"/>
      <c r="C569" s="30"/>
      <c r="D569" s="30"/>
      <c r="E569" s="30"/>
      <c r="F569" s="36"/>
      <c r="G569" s="35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>
      <c r="A570" s="30"/>
      <c r="B570" s="30"/>
      <c r="C570" s="30"/>
      <c r="D570" s="30"/>
      <c r="E570" s="30"/>
      <c r="F570" s="36"/>
      <c r="G570" s="35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>
      <c r="A571" s="30"/>
      <c r="B571" s="30"/>
      <c r="C571" s="30"/>
      <c r="D571" s="30"/>
      <c r="E571" s="30"/>
      <c r="F571" s="36"/>
      <c r="G571" s="35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>
      <c r="A572" s="30"/>
      <c r="B572" s="30"/>
      <c r="C572" s="30"/>
      <c r="D572" s="30"/>
      <c r="E572" s="30"/>
      <c r="F572" s="36"/>
      <c r="G572" s="35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>
      <c r="A573" s="30"/>
      <c r="B573" s="30"/>
      <c r="C573" s="30"/>
      <c r="D573" s="30"/>
      <c r="E573" s="30"/>
      <c r="F573" s="36"/>
      <c r="G573" s="35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>
      <c r="A574" s="30"/>
      <c r="B574" s="30"/>
      <c r="C574" s="30"/>
      <c r="D574" s="30"/>
      <c r="E574" s="30"/>
      <c r="F574" s="36"/>
      <c r="G574" s="35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>
      <c r="A575" s="30"/>
      <c r="B575" s="30"/>
      <c r="C575" s="30"/>
      <c r="D575" s="30"/>
      <c r="E575" s="30"/>
      <c r="F575" s="36"/>
      <c r="G575" s="35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>
      <c r="A576" s="30"/>
      <c r="B576" s="30"/>
      <c r="C576" s="30"/>
      <c r="D576" s="30"/>
      <c r="E576" s="30"/>
      <c r="F576" s="36"/>
      <c r="G576" s="35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>
      <c r="A577" s="30"/>
      <c r="B577" s="30"/>
      <c r="C577" s="30"/>
      <c r="D577" s="30"/>
      <c r="E577" s="30"/>
      <c r="F577" s="36"/>
      <c r="G577" s="35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>
      <c r="A578" s="30"/>
      <c r="B578" s="30"/>
      <c r="C578" s="30"/>
      <c r="D578" s="30"/>
      <c r="E578" s="30"/>
      <c r="F578" s="36"/>
      <c r="G578" s="35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>
      <c r="A579" s="30"/>
      <c r="B579" s="30"/>
      <c r="C579" s="30"/>
      <c r="D579" s="30"/>
      <c r="E579" s="30"/>
      <c r="F579" s="36"/>
      <c r="G579" s="35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>
      <c r="A580" s="30"/>
      <c r="B580" s="30"/>
      <c r="C580" s="30"/>
      <c r="D580" s="30"/>
      <c r="E580" s="30"/>
      <c r="F580" s="36"/>
      <c r="G580" s="35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>
      <c r="A581" s="30"/>
      <c r="B581" s="30"/>
      <c r="C581" s="30"/>
      <c r="D581" s="30"/>
      <c r="E581" s="30"/>
      <c r="F581" s="36"/>
      <c r="G581" s="35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>
      <c r="A582" s="30"/>
      <c r="B582" s="30"/>
      <c r="C582" s="30"/>
      <c r="D582" s="30"/>
      <c r="E582" s="30"/>
      <c r="F582" s="36"/>
      <c r="G582" s="35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>
      <c r="A583" s="30"/>
      <c r="B583" s="30"/>
      <c r="C583" s="30"/>
      <c r="D583" s="30"/>
      <c r="E583" s="30"/>
      <c r="F583" s="36"/>
      <c r="G583" s="35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>
      <c r="A584" s="30"/>
      <c r="B584" s="30"/>
      <c r="C584" s="30"/>
      <c r="D584" s="30"/>
      <c r="E584" s="30"/>
      <c r="F584" s="36"/>
      <c r="G584" s="35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>
      <c r="A585" s="30"/>
      <c r="B585" s="30"/>
      <c r="C585" s="30"/>
      <c r="D585" s="30"/>
      <c r="E585" s="30"/>
      <c r="F585" s="36"/>
      <c r="G585" s="35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>
      <c r="A586" s="30"/>
      <c r="B586" s="30"/>
      <c r="C586" s="30"/>
      <c r="D586" s="30"/>
      <c r="E586" s="30"/>
      <c r="F586" s="36"/>
      <c r="G586" s="35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>
      <c r="A587" s="30"/>
      <c r="B587" s="30"/>
      <c r="C587" s="30"/>
      <c r="D587" s="30"/>
      <c r="E587" s="30"/>
      <c r="F587" s="36"/>
      <c r="G587" s="35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>
      <c r="A588" s="30"/>
      <c r="B588" s="30"/>
      <c r="C588" s="30"/>
      <c r="D588" s="30"/>
      <c r="E588" s="30"/>
      <c r="F588" s="36"/>
      <c r="G588" s="35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>
      <c r="A589" s="30"/>
      <c r="B589" s="30"/>
      <c r="C589" s="30"/>
      <c r="D589" s="30"/>
      <c r="E589" s="30"/>
      <c r="F589" s="36"/>
      <c r="G589" s="35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>
      <c r="A590" s="30"/>
      <c r="B590" s="30"/>
      <c r="C590" s="30"/>
      <c r="D590" s="30"/>
      <c r="E590" s="30"/>
      <c r="F590" s="36"/>
      <c r="G590" s="35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>
      <c r="A591" s="30"/>
      <c r="B591" s="30"/>
      <c r="C591" s="30"/>
      <c r="D591" s="30"/>
      <c r="E591" s="30"/>
      <c r="F591" s="36"/>
      <c r="G591" s="35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>
      <c r="A592" s="30"/>
      <c r="B592" s="30"/>
      <c r="C592" s="30"/>
      <c r="D592" s="30"/>
      <c r="E592" s="30"/>
      <c r="F592" s="36"/>
      <c r="G592" s="35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>
      <c r="A593" s="30"/>
      <c r="B593" s="30"/>
      <c r="C593" s="30"/>
      <c r="D593" s="30"/>
      <c r="E593" s="30"/>
      <c r="F593" s="36"/>
      <c r="G593" s="35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>
      <c r="A594" s="30"/>
      <c r="B594" s="30"/>
      <c r="C594" s="30"/>
      <c r="D594" s="30"/>
      <c r="E594" s="30"/>
      <c r="F594" s="36"/>
      <c r="G594" s="35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>
      <c r="A595" s="30"/>
      <c r="B595" s="30"/>
      <c r="C595" s="30"/>
      <c r="D595" s="30"/>
      <c r="E595" s="30"/>
      <c r="F595" s="36"/>
      <c r="G595" s="35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>
      <c r="A596" s="30"/>
      <c r="B596" s="30"/>
      <c r="C596" s="30"/>
      <c r="D596" s="30"/>
      <c r="E596" s="30"/>
      <c r="F596" s="36"/>
      <c r="G596" s="35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>
      <c r="A597" s="30"/>
      <c r="B597" s="30"/>
      <c r="C597" s="30"/>
      <c r="D597" s="30"/>
      <c r="E597" s="30"/>
      <c r="F597" s="36"/>
      <c r="G597" s="35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>
      <c r="A598" s="30"/>
      <c r="B598" s="30"/>
      <c r="C598" s="30"/>
      <c r="D598" s="30"/>
      <c r="E598" s="30"/>
      <c r="F598" s="36"/>
      <c r="G598" s="35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>
      <c r="A599" s="30"/>
      <c r="B599" s="30"/>
      <c r="C599" s="30"/>
      <c r="D599" s="30"/>
      <c r="E599" s="30"/>
      <c r="F599" s="36"/>
      <c r="G599" s="35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>
      <c r="A600" s="30"/>
      <c r="B600" s="30"/>
      <c r="C600" s="30"/>
      <c r="D600" s="30"/>
      <c r="E600" s="30"/>
      <c r="F600" s="36"/>
      <c r="G600" s="35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>
      <c r="A601" s="30"/>
      <c r="B601" s="30"/>
      <c r="C601" s="30"/>
      <c r="D601" s="30"/>
      <c r="E601" s="30"/>
      <c r="F601" s="36"/>
      <c r="G601" s="35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>
      <c r="A602" s="30"/>
      <c r="B602" s="30"/>
      <c r="C602" s="30"/>
      <c r="D602" s="30"/>
      <c r="E602" s="30"/>
      <c r="F602" s="36"/>
      <c r="G602" s="35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>
      <c r="A603" s="30"/>
      <c r="B603" s="30"/>
      <c r="C603" s="30"/>
      <c r="D603" s="30"/>
      <c r="E603" s="30"/>
      <c r="F603" s="36"/>
      <c r="G603" s="35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>
      <c r="A604" s="30"/>
      <c r="B604" s="30"/>
      <c r="C604" s="30"/>
      <c r="D604" s="30"/>
      <c r="E604" s="30"/>
      <c r="F604" s="36"/>
      <c r="G604" s="35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>
      <c r="A605" s="30"/>
      <c r="B605" s="30"/>
      <c r="C605" s="30"/>
      <c r="D605" s="30"/>
      <c r="E605" s="30"/>
      <c r="F605" s="36"/>
      <c r="G605" s="35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>
      <c r="A606" s="30"/>
      <c r="B606" s="30"/>
      <c r="C606" s="30"/>
      <c r="D606" s="30"/>
      <c r="E606" s="30"/>
      <c r="F606" s="36"/>
      <c r="G606" s="35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>
      <c r="A607" s="30"/>
      <c r="B607" s="30"/>
      <c r="C607" s="30"/>
      <c r="D607" s="30"/>
      <c r="E607" s="30"/>
      <c r="F607" s="36"/>
      <c r="G607" s="35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>
      <c r="A608" s="30"/>
      <c r="B608" s="30"/>
      <c r="C608" s="30"/>
      <c r="D608" s="30"/>
      <c r="E608" s="30"/>
      <c r="F608" s="36"/>
      <c r="G608" s="35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>
      <c r="A609" s="30"/>
      <c r="B609" s="30"/>
      <c r="C609" s="30"/>
      <c r="D609" s="30"/>
      <c r="E609" s="30"/>
      <c r="F609" s="36"/>
      <c r="G609" s="35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>
      <c r="A610" s="30"/>
      <c r="B610" s="30"/>
      <c r="C610" s="30"/>
      <c r="D610" s="30"/>
      <c r="E610" s="30"/>
      <c r="F610" s="36"/>
      <c r="G610" s="35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>
      <c r="A611" s="30"/>
      <c r="B611" s="30"/>
      <c r="C611" s="30"/>
      <c r="D611" s="30"/>
      <c r="E611" s="30"/>
      <c r="F611" s="36"/>
      <c r="G611" s="35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>
      <c r="A612" s="30"/>
      <c r="B612" s="30"/>
      <c r="C612" s="30"/>
      <c r="D612" s="30"/>
      <c r="E612" s="30"/>
      <c r="F612" s="36"/>
      <c r="G612" s="35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>
      <c r="A613" s="30"/>
      <c r="B613" s="30"/>
      <c r="C613" s="30"/>
      <c r="D613" s="30"/>
      <c r="E613" s="30"/>
      <c r="F613" s="36"/>
      <c r="G613" s="35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>
      <c r="A614" s="30"/>
      <c r="B614" s="30"/>
      <c r="C614" s="30"/>
      <c r="D614" s="30"/>
      <c r="E614" s="30"/>
      <c r="F614" s="36"/>
      <c r="G614" s="35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>
      <c r="A615" s="30"/>
      <c r="B615" s="30"/>
      <c r="C615" s="30"/>
      <c r="D615" s="30"/>
      <c r="E615" s="30"/>
      <c r="F615" s="36"/>
      <c r="G615" s="35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>
      <c r="A616" s="30"/>
      <c r="B616" s="30"/>
      <c r="C616" s="30"/>
      <c r="D616" s="30"/>
      <c r="E616" s="30"/>
      <c r="F616" s="36"/>
      <c r="G616" s="35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>
      <c r="A617" s="30"/>
      <c r="B617" s="30"/>
      <c r="C617" s="30"/>
      <c r="D617" s="30"/>
      <c r="E617" s="30"/>
      <c r="F617" s="36"/>
      <c r="G617" s="35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>
      <c r="A618" s="30"/>
      <c r="B618" s="30"/>
      <c r="C618" s="30"/>
      <c r="D618" s="30"/>
      <c r="E618" s="30"/>
      <c r="F618" s="36"/>
      <c r="G618" s="35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>
      <c r="A619" s="30"/>
      <c r="B619" s="30"/>
      <c r="C619" s="30"/>
      <c r="D619" s="30"/>
      <c r="E619" s="30"/>
      <c r="F619" s="36"/>
      <c r="G619" s="35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>
      <c r="A620" s="30"/>
      <c r="B620" s="30"/>
      <c r="C620" s="30"/>
      <c r="D620" s="30"/>
      <c r="E620" s="30"/>
      <c r="F620" s="36"/>
      <c r="G620" s="35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>
      <c r="A621" s="30"/>
      <c r="B621" s="30"/>
      <c r="C621" s="30"/>
      <c r="D621" s="30"/>
      <c r="E621" s="30"/>
      <c r="F621" s="36"/>
      <c r="G621" s="35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>
      <c r="A622" s="30"/>
      <c r="B622" s="30"/>
      <c r="C622" s="30"/>
      <c r="D622" s="30"/>
      <c r="E622" s="30"/>
      <c r="F622" s="36"/>
      <c r="G622" s="35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>
      <c r="A623" s="30"/>
      <c r="B623" s="30"/>
      <c r="C623" s="30"/>
      <c r="D623" s="30"/>
      <c r="E623" s="30"/>
      <c r="F623" s="36"/>
      <c r="G623" s="35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>
      <c r="A624" s="30"/>
      <c r="B624" s="30"/>
      <c r="C624" s="30"/>
      <c r="D624" s="30"/>
      <c r="E624" s="30"/>
      <c r="F624" s="36"/>
      <c r="G624" s="35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>
      <c r="A625" s="30"/>
      <c r="B625" s="30"/>
      <c r="C625" s="30"/>
      <c r="D625" s="30"/>
      <c r="E625" s="30"/>
      <c r="F625" s="36"/>
      <c r="G625" s="35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>
      <c r="A626" s="30"/>
      <c r="B626" s="30"/>
      <c r="C626" s="30"/>
      <c r="D626" s="30"/>
      <c r="E626" s="30"/>
      <c r="F626" s="36"/>
      <c r="G626" s="35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>
      <c r="A627" s="30"/>
      <c r="B627" s="30"/>
      <c r="C627" s="30"/>
      <c r="D627" s="30"/>
      <c r="E627" s="30"/>
      <c r="F627" s="36"/>
      <c r="G627" s="35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>
      <c r="A628" s="30"/>
      <c r="B628" s="30"/>
      <c r="C628" s="30"/>
      <c r="D628" s="30"/>
      <c r="E628" s="30"/>
      <c r="F628" s="36"/>
      <c r="G628" s="35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>
      <c r="A629" s="30"/>
      <c r="B629" s="30"/>
      <c r="C629" s="30"/>
      <c r="D629" s="30"/>
      <c r="E629" s="30"/>
      <c r="F629" s="36"/>
      <c r="G629" s="35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>
      <c r="A630" s="30"/>
      <c r="B630" s="30"/>
      <c r="C630" s="30"/>
      <c r="D630" s="30"/>
      <c r="E630" s="30"/>
      <c r="F630" s="36"/>
      <c r="G630" s="35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>
      <c r="A631" s="30"/>
      <c r="B631" s="30"/>
      <c r="C631" s="30"/>
      <c r="D631" s="30"/>
      <c r="E631" s="30"/>
      <c r="F631" s="36"/>
      <c r="G631" s="35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>
      <c r="A632" s="30"/>
      <c r="B632" s="30"/>
      <c r="C632" s="30"/>
      <c r="D632" s="30"/>
      <c r="E632" s="30"/>
      <c r="F632" s="36"/>
      <c r="G632" s="35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>
      <c r="A633" s="30"/>
      <c r="B633" s="30"/>
      <c r="C633" s="30"/>
      <c r="D633" s="30"/>
      <c r="E633" s="30"/>
      <c r="F633" s="36"/>
      <c r="G633" s="35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>
      <c r="A634" s="30"/>
      <c r="B634" s="30"/>
      <c r="C634" s="30"/>
      <c r="D634" s="30"/>
      <c r="E634" s="30"/>
      <c r="F634" s="36"/>
      <c r="G634" s="35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>
      <c r="A635" s="30"/>
      <c r="B635" s="30"/>
      <c r="C635" s="30"/>
      <c r="D635" s="30"/>
      <c r="E635" s="30"/>
      <c r="F635" s="36"/>
      <c r="G635" s="35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>
      <c r="A636" s="30"/>
      <c r="B636" s="30"/>
      <c r="C636" s="30"/>
      <c r="D636" s="30"/>
      <c r="E636" s="30"/>
      <c r="F636" s="36"/>
      <c r="G636" s="35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>
      <c r="A637" s="30"/>
      <c r="B637" s="30"/>
      <c r="C637" s="30"/>
      <c r="D637" s="30"/>
      <c r="E637" s="30"/>
      <c r="F637" s="36"/>
      <c r="G637" s="35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>
      <c r="A638" s="30"/>
      <c r="B638" s="30"/>
      <c r="C638" s="30"/>
      <c r="D638" s="30"/>
      <c r="E638" s="30"/>
      <c r="F638" s="36"/>
      <c r="G638" s="35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>
      <c r="A639" s="30"/>
      <c r="B639" s="30"/>
      <c r="C639" s="30"/>
      <c r="D639" s="30"/>
      <c r="E639" s="30"/>
      <c r="F639" s="36"/>
      <c r="G639" s="35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>
      <c r="A640" s="30"/>
      <c r="B640" s="30"/>
      <c r="C640" s="30"/>
      <c r="D640" s="30"/>
      <c r="E640" s="30"/>
      <c r="F640" s="36"/>
      <c r="G640" s="35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>
      <c r="A641" s="30"/>
      <c r="B641" s="30"/>
      <c r="C641" s="30"/>
      <c r="D641" s="30"/>
      <c r="E641" s="30"/>
      <c r="F641" s="36"/>
      <c r="G641" s="35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>
      <c r="A642" s="30"/>
      <c r="B642" s="30"/>
      <c r="C642" s="30"/>
      <c r="D642" s="30"/>
      <c r="E642" s="30"/>
      <c r="F642" s="36"/>
      <c r="G642" s="35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>
      <c r="A643" s="30"/>
      <c r="B643" s="30"/>
      <c r="C643" s="30"/>
      <c r="D643" s="30"/>
      <c r="E643" s="30"/>
      <c r="F643" s="36"/>
      <c r="G643" s="35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>
      <c r="A644" s="30"/>
      <c r="B644" s="30"/>
      <c r="C644" s="30"/>
      <c r="D644" s="30"/>
      <c r="E644" s="30"/>
      <c r="F644" s="36"/>
      <c r="G644" s="35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>
      <c r="A645" s="30"/>
      <c r="B645" s="30"/>
      <c r="C645" s="30"/>
      <c r="D645" s="30"/>
      <c r="E645" s="30"/>
      <c r="F645" s="36"/>
      <c r="G645" s="35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>
      <c r="A646" s="30"/>
      <c r="B646" s="30"/>
      <c r="C646" s="30"/>
      <c r="D646" s="30"/>
      <c r="E646" s="30"/>
      <c r="F646" s="36"/>
      <c r="G646" s="35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>
      <c r="A647" s="30"/>
      <c r="B647" s="30"/>
      <c r="C647" s="30"/>
      <c r="D647" s="30"/>
      <c r="E647" s="30"/>
      <c r="F647" s="36"/>
      <c r="G647" s="35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>
      <c r="A648" s="30"/>
      <c r="B648" s="30"/>
      <c r="C648" s="30"/>
      <c r="D648" s="30"/>
      <c r="E648" s="30"/>
      <c r="F648" s="36"/>
      <c r="G648" s="35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>
      <c r="A649" s="30"/>
      <c r="B649" s="30"/>
      <c r="C649" s="30"/>
      <c r="D649" s="30"/>
      <c r="E649" s="30"/>
      <c r="F649" s="36"/>
      <c r="G649" s="35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>
      <c r="A650" s="30"/>
      <c r="B650" s="30"/>
      <c r="C650" s="30"/>
      <c r="D650" s="30"/>
      <c r="E650" s="30"/>
      <c r="F650" s="36"/>
      <c r="G650" s="35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>
      <c r="A651" s="30"/>
      <c r="B651" s="30"/>
      <c r="C651" s="30"/>
      <c r="D651" s="30"/>
      <c r="E651" s="30"/>
      <c r="F651" s="36"/>
      <c r="G651" s="35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>
      <c r="A652" s="30"/>
      <c r="B652" s="30"/>
      <c r="C652" s="30"/>
      <c r="D652" s="30"/>
      <c r="E652" s="30"/>
      <c r="F652" s="36"/>
      <c r="G652" s="35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>
      <c r="A653" s="30"/>
      <c r="B653" s="30"/>
      <c r="C653" s="30"/>
      <c r="D653" s="30"/>
      <c r="E653" s="30"/>
      <c r="F653" s="36"/>
      <c r="G653" s="35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>
      <c r="A654" s="30"/>
      <c r="B654" s="30"/>
      <c r="C654" s="30"/>
      <c r="D654" s="30"/>
      <c r="E654" s="30"/>
      <c r="F654" s="36"/>
      <c r="G654" s="35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>
      <c r="A655" s="30"/>
      <c r="B655" s="30"/>
      <c r="C655" s="30"/>
      <c r="D655" s="30"/>
      <c r="E655" s="30"/>
      <c r="F655" s="36"/>
      <c r="G655" s="35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>
      <c r="A656" s="30"/>
      <c r="B656" s="30"/>
      <c r="C656" s="30"/>
      <c r="D656" s="30"/>
      <c r="E656" s="30"/>
      <c r="F656" s="36"/>
      <c r="G656" s="35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>
      <c r="A657" s="30"/>
      <c r="B657" s="30"/>
      <c r="C657" s="30"/>
      <c r="D657" s="30"/>
      <c r="E657" s="30"/>
      <c r="F657" s="36"/>
      <c r="G657" s="35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>
      <c r="A658" s="30"/>
      <c r="B658" s="30"/>
      <c r="C658" s="30"/>
      <c r="D658" s="30"/>
      <c r="E658" s="30"/>
      <c r="F658" s="36"/>
      <c r="G658" s="35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>
      <c r="A659" s="30"/>
      <c r="B659" s="30"/>
      <c r="C659" s="30"/>
      <c r="D659" s="30"/>
      <c r="E659" s="30"/>
      <c r="F659" s="36"/>
      <c r="G659" s="35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>
      <c r="A660" s="30"/>
      <c r="B660" s="30"/>
      <c r="C660" s="30"/>
      <c r="D660" s="30"/>
      <c r="E660" s="30"/>
      <c r="F660" s="36"/>
      <c r="G660" s="35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>
      <c r="A661" s="30"/>
      <c r="B661" s="30"/>
      <c r="C661" s="30"/>
      <c r="D661" s="30"/>
      <c r="E661" s="30"/>
      <c r="F661" s="36"/>
      <c r="G661" s="35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>
      <c r="A662" s="30"/>
      <c r="B662" s="30"/>
      <c r="C662" s="30"/>
      <c r="D662" s="30"/>
      <c r="E662" s="30"/>
      <c r="F662" s="36"/>
      <c r="G662" s="35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>
      <c r="A663" s="30"/>
      <c r="B663" s="30"/>
      <c r="C663" s="30"/>
      <c r="D663" s="30"/>
      <c r="E663" s="30"/>
      <c r="F663" s="36"/>
      <c r="G663" s="35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>
      <c r="A664" s="30"/>
      <c r="B664" s="30"/>
      <c r="C664" s="30"/>
      <c r="D664" s="30"/>
      <c r="E664" s="30"/>
      <c r="F664" s="36"/>
      <c r="G664" s="35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>
      <c r="A665" s="30"/>
      <c r="B665" s="30"/>
      <c r="C665" s="30"/>
      <c r="D665" s="30"/>
      <c r="E665" s="30"/>
      <c r="F665" s="36"/>
      <c r="G665" s="35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>
      <c r="A666" s="30"/>
      <c r="B666" s="30"/>
      <c r="C666" s="30"/>
      <c r="D666" s="30"/>
      <c r="E666" s="30"/>
      <c r="F666" s="36"/>
      <c r="G666" s="35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>
      <c r="A667" s="30"/>
      <c r="B667" s="30"/>
      <c r="C667" s="30"/>
      <c r="D667" s="30"/>
      <c r="E667" s="30"/>
      <c r="F667" s="36"/>
      <c r="G667" s="35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>
      <c r="A668" s="30"/>
      <c r="B668" s="30"/>
      <c r="C668" s="30"/>
      <c r="D668" s="30"/>
      <c r="E668" s="30"/>
      <c r="F668" s="36"/>
      <c r="G668" s="35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>
      <c r="A669" s="30"/>
      <c r="B669" s="30"/>
      <c r="C669" s="30"/>
      <c r="D669" s="30"/>
      <c r="E669" s="30"/>
      <c r="F669" s="36"/>
      <c r="G669" s="35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>
      <c r="A670" s="30"/>
      <c r="B670" s="30"/>
      <c r="C670" s="30"/>
      <c r="D670" s="30"/>
      <c r="E670" s="30"/>
      <c r="F670" s="36"/>
      <c r="G670" s="35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>
      <c r="A671" s="30"/>
      <c r="B671" s="30"/>
      <c r="C671" s="30"/>
      <c r="D671" s="30"/>
      <c r="E671" s="30"/>
      <c r="F671" s="36"/>
      <c r="G671" s="35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>
      <c r="A672" s="30"/>
      <c r="B672" s="30"/>
      <c r="C672" s="30"/>
      <c r="D672" s="30"/>
      <c r="E672" s="30"/>
      <c r="F672" s="36"/>
      <c r="G672" s="35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>
      <c r="A673" s="30"/>
      <c r="B673" s="30"/>
      <c r="C673" s="30"/>
      <c r="D673" s="30"/>
      <c r="E673" s="30"/>
      <c r="F673" s="36"/>
      <c r="G673" s="35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>
      <c r="A674" s="30"/>
      <c r="B674" s="30"/>
      <c r="C674" s="30"/>
      <c r="D674" s="30"/>
      <c r="E674" s="30"/>
      <c r="F674" s="36"/>
      <c r="G674" s="35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>
      <c r="A675" s="30"/>
      <c r="B675" s="30"/>
      <c r="C675" s="30"/>
      <c r="D675" s="30"/>
      <c r="E675" s="30"/>
      <c r="F675" s="36"/>
      <c r="G675" s="35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>
      <c r="A676" s="30"/>
      <c r="B676" s="30"/>
      <c r="C676" s="30"/>
      <c r="D676" s="30"/>
      <c r="E676" s="30"/>
      <c r="F676" s="36"/>
      <c r="G676" s="35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>
      <c r="A677" s="30"/>
      <c r="B677" s="30"/>
      <c r="C677" s="30"/>
      <c r="D677" s="30"/>
      <c r="E677" s="30"/>
      <c r="F677" s="36"/>
      <c r="G677" s="35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>
      <c r="A678" s="30"/>
      <c r="B678" s="30"/>
      <c r="C678" s="30"/>
      <c r="D678" s="30"/>
      <c r="E678" s="30"/>
      <c r="F678" s="36"/>
      <c r="G678" s="35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>
      <c r="A679" s="30"/>
      <c r="B679" s="30"/>
      <c r="C679" s="30"/>
      <c r="D679" s="30"/>
      <c r="E679" s="30"/>
      <c r="F679" s="36"/>
      <c r="G679" s="35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>
      <c r="A680" s="30"/>
      <c r="B680" s="30"/>
      <c r="C680" s="30"/>
      <c r="D680" s="30"/>
      <c r="E680" s="30"/>
      <c r="F680" s="36"/>
      <c r="G680" s="35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>
      <c r="A681" s="30"/>
      <c r="B681" s="30"/>
      <c r="C681" s="30"/>
      <c r="D681" s="30"/>
      <c r="E681" s="30"/>
      <c r="F681" s="36"/>
      <c r="G681" s="35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>
      <c r="A682" s="30"/>
      <c r="B682" s="30"/>
      <c r="C682" s="30"/>
      <c r="D682" s="30"/>
      <c r="E682" s="30"/>
      <c r="F682" s="36"/>
      <c r="G682" s="35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>
      <c r="A683" s="30"/>
      <c r="B683" s="30"/>
      <c r="C683" s="30"/>
      <c r="D683" s="30"/>
      <c r="E683" s="30"/>
      <c r="F683" s="36"/>
      <c r="G683" s="35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>
      <c r="A684" s="30"/>
      <c r="B684" s="30"/>
      <c r="C684" s="30"/>
      <c r="D684" s="30"/>
      <c r="E684" s="30"/>
      <c r="F684" s="36"/>
      <c r="G684" s="35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>
      <c r="A685" s="30"/>
      <c r="B685" s="30"/>
      <c r="C685" s="30"/>
      <c r="D685" s="30"/>
      <c r="E685" s="30"/>
      <c r="F685" s="36"/>
      <c r="G685" s="35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>
      <c r="A686" s="30"/>
      <c r="B686" s="30"/>
      <c r="C686" s="30"/>
      <c r="D686" s="30"/>
      <c r="E686" s="30"/>
      <c r="F686" s="36"/>
      <c r="G686" s="35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>
      <c r="A687" s="30"/>
      <c r="B687" s="30"/>
      <c r="C687" s="30"/>
      <c r="D687" s="30"/>
      <c r="E687" s="30"/>
      <c r="F687" s="36"/>
      <c r="G687" s="35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>
      <c r="A688" s="30"/>
      <c r="B688" s="30"/>
      <c r="C688" s="30"/>
      <c r="D688" s="30"/>
      <c r="E688" s="30"/>
      <c r="F688" s="36"/>
      <c r="G688" s="35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>
      <c r="A689" s="30"/>
      <c r="B689" s="30"/>
      <c r="C689" s="30"/>
      <c r="D689" s="30"/>
      <c r="E689" s="30"/>
      <c r="F689" s="36"/>
      <c r="G689" s="35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>
      <c r="A690" s="30"/>
      <c r="B690" s="30"/>
      <c r="C690" s="30"/>
      <c r="D690" s="30"/>
      <c r="E690" s="30"/>
      <c r="F690" s="36"/>
      <c r="G690" s="35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>
      <c r="A691" s="30"/>
      <c r="B691" s="30"/>
      <c r="C691" s="30"/>
      <c r="D691" s="30"/>
      <c r="E691" s="30"/>
      <c r="F691" s="36"/>
      <c r="G691" s="35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>
      <c r="A692" s="30"/>
      <c r="B692" s="30"/>
      <c r="C692" s="30"/>
      <c r="D692" s="30"/>
      <c r="E692" s="30"/>
      <c r="F692" s="36"/>
      <c r="G692" s="35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>
      <c r="A693" s="30"/>
      <c r="B693" s="30"/>
      <c r="C693" s="30"/>
      <c r="D693" s="30"/>
      <c r="E693" s="30"/>
      <c r="F693" s="36"/>
      <c r="G693" s="35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>
      <c r="A694" s="30"/>
      <c r="B694" s="30"/>
      <c r="C694" s="30"/>
      <c r="D694" s="30"/>
      <c r="E694" s="30"/>
      <c r="F694" s="36"/>
      <c r="G694" s="35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>
      <c r="A695" s="30"/>
      <c r="B695" s="30"/>
      <c r="C695" s="30"/>
      <c r="D695" s="30"/>
      <c r="E695" s="30"/>
      <c r="F695" s="36"/>
      <c r="G695" s="35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>
      <c r="A696" s="30"/>
      <c r="B696" s="30"/>
      <c r="C696" s="30"/>
      <c r="D696" s="30"/>
      <c r="E696" s="30"/>
      <c r="F696" s="36"/>
      <c r="G696" s="35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>
      <c r="A697" s="30"/>
      <c r="B697" s="30"/>
      <c r="C697" s="30"/>
      <c r="D697" s="30"/>
      <c r="E697" s="30"/>
      <c r="F697" s="36"/>
      <c r="G697" s="35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>
      <c r="A698" s="30"/>
      <c r="B698" s="30"/>
      <c r="C698" s="30"/>
      <c r="D698" s="30"/>
      <c r="E698" s="30"/>
      <c r="F698" s="36"/>
      <c r="G698" s="35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>
      <c r="A699" s="30"/>
      <c r="B699" s="30"/>
      <c r="C699" s="30"/>
      <c r="D699" s="30"/>
      <c r="E699" s="30"/>
      <c r="F699" s="36"/>
      <c r="G699" s="35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>
      <c r="A700" s="30"/>
      <c r="B700" s="30"/>
      <c r="C700" s="30"/>
      <c r="D700" s="30"/>
      <c r="E700" s="30"/>
      <c r="F700" s="36"/>
      <c r="G700" s="35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>
      <c r="A701" s="30"/>
      <c r="B701" s="30"/>
      <c r="C701" s="30"/>
      <c r="D701" s="30"/>
      <c r="E701" s="30"/>
      <c r="F701" s="36"/>
      <c r="G701" s="35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>
      <c r="A702" s="30"/>
      <c r="B702" s="30"/>
      <c r="C702" s="30"/>
      <c r="D702" s="30"/>
      <c r="E702" s="30"/>
      <c r="F702" s="36"/>
      <c r="G702" s="35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>
      <c r="A703" s="30"/>
      <c r="B703" s="30"/>
      <c r="C703" s="30"/>
      <c r="D703" s="30"/>
      <c r="E703" s="30"/>
      <c r="F703" s="36"/>
      <c r="G703" s="35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>
      <c r="A704" s="30"/>
      <c r="B704" s="30"/>
      <c r="C704" s="30"/>
      <c r="D704" s="30"/>
      <c r="E704" s="30"/>
      <c r="F704" s="36"/>
      <c r="G704" s="35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>
      <c r="A705" s="30"/>
      <c r="B705" s="30"/>
      <c r="C705" s="30"/>
      <c r="D705" s="30"/>
      <c r="E705" s="30"/>
      <c r="F705" s="36"/>
      <c r="G705" s="35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>
      <c r="A706" s="30"/>
      <c r="B706" s="30"/>
      <c r="C706" s="30"/>
      <c r="D706" s="30"/>
      <c r="E706" s="30"/>
      <c r="F706" s="36"/>
      <c r="G706" s="35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>
      <c r="A707" s="30"/>
      <c r="B707" s="30"/>
      <c r="C707" s="30"/>
      <c r="D707" s="30"/>
      <c r="E707" s="30"/>
      <c r="F707" s="36"/>
      <c r="G707" s="35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>
      <c r="A708" s="30"/>
      <c r="B708" s="30"/>
      <c r="C708" s="30"/>
      <c r="D708" s="30"/>
      <c r="E708" s="30"/>
      <c r="F708" s="36"/>
      <c r="G708" s="35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>
      <c r="A709" s="30"/>
      <c r="B709" s="30"/>
      <c r="C709" s="30"/>
      <c r="D709" s="30"/>
      <c r="E709" s="30"/>
      <c r="F709" s="36"/>
      <c r="G709" s="35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>
      <c r="A710" s="30"/>
      <c r="B710" s="30"/>
      <c r="C710" s="30"/>
      <c r="D710" s="30"/>
      <c r="E710" s="30"/>
      <c r="F710" s="36"/>
      <c r="G710" s="35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>
      <c r="A711" s="30"/>
      <c r="B711" s="30"/>
      <c r="C711" s="30"/>
      <c r="D711" s="30"/>
      <c r="E711" s="30"/>
      <c r="F711" s="36"/>
      <c r="G711" s="35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>
      <c r="A712" s="30"/>
      <c r="B712" s="30"/>
      <c r="C712" s="30"/>
      <c r="D712" s="30"/>
      <c r="E712" s="30"/>
      <c r="F712" s="36"/>
      <c r="G712" s="35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>
      <c r="A713" s="30"/>
      <c r="B713" s="30"/>
      <c r="C713" s="30"/>
      <c r="D713" s="30"/>
      <c r="E713" s="30"/>
      <c r="F713" s="36"/>
      <c r="G713" s="35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>
      <c r="A714" s="30"/>
      <c r="B714" s="30"/>
      <c r="C714" s="30"/>
      <c r="D714" s="30"/>
      <c r="E714" s="30"/>
      <c r="F714" s="36"/>
      <c r="G714" s="35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>
      <c r="A715" s="30"/>
      <c r="B715" s="30"/>
      <c r="C715" s="30"/>
      <c r="D715" s="30"/>
      <c r="E715" s="30"/>
      <c r="F715" s="36"/>
      <c r="G715" s="35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>
      <c r="A716" s="30"/>
      <c r="B716" s="30"/>
      <c r="C716" s="30"/>
      <c r="D716" s="30"/>
      <c r="E716" s="30"/>
      <c r="F716" s="36"/>
      <c r="G716" s="35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>
      <c r="A717" s="30"/>
      <c r="B717" s="30"/>
      <c r="C717" s="30"/>
      <c r="D717" s="30"/>
      <c r="E717" s="30"/>
      <c r="F717" s="36"/>
      <c r="G717" s="35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>
      <c r="A718" s="30"/>
      <c r="B718" s="30"/>
      <c r="C718" s="30"/>
      <c r="D718" s="30"/>
      <c r="E718" s="30"/>
      <c r="F718" s="36"/>
      <c r="G718" s="35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>
      <c r="A719" s="30"/>
      <c r="B719" s="30"/>
      <c r="C719" s="30"/>
      <c r="D719" s="30"/>
      <c r="E719" s="30"/>
      <c r="F719" s="36"/>
      <c r="G719" s="35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>
      <c r="A720" s="30"/>
      <c r="B720" s="30"/>
      <c r="C720" s="30"/>
      <c r="D720" s="30"/>
      <c r="E720" s="30"/>
      <c r="F720" s="36"/>
      <c r="G720" s="35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>
      <c r="A721" s="30"/>
      <c r="B721" s="30"/>
      <c r="C721" s="30"/>
      <c r="D721" s="30"/>
      <c r="E721" s="30"/>
      <c r="F721" s="36"/>
      <c r="G721" s="35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>
      <c r="A722" s="30"/>
      <c r="B722" s="30"/>
      <c r="C722" s="30"/>
      <c r="D722" s="30"/>
      <c r="E722" s="30"/>
      <c r="F722" s="36"/>
      <c r="G722" s="35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>
      <c r="A723" s="30"/>
      <c r="B723" s="30"/>
      <c r="C723" s="30"/>
      <c r="D723" s="30"/>
      <c r="E723" s="30"/>
      <c r="F723" s="36"/>
      <c r="G723" s="35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>
      <c r="A724" s="30"/>
      <c r="B724" s="30"/>
      <c r="C724" s="30"/>
      <c r="D724" s="30"/>
      <c r="E724" s="30"/>
      <c r="F724" s="36"/>
      <c r="G724" s="35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>
      <c r="A725" s="30"/>
      <c r="B725" s="30"/>
      <c r="C725" s="30"/>
      <c r="D725" s="30"/>
      <c r="E725" s="30"/>
      <c r="F725" s="36"/>
      <c r="G725" s="35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>
      <c r="A726" s="30"/>
      <c r="B726" s="30"/>
      <c r="C726" s="30"/>
      <c r="D726" s="30"/>
      <c r="E726" s="30"/>
      <c r="F726" s="36"/>
      <c r="G726" s="35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>
      <c r="A727" s="30"/>
      <c r="B727" s="30"/>
      <c r="C727" s="30"/>
      <c r="D727" s="30"/>
      <c r="E727" s="30"/>
      <c r="F727" s="36"/>
      <c r="G727" s="35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>
      <c r="A728" s="30"/>
      <c r="B728" s="30"/>
      <c r="C728" s="30"/>
      <c r="D728" s="30"/>
      <c r="E728" s="30"/>
      <c r="F728" s="36"/>
      <c r="G728" s="35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>
      <c r="A729" s="30"/>
      <c r="B729" s="30"/>
      <c r="C729" s="30"/>
      <c r="D729" s="30"/>
      <c r="E729" s="30"/>
      <c r="F729" s="36"/>
      <c r="G729" s="35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>
      <c r="A730" s="30"/>
      <c r="B730" s="30"/>
      <c r="C730" s="30"/>
      <c r="D730" s="30"/>
      <c r="E730" s="30"/>
      <c r="F730" s="36"/>
      <c r="G730" s="35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>
      <c r="A731" s="30"/>
      <c r="B731" s="30"/>
      <c r="C731" s="30"/>
      <c r="D731" s="30"/>
      <c r="E731" s="30"/>
      <c r="F731" s="36"/>
      <c r="G731" s="35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>
      <c r="A732" s="30"/>
      <c r="B732" s="30"/>
      <c r="C732" s="30"/>
      <c r="D732" s="30"/>
      <c r="E732" s="30"/>
      <c r="F732" s="36"/>
      <c r="G732" s="35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>
      <c r="A733" s="30"/>
      <c r="B733" s="30"/>
      <c r="C733" s="30"/>
      <c r="D733" s="30"/>
      <c r="E733" s="30"/>
      <c r="F733" s="36"/>
      <c r="G733" s="35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>
      <c r="A734" s="30"/>
      <c r="B734" s="30"/>
      <c r="C734" s="30"/>
      <c r="D734" s="30"/>
      <c r="E734" s="30"/>
      <c r="F734" s="36"/>
      <c r="G734" s="35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>
      <c r="A735" s="30"/>
      <c r="B735" s="30"/>
      <c r="C735" s="30"/>
      <c r="D735" s="30"/>
      <c r="E735" s="30"/>
      <c r="F735" s="36"/>
      <c r="G735" s="35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>
      <c r="A736" s="30"/>
      <c r="B736" s="30"/>
      <c r="C736" s="30"/>
      <c r="D736" s="30"/>
      <c r="E736" s="30"/>
      <c r="F736" s="36"/>
      <c r="G736" s="35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>
      <c r="A737" s="30"/>
      <c r="B737" s="30"/>
      <c r="C737" s="30"/>
      <c r="D737" s="30"/>
      <c r="E737" s="30"/>
      <c r="F737" s="36"/>
      <c r="G737" s="35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>
      <c r="A738" s="30"/>
      <c r="B738" s="30"/>
      <c r="C738" s="30"/>
      <c r="D738" s="30"/>
      <c r="E738" s="30"/>
      <c r="F738" s="36"/>
      <c r="G738" s="35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>
      <c r="A739" s="30"/>
      <c r="B739" s="30"/>
      <c r="C739" s="30"/>
      <c r="D739" s="30"/>
      <c r="E739" s="30"/>
      <c r="F739" s="36"/>
      <c r="G739" s="35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>
      <c r="A740" s="30"/>
      <c r="B740" s="30"/>
      <c r="C740" s="30"/>
      <c r="D740" s="30"/>
      <c r="E740" s="30"/>
      <c r="F740" s="36"/>
      <c r="G740" s="35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>
      <c r="A741" s="30"/>
      <c r="B741" s="30"/>
      <c r="C741" s="30"/>
      <c r="D741" s="30"/>
      <c r="E741" s="30"/>
      <c r="F741" s="36"/>
      <c r="G741" s="35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>
      <c r="A742" s="30"/>
      <c r="B742" s="30"/>
      <c r="C742" s="30"/>
      <c r="D742" s="30"/>
      <c r="E742" s="30"/>
      <c r="F742" s="36"/>
      <c r="G742" s="35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>
      <c r="A743" s="30"/>
      <c r="B743" s="30"/>
      <c r="C743" s="30"/>
      <c r="D743" s="30"/>
      <c r="E743" s="30"/>
      <c r="F743" s="36"/>
      <c r="G743" s="35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>
      <c r="A744" s="30"/>
      <c r="B744" s="30"/>
      <c r="C744" s="30"/>
      <c r="D744" s="30"/>
      <c r="E744" s="30"/>
      <c r="F744" s="36"/>
      <c r="G744" s="35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>
      <c r="A745" s="30"/>
      <c r="B745" s="30"/>
      <c r="C745" s="30"/>
      <c r="D745" s="30"/>
      <c r="E745" s="30"/>
      <c r="F745" s="36"/>
      <c r="G745" s="35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>
      <c r="A746" s="30"/>
      <c r="B746" s="30"/>
      <c r="C746" s="30"/>
      <c r="D746" s="30"/>
      <c r="E746" s="30"/>
      <c r="F746" s="36"/>
      <c r="G746" s="35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>
      <c r="A747" s="30"/>
      <c r="B747" s="30"/>
      <c r="C747" s="30"/>
      <c r="D747" s="30"/>
      <c r="E747" s="30"/>
      <c r="F747" s="36"/>
      <c r="G747" s="35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>
      <c r="A748" s="30"/>
      <c r="B748" s="30"/>
      <c r="C748" s="30"/>
      <c r="D748" s="30"/>
      <c r="E748" s="30"/>
      <c r="F748" s="36"/>
      <c r="G748" s="35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>
      <c r="A749" s="30"/>
      <c r="B749" s="30"/>
      <c r="C749" s="30"/>
      <c r="D749" s="30"/>
      <c r="E749" s="30"/>
      <c r="F749" s="36"/>
      <c r="G749" s="35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>
      <c r="A750" s="30"/>
      <c r="B750" s="30"/>
      <c r="C750" s="30"/>
      <c r="D750" s="30"/>
      <c r="E750" s="30"/>
      <c r="F750" s="36"/>
      <c r="G750" s="35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>
      <c r="A751" s="30"/>
      <c r="B751" s="30"/>
      <c r="C751" s="30"/>
      <c r="D751" s="30"/>
      <c r="E751" s="30"/>
      <c r="F751" s="36"/>
      <c r="G751" s="35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>
      <c r="A752" s="30"/>
      <c r="B752" s="30"/>
      <c r="C752" s="30"/>
      <c r="D752" s="30"/>
      <c r="E752" s="30"/>
      <c r="F752" s="36"/>
      <c r="G752" s="35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>
      <c r="A753" s="30"/>
      <c r="B753" s="30"/>
      <c r="C753" s="30"/>
      <c r="D753" s="30"/>
      <c r="E753" s="30"/>
      <c r="F753" s="36"/>
      <c r="G753" s="35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>
      <c r="A754" s="30"/>
      <c r="B754" s="30"/>
      <c r="C754" s="30"/>
      <c r="D754" s="30"/>
      <c r="E754" s="30"/>
      <c r="F754" s="36"/>
      <c r="G754" s="35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>
      <c r="A755" s="30"/>
      <c r="B755" s="30"/>
      <c r="C755" s="30"/>
      <c r="D755" s="30"/>
      <c r="E755" s="30"/>
      <c r="F755" s="36"/>
      <c r="G755" s="35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>
      <c r="A756" s="30"/>
      <c r="B756" s="30"/>
      <c r="C756" s="30"/>
      <c r="D756" s="30"/>
      <c r="E756" s="30"/>
      <c r="F756" s="36"/>
      <c r="G756" s="35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>
      <c r="A757" s="30"/>
      <c r="B757" s="30"/>
      <c r="C757" s="30"/>
      <c r="D757" s="30"/>
      <c r="E757" s="30"/>
      <c r="F757" s="36"/>
      <c r="G757" s="35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>
      <c r="A758" s="30"/>
      <c r="B758" s="30"/>
      <c r="C758" s="30"/>
      <c r="D758" s="30"/>
      <c r="E758" s="30"/>
      <c r="F758" s="36"/>
      <c r="G758" s="35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>
      <c r="A759" s="30"/>
      <c r="B759" s="30"/>
      <c r="C759" s="30"/>
      <c r="D759" s="30"/>
      <c r="E759" s="30"/>
      <c r="F759" s="36"/>
      <c r="G759" s="35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>
      <c r="A760" s="30"/>
      <c r="B760" s="30"/>
      <c r="C760" s="30"/>
      <c r="D760" s="30"/>
      <c r="E760" s="30"/>
      <c r="F760" s="36"/>
      <c r="G760" s="35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>
      <c r="A761" s="30"/>
      <c r="B761" s="30"/>
      <c r="C761" s="30"/>
      <c r="D761" s="30"/>
      <c r="E761" s="30"/>
      <c r="F761" s="36"/>
      <c r="G761" s="35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>
      <c r="A762" s="30"/>
      <c r="B762" s="30"/>
      <c r="C762" s="30"/>
      <c r="D762" s="30"/>
      <c r="E762" s="30"/>
      <c r="F762" s="36"/>
      <c r="G762" s="35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>
      <c r="A763" s="30"/>
      <c r="B763" s="30"/>
      <c r="C763" s="30"/>
      <c r="D763" s="30"/>
      <c r="E763" s="30"/>
      <c r="F763" s="36"/>
      <c r="G763" s="35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>
      <c r="A764" s="30"/>
      <c r="B764" s="30"/>
      <c r="C764" s="30"/>
      <c r="D764" s="30"/>
      <c r="E764" s="30"/>
      <c r="F764" s="36"/>
      <c r="G764" s="35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>
      <c r="A765" s="30"/>
      <c r="B765" s="30"/>
      <c r="C765" s="30"/>
      <c r="D765" s="30"/>
      <c r="E765" s="30"/>
      <c r="F765" s="36"/>
      <c r="G765" s="35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>
      <c r="A766" s="30"/>
      <c r="B766" s="30"/>
      <c r="C766" s="30"/>
      <c r="D766" s="30"/>
      <c r="E766" s="30"/>
      <c r="F766" s="36"/>
      <c r="G766" s="35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>
      <c r="A767" s="30"/>
      <c r="B767" s="30"/>
      <c r="C767" s="30"/>
      <c r="D767" s="30"/>
      <c r="E767" s="30"/>
      <c r="F767" s="36"/>
      <c r="G767" s="35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>
      <c r="A768" s="30"/>
      <c r="B768" s="30"/>
      <c r="C768" s="30"/>
      <c r="D768" s="30"/>
      <c r="E768" s="30"/>
      <c r="F768" s="36"/>
      <c r="G768" s="35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>
      <c r="A769" s="30"/>
      <c r="B769" s="30"/>
      <c r="C769" s="30"/>
      <c r="D769" s="30"/>
      <c r="E769" s="30"/>
      <c r="F769" s="36"/>
      <c r="G769" s="35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>
      <c r="A770" s="30"/>
      <c r="B770" s="30"/>
      <c r="C770" s="30"/>
      <c r="D770" s="30"/>
      <c r="E770" s="30"/>
      <c r="F770" s="36"/>
      <c r="G770" s="35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>
      <c r="A771" s="30"/>
      <c r="B771" s="30"/>
      <c r="C771" s="30"/>
      <c r="D771" s="30"/>
      <c r="E771" s="30"/>
      <c r="F771" s="36"/>
      <c r="G771" s="35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>
      <c r="A772" s="30"/>
      <c r="B772" s="30"/>
      <c r="C772" s="30"/>
      <c r="D772" s="30"/>
      <c r="E772" s="30"/>
      <c r="F772" s="36"/>
      <c r="G772" s="35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>
      <c r="A773" s="30"/>
      <c r="B773" s="30"/>
      <c r="C773" s="30"/>
      <c r="D773" s="30"/>
      <c r="E773" s="30"/>
      <c r="F773" s="36"/>
      <c r="G773" s="35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>
      <c r="A774" s="30"/>
      <c r="B774" s="30"/>
      <c r="C774" s="30"/>
      <c r="D774" s="30"/>
      <c r="E774" s="30"/>
      <c r="F774" s="36"/>
      <c r="G774" s="35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>
      <c r="A775" s="30"/>
      <c r="B775" s="30"/>
      <c r="C775" s="30"/>
      <c r="D775" s="30"/>
      <c r="E775" s="30"/>
      <c r="F775" s="36"/>
      <c r="G775" s="35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>
      <c r="A776" s="30"/>
      <c r="B776" s="30"/>
      <c r="C776" s="30"/>
      <c r="D776" s="30"/>
      <c r="E776" s="30"/>
      <c r="F776" s="36"/>
      <c r="G776" s="35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>
      <c r="A777" s="30"/>
      <c r="B777" s="30"/>
      <c r="C777" s="30"/>
      <c r="D777" s="30"/>
      <c r="E777" s="30"/>
      <c r="F777" s="36"/>
      <c r="G777" s="35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>
      <c r="A778" s="30"/>
      <c r="B778" s="30"/>
      <c r="C778" s="30"/>
      <c r="D778" s="30"/>
      <c r="E778" s="30"/>
      <c r="F778" s="36"/>
      <c r="G778" s="35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>
      <c r="A779" s="30"/>
      <c r="B779" s="30"/>
      <c r="C779" s="30"/>
      <c r="D779" s="30"/>
      <c r="E779" s="30"/>
      <c r="F779" s="36"/>
      <c r="G779" s="35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>
      <c r="A780" s="30"/>
      <c r="B780" s="30"/>
      <c r="C780" s="30"/>
      <c r="D780" s="30"/>
      <c r="E780" s="30"/>
      <c r="F780" s="36"/>
      <c r="G780" s="35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>
      <c r="A781" s="30"/>
      <c r="B781" s="30"/>
      <c r="C781" s="30"/>
      <c r="D781" s="30"/>
      <c r="E781" s="30"/>
      <c r="F781" s="36"/>
      <c r="G781" s="35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>
      <c r="A782" s="30"/>
      <c r="B782" s="30"/>
      <c r="C782" s="30"/>
      <c r="D782" s="30"/>
      <c r="E782" s="30"/>
      <c r="F782" s="36"/>
      <c r="G782" s="35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>
      <c r="A783" s="30"/>
      <c r="B783" s="30"/>
      <c r="C783" s="30"/>
      <c r="D783" s="30"/>
      <c r="E783" s="30"/>
      <c r="F783" s="36"/>
      <c r="G783" s="35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>
      <c r="A784" s="30"/>
      <c r="B784" s="30"/>
      <c r="C784" s="30"/>
      <c r="D784" s="30"/>
      <c r="E784" s="30"/>
      <c r="F784" s="36"/>
      <c r="G784" s="35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>
      <c r="A785" s="30"/>
      <c r="B785" s="30"/>
      <c r="C785" s="30"/>
      <c r="D785" s="30"/>
      <c r="E785" s="30"/>
      <c r="F785" s="36"/>
      <c r="G785" s="35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>
      <c r="A786" s="30"/>
      <c r="B786" s="30"/>
      <c r="C786" s="30"/>
      <c r="D786" s="30"/>
      <c r="E786" s="30"/>
      <c r="F786" s="36"/>
      <c r="G786" s="35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>
      <c r="A787" s="30"/>
      <c r="B787" s="30"/>
      <c r="C787" s="30"/>
      <c r="D787" s="30"/>
      <c r="E787" s="30"/>
      <c r="F787" s="36"/>
      <c r="G787" s="35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>
      <c r="A788" s="30"/>
      <c r="B788" s="30"/>
      <c r="C788" s="30"/>
      <c r="D788" s="30"/>
      <c r="E788" s="30"/>
      <c r="F788" s="36"/>
      <c r="G788" s="35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>
      <c r="A789" s="30"/>
      <c r="B789" s="30"/>
      <c r="C789" s="30"/>
      <c r="D789" s="30"/>
      <c r="E789" s="30"/>
      <c r="F789" s="36"/>
      <c r="G789" s="35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>
      <c r="A790" s="30"/>
      <c r="B790" s="30"/>
      <c r="C790" s="30"/>
      <c r="D790" s="30"/>
      <c r="E790" s="30"/>
      <c r="F790" s="36"/>
      <c r="G790" s="35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>
      <c r="A791" s="30"/>
      <c r="B791" s="30"/>
      <c r="C791" s="30"/>
      <c r="D791" s="30"/>
      <c r="E791" s="30"/>
      <c r="F791" s="36"/>
      <c r="G791" s="35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>
      <c r="A792" s="30"/>
      <c r="B792" s="30"/>
      <c r="C792" s="30"/>
      <c r="D792" s="30"/>
      <c r="E792" s="30"/>
      <c r="F792" s="36"/>
      <c r="G792" s="35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>
      <c r="A793" s="30"/>
      <c r="B793" s="30"/>
      <c r="C793" s="30"/>
      <c r="D793" s="30"/>
      <c r="E793" s="30"/>
      <c r="F793" s="36"/>
      <c r="G793" s="35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>
      <c r="A794" s="30"/>
      <c r="B794" s="30"/>
      <c r="C794" s="30"/>
      <c r="D794" s="30"/>
      <c r="E794" s="30"/>
      <c r="F794" s="36"/>
      <c r="G794" s="35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>
      <c r="A795" s="30"/>
      <c r="B795" s="30"/>
      <c r="C795" s="30"/>
      <c r="D795" s="30"/>
      <c r="E795" s="30"/>
      <c r="F795" s="36"/>
      <c r="G795" s="35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>
      <c r="A796" s="30"/>
      <c r="B796" s="30"/>
      <c r="C796" s="30"/>
      <c r="D796" s="30"/>
      <c r="E796" s="30"/>
      <c r="F796" s="36"/>
      <c r="G796" s="35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>
      <c r="A797" s="30"/>
      <c r="B797" s="30"/>
      <c r="C797" s="30"/>
      <c r="D797" s="30"/>
      <c r="E797" s="30"/>
      <c r="F797" s="36"/>
      <c r="G797" s="35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>
      <c r="A798" s="30"/>
      <c r="B798" s="30"/>
      <c r="C798" s="30"/>
      <c r="D798" s="30"/>
      <c r="E798" s="30"/>
      <c r="F798" s="36"/>
      <c r="G798" s="35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>
      <c r="A799" s="30"/>
      <c r="B799" s="30"/>
      <c r="C799" s="30"/>
      <c r="D799" s="30"/>
      <c r="E799" s="30"/>
      <c r="F799" s="36"/>
      <c r="G799" s="35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>
      <c r="A800" s="30"/>
      <c r="B800" s="30"/>
      <c r="C800" s="30"/>
      <c r="D800" s="30"/>
      <c r="E800" s="30"/>
      <c r="F800" s="36"/>
      <c r="G800" s="35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>
      <c r="A801" s="30"/>
      <c r="B801" s="30"/>
      <c r="C801" s="30"/>
      <c r="D801" s="30"/>
      <c r="E801" s="30"/>
      <c r="F801" s="36"/>
      <c r="G801" s="35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>
      <c r="A802" s="30"/>
      <c r="B802" s="30"/>
      <c r="C802" s="30"/>
      <c r="D802" s="30"/>
      <c r="E802" s="30"/>
      <c r="F802" s="36"/>
      <c r="G802" s="35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>
      <c r="A803" s="30"/>
      <c r="B803" s="30"/>
      <c r="C803" s="30"/>
      <c r="D803" s="30"/>
      <c r="E803" s="30"/>
      <c r="F803" s="36"/>
      <c r="G803" s="35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>
      <c r="A804" s="30"/>
      <c r="B804" s="30"/>
      <c r="C804" s="30"/>
      <c r="D804" s="30"/>
      <c r="E804" s="30"/>
      <c r="F804" s="36"/>
      <c r="G804" s="35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>
      <c r="A805" s="30"/>
      <c r="B805" s="30"/>
      <c r="C805" s="30"/>
      <c r="D805" s="30"/>
      <c r="E805" s="30"/>
      <c r="F805" s="36"/>
      <c r="G805" s="35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>
      <c r="A806" s="30"/>
      <c r="B806" s="30"/>
      <c r="C806" s="30"/>
      <c r="D806" s="30"/>
      <c r="E806" s="30"/>
      <c r="F806" s="36"/>
      <c r="G806" s="35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>
      <c r="A807" s="30"/>
      <c r="B807" s="30"/>
      <c r="C807" s="30"/>
      <c r="D807" s="30"/>
      <c r="E807" s="30"/>
      <c r="F807" s="36"/>
      <c r="G807" s="35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>
      <c r="A808" s="30"/>
      <c r="B808" s="30"/>
      <c r="C808" s="30"/>
      <c r="D808" s="30"/>
      <c r="E808" s="30"/>
      <c r="F808" s="36"/>
      <c r="G808" s="35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>
      <c r="A809" s="30"/>
      <c r="B809" s="30"/>
      <c r="C809" s="30"/>
      <c r="D809" s="30"/>
      <c r="E809" s="30"/>
      <c r="F809" s="36"/>
      <c r="G809" s="35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>
      <c r="A810" s="30"/>
      <c r="B810" s="30"/>
      <c r="C810" s="30"/>
      <c r="D810" s="30"/>
      <c r="E810" s="30"/>
      <c r="F810" s="36"/>
      <c r="G810" s="35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>
      <c r="A811" s="30"/>
      <c r="B811" s="30"/>
      <c r="C811" s="30"/>
      <c r="D811" s="30"/>
      <c r="E811" s="30"/>
      <c r="F811" s="36"/>
      <c r="G811" s="35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>
      <c r="A812" s="30"/>
      <c r="B812" s="30"/>
      <c r="C812" s="30"/>
      <c r="D812" s="30"/>
      <c r="E812" s="30"/>
      <c r="F812" s="36"/>
      <c r="G812" s="35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>
      <c r="A813" s="30"/>
      <c r="B813" s="30"/>
      <c r="C813" s="30"/>
      <c r="D813" s="30"/>
      <c r="E813" s="30"/>
      <c r="F813" s="36"/>
      <c r="G813" s="35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>
      <c r="A814" s="30"/>
      <c r="B814" s="30"/>
      <c r="C814" s="30"/>
      <c r="D814" s="30"/>
      <c r="E814" s="30"/>
      <c r="F814" s="36"/>
      <c r="G814" s="35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>
      <c r="A815" s="30"/>
      <c r="B815" s="30"/>
      <c r="C815" s="30"/>
      <c r="D815" s="30"/>
      <c r="E815" s="30"/>
      <c r="F815" s="36"/>
      <c r="G815" s="35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>
      <c r="A816" s="30"/>
      <c r="B816" s="30"/>
      <c r="C816" s="30"/>
      <c r="D816" s="30"/>
      <c r="E816" s="30"/>
      <c r="F816" s="36"/>
      <c r="G816" s="35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>
      <c r="A817" s="30"/>
      <c r="B817" s="30"/>
      <c r="C817" s="30"/>
      <c r="D817" s="30"/>
      <c r="E817" s="30"/>
      <c r="F817" s="36"/>
      <c r="G817" s="35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>
      <c r="A818" s="30"/>
      <c r="B818" s="30"/>
      <c r="C818" s="30"/>
      <c r="D818" s="30"/>
      <c r="E818" s="30"/>
      <c r="F818" s="36"/>
      <c r="G818" s="35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>
      <c r="A819" s="30"/>
      <c r="B819" s="30"/>
      <c r="C819" s="30"/>
      <c r="D819" s="30"/>
      <c r="E819" s="30"/>
      <c r="F819" s="36"/>
      <c r="G819" s="35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>
      <c r="A820" s="30"/>
      <c r="B820" s="30"/>
      <c r="C820" s="30"/>
      <c r="D820" s="30"/>
      <c r="E820" s="30"/>
      <c r="F820" s="36"/>
      <c r="G820" s="35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>
      <c r="A821" s="30"/>
      <c r="B821" s="30"/>
      <c r="C821" s="30"/>
      <c r="D821" s="30"/>
      <c r="E821" s="30"/>
      <c r="F821" s="36"/>
      <c r="G821" s="35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>
      <c r="A822" s="30"/>
      <c r="B822" s="30"/>
      <c r="C822" s="30"/>
      <c r="D822" s="30"/>
      <c r="E822" s="30"/>
      <c r="F822" s="36"/>
      <c r="G822" s="35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>
      <c r="A823" s="30"/>
      <c r="B823" s="30"/>
      <c r="C823" s="30"/>
      <c r="D823" s="30"/>
      <c r="E823" s="30"/>
      <c r="F823" s="36"/>
      <c r="G823" s="35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>
      <c r="A824" s="30"/>
      <c r="B824" s="30"/>
      <c r="C824" s="30"/>
      <c r="D824" s="30"/>
      <c r="E824" s="30"/>
      <c r="F824" s="36"/>
      <c r="G824" s="35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>
      <c r="A825" s="30"/>
      <c r="B825" s="30"/>
      <c r="C825" s="30"/>
      <c r="D825" s="30"/>
      <c r="E825" s="30"/>
      <c r="F825" s="36"/>
      <c r="G825" s="35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>
      <c r="A826" s="30"/>
      <c r="B826" s="30"/>
      <c r="C826" s="30"/>
      <c r="D826" s="30"/>
      <c r="E826" s="30"/>
      <c r="F826" s="36"/>
      <c r="G826" s="35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>
      <c r="A827" s="30"/>
      <c r="B827" s="30"/>
      <c r="C827" s="30"/>
      <c r="D827" s="30"/>
      <c r="E827" s="30"/>
      <c r="F827" s="36"/>
      <c r="G827" s="35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>
      <c r="A828" s="30"/>
      <c r="B828" s="30"/>
      <c r="C828" s="30"/>
      <c r="D828" s="30"/>
      <c r="E828" s="30"/>
      <c r="F828" s="36"/>
      <c r="G828" s="35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>
      <c r="A829" s="30"/>
      <c r="B829" s="30"/>
      <c r="C829" s="30"/>
      <c r="D829" s="30"/>
      <c r="E829" s="30"/>
      <c r="F829" s="36"/>
      <c r="G829" s="35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>
      <c r="A830" s="30"/>
      <c r="B830" s="30"/>
      <c r="C830" s="30"/>
      <c r="D830" s="30"/>
      <c r="E830" s="30"/>
      <c r="F830" s="36"/>
      <c r="G830" s="35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>
      <c r="A831" s="30"/>
      <c r="B831" s="30"/>
      <c r="C831" s="30"/>
      <c r="D831" s="30"/>
      <c r="E831" s="30"/>
      <c r="F831" s="36"/>
      <c r="G831" s="35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>
      <c r="A832" s="30"/>
      <c r="B832" s="30"/>
      <c r="C832" s="30"/>
      <c r="D832" s="30"/>
      <c r="E832" s="30"/>
      <c r="F832" s="36"/>
      <c r="G832" s="35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>
      <c r="A833" s="30"/>
      <c r="B833" s="30"/>
      <c r="C833" s="30"/>
      <c r="D833" s="30"/>
      <c r="E833" s="30"/>
      <c r="F833" s="36"/>
      <c r="G833" s="35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>
      <c r="A834" s="30"/>
      <c r="B834" s="30"/>
      <c r="C834" s="30"/>
      <c r="D834" s="30"/>
      <c r="E834" s="30"/>
      <c r="F834" s="36"/>
      <c r="G834" s="35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>
      <c r="A835" s="30"/>
      <c r="B835" s="30"/>
      <c r="C835" s="30"/>
      <c r="D835" s="30"/>
      <c r="E835" s="30"/>
      <c r="F835" s="36"/>
      <c r="G835" s="35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>
      <c r="A836" s="30"/>
      <c r="B836" s="30"/>
      <c r="C836" s="30"/>
      <c r="D836" s="30"/>
      <c r="E836" s="30"/>
      <c r="F836" s="36"/>
      <c r="G836" s="35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>
      <c r="A837" s="30"/>
      <c r="B837" s="30"/>
      <c r="C837" s="30"/>
      <c r="D837" s="30"/>
      <c r="E837" s="30"/>
      <c r="F837" s="36"/>
      <c r="G837" s="35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>
      <c r="A838" s="30"/>
      <c r="B838" s="30"/>
      <c r="C838" s="30"/>
      <c r="D838" s="30"/>
      <c r="E838" s="30"/>
      <c r="F838" s="36"/>
      <c r="G838" s="35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>
      <c r="A839" s="30"/>
      <c r="B839" s="30"/>
      <c r="C839" s="30"/>
      <c r="D839" s="30"/>
      <c r="E839" s="30"/>
      <c r="F839" s="36"/>
      <c r="G839" s="35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>
      <c r="A840" s="30"/>
      <c r="B840" s="30"/>
      <c r="C840" s="30"/>
      <c r="D840" s="30"/>
      <c r="E840" s="30"/>
      <c r="F840" s="36"/>
      <c r="G840" s="35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>
      <c r="A841" s="30"/>
      <c r="B841" s="30"/>
      <c r="C841" s="30"/>
      <c r="D841" s="30"/>
      <c r="E841" s="30"/>
      <c r="F841" s="36"/>
      <c r="G841" s="35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>
      <c r="A842" s="30"/>
      <c r="B842" s="30"/>
      <c r="C842" s="30"/>
      <c r="D842" s="30"/>
      <c r="E842" s="30"/>
      <c r="F842" s="36"/>
      <c r="G842" s="35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>
      <c r="A843" s="30"/>
      <c r="B843" s="30"/>
      <c r="C843" s="30"/>
      <c r="D843" s="30"/>
      <c r="E843" s="30"/>
      <c r="F843" s="36"/>
      <c r="G843" s="35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>
      <c r="A844" s="30"/>
      <c r="B844" s="30"/>
      <c r="C844" s="30"/>
      <c r="D844" s="30"/>
      <c r="E844" s="30"/>
      <c r="F844" s="36"/>
      <c r="G844" s="35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>
      <c r="A845" s="30"/>
      <c r="B845" s="30"/>
      <c r="C845" s="30"/>
      <c r="D845" s="30"/>
      <c r="E845" s="30"/>
      <c r="F845" s="36"/>
      <c r="G845" s="35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>
      <c r="A846" s="30"/>
      <c r="B846" s="30"/>
      <c r="C846" s="30"/>
      <c r="D846" s="30"/>
      <c r="E846" s="30"/>
      <c r="F846" s="36"/>
      <c r="G846" s="35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>
      <c r="A847" s="30"/>
      <c r="B847" s="30"/>
      <c r="C847" s="30"/>
      <c r="D847" s="30"/>
      <c r="E847" s="30"/>
      <c r="F847" s="36"/>
      <c r="G847" s="35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>
      <c r="A848" s="30"/>
      <c r="B848" s="30"/>
      <c r="C848" s="30"/>
      <c r="D848" s="30"/>
      <c r="E848" s="30"/>
      <c r="F848" s="36"/>
      <c r="G848" s="35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>
      <c r="A849" s="30"/>
      <c r="B849" s="30"/>
      <c r="C849" s="30"/>
      <c r="D849" s="30"/>
      <c r="E849" s="30"/>
      <c r="F849" s="36"/>
      <c r="G849" s="35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>
      <c r="A850" s="30"/>
      <c r="B850" s="30"/>
      <c r="C850" s="30"/>
      <c r="D850" s="30"/>
      <c r="E850" s="30"/>
      <c r="F850" s="36"/>
      <c r="G850" s="35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>
      <c r="A851" s="30"/>
      <c r="B851" s="30"/>
      <c r="C851" s="30"/>
      <c r="D851" s="30"/>
      <c r="E851" s="30"/>
      <c r="F851" s="36"/>
      <c r="G851" s="35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>
      <c r="A852" s="30"/>
      <c r="B852" s="30"/>
      <c r="C852" s="30"/>
      <c r="D852" s="30"/>
      <c r="E852" s="30"/>
      <c r="F852" s="36"/>
      <c r="G852" s="35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>
      <c r="A853" s="30"/>
      <c r="B853" s="30"/>
      <c r="C853" s="30"/>
      <c r="D853" s="30"/>
      <c r="E853" s="30"/>
      <c r="F853" s="36"/>
      <c r="G853" s="35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>
      <c r="A854" s="30"/>
      <c r="B854" s="30"/>
      <c r="C854" s="30"/>
      <c r="D854" s="30"/>
      <c r="E854" s="30"/>
      <c r="F854" s="36"/>
      <c r="G854" s="35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>
      <c r="A855" s="30"/>
      <c r="B855" s="30"/>
      <c r="C855" s="30"/>
      <c r="D855" s="30"/>
      <c r="E855" s="30"/>
      <c r="F855" s="36"/>
      <c r="G855" s="35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>
      <c r="A856" s="30"/>
      <c r="B856" s="30"/>
      <c r="C856" s="30"/>
      <c r="D856" s="30"/>
      <c r="E856" s="30"/>
      <c r="F856" s="36"/>
      <c r="G856" s="35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>
      <c r="A857" s="30"/>
      <c r="B857" s="30"/>
      <c r="C857" s="30"/>
      <c r="D857" s="30"/>
      <c r="E857" s="30"/>
      <c r="F857" s="36"/>
      <c r="G857" s="35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>
      <c r="A858" s="30"/>
      <c r="B858" s="30"/>
      <c r="C858" s="30"/>
      <c r="D858" s="30"/>
      <c r="E858" s="30"/>
      <c r="F858" s="36"/>
      <c r="G858" s="35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>
      <c r="A859" s="30"/>
      <c r="B859" s="30"/>
      <c r="C859" s="30"/>
      <c r="D859" s="30"/>
      <c r="E859" s="30"/>
      <c r="F859" s="36"/>
      <c r="G859" s="35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>
      <c r="A860" s="30"/>
      <c r="B860" s="30"/>
      <c r="C860" s="30"/>
      <c r="D860" s="30"/>
      <c r="E860" s="30"/>
      <c r="F860" s="36"/>
      <c r="G860" s="35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>
      <c r="A861" s="30"/>
      <c r="B861" s="30"/>
      <c r="C861" s="30"/>
      <c r="D861" s="30"/>
      <c r="E861" s="30"/>
      <c r="F861" s="36"/>
      <c r="G861" s="35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>
      <c r="A862" s="30"/>
      <c r="B862" s="30"/>
      <c r="C862" s="30"/>
      <c r="D862" s="30"/>
      <c r="E862" s="30"/>
      <c r="F862" s="36"/>
      <c r="G862" s="35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>
      <c r="A863" s="30"/>
      <c r="B863" s="30"/>
      <c r="C863" s="30"/>
      <c r="D863" s="30"/>
      <c r="E863" s="30"/>
      <c r="F863" s="36"/>
      <c r="G863" s="35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>
      <c r="A864" s="30"/>
      <c r="B864" s="30"/>
      <c r="C864" s="30"/>
      <c r="D864" s="30"/>
      <c r="E864" s="30"/>
      <c r="F864" s="36"/>
      <c r="G864" s="35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>
      <c r="A865" s="30"/>
      <c r="B865" s="30"/>
      <c r="C865" s="30"/>
      <c r="D865" s="30"/>
      <c r="E865" s="30"/>
      <c r="F865" s="36"/>
      <c r="G865" s="35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>
      <c r="A866" s="30"/>
      <c r="B866" s="30"/>
      <c r="C866" s="30"/>
      <c r="D866" s="30"/>
      <c r="E866" s="30"/>
      <c r="F866" s="36"/>
      <c r="G866" s="35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>
      <c r="A867" s="30"/>
      <c r="B867" s="30"/>
      <c r="C867" s="30"/>
      <c r="D867" s="30"/>
      <c r="E867" s="30"/>
      <c r="F867" s="36"/>
      <c r="G867" s="35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>
      <c r="A868" s="30"/>
      <c r="B868" s="30"/>
      <c r="C868" s="30"/>
      <c r="D868" s="30"/>
      <c r="E868" s="30"/>
      <c r="F868" s="36"/>
      <c r="G868" s="35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>
      <c r="A869" s="30"/>
      <c r="B869" s="30"/>
      <c r="C869" s="30"/>
      <c r="D869" s="30"/>
      <c r="E869" s="30"/>
      <c r="F869" s="36"/>
      <c r="G869" s="35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>
      <c r="A870" s="30"/>
      <c r="B870" s="30"/>
      <c r="C870" s="30"/>
      <c r="D870" s="30"/>
      <c r="E870" s="30"/>
      <c r="F870" s="36"/>
      <c r="G870" s="35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>
      <c r="A871" s="30"/>
      <c r="B871" s="30"/>
      <c r="C871" s="30"/>
      <c r="D871" s="30"/>
      <c r="E871" s="30"/>
      <c r="F871" s="36"/>
      <c r="G871" s="35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>
      <c r="A872" s="30"/>
      <c r="B872" s="30"/>
      <c r="C872" s="30"/>
      <c r="D872" s="30"/>
      <c r="E872" s="30"/>
      <c r="F872" s="36"/>
      <c r="G872" s="35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>
      <c r="A873" s="30"/>
      <c r="B873" s="30"/>
      <c r="C873" s="30"/>
      <c r="D873" s="30"/>
      <c r="E873" s="30"/>
      <c r="F873" s="36"/>
      <c r="G873" s="35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>
      <c r="A874" s="30"/>
      <c r="B874" s="30"/>
      <c r="C874" s="30"/>
      <c r="D874" s="30"/>
      <c r="E874" s="30"/>
      <c r="F874" s="36"/>
      <c r="G874" s="35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>
      <c r="A875" s="30"/>
      <c r="B875" s="30"/>
      <c r="C875" s="30"/>
      <c r="D875" s="30"/>
      <c r="E875" s="30"/>
      <c r="F875" s="36"/>
      <c r="G875" s="35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>
      <c r="A876" s="30"/>
      <c r="B876" s="30"/>
      <c r="C876" s="30"/>
      <c r="D876" s="30"/>
      <c r="E876" s="30"/>
      <c r="F876" s="36"/>
      <c r="G876" s="35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>
      <c r="A877" s="30"/>
      <c r="B877" s="30"/>
      <c r="C877" s="30"/>
      <c r="D877" s="30"/>
      <c r="E877" s="30"/>
      <c r="F877" s="36"/>
      <c r="G877" s="35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>
      <c r="A878" s="30"/>
      <c r="B878" s="30"/>
      <c r="C878" s="30"/>
      <c r="D878" s="30"/>
      <c r="E878" s="30"/>
      <c r="F878" s="36"/>
      <c r="G878" s="35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>
      <c r="A879" s="30"/>
      <c r="B879" s="30"/>
      <c r="C879" s="30"/>
      <c r="D879" s="30"/>
      <c r="E879" s="30"/>
      <c r="F879" s="36"/>
      <c r="G879" s="35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>
      <c r="A880" s="30"/>
      <c r="B880" s="30"/>
      <c r="C880" s="30"/>
      <c r="D880" s="30"/>
      <c r="E880" s="30"/>
      <c r="F880" s="36"/>
      <c r="G880" s="35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>
      <c r="A881" s="30"/>
      <c r="B881" s="30"/>
      <c r="C881" s="30"/>
      <c r="D881" s="30"/>
      <c r="E881" s="30"/>
      <c r="F881" s="36"/>
      <c r="G881" s="35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>
      <c r="A882" s="30"/>
      <c r="B882" s="30"/>
      <c r="C882" s="30"/>
      <c r="D882" s="30"/>
      <c r="E882" s="30"/>
      <c r="F882" s="36"/>
      <c r="G882" s="35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>
      <c r="A883" s="30"/>
      <c r="B883" s="30"/>
      <c r="C883" s="30"/>
      <c r="D883" s="30"/>
      <c r="E883" s="30"/>
      <c r="F883" s="36"/>
      <c r="G883" s="35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>
      <c r="A884" s="30"/>
      <c r="B884" s="30"/>
      <c r="C884" s="30"/>
      <c r="D884" s="30"/>
      <c r="E884" s="30"/>
      <c r="F884" s="36"/>
      <c r="G884" s="35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>
      <c r="A885" s="30"/>
      <c r="B885" s="30"/>
      <c r="C885" s="30"/>
      <c r="D885" s="30"/>
      <c r="E885" s="30"/>
      <c r="F885" s="36"/>
      <c r="G885" s="35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>
      <c r="A886" s="30"/>
      <c r="B886" s="30"/>
      <c r="C886" s="30"/>
      <c r="D886" s="30"/>
      <c r="E886" s="30"/>
      <c r="F886" s="36"/>
      <c r="G886" s="35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>
      <c r="A887" s="30"/>
      <c r="B887" s="30"/>
      <c r="C887" s="30"/>
      <c r="D887" s="30"/>
      <c r="E887" s="30"/>
      <c r="F887" s="36"/>
      <c r="G887" s="35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>
      <c r="A888" s="30"/>
      <c r="B888" s="30"/>
      <c r="C888" s="30"/>
      <c r="D888" s="30"/>
      <c r="E888" s="30"/>
      <c r="F888" s="36"/>
      <c r="G888" s="35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>
      <c r="A889" s="30"/>
      <c r="B889" s="30"/>
      <c r="C889" s="30"/>
      <c r="D889" s="30"/>
      <c r="E889" s="30"/>
      <c r="F889" s="36"/>
      <c r="G889" s="35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>
      <c r="A890" s="30"/>
      <c r="B890" s="30"/>
      <c r="C890" s="30"/>
      <c r="D890" s="30"/>
      <c r="E890" s="30"/>
      <c r="F890" s="36"/>
      <c r="G890" s="35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>
      <c r="A891" s="30"/>
      <c r="B891" s="30"/>
      <c r="C891" s="30"/>
      <c r="D891" s="30"/>
      <c r="E891" s="30"/>
      <c r="F891" s="36"/>
      <c r="G891" s="35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>
      <c r="A892" s="30"/>
      <c r="B892" s="30"/>
      <c r="C892" s="30"/>
      <c r="D892" s="30"/>
      <c r="E892" s="30"/>
      <c r="F892" s="36"/>
      <c r="G892" s="35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>
      <c r="A893" s="30"/>
      <c r="B893" s="30"/>
      <c r="C893" s="30"/>
      <c r="D893" s="30"/>
      <c r="E893" s="30"/>
      <c r="F893" s="36"/>
      <c r="G893" s="35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>
      <c r="A894" s="30"/>
      <c r="B894" s="30"/>
      <c r="C894" s="30"/>
      <c r="D894" s="30"/>
      <c r="E894" s="30"/>
      <c r="F894" s="36"/>
      <c r="G894" s="35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>
      <c r="A895" s="30"/>
      <c r="B895" s="30"/>
      <c r="C895" s="30"/>
      <c r="D895" s="30"/>
      <c r="E895" s="30"/>
      <c r="F895" s="36"/>
      <c r="G895" s="35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>
      <c r="A896" s="30"/>
      <c r="B896" s="30"/>
      <c r="C896" s="30"/>
      <c r="D896" s="30"/>
      <c r="E896" s="30"/>
      <c r="F896" s="36"/>
      <c r="G896" s="35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>
      <c r="A897" s="30"/>
      <c r="B897" s="30"/>
      <c r="C897" s="30"/>
      <c r="D897" s="30"/>
      <c r="E897" s="30"/>
      <c r="F897" s="36"/>
      <c r="G897" s="35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>
      <c r="A898" s="30"/>
      <c r="B898" s="30"/>
      <c r="C898" s="30"/>
      <c r="D898" s="30"/>
      <c r="E898" s="30"/>
      <c r="F898" s="36"/>
      <c r="G898" s="35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>
      <c r="A899" s="30"/>
      <c r="B899" s="30"/>
      <c r="C899" s="30"/>
      <c r="D899" s="30"/>
      <c r="E899" s="30"/>
      <c r="F899" s="36"/>
      <c r="G899" s="35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>
      <c r="A900" s="30"/>
      <c r="B900" s="30"/>
      <c r="C900" s="30"/>
      <c r="D900" s="30"/>
      <c r="E900" s="30"/>
      <c r="F900" s="36"/>
      <c r="G900" s="35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>
      <c r="A901" s="30"/>
      <c r="B901" s="30"/>
      <c r="C901" s="30"/>
      <c r="D901" s="30"/>
      <c r="E901" s="30"/>
      <c r="F901" s="36"/>
      <c r="G901" s="35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>
      <c r="A902" s="30"/>
      <c r="B902" s="30"/>
      <c r="C902" s="30"/>
      <c r="D902" s="30"/>
      <c r="E902" s="30"/>
      <c r="F902" s="36"/>
      <c r="G902" s="35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>
      <c r="A903" s="30"/>
      <c r="B903" s="30"/>
      <c r="C903" s="30"/>
      <c r="D903" s="30"/>
      <c r="E903" s="30"/>
      <c r="F903" s="36"/>
      <c r="G903" s="35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>
      <c r="A904" s="30"/>
      <c r="B904" s="30"/>
      <c r="C904" s="30"/>
      <c r="D904" s="30"/>
      <c r="E904" s="30"/>
      <c r="F904" s="36"/>
      <c r="G904" s="35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>
      <c r="A905" s="30"/>
      <c r="B905" s="30"/>
      <c r="C905" s="30"/>
      <c r="D905" s="30"/>
      <c r="E905" s="30"/>
      <c r="F905" s="36"/>
      <c r="G905" s="35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>
      <c r="A906" s="30"/>
      <c r="B906" s="30"/>
      <c r="C906" s="30"/>
      <c r="D906" s="30"/>
      <c r="E906" s="30"/>
      <c r="F906" s="36"/>
      <c r="G906" s="35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>
      <c r="A907" s="30"/>
      <c r="B907" s="30"/>
      <c r="C907" s="30"/>
      <c r="D907" s="30"/>
      <c r="E907" s="30"/>
      <c r="F907" s="36"/>
      <c r="G907" s="35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>
      <c r="A908" s="30"/>
      <c r="B908" s="30"/>
      <c r="C908" s="30"/>
      <c r="D908" s="30"/>
      <c r="E908" s="30"/>
      <c r="F908" s="36"/>
      <c r="G908" s="35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>
      <c r="A909" s="30"/>
      <c r="B909" s="30"/>
      <c r="C909" s="30"/>
      <c r="D909" s="30"/>
      <c r="E909" s="30"/>
      <c r="F909" s="36"/>
      <c r="G909" s="35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>
      <c r="A910" s="30"/>
      <c r="B910" s="30"/>
      <c r="C910" s="30"/>
      <c r="D910" s="30"/>
      <c r="E910" s="30"/>
      <c r="F910" s="36"/>
      <c r="G910" s="35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>
      <c r="A911" s="30"/>
      <c r="B911" s="30"/>
      <c r="C911" s="30"/>
      <c r="D911" s="30"/>
      <c r="E911" s="30"/>
      <c r="F911" s="36"/>
      <c r="G911" s="35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>
      <c r="A912" s="30"/>
      <c r="B912" s="30"/>
      <c r="C912" s="30"/>
      <c r="D912" s="30"/>
      <c r="E912" s="30"/>
      <c r="F912" s="36"/>
      <c r="G912" s="35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>
      <c r="A913" s="30"/>
      <c r="B913" s="30"/>
      <c r="C913" s="30"/>
      <c r="D913" s="30"/>
      <c r="E913" s="30"/>
      <c r="F913" s="36"/>
      <c r="G913" s="35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>
      <c r="A914" s="30"/>
      <c r="B914" s="30"/>
      <c r="C914" s="30"/>
      <c r="D914" s="30"/>
      <c r="E914" s="30"/>
      <c r="F914" s="36"/>
      <c r="G914" s="35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>
      <c r="A915" s="30"/>
      <c r="B915" s="30"/>
      <c r="C915" s="30"/>
      <c r="D915" s="30"/>
      <c r="E915" s="30"/>
      <c r="F915" s="36"/>
      <c r="G915" s="35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>
      <c r="A916" s="30"/>
      <c r="B916" s="30"/>
      <c r="C916" s="30"/>
      <c r="D916" s="30"/>
      <c r="E916" s="30"/>
      <c r="F916" s="36"/>
      <c r="G916" s="35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>
      <c r="A917" s="30"/>
      <c r="B917" s="30"/>
      <c r="C917" s="30"/>
      <c r="D917" s="30"/>
      <c r="E917" s="30"/>
      <c r="F917" s="36"/>
      <c r="G917" s="35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>
      <c r="A918" s="30"/>
      <c r="B918" s="30"/>
      <c r="C918" s="30"/>
      <c r="D918" s="30"/>
      <c r="E918" s="30"/>
      <c r="F918" s="36"/>
      <c r="G918" s="35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>
      <c r="A919" s="30"/>
      <c r="B919" s="30"/>
      <c r="C919" s="30"/>
      <c r="D919" s="30"/>
      <c r="E919" s="30"/>
      <c r="F919" s="36"/>
      <c r="G919" s="35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>
      <c r="A920" s="30"/>
      <c r="B920" s="30"/>
      <c r="C920" s="30"/>
      <c r="D920" s="30"/>
      <c r="E920" s="30"/>
      <c r="F920" s="36"/>
      <c r="G920" s="35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>
      <c r="A921" s="30"/>
      <c r="B921" s="30"/>
      <c r="C921" s="30"/>
      <c r="D921" s="30"/>
      <c r="E921" s="30"/>
      <c r="F921" s="36"/>
      <c r="G921" s="35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>
      <c r="A922" s="30"/>
      <c r="B922" s="30"/>
      <c r="C922" s="30"/>
      <c r="D922" s="30"/>
      <c r="E922" s="30"/>
      <c r="F922" s="36"/>
      <c r="G922" s="35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>
      <c r="A923" s="30"/>
      <c r="B923" s="30"/>
      <c r="C923" s="30"/>
      <c r="D923" s="30"/>
      <c r="E923" s="30"/>
      <c r="F923" s="36"/>
      <c r="G923" s="35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>
      <c r="A924" s="30"/>
      <c r="B924" s="30"/>
      <c r="C924" s="30"/>
      <c r="D924" s="30"/>
      <c r="E924" s="30"/>
      <c r="F924" s="36"/>
      <c r="G924" s="35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>
      <c r="A925" s="30"/>
      <c r="B925" s="30"/>
      <c r="C925" s="30"/>
      <c r="D925" s="30"/>
      <c r="E925" s="30"/>
      <c r="F925" s="36"/>
      <c r="G925" s="35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>
      <c r="A926" s="30"/>
      <c r="B926" s="30"/>
      <c r="C926" s="30"/>
      <c r="D926" s="30"/>
      <c r="E926" s="30"/>
      <c r="F926" s="36"/>
      <c r="G926" s="35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>
      <c r="A927" s="30"/>
      <c r="B927" s="30"/>
      <c r="C927" s="30"/>
      <c r="D927" s="30"/>
      <c r="E927" s="30"/>
      <c r="F927" s="36"/>
      <c r="G927" s="35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>
      <c r="A928" s="30"/>
      <c r="B928" s="30"/>
      <c r="C928" s="30"/>
      <c r="D928" s="30"/>
      <c r="E928" s="30"/>
      <c r="F928" s="36"/>
      <c r="G928" s="35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>
      <c r="A929" s="30"/>
      <c r="B929" s="30"/>
      <c r="C929" s="30"/>
      <c r="D929" s="30"/>
      <c r="E929" s="30"/>
      <c r="F929" s="36"/>
      <c r="G929" s="35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>
      <c r="A930" s="30"/>
      <c r="B930" s="30"/>
      <c r="C930" s="30"/>
      <c r="D930" s="30"/>
      <c r="E930" s="30"/>
      <c r="F930" s="36"/>
      <c r="G930" s="35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>
      <c r="A931" s="30"/>
      <c r="B931" s="30"/>
      <c r="C931" s="30"/>
      <c r="D931" s="30"/>
      <c r="E931" s="30"/>
      <c r="F931" s="36"/>
      <c r="G931" s="35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>
      <c r="A932" s="30"/>
      <c r="B932" s="30"/>
      <c r="C932" s="30"/>
      <c r="D932" s="30"/>
      <c r="E932" s="30"/>
      <c r="F932" s="36"/>
      <c r="G932" s="35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>
      <c r="A933" s="30"/>
      <c r="B933" s="30"/>
      <c r="C933" s="30"/>
      <c r="D933" s="30"/>
      <c r="E933" s="30"/>
      <c r="F933" s="36"/>
      <c r="G933" s="35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>
      <c r="A934" s="30"/>
      <c r="B934" s="30"/>
      <c r="C934" s="30"/>
      <c r="D934" s="30"/>
      <c r="E934" s="30"/>
      <c r="F934" s="36"/>
      <c r="G934" s="35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>
      <c r="A935" s="30"/>
      <c r="B935" s="30"/>
      <c r="C935" s="30"/>
      <c r="D935" s="30"/>
      <c r="E935" s="30"/>
      <c r="F935" s="36"/>
      <c r="G935" s="35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>
      <c r="A936" s="30"/>
      <c r="B936" s="30"/>
      <c r="C936" s="30"/>
      <c r="D936" s="30"/>
      <c r="E936" s="30"/>
      <c r="F936" s="36"/>
      <c r="G936" s="35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>
      <c r="A937" s="30"/>
      <c r="B937" s="30"/>
      <c r="C937" s="30"/>
      <c r="D937" s="30"/>
      <c r="E937" s="30"/>
      <c r="F937" s="36"/>
      <c r="G937" s="35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>
      <c r="A938" s="30"/>
      <c r="B938" s="30"/>
      <c r="C938" s="30"/>
      <c r="D938" s="30"/>
      <c r="E938" s="30"/>
      <c r="F938" s="36"/>
      <c r="G938" s="35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>
      <c r="A939" s="30"/>
      <c r="B939" s="30"/>
      <c r="C939" s="30"/>
      <c r="D939" s="30"/>
      <c r="E939" s="30"/>
      <c r="F939" s="36"/>
      <c r="G939" s="35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>
      <c r="A940" s="30"/>
      <c r="B940" s="30"/>
      <c r="C940" s="30"/>
      <c r="D940" s="30"/>
      <c r="E940" s="30"/>
      <c r="F940" s="36"/>
      <c r="G940" s="35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>
      <c r="A941" s="30"/>
      <c r="B941" s="30"/>
      <c r="C941" s="30"/>
      <c r="D941" s="30"/>
      <c r="E941" s="30"/>
      <c r="F941" s="36"/>
      <c r="G941" s="35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>
      <c r="A942" s="30"/>
      <c r="B942" s="30"/>
      <c r="C942" s="30"/>
      <c r="D942" s="30"/>
      <c r="E942" s="30"/>
      <c r="F942" s="36"/>
      <c r="G942" s="35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>
      <c r="A943" s="30"/>
      <c r="B943" s="30"/>
      <c r="C943" s="30"/>
      <c r="D943" s="30"/>
      <c r="E943" s="30"/>
      <c r="F943" s="36"/>
      <c r="G943" s="35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>
      <c r="A944" s="30"/>
      <c r="B944" s="30"/>
      <c r="C944" s="30"/>
      <c r="D944" s="30"/>
      <c r="E944" s="30"/>
      <c r="F944" s="36"/>
      <c r="G944" s="35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>
      <c r="A945" s="30"/>
      <c r="B945" s="30"/>
      <c r="C945" s="30"/>
      <c r="D945" s="30"/>
      <c r="E945" s="30"/>
      <c r="F945" s="36"/>
      <c r="G945" s="35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>
      <c r="A946" s="30"/>
      <c r="B946" s="30"/>
      <c r="C946" s="30"/>
      <c r="D946" s="30"/>
      <c r="E946" s="30"/>
      <c r="F946" s="36"/>
      <c r="G946" s="35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>
      <c r="A947" s="30"/>
      <c r="B947" s="30"/>
      <c r="C947" s="30"/>
      <c r="D947" s="30"/>
      <c r="E947" s="30"/>
      <c r="F947" s="36"/>
      <c r="G947" s="35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>
      <c r="A948" s="30"/>
      <c r="B948" s="30"/>
      <c r="C948" s="30"/>
      <c r="D948" s="30"/>
      <c r="E948" s="30"/>
      <c r="F948" s="36"/>
      <c r="G948" s="35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>
      <c r="A949" s="30"/>
      <c r="B949" s="30"/>
      <c r="C949" s="30"/>
      <c r="D949" s="30"/>
      <c r="E949" s="30"/>
      <c r="F949" s="36"/>
      <c r="G949" s="35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>
      <c r="A950" s="30"/>
      <c r="B950" s="30"/>
      <c r="C950" s="30"/>
      <c r="D950" s="30"/>
      <c r="E950" s="30"/>
      <c r="F950" s="36"/>
      <c r="G950" s="35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>
      <c r="A951" s="30"/>
      <c r="B951" s="30"/>
      <c r="C951" s="30"/>
      <c r="D951" s="30"/>
      <c r="E951" s="30"/>
      <c r="F951" s="36"/>
      <c r="G951" s="35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>
      <c r="A952" s="30"/>
      <c r="B952" s="30"/>
      <c r="C952" s="30"/>
      <c r="D952" s="30"/>
      <c r="E952" s="30"/>
      <c r="F952" s="36"/>
      <c r="G952" s="35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>
      <c r="A953" s="30"/>
      <c r="B953" s="30"/>
      <c r="C953" s="30"/>
      <c r="D953" s="30"/>
      <c r="E953" s="30"/>
      <c r="F953" s="36"/>
      <c r="G953" s="35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>
      <c r="A954" s="30"/>
      <c r="B954" s="30"/>
      <c r="C954" s="30"/>
      <c r="D954" s="30"/>
      <c r="E954" s="30"/>
      <c r="F954" s="36"/>
      <c r="G954" s="35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>
      <c r="A955" s="30"/>
      <c r="B955" s="30"/>
      <c r="C955" s="30"/>
      <c r="D955" s="30"/>
      <c r="E955" s="30"/>
      <c r="F955" s="36"/>
      <c r="G955" s="35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>
      <c r="A956" s="30"/>
      <c r="B956" s="30"/>
      <c r="C956" s="30"/>
      <c r="D956" s="30"/>
      <c r="E956" s="30"/>
      <c r="F956" s="36"/>
      <c r="G956" s="35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>
      <c r="A957" s="30"/>
      <c r="B957" s="30"/>
      <c r="C957" s="30"/>
      <c r="D957" s="30"/>
      <c r="E957" s="30"/>
      <c r="F957" s="36"/>
      <c r="G957" s="35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>
      <c r="A958" s="30"/>
      <c r="B958" s="30"/>
      <c r="C958" s="30"/>
      <c r="D958" s="30"/>
      <c r="E958" s="30"/>
      <c r="F958" s="36"/>
      <c r="G958" s="35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>
      <c r="A959" s="30"/>
      <c r="B959" s="30"/>
      <c r="C959" s="30"/>
      <c r="D959" s="30"/>
      <c r="E959" s="30"/>
      <c r="F959" s="36"/>
      <c r="G959" s="35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>
      <c r="A960" s="30"/>
      <c r="B960" s="30"/>
      <c r="C960" s="30"/>
      <c r="D960" s="30"/>
      <c r="E960" s="30"/>
      <c r="F960" s="36"/>
      <c r="G960" s="35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>
      <c r="A961" s="30"/>
      <c r="B961" s="30"/>
      <c r="C961" s="30"/>
      <c r="D961" s="30"/>
      <c r="E961" s="30"/>
      <c r="F961" s="36"/>
      <c r="G961" s="35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>
      <c r="A962" s="30"/>
      <c r="B962" s="30"/>
      <c r="C962" s="30"/>
      <c r="D962" s="30"/>
      <c r="E962" s="30"/>
      <c r="F962" s="36"/>
      <c r="G962" s="35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>
      <c r="A963" s="30"/>
      <c r="B963" s="30"/>
      <c r="C963" s="30"/>
      <c r="D963" s="30"/>
      <c r="E963" s="30"/>
      <c r="F963" s="36"/>
      <c r="G963" s="35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>
      <c r="A964" s="30"/>
      <c r="B964" s="30"/>
      <c r="C964" s="30"/>
      <c r="D964" s="30"/>
      <c r="E964" s="30"/>
      <c r="F964" s="36"/>
      <c r="G964" s="35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>
      <c r="A965" s="30"/>
      <c r="B965" s="30"/>
      <c r="C965" s="30"/>
      <c r="D965" s="30"/>
      <c r="E965" s="30"/>
      <c r="F965" s="36"/>
      <c r="G965" s="35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>
      <c r="A966" s="30"/>
      <c r="B966" s="30"/>
      <c r="C966" s="30"/>
      <c r="D966" s="30"/>
      <c r="E966" s="30"/>
      <c r="F966" s="36"/>
      <c r="G966" s="35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>
      <c r="A967" s="30"/>
      <c r="B967" s="30"/>
      <c r="C967" s="30"/>
      <c r="D967" s="30"/>
      <c r="E967" s="30"/>
      <c r="F967" s="36"/>
      <c r="G967" s="35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>
      <c r="A968" s="30"/>
      <c r="B968" s="30"/>
      <c r="C968" s="30"/>
      <c r="D968" s="30"/>
      <c r="E968" s="30"/>
      <c r="F968" s="36"/>
      <c r="G968" s="35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>
      <c r="A969" s="30"/>
      <c r="B969" s="30"/>
      <c r="C969" s="30"/>
      <c r="D969" s="30"/>
      <c r="E969" s="30"/>
      <c r="F969" s="36"/>
      <c r="G969" s="35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6.38"/>
  </cols>
  <sheetData>
    <row r="1">
      <c r="A1" s="41" t="s">
        <v>1266</v>
      </c>
      <c r="B1" s="41" t="s">
        <v>1224</v>
      </c>
      <c r="C1" s="42" t="s">
        <v>1267</v>
      </c>
      <c r="D1" s="43" t="s">
        <v>1268</v>
      </c>
      <c r="E1" s="44"/>
      <c r="F1" s="44"/>
    </row>
    <row r="2">
      <c r="A2" s="16" t="s">
        <v>1269</v>
      </c>
      <c r="B2" s="11" t="s">
        <v>21</v>
      </c>
      <c r="C2" s="12" t="s">
        <v>24</v>
      </c>
      <c r="D2" s="13" t="s">
        <v>25</v>
      </c>
      <c r="E2" s="45"/>
      <c r="F2" s="44"/>
    </row>
    <row r="3">
      <c r="A3" s="16" t="s">
        <v>1270</v>
      </c>
      <c r="B3" s="16" t="s">
        <v>31</v>
      </c>
      <c r="C3" s="12" t="s">
        <v>33</v>
      </c>
      <c r="D3" s="13" t="s">
        <v>25</v>
      </c>
      <c r="E3" s="46"/>
      <c r="F3" s="45"/>
    </row>
    <row r="4">
      <c r="A4" s="16" t="s">
        <v>1271</v>
      </c>
      <c r="B4" s="16" t="s">
        <v>37</v>
      </c>
      <c r="C4" s="12" t="s">
        <v>39</v>
      </c>
      <c r="D4" s="13" t="s">
        <v>25</v>
      </c>
      <c r="E4" s="45"/>
      <c r="F4" s="47"/>
    </row>
    <row r="5">
      <c r="A5" s="17" t="s">
        <v>1272</v>
      </c>
      <c r="B5" s="17" t="s">
        <v>42</v>
      </c>
      <c r="C5" s="18" t="s">
        <v>44</v>
      </c>
      <c r="D5" s="19" t="s">
        <v>25</v>
      </c>
      <c r="E5" s="47"/>
      <c r="F5" s="47"/>
    </row>
    <row r="6">
      <c r="A6" s="16" t="s">
        <v>1273</v>
      </c>
      <c r="B6" s="16" t="s">
        <v>46</v>
      </c>
      <c r="C6" s="12" t="s">
        <v>48</v>
      </c>
      <c r="D6" s="13" t="s">
        <v>49</v>
      </c>
      <c r="E6" s="46"/>
      <c r="F6" s="47"/>
    </row>
    <row r="7">
      <c r="A7" s="16" t="s">
        <v>1274</v>
      </c>
      <c r="B7" s="16" t="s">
        <v>51</v>
      </c>
      <c r="C7" s="12" t="s">
        <v>53</v>
      </c>
      <c r="D7" s="13" t="s">
        <v>54</v>
      </c>
      <c r="E7" s="47"/>
      <c r="F7" s="47"/>
    </row>
    <row r="8">
      <c r="A8" s="17" t="s">
        <v>1275</v>
      </c>
      <c r="B8" s="17" t="s">
        <v>56</v>
      </c>
      <c r="C8" s="18" t="s">
        <v>58</v>
      </c>
      <c r="D8" s="18" t="s">
        <v>59</v>
      </c>
      <c r="E8" s="47"/>
      <c r="F8" s="47"/>
    </row>
    <row r="9">
      <c r="A9" s="16" t="s">
        <v>1276</v>
      </c>
      <c r="B9" s="16" t="s">
        <v>61</v>
      </c>
      <c r="C9" s="12" t="s">
        <v>63</v>
      </c>
      <c r="D9" s="13" t="s">
        <v>25</v>
      </c>
      <c r="E9" s="47"/>
      <c r="F9" s="47"/>
    </row>
    <row r="10">
      <c r="A10" s="16" t="s">
        <v>1277</v>
      </c>
      <c r="B10" s="16" t="s">
        <v>65</v>
      </c>
      <c r="C10" s="12" t="s">
        <v>67</v>
      </c>
      <c r="D10" s="13" t="s">
        <v>68</v>
      </c>
      <c r="E10" s="47"/>
      <c r="F10" s="47"/>
    </row>
    <row r="11">
      <c r="A11" s="17" t="s">
        <v>1278</v>
      </c>
      <c r="B11" s="17" t="s">
        <v>70</v>
      </c>
      <c r="C11" s="17" t="s">
        <v>73</v>
      </c>
      <c r="D11" s="17" t="s">
        <v>68</v>
      </c>
      <c r="E11" s="46"/>
      <c r="F11" s="47"/>
    </row>
    <row r="12">
      <c r="A12" s="17" t="s">
        <v>1279</v>
      </c>
      <c r="B12" s="17" t="s">
        <v>70</v>
      </c>
      <c r="C12" s="17" t="s">
        <v>73</v>
      </c>
      <c r="D12" s="17" t="s">
        <v>68</v>
      </c>
      <c r="E12" s="47"/>
      <c r="F12" s="47"/>
    </row>
    <row r="13">
      <c r="E13" s="47"/>
      <c r="F13" s="47"/>
    </row>
    <row r="16">
      <c r="C16" s="48"/>
      <c r="D16" s="48"/>
    </row>
    <row r="17">
      <c r="C17" s="48"/>
      <c r="D17" s="48"/>
    </row>
    <row r="18">
      <c r="C18" s="48"/>
      <c r="D18" s="48"/>
    </row>
    <row r="19">
      <c r="C19" s="48"/>
      <c r="D19" s="48"/>
    </row>
    <row r="20">
      <c r="C20" s="48"/>
      <c r="D20" s="48"/>
    </row>
    <row r="21">
      <c r="C21" s="48"/>
      <c r="D21" s="48"/>
    </row>
    <row r="22">
      <c r="C22" s="48"/>
      <c r="D22" s="48"/>
    </row>
    <row r="23">
      <c r="C23" s="48"/>
      <c r="D23" s="48"/>
    </row>
    <row r="24">
      <c r="C24" s="48"/>
      <c r="D24" s="48"/>
    </row>
    <row r="25">
      <c r="C25" s="48"/>
      <c r="D25" s="48"/>
    </row>
    <row r="26">
      <c r="C26" s="48"/>
      <c r="D26" s="48"/>
    </row>
    <row r="27">
      <c r="C27" s="48"/>
      <c r="D27" s="48"/>
      <c r="M27" s="49"/>
    </row>
    <row r="28">
      <c r="C28" s="48"/>
      <c r="D28" s="48"/>
    </row>
    <row r="29">
      <c r="C29" s="48"/>
      <c r="D29" s="48"/>
      <c r="M29" s="49"/>
    </row>
    <row r="30">
      <c r="C30" s="48"/>
      <c r="D30" s="48"/>
      <c r="M30" s="49"/>
    </row>
    <row r="31">
      <c r="C31" s="48"/>
      <c r="D31" s="48"/>
      <c r="M31" s="49"/>
    </row>
    <row r="32">
      <c r="C32" s="48"/>
      <c r="D32" s="48"/>
    </row>
    <row r="33">
      <c r="C33" s="48"/>
      <c r="D33" s="48"/>
    </row>
    <row r="34">
      <c r="C34" s="48"/>
      <c r="D34" s="48"/>
    </row>
    <row r="35">
      <c r="C35" s="48"/>
      <c r="D35" s="48"/>
    </row>
    <row r="36">
      <c r="C36" s="48"/>
      <c r="D36" s="48"/>
    </row>
    <row r="37">
      <c r="C37" s="48"/>
      <c r="D37" s="48"/>
    </row>
    <row r="38">
      <c r="C38" s="48"/>
      <c r="D38" s="48"/>
    </row>
    <row r="39">
      <c r="C39" s="48"/>
      <c r="D39" s="48"/>
    </row>
    <row r="40">
      <c r="C40" s="48"/>
      <c r="D40" s="48"/>
    </row>
    <row r="41">
      <c r="C41" s="48"/>
      <c r="D41" s="48"/>
    </row>
    <row r="42">
      <c r="C42" s="48"/>
      <c r="D42" s="48"/>
    </row>
    <row r="43">
      <c r="C43" s="48"/>
      <c r="D43" s="48"/>
    </row>
    <row r="44">
      <c r="C44" s="48"/>
      <c r="D44" s="48"/>
    </row>
    <row r="45">
      <c r="C45" s="48"/>
      <c r="D45" s="48"/>
    </row>
    <row r="46">
      <c r="C46" s="48"/>
      <c r="D46" s="48"/>
    </row>
    <row r="47">
      <c r="C47" s="48"/>
      <c r="D47" s="48"/>
    </row>
    <row r="48">
      <c r="C48" s="48"/>
      <c r="D48" s="48"/>
    </row>
    <row r="49">
      <c r="C49" s="48"/>
      <c r="D49" s="48"/>
    </row>
    <row r="50">
      <c r="C50" s="48"/>
      <c r="D50" s="48"/>
    </row>
    <row r="51">
      <c r="C51" s="48"/>
      <c r="D51" s="48"/>
    </row>
    <row r="52">
      <c r="C52" s="48"/>
      <c r="D52" s="48"/>
    </row>
    <row r="53">
      <c r="C53" s="48"/>
      <c r="D53" s="48"/>
    </row>
    <row r="54">
      <c r="C54" s="48"/>
      <c r="D54" s="48"/>
    </row>
    <row r="55">
      <c r="C55" s="48"/>
      <c r="D55" s="48"/>
    </row>
    <row r="56">
      <c r="C56" s="48"/>
      <c r="D56" s="48"/>
    </row>
    <row r="57">
      <c r="C57" s="48"/>
      <c r="D57" s="48"/>
    </row>
    <row r="58">
      <c r="C58" s="48"/>
      <c r="D58" s="48"/>
    </row>
    <row r="59">
      <c r="C59" s="48"/>
      <c r="D59" s="48"/>
    </row>
    <row r="60">
      <c r="C60" s="48"/>
      <c r="D60" s="48"/>
    </row>
    <row r="61">
      <c r="C61" s="48"/>
      <c r="D61" s="48"/>
    </row>
    <row r="62">
      <c r="C62" s="48"/>
      <c r="D62" s="48"/>
    </row>
    <row r="63">
      <c r="C63" s="48"/>
      <c r="D63" s="48"/>
    </row>
    <row r="64">
      <c r="C64" s="48"/>
      <c r="D64" s="48"/>
    </row>
    <row r="65">
      <c r="C65" s="48"/>
      <c r="D65" s="48"/>
    </row>
    <row r="66">
      <c r="C66" s="48"/>
      <c r="D66" s="48"/>
    </row>
    <row r="67">
      <c r="C67" s="48"/>
      <c r="D67" s="48"/>
    </row>
    <row r="68">
      <c r="C68" s="48"/>
      <c r="D68" s="48"/>
    </row>
    <row r="69">
      <c r="C69" s="48"/>
      <c r="D69" s="48"/>
    </row>
    <row r="70">
      <c r="C70" s="48"/>
      <c r="D70" s="48"/>
    </row>
    <row r="71">
      <c r="C71" s="48"/>
      <c r="D71" s="48"/>
    </row>
    <row r="72">
      <c r="C72" s="48"/>
      <c r="D72" s="48"/>
    </row>
    <row r="73">
      <c r="C73" s="48"/>
      <c r="D73" s="48"/>
    </row>
    <row r="74">
      <c r="C74" s="48"/>
      <c r="D74" s="48"/>
    </row>
    <row r="75">
      <c r="C75" s="48"/>
      <c r="D75" s="48"/>
    </row>
    <row r="76">
      <c r="C76" s="48"/>
      <c r="D76" s="48"/>
    </row>
    <row r="77">
      <c r="C77" s="48"/>
      <c r="D77" s="48"/>
    </row>
    <row r="78">
      <c r="C78" s="48"/>
      <c r="D78" s="48"/>
    </row>
    <row r="79">
      <c r="C79" s="48"/>
      <c r="D79" s="48"/>
    </row>
    <row r="80">
      <c r="C80" s="48"/>
      <c r="D80" s="48"/>
    </row>
    <row r="81">
      <c r="C81" s="48"/>
      <c r="D81" s="48"/>
    </row>
    <row r="82">
      <c r="C82" s="48"/>
      <c r="D82" s="48"/>
    </row>
    <row r="83">
      <c r="C83" s="48"/>
      <c r="D83" s="48"/>
    </row>
    <row r="84">
      <c r="C84" s="48"/>
      <c r="D84" s="48"/>
    </row>
    <row r="85">
      <c r="C85" s="48"/>
      <c r="D85" s="48"/>
    </row>
    <row r="86">
      <c r="C86" s="48"/>
      <c r="D86" s="48"/>
    </row>
    <row r="87">
      <c r="C87" s="48"/>
      <c r="D87" s="48"/>
    </row>
    <row r="88">
      <c r="C88" s="48"/>
      <c r="D88" s="48"/>
    </row>
    <row r="89">
      <c r="C89" s="48"/>
      <c r="D89" s="48"/>
    </row>
    <row r="90">
      <c r="C90" s="48"/>
      <c r="D90" s="48"/>
    </row>
    <row r="91">
      <c r="C91" s="48"/>
      <c r="D91" s="48"/>
    </row>
    <row r="92">
      <c r="C92" s="48"/>
      <c r="D92" s="48"/>
    </row>
    <row r="93">
      <c r="C93" s="48"/>
      <c r="D93" s="48"/>
    </row>
    <row r="94">
      <c r="C94" s="48"/>
      <c r="D94" s="48"/>
    </row>
    <row r="95">
      <c r="C95" s="48"/>
      <c r="D95" s="48"/>
    </row>
    <row r="96">
      <c r="C96" s="48"/>
      <c r="D96" s="48"/>
    </row>
    <row r="97">
      <c r="C97" s="48"/>
      <c r="D97" s="48"/>
    </row>
    <row r="98">
      <c r="C98" s="48"/>
      <c r="D98" s="48"/>
    </row>
    <row r="99">
      <c r="C99" s="48"/>
      <c r="D99" s="48"/>
    </row>
    <row r="100">
      <c r="C100" s="48"/>
      <c r="D100" s="48"/>
    </row>
    <row r="101">
      <c r="C101" s="48"/>
      <c r="D101" s="48"/>
    </row>
    <row r="102">
      <c r="C102" s="48"/>
      <c r="D102" s="48"/>
    </row>
    <row r="103">
      <c r="C103" s="48"/>
      <c r="D103" s="48"/>
    </row>
    <row r="104">
      <c r="C104" s="48"/>
      <c r="D104" s="48"/>
    </row>
    <row r="105">
      <c r="C105" s="48"/>
      <c r="D105" s="48"/>
    </row>
    <row r="106">
      <c r="C106" s="48"/>
      <c r="D106" s="48"/>
    </row>
    <row r="107">
      <c r="C107" s="48"/>
      <c r="D107" s="48"/>
    </row>
    <row r="108">
      <c r="C108" s="48"/>
      <c r="D108" s="48"/>
    </row>
    <row r="109">
      <c r="C109" s="48"/>
      <c r="D109" s="48"/>
    </row>
    <row r="110">
      <c r="C110" s="48"/>
      <c r="D110" s="48"/>
    </row>
    <row r="111">
      <c r="C111" s="48"/>
      <c r="D111" s="48"/>
    </row>
    <row r="112">
      <c r="C112" s="48"/>
      <c r="D112" s="48"/>
    </row>
    <row r="113">
      <c r="C113" s="48"/>
      <c r="D113" s="48"/>
    </row>
    <row r="114">
      <c r="C114" s="48"/>
      <c r="D114" s="48"/>
    </row>
    <row r="115">
      <c r="C115" s="48"/>
      <c r="D115" s="48"/>
    </row>
    <row r="116">
      <c r="C116" s="48"/>
      <c r="D116" s="48"/>
    </row>
    <row r="117">
      <c r="C117" s="48"/>
      <c r="D117" s="48"/>
    </row>
    <row r="118">
      <c r="C118" s="48"/>
      <c r="D118" s="48"/>
    </row>
    <row r="119">
      <c r="C119" s="48"/>
      <c r="D119" s="48"/>
    </row>
    <row r="120">
      <c r="C120" s="48"/>
      <c r="D120" s="48"/>
    </row>
    <row r="121">
      <c r="C121" s="48"/>
      <c r="D121" s="48"/>
    </row>
    <row r="122">
      <c r="C122" s="48"/>
      <c r="D122" s="48"/>
    </row>
    <row r="123">
      <c r="C123" s="48"/>
      <c r="D123" s="48"/>
    </row>
    <row r="124">
      <c r="C124" s="48"/>
      <c r="D124" s="48"/>
    </row>
    <row r="125">
      <c r="C125" s="48"/>
      <c r="D125" s="48"/>
    </row>
    <row r="126">
      <c r="C126" s="48"/>
      <c r="D126" s="48"/>
    </row>
    <row r="127">
      <c r="C127" s="48"/>
      <c r="D127" s="48"/>
    </row>
    <row r="128">
      <c r="C128" s="48"/>
      <c r="D128" s="48"/>
    </row>
    <row r="129">
      <c r="C129" s="48"/>
      <c r="D129" s="48"/>
    </row>
    <row r="130">
      <c r="C130" s="48"/>
      <c r="D130" s="48"/>
    </row>
    <row r="131">
      <c r="C131" s="48"/>
      <c r="D131" s="48"/>
    </row>
    <row r="132">
      <c r="C132" s="48"/>
      <c r="D132" s="48"/>
    </row>
    <row r="133">
      <c r="C133" s="48"/>
      <c r="D133" s="48"/>
    </row>
    <row r="134">
      <c r="C134" s="48"/>
      <c r="D134" s="48"/>
    </row>
    <row r="135">
      <c r="C135" s="48"/>
      <c r="D135" s="48"/>
    </row>
    <row r="136">
      <c r="C136" s="48"/>
      <c r="D136" s="48"/>
    </row>
    <row r="137">
      <c r="C137" s="48"/>
      <c r="D137" s="48"/>
    </row>
    <row r="138">
      <c r="C138" s="48"/>
      <c r="D138" s="48"/>
    </row>
    <row r="139">
      <c r="C139" s="48"/>
      <c r="D139" s="48"/>
    </row>
    <row r="140">
      <c r="C140" s="48"/>
      <c r="D140" s="48"/>
    </row>
    <row r="141">
      <c r="C141" s="48"/>
      <c r="D141" s="48"/>
    </row>
    <row r="142">
      <c r="C142" s="48"/>
      <c r="D142" s="48"/>
    </row>
    <row r="143">
      <c r="C143" s="48"/>
      <c r="D143" s="48"/>
    </row>
    <row r="144">
      <c r="C144" s="48"/>
      <c r="D144" s="48"/>
    </row>
    <row r="145">
      <c r="C145" s="48"/>
      <c r="D145" s="48"/>
    </row>
    <row r="146">
      <c r="C146" s="48"/>
      <c r="D146" s="48"/>
    </row>
    <row r="147">
      <c r="C147" s="48"/>
      <c r="D147" s="48"/>
    </row>
    <row r="148">
      <c r="C148" s="48"/>
      <c r="D148" s="48"/>
    </row>
    <row r="149">
      <c r="C149" s="48"/>
      <c r="D149" s="48"/>
    </row>
    <row r="150">
      <c r="C150" s="48"/>
      <c r="D150" s="48"/>
    </row>
    <row r="151">
      <c r="C151" s="48"/>
      <c r="D151" s="48"/>
    </row>
    <row r="152">
      <c r="C152" s="48"/>
      <c r="D152" s="48"/>
    </row>
    <row r="153">
      <c r="C153" s="48"/>
      <c r="D153" s="48"/>
    </row>
    <row r="154">
      <c r="C154" s="48"/>
      <c r="D154" s="48"/>
    </row>
    <row r="155">
      <c r="C155" s="48"/>
      <c r="D155" s="48"/>
    </row>
    <row r="156">
      <c r="C156" s="48"/>
      <c r="D156" s="48"/>
    </row>
    <row r="157">
      <c r="C157" s="48"/>
      <c r="D157" s="48"/>
    </row>
    <row r="158">
      <c r="C158" s="48"/>
      <c r="D158" s="48"/>
    </row>
    <row r="159">
      <c r="C159" s="48"/>
      <c r="D159" s="48"/>
    </row>
    <row r="160">
      <c r="C160" s="48"/>
      <c r="D160" s="48"/>
    </row>
    <row r="161">
      <c r="C161" s="48"/>
      <c r="D161" s="48"/>
    </row>
    <row r="162">
      <c r="C162" s="48"/>
      <c r="D162" s="48"/>
    </row>
    <row r="163">
      <c r="C163" s="48"/>
      <c r="D163" s="48"/>
    </row>
    <row r="164">
      <c r="C164" s="48"/>
      <c r="D164" s="48"/>
    </row>
    <row r="165">
      <c r="C165" s="48"/>
      <c r="D165" s="48"/>
    </row>
    <row r="166">
      <c r="C166" s="48"/>
      <c r="D166" s="48"/>
    </row>
    <row r="167">
      <c r="C167" s="48"/>
      <c r="D167" s="48"/>
    </row>
    <row r="168">
      <c r="C168" s="48"/>
      <c r="D168" s="48"/>
    </row>
    <row r="169">
      <c r="C169" s="48"/>
      <c r="D169" s="48"/>
    </row>
    <row r="170">
      <c r="C170" s="48"/>
      <c r="D170" s="48"/>
    </row>
    <row r="171">
      <c r="C171" s="48"/>
      <c r="D171" s="48"/>
    </row>
    <row r="172">
      <c r="C172" s="48"/>
      <c r="D172" s="48"/>
    </row>
    <row r="173">
      <c r="C173" s="48"/>
      <c r="D173" s="48"/>
    </row>
    <row r="174">
      <c r="C174" s="48"/>
      <c r="D174" s="48"/>
    </row>
    <row r="175">
      <c r="C175" s="48"/>
      <c r="D175" s="48"/>
    </row>
    <row r="176">
      <c r="C176" s="48"/>
      <c r="D176" s="48"/>
    </row>
    <row r="177">
      <c r="C177" s="48"/>
      <c r="D177" s="48"/>
    </row>
    <row r="178">
      <c r="C178" s="48"/>
      <c r="D178" s="48"/>
    </row>
    <row r="179">
      <c r="C179" s="48"/>
      <c r="D179" s="48"/>
    </row>
    <row r="180">
      <c r="C180" s="48"/>
      <c r="D180" s="48"/>
    </row>
    <row r="181">
      <c r="C181" s="48"/>
      <c r="D181" s="48"/>
    </row>
    <row r="182">
      <c r="C182" s="48"/>
      <c r="D182" s="48"/>
    </row>
    <row r="183">
      <c r="C183" s="48"/>
      <c r="D183" s="48"/>
    </row>
    <row r="184">
      <c r="C184" s="48"/>
      <c r="D184" s="48"/>
    </row>
    <row r="185">
      <c r="C185" s="48"/>
      <c r="D185" s="48"/>
    </row>
    <row r="186">
      <c r="C186" s="48"/>
      <c r="D186" s="48"/>
    </row>
    <row r="187">
      <c r="C187" s="48"/>
      <c r="D187" s="48"/>
    </row>
    <row r="188">
      <c r="C188" s="48"/>
      <c r="D188" s="48"/>
    </row>
    <row r="189">
      <c r="C189" s="48"/>
      <c r="D189" s="48"/>
    </row>
    <row r="190">
      <c r="C190" s="48"/>
      <c r="D190" s="48"/>
    </row>
    <row r="191">
      <c r="C191" s="48"/>
      <c r="D191" s="48"/>
    </row>
    <row r="192">
      <c r="C192" s="48"/>
      <c r="D192" s="48"/>
    </row>
    <row r="193">
      <c r="C193" s="48"/>
      <c r="D193" s="48"/>
    </row>
    <row r="194">
      <c r="C194" s="48"/>
      <c r="D194" s="48"/>
    </row>
    <row r="195">
      <c r="C195" s="48"/>
      <c r="D195" s="48"/>
    </row>
    <row r="196">
      <c r="C196" s="48"/>
      <c r="D196" s="48"/>
    </row>
    <row r="197">
      <c r="C197" s="48"/>
      <c r="D197" s="48"/>
    </row>
    <row r="198">
      <c r="C198" s="48"/>
      <c r="D198" s="48"/>
    </row>
    <row r="199">
      <c r="C199" s="48"/>
      <c r="D199" s="48"/>
    </row>
    <row r="200">
      <c r="C200" s="48"/>
      <c r="D200" s="48"/>
    </row>
    <row r="201">
      <c r="C201" s="48"/>
      <c r="D201" s="48"/>
    </row>
    <row r="202">
      <c r="C202" s="48"/>
      <c r="D202" s="48"/>
    </row>
    <row r="203">
      <c r="C203" s="48"/>
      <c r="D203" s="48"/>
    </row>
    <row r="204">
      <c r="C204" s="48"/>
      <c r="D204" s="48"/>
    </row>
    <row r="205">
      <c r="C205" s="48"/>
      <c r="D205" s="48"/>
    </row>
    <row r="206">
      <c r="C206" s="48"/>
      <c r="D206" s="48"/>
    </row>
    <row r="207">
      <c r="C207" s="48"/>
      <c r="D207" s="48"/>
    </row>
    <row r="208">
      <c r="C208" s="48"/>
      <c r="D208" s="48"/>
    </row>
    <row r="209">
      <c r="C209" s="48"/>
      <c r="D209" s="48"/>
    </row>
    <row r="210">
      <c r="C210" s="48"/>
      <c r="D210" s="48"/>
    </row>
    <row r="211">
      <c r="C211" s="48"/>
      <c r="D211" s="48"/>
    </row>
    <row r="212">
      <c r="C212" s="48"/>
      <c r="D212" s="48"/>
    </row>
    <row r="213">
      <c r="C213" s="48"/>
      <c r="D213" s="48"/>
    </row>
    <row r="214">
      <c r="C214" s="48"/>
      <c r="D214" s="48"/>
    </row>
    <row r="215">
      <c r="C215" s="48"/>
      <c r="D215" s="48"/>
    </row>
    <row r="216">
      <c r="C216" s="48"/>
      <c r="D216" s="48"/>
    </row>
    <row r="217">
      <c r="C217" s="48"/>
      <c r="D217" s="48"/>
    </row>
    <row r="218">
      <c r="C218" s="48"/>
      <c r="D218" s="48"/>
    </row>
    <row r="219">
      <c r="C219" s="48"/>
      <c r="D219" s="48"/>
    </row>
    <row r="220">
      <c r="C220" s="48"/>
      <c r="D220" s="48"/>
    </row>
    <row r="221">
      <c r="C221" s="48"/>
      <c r="D221" s="48"/>
    </row>
    <row r="222">
      <c r="C222" s="48"/>
      <c r="D222" s="48"/>
    </row>
    <row r="223">
      <c r="C223" s="48"/>
      <c r="D223" s="48"/>
    </row>
    <row r="224">
      <c r="C224" s="48"/>
      <c r="D224" s="48"/>
    </row>
    <row r="225">
      <c r="C225" s="48"/>
      <c r="D225" s="48"/>
    </row>
    <row r="226">
      <c r="C226" s="48"/>
      <c r="D226" s="48"/>
    </row>
    <row r="227">
      <c r="C227" s="48"/>
      <c r="D227" s="48"/>
    </row>
    <row r="228">
      <c r="C228" s="48"/>
      <c r="D228" s="48"/>
    </row>
    <row r="229">
      <c r="C229" s="48"/>
      <c r="D229" s="48"/>
    </row>
    <row r="230">
      <c r="C230" s="48"/>
      <c r="D230" s="48"/>
    </row>
    <row r="231">
      <c r="C231" s="48"/>
      <c r="D231" s="48"/>
    </row>
    <row r="232">
      <c r="C232" s="48"/>
      <c r="D232" s="48"/>
    </row>
    <row r="233">
      <c r="C233" s="48"/>
      <c r="D233" s="48"/>
    </row>
    <row r="234">
      <c r="C234" s="48"/>
      <c r="D234" s="48"/>
    </row>
    <row r="235">
      <c r="C235" s="48"/>
      <c r="D235" s="48"/>
    </row>
    <row r="236">
      <c r="C236" s="48"/>
      <c r="D236" s="48"/>
    </row>
    <row r="237">
      <c r="C237" s="48"/>
      <c r="D237" s="48"/>
    </row>
    <row r="238">
      <c r="C238" s="48"/>
      <c r="D238" s="48"/>
    </row>
    <row r="239">
      <c r="C239" s="48"/>
      <c r="D239" s="48"/>
    </row>
    <row r="240">
      <c r="C240" s="48"/>
      <c r="D240" s="48"/>
    </row>
    <row r="241">
      <c r="C241" s="48"/>
      <c r="D241" s="48"/>
    </row>
    <row r="242">
      <c r="C242" s="48"/>
      <c r="D242" s="48"/>
    </row>
    <row r="243">
      <c r="C243" s="48"/>
      <c r="D243" s="48"/>
    </row>
    <row r="244">
      <c r="C244" s="48"/>
      <c r="D244" s="48"/>
    </row>
    <row r="245">
      <c r="C245" s="48"/>
      <c r="D245" s="48"/>
    </row>
    <row r="246">
      <c r="C246" s="48"/>
      <c r="D246" s="48"/>
    </row>
    <row r="247">
      <c r="C247" s="48"/>
      <c r="D247" s="48"/>
    </row>
    <row r="248">
      <c r="C248" s="48"/>
      <c r="D248" s="48"/>
    </row>
    <row r="249">
      <c r="C249" s="48"/>
      <c r="D249" s="48"/>
    </row>
    <row r="250">
      <c r="C250" s="48"/>
      <c r="D250" s="48"/>
    </row>
    <row r="251">
      <c r="C251" s="48"/>
      <c r="D251" s="48"/>
    </row>
    <row r="252">
      <c r="C252" s="48"/>
      <c r="D252" s="48"/>
    </row>
    <row r="253">
      <c r="C253" s="48"/>
      <c r="D253" s="48"/>
    </row>
    <row r="254">
      <c r="C254" s="48"/>
      <c r="D254" s="48"/>
    </row>
    <row r="255">
      <c r="C255" s="48"/>
      <c r="D255" s="48"/>
    </row>
    <row r="256">
      <c r="C256" s="48"/>
      <c r="D256" s="48"/>
    </row>
    <row r="257">
      <c r="C257" s="48"/>
      <c r="D257" s="48"/>
    </row>
    <row r="258">
      <c r="C258" s="48"/>
      <c r="D258" s="48"/>
    </row>
    <row r="259">
      <c r="C259" s="48"/>
      <c r="D259" s="48"/>
    </row>
    <row r="260">
      <c r="C260" s="48"/>
      <c r="D260" s="48"/>
    </row>
    <row r="261">
      <c r="C261" s="48"/>
      <c r="D261" s="48"/>
    </row>
    <row r="262">
      <c r="C262" s="48"/>
      <c r="D262" s="48"/>
    </row>
    <row r="263">
      <c r="C263" s="48"/>
      <c r="D263" s="48"/>
    </row>
    <row r="264">
      <c r="C264" s="48"/>
      <c r="D264" s="48"/>
    </row>
    <row r="265">
      <c r="C265" s="48"/>
      <c r="D265" s="48"/>
    </row>
    <row r="266">
      <c r="C266" s="48"/>
      <c r="D266" s="48"/>
    </row>
    <row r="267">
      <c r="C267" s="48"/>
      <c r="D267" s="48"/>
    </row>
    <row r="268">
      <c r="C268" s="48"/>
      <c r="D268" s="48"/>
    </row>
    <row r="269">
      <c r="C269" s="48"/>
      <c r="D269" s="48"/>
    </row>
    <row r="270">
      <c r="C270" s="48"/>
      <c r="D270" s="48"/>
    </row>
    <row r="271">
      <c r="C271" s="48"/>
      <c r="D271" s="48"/>
    </row>
    <row r="272">
      <c r="C272" s="48"/>
      <c r="D272" s="48"/>
    </row>
    <row r="273">
      <c r="C273" s="48"/>
      <c r="D273" s="48"/>
    </row>
    <row r="274">
      <c r="C274" s="48"/>
      <c r="D274" s="48"/>
    </row>
    <row r="275">
      <c r="C275" s="48"/>
      <c r="D275" s="48"/>
    </row>
    <row r="276">
      <c r="C276" s="48"/>
      <c r="D276" s="48"/>
    </row>
    <row r="277">
      <c r="C277" s="48"/>
      <c r="D277" s="48"/>
    </row>
    <row r="278">
      <c r="C278" s="48"/>
      <c r="D278" s="48"/>
    </row>
    <row r="279">
      <c r="C279" s="48"/>
      <c r="D279" s="48"/>
    </row>
    <row r="280">
      <c r="C280" s="48"/>
      <c r="D280" s="48"/>
    </row>
    <row r="281">
      <c r="C281" s="48"/>
      <c r="D281" s="48"/>
    </row>
    <row r="282">
      <c r="C282" s="48"/>
      <c r="D282" s="48"/>
    </row>
    <row r="283">
      <c r="C283" s="48"/>
      <c r="D283" s="48"/>
    </row>
    <row r="284">
      <c r="C284" s="48"/>
      <c r="D284" s="48"/>
    </row>
    <row r="285">
      <c r="C285" s="48"/>
      <c r="D285" s="48"/>
    </row>
    <row r="286">
      <c r="C286" s="48"/>
      <c r="D286" s="48"/>
    </row>
    <row r="287">
      <c r="C287" s="48"/>
      <c r="D287" s="48"/>
    </row>
    <row r="288">
      <c r="C288" s="48"/>
      <c r="D288" s="48"/>
    </row>
    <row r="289">
      <c r="C289" s="48"/>
      <c r="D289" s="48"/>
    </row>
    <row r="290">
      <c r="C290" s="48"/>
      <c r="D290" s="48"/>
    </row>
    <row r="291">
      <c r="C291" s="48"/>
      <c r="D291" s="48"/>
    </row>
    <row r="292">
      <c r="C292" s="48"/>
      <c r="D292" s="48"/>
    </row>
    <row r="293">
      <c r="C293" s="48"/>
      <c r="D293" s="48"/>
    </row>
    <row r="294">
      <c r="C294" s="48"/>
      <c r="D294" s="48"/>
    </row>
    <row r="295">
      <c r="C295" s="48"/>
      <c r="D295" s="48"/>
    </row>
    <row r="296">
      <c r="C296" s="48"/>
      <c r="D296" s="48"/>
    </row>
    <row r="297">
      <c r="C297" s="48"/>
      <c r="D297" s="48"/>
    </row>
    <row r="298">
      <c r="C298" s="48"/>
      <c r="D298" s="48"/>
    </row>
    <row r="299">
      <c r="C299" s="48"/>
      <c r="D299" s="48"/>
    </row>
    <row r="300">
      <c r="C300" s="48"/>
      <c r="D300" s="48"/>
    </row>
    <row r="301">
      <c r="C301" s="48"/>
      <c r="D301" s="48"/>
    </row>
    <row r="302">
      <c r="C302" s="48"/>
      <c r="D302" s="48"/>
    </row>
    <row r="303">
      <c r="C303" s="48"/>
      <c r="D303" s="48"/>
    </row>
    <row r="304">
      <c r="C304" s="48"/>
      <c r="D304" s="48"/>
    </row>
    <row r="305">
      <c r="C305" s="48"/>
      <c r="D305" s="48"/>
    </row>
    <row r="306">
      <c r="C306" s="48"/>
      <c r="D306" s="48"/>
    </row>
    <row r="307">
      <c r="C307" s="48"/>
      <c r="D307" s="48"/>
    </row>
    <row r="308">
      <c r="C308" s="48"/>
      <c r="D308" s="48"/>
    </row>
    <row r="309">
      <c r="C309" s="48"/>
      <c r="D309" s="48"/>
    </row>
    <row r="310">
      <c r="C310" s="48"/>
      <c r="D310" s="48"/>
    </row>
    <row r="311">
      <c r="C311" s="48"/>
      <c r="D311" s="48"/>
    </row>
    <row r="312">
      <c r="C312" s="48"/>
      <c r="D312" s="48"/>
    </row>
    <row r="313">
      <c r="C313" s="48"/>
      <c r="D313" s="48"/>
    </row>
    <row r="314">
      <c r="C314" s="48"/>
      <c r="D314" s="48"/>
    </row>
    <row r="315">
      <c r="C315" s="48"/>
      <c r="D315" s="48"/>
    </row>
    <row r="316">
      <c r="C316" s="48"/>
      <c r="D316" s="48"/>
    </row>
    <row r="317">
      <c r="C317" s="48"/>
      <c r="D317" s="48"/>
    </row>
    <row r="318">
      <c r="C318" s="48"/>
      <c r="D318" s="48"/>
    </row>
    <row r="319">
      <c r="C319" s="48"/>
      <c r="D319" s="48"/>
    </row>
    <row r="320">
      <c r="C320" s="48"/>
      <c r="D320" s="48"/>
    </row>
    <row r="321">
      <c r="C321" s="48"/>
      <c r="D321" s="48"/>
    </row>
    <row r="322">
      <c r="C322" s="48"/>
      <c r="D322" s="48"/>
    </row>
    <row r="323">
      <c r="C323" s="48"/>
      <c r="D323" s="48"/>
    </row>
    <row r="324">
      <c r="C324" s="48"/>
      <c r="D324" s="48"/>
    </row>
    <row r="325">
      <c r="C325" s="48"/>
      <c r="D325" s="48"/>
    </row>
    <row r="326">
      <c r="C326" s="48"/>
      <c r="D326" s="48"/>
    </row>
    <row r="327">
      <c r="C327" s="48"/>
      <c r="D327" s="48"/>
    </row>
    <row r="328">
      <c r="C328" s="48"/>
      <c r="D328" s="48"/>
    </row>
    <row r="329">
      <c r="C329" s="48"/>
      <c r="D329" s="48"/>
    </row>
    <row r="330">
      <c r="C330" s="48"/>
      <c r="D330" s="48"/>
    </row>
    <row r="331">
      <c r="C331" s="48"/>
      <c r="D331" s="48"/>
    </row>
    <row r="332">
      <c r="C332" s="48"/>
      <c r="D332" s="48"/>
    </row>
    <row r="333">
      <c r="C333" s="48"/>
      <c r="D333" s="48"/>
    </row>
    <row r="334">
      <c r="C334" s="48"/>
      <c r="D334" s="48"/>
    </row>
    <row r="335">
      <c r="C335" s="48"/>
      <c r="D335" s="48"/>
    </row>
    <row r="336">
      <c r="C336" s="48"/>
      <c r="D336" s="48"/>
    </row>
    <row r="337">
      <c r="C337" s="48"/>
      <c r="D337" s="48"/>
    </row>
    <row r="338">
      <c r="C338" s="48"/>
      <c r="D338" s="48"/>
    </row>
    <row r="339">
      <c r="C339" s="48"/>
      <c r="D339" s="48"/>
    </row>
    <row r="340">
      <c r="C340" s="48"/>
      <c r="D340" s="48"/>
    </row>
    <row r="341">
      <c r="C341" s="48"/>
      <c r="D341" s="48"/>
    </row>
    <row r="342">
      <c r="C342" s="48"/>
      <c r="D342" s="48"/>
    </row>
    <row r="343">
      <c r="C343" s="48"/>
      <c r="D343" s="48"/>
    </row>
    <row r="344">
      <c r="C344" s="48"/>
      <c r="D344" s="48"/>
    </row>
    <row r="345">
      <c r="C345" s="48"/>
      <c r="D345" s="48"/>
    </row>
    <row r="346">
      <c r="C346" s="48"/>
      <c r="D346" s="48"/>
    </row>
    <row r="347">
      <c r="C347" s="48"/>
      <c r="D347" s="48"/>
    </row>
    <row r="348">
      <c r="C348" s="48"/>
      <c r="D348" s="48"/>
    </row>
    <row r="349">
      <c r="C349" s="48"/>
      <c r="D349" s="48"/>
    </row>
    <row r="350">
      <c r="C350" s="48"/>
      <c r="D350" s="48"/>
    </row>
    <row r="351">
      <c r="C351" s="48"/>
      <c r="D351" s="48"/>
    </row>
    <row r="352">
      <c r="C352" s="48"/>
      <c r="D352" s="48"/>
    </row>
    <row r="353">
      <c r="C353" s="48"/>
      <c r="D353" s="48"/>
    </row>
    <row r="354">
      <c r="C354" s="48"/>
      <c r="D354" s="48"/>
    </row>
    <row r="355">
      <c r="C355" s="48"/>
      <c r="D355" s="48"/>
    </row>
    <row r="356">
      <c r="C356" s="48"/>
      <c r="D356" s="48"/>
    </row>
    <row r="357">
      <c r="C357" s="48"/>
      <c r="D357" s="48"/>
    </row>
    <row r="358">
      <c r="C358" s="48"/>
      <c r="D358" s="48"/>
    </row>
    <row r="359">
      <c r="C359" s="48"/>
      <c r="D359" s="48"/>
    </row>
    <row r="360">
      <c r="C360" s="48"/>
      <c r="D360" s="48"/>
    </row>
    <row r="361">
      <c r="C361" s="48"/>
      <c r="D361" s="48"/>
    </row>
    <row r="362">
      <c r="C362" s="48"/>
      <c r="D362" s="48"/>
    </row>
    <row r="363">
      <c r="C363" s="48"/>
      <c r="D363" s="48"/>
    </row>
    <row r="364">
      <c r="C364" s="48"/>
      <c r="D364" s="48"/>
    </row>
    <row r="365">
      <c r="C365" s="48"/>
      <c r="D365" s="48"/>
    </row>
    <row r="366">
      <c r="C366" s="48"/>
      <c r="D366" s="48"/>
    </row>
    <row r="367">
      <c r="C367" s="48"/>
      <c r="D367" s="48"/>
    </row>
    <row r="368">
      <c r="C368" s="48"/>
      <c r="D368" s="48"/>
    </row>
    <row r="369">
      <c r="C369" s="48"/>
      <c r="D369" s="48"/>
    </row>
    <row r="370">
      <c r="C370" s="48"/>
      <c r="D370" s="48"/>
    </row>
    <row r="371">
      <c r="C371" s="48"/>
      <c r="D371" s="48"/>
    </row>
    <row r="372">
      <c r="C372" s="48"/>
      <c r="D372" s="48"/>
    </row>
    <row r="373">
      <c r="C373" s="48"/>
      <c r="D373" s="48"/>
    </row>
    <row r="374">
      <c r="C374" s="48"/>
      <c r="D374" s="48"/>
    </row>
    <row r="375">
      <c r="C375" s="48"/>
      <c r="D375" s="48"/>
    </row>
    <row r="376">
      <c r="C376" s="48"/>
      <c r="D376" s="48"/>
    </row>
    <row r="377">
      <c r="C377" s="48"/>
      <c r="D377" s="48"/>
    </row>
    <row r="378">
      <c r="C378" s="48"/>
      <c r="D378" s="48"/>
    </row>
    <row r="379">
      <c r="C379" s="48"/>
      <c r="D379" s="48"/>
    </row>
    <row r="380">
      <c r="C380" s="48"/>
      <c r="D380" s="48"/>
    </row>
    <row r="381">
      <c r="C381" s="48"/>
      <c r="D381" s="48"/>
    </row>
    <row r="382">
      <c r="C382" s="48"/>
      <c r="D382" s="48"/>
    </row>
    <row r="383">
      <c r="C383" s="48"/>
      <c r="D383" s="48"/>
    </row>
    <row r="384">
      <c r="C384" s="48"/>
      <c r="D384" s="48"/>
    </row>
    <row r="385">
      <c r="C385" s="48"/>
      <c r="D385" s="48"/>
    </row>
    <row r="386">
      <c r="C386" s="48"/>
      <c r="D386" s="48"/>
    </row>
    <row r="387">
      <c r="C387" s="48"/>
      <c r="D387" s="48"/>
    </row>
    <row r="388">
      <c r="C388" s="48"/>
      <c r="D388" s="48"/>
    </row>
    <row r="389">
      <c r="C389" s="48"/>
      <c r="D389" s="48"/>
    </row>
    <row r="390">
      <c r="C390" s="48"/>
      <c r="D390" s="48"/>
    </row>
    <row r="391">
      <c r="C391" s="48"/>
      <c r="D391" s="48"/>
    </row>
    <row r="392">
      <c r="C392" s="48"/>
      <c r="D392" s="48"/>
    </row>
    <row r="393">
      <c r="C393" s="48"/>
      <c r="D393" s="48"/>
    </row>
    <row r="394">
      <c r="C394" s="48"/>
      <c r="D394" s="48"/>
    </row>
    <row r="395">
      <c r="C395" s="48"/>
      <c r="D395" s="48"/>
    </row>
    <row r="396">
      <c r="C396" s="48"/>
      <c r="D396" s="48"/>
    </row>
    <row r="397">
      <c r="C397" s="48"/>
      <c r="D397" s="48"/>
    </row>
    <row r="398">
      <c r="C398" s="48"/>
      <c r="D398" s="48"/>
    </row>
    <row r="399">
      <c r="C399" s="48"/>
      <c r="D399" s="48"/>
    </row>
    <row r="400">
      <c r="C400" s="48"/>
      <c r="D400" s="48"/>
    </row>
    <row r="401">
      <c r="C401" s="48"/>
      <c r="D401" s="48"/>
    </row>
    <row r="402">
      <c r="C402" s="48"/>
      <c r="D402" s="48"/>
    </row>
    <row r="403">
      <c r="C403" s="48"/>
      <c r="D403" s="48"/>
    </row>
    <row r="404">
      <c r="C404" s="48"/>
      <c r="D404" s="48"/>
    </row>
    <row r="405">
      <c r="C405" s="48"/>
      <c r="D405" s="48"/>
    </row>
    <row r="406">
      <c r="C406" s="48"/>
      <c r="D406" s="48"/>
    </row>
    <row r="407">
      <c r="C407" s="48"/>
      <c r="D407" s="48"/>
    </row>
    <row r="408">
      <c r="C408" s="48"/>
      <c r="D408" s="48"/>
    </row>
    <row r="409">
      <c r="C409" s="48"/>
      <c r="D409" s="48"/>
    </row>
    <row r="410">
      <c r="C410" s="48"/>
      <c r="D410" s="48"/>
    </row>
    <row r="411">
      <c r="C411" s="48"/>
      <c r="D411" s="48"/>
    </row>
    <row r="412">
      <c r="C412" s="48"/>
      <c r="D412" s="48"/>
    </row>
    <row r="413">
      <c r="C413" s="48"/>
      <c r="D413" s="48"/>
    </row>
    <row r="414">
      <c r="C414" s="48"/>
      <c r="D414" s="48"/>
    </row>
    <row r="415">
      <c r="C415" s="48"/>
      <c r="D415" s="48"/>
    </row>
    <row r="416">
      <c r="C416" s="48"/>
      <c r="D416" s="48"/>
    </row>
    <row r="417">
      <c r="C417" s="48"/>
      <c r="D417" s="48"/>
    </row>
    <row r="418">
      <c r="C418" s="48"/>
      <c r="D418" s="48"/>
    </row>
    <row r="419">
      <c r="C419" s="48"/>
      <c r="D419" s="48"/>
    </row>
    <row r="420">
      <c r="C420" s="48"/>
      <c r="D420" s="48"/>
    </row>
    <row r="421">
      <c r="C421" s="48"/>
      <c r="D421" s="48"/>
    </row>
    <row r="422">
      <c r="C422" s="48"/>
      <c r="D422" s="48"/>
    </row>
    <row r="423">
      <c r="C423" s="48"/>
      <c r="D423" s="48"/>
    </row>
    <row r="424">
      <c r="C424" s="48"/>
      <c r="D424" s="48"/>
    </row>
    <row r="425">
      <c r="C425" s="48"/>
      <c r="D425" s="48"/>
    </row>
    <row r="426">
      <c r="C426" s="48"/>
      <c r="D426" s="48"/>
    </row>
    <row r="427">
      <c r="C427" s="48"/>
      <c r="D427" s="48"/>
    </row>
    <row r="428">
      <c r="C428" s="48"/>
      <c r="D428" s="48"/>
    </row>
    <row r="429">
      <c r="C429" s="48"/>
      <c r="D429" s="48"/>
    </row>
    <row r="430">
      <c r="C430" s="48"/>
      <c r="D430" s="48"/>
    </row>
    <row r="431">
      <c r="C431" s="48"/>
      <c r="D431" s="48"/>
    </row>
    <row r="432">
      <c r="C432" s="48"/>
      <c r="D432" s="48"/>
    </row>
    <row r="433">
      <c r="C433" s="48"/>
      <c r="D433" s="48"/>
    </row>
    <row r="434">
      <c r="C434" s="48"/>
      <c r="D434" s="48"/>
    </row>
    <row r="435">
      <c r="C435" s="48"/>
      <c r="D435" s="48"/>
    </row>
    <row r="436">
      <c r="C436" s="48"/>
      <c r="D436" s="48"/>
    </row>
    <row r="437">
      <c r="C437" s="48"/>
      <c r="D437" s="48"/>
    </row>
    <row r="438">
      <c r="C438" s="48"/>
      <c r="D438" s="48"/>
    </row>
    <row r="439">
      <c r="C439" s="48"/>
      <c r="D439" s="48"/>
    </row>
    <row r="440">
      <c r="C440" s="48"/>
      <c r="D440" s="48"/>
    </row>
    <row r="441">
      <c r="C441" s="48"/>
      <c r="D441" s="48"/>
    </row>
    <row r="442">
      <c r="C442" s="48"/>
      <c r="D442" s="48"/>
    </row>
    <row r="443">
      <c r="C443" s="48"/>
      <c r="D443" s="48"/>
    </row>
    <row r="444">
      <c r="C444" s="48"/>
      <c r="D444" s="48"/>
    </row>
    <row r="445">
      <c r="C445" s="48"/>
      <c r="D445" s="48"/>
    </row>
    <row r="446">
      <c r="C446" s="48"/>
      <c r="D446" s="48"/>
    </row>
    <row r="447">
      <c r="C447" s="48"/>
      <c r="D447" s="48"/>
    </row>
    <row r="448">
      <c r="C448" s="48"/>
      <c r="D448" s="48"/>
    </row>
    <row r="449">
      <c r="C449" s="48"/>
      <c r="D449" s="48"/>
    </row>
    <row r="450">
      <c r="C450" s="48"/>
      <c r="D450" s="48"/>
    </row>
    <row r="451">
      <c r="C451" s="48"/>
      <c r="D451" s="48"/>
    </row>
    <row r="452">
      <c r="C452" s="48"/>
      <c r="D452" s="48"/>
    </row>
    <row r="453">
      <c r="C453" s="48"/>
      <c r="D453" s="48"/>
    </row>
    <row r="454">
      <c r="C454" s="48"/>
      <c r="D454" s="48"/>
    </row>
    <row r="455">
      <c r="C455" s="48"/>
      <c r="D455" s="48"/>
    </row>
    <row r="456">
      <c r="C456" s="48"/>
      <c r="D456" s="48"/>
    </row>
    <row r="457">
      <c r="C457" s="48"/>
      <c r="D457" s="48"/>
    </row>
    <row r="458">
      <c r="C458" s="48"/>
      <c r="D458" s="48"/>
    </row>
    <row r="459">
      <c r="C459" s="48"/>
      <c r="D459" s="48"/>
    </row>
    <row r="460">
      <c r="C460" s="48"/>
      <c r="D460" s="48"/>
    </row>
    <row r="461">
      <c r="C461" s="48"/>
      <c r="D461" s="48"/>
    </row>
    <row r="462">
      <c r="C462" s="48"/>
      <c r="D462" s="48"/>
    </row>
    <row r="463">
      <c r="C463" s="48"/>
      <c r="D463" s="48"/>
    </row>
    <row r="464">
      <c r="C464" s="48"/>
      <c r="D464" s="48"/>
    </row>
    <row r="465">
      <c r="C465" s="48"/>
      <c r="D465" s="48"/>
    </row>
    <row r="466">
      <c r="C466" s="48"/>
      <c r="D466" s="48"/>
    </row>
    <row r="467">
      <c r="C467" s="48"/>
      <c r="D467" s="48"/>
    </row>
    <row r="468">
      <c r="C468" s="48"/>
      <c r="D468" s="48"/>
    </row>
    <row r="469">
      <c r="C469" s="48"/>
      <c r="D469" s="48"/>
    </row>
    <row r="470">
      <c r="C470" s="48"/>
      <c r="D470" s="48"/>
    </row>
    <row r="471">
      <c r="C471" s="48"/>
      <c r="D471" s="48"/>
    </row>
    <row r="472">
      <c r="C472" s="48"/>
      <c r="D472" s="48"/>
    </row>
    <row r="473">
      <c r="C473" s="48"/>
      <c r="D473" s="48"/>
    </row>
    <row r="474">
      <c r="C474" s="48"/>
      <c r="D474" s="48"/>
    </row>
    <row r="475">
      <c r="C475" s="48"/>
      <c r="D475" s="48"/>
    </row>
    <row r="476">
      <c r="C476" s="48"/>
      <c r="D476" s="48"/>
    </row>
    <row r="477">
      <c r="C477" s="48"/>
      <c r="D477" s="48"/>
    </row>
    <row r="478">
      <c r="C478" s="48"/>
      <c r="D478" s="48"/>
    </row>
    <row r="479">
      <c r="C479" s="48"/>
      <c r="D479" s="48"/>
    </row>
    <row r="480">
      <c r="C480" s="48"/>
      <c r="D480" s="48"/>
    </row>
    <row r="481">
      <c r="C481" s="48"/>
      <c r="D481" s="48"/>
    </row>
    <row r="482">
      <c r="C482" s="48"/>
      <c r="D482" s="48"/>
    </row>
    <row r="483">
      <c r="C483" s="48"/>
      <c r="D483" s="48"/>
    </row>
    <row r="484">
      <c r="C484" s="48"/>
      <c r="D484" s="48"/>
    </row>
    <row r="485">
      <c r="C485" s="48"/>
      <c r="D485" s="48"/>
    </row>
    <row r="486">
      <c r="C486" s="48"/>
      <c r="D486" s="48"/>
    </row>
    <row r="487">
      <c r="C487" s="48"/>
      <c r="D487" s="48"/>
    </row>
    <row r="488">
      <c r="C488" s="48"/>
      <c r="D488" s="48"/>
    </row>
    <row r="489">
      <c r="C489" s="48"/>
      <c r="D489" s="48"/>
    </row>
    <row r="490">
      <c r="C490" s="48"/>
      <c r="D490" s="48"/>
    </row>
    <row r="491">
      <c r="C491" s="48"/>
      <c r="D491" s="48"/>
    </row>
    <row r="492">
      <c r="C492" s="48"/>
      <c r="D492" s="48"/>
    </row>
    <row r="493">
      <c r="C493" s="48"/>
      <c r="D493" s="48"/>
    </row>
    <row r="494">
      <c r="C494" s="48"/>
      <c r="D494" s="48"/>
    </row>
    <row r="495">
      <c r="C495" s="48"/>
      <c r="D495" s="48"/>
    </row>
    <row r="496">
      <c r="C496" s="48"/>
      <c r="D496" s="48"/>
    </row>
    <row r="497">
      <c r="C497" s="48"/>
      <c r="D497" s="48"/>
    </row>
    <row r="498">
      <c r="C498" s="48"/>
      <c r="D498" s="48"/>
    </row>
    <row r="499">
      <c r="C499" s="48"/>
      <c r="D499" s="48"/>
    </row>
    <row r="500">
      <c r="C500" s="48"/>
      <c r="D500" s="48"/>
    </row>
    <row r="501">
      <c r="C501" s="48"/>
      <c r="D501" s="48"/>
    </row>
    <row r="502">
      <c r="C502" s="48"/>
      <c r="D502" s="48"/>
    </row>
    <row r="503">
      <c r="C503" s="48"/>
      <c r="D503" s="48"/>
    </row>
    <row r="504">
      <c r="C504" s="48"/>
      <c r="D504" s="48"/>
    </row>
    <row r="505">
      <c r="C505" s="48"/>
      <c r="D505" s="48"/>
    </row>
    <row r="506">
      <c r="C506" s="48"/>
      <c r="D506" s="48"/>
    </row>
    <row r="507">
      <c r="C507" s="48"/>
      <c r="D507" s="48"/>
    </row>
    <row r="508">
      <c r="C508" s="48"/>
      <c r="D508" s="48"/>
    </row>
    <row r="509">
      <c r="C509" s="48"/>
      <c r="D509" s="48"/>
    </row>
    <row r="510">
      <c r="C510" s="48"/>
      <c r="D510" s="48"/>
    </row>
    <row r="511">
      <c r="C511" s="48"/>
      <c r="D511" s="48"/>
    </row>
    <row r="512">
      <c r="C512" s="48"/>
      <c r="D512" s="48"/>
    </row>
    <row r="513">
      <c r="C513" s="48"/>
      <c r="D513" s="48"/>
    </row>
    <row r="514">
      <c r="C514" s="48"/>
      <c r="D514" s="48"/>
    </row>
    <row r="515">
      <c r="C515" s="48"/>
      <c r="D515" s="48"/>
    </row>
    <row r="516">
      <c r="C516" s="48"/>
      <c r="D516" s="48"/>
    </row>
    <row r="517">
      <c r="C517" s="48"/>
      <c r="D517" s="48"/>
    </row>
    <row r="518">
      <c r="C518" s="48"/>
      <c r="D518" s="48"/>
    </row>
    <row r="519">
      <c r="C519" s="48"/>
      <c r="D519" s="48"/>
    </row>
    <row r="520">
      <c r="C520" s="48"/>
      <c r="D520" s="48"/>
    </row>
    <row r="521">
      <c r="C521" s="48"/>
      <c r="D521" s="48"/>
    </row>
    <row r="522">
      <c r="C522" s="48"/>
      <c r="D522" s="48"/>
    </row>
    <row r="523">
      <c r="C523" s="48"/>
      <c r="D523" s="48"/>
    </row>
    <row r="524">
      <c r="C524" s="48"/>
      <c r="D524" s="48"/>
    </row>
    <row r="525">
      <c r="C525" s="48"/>
      <c r="D525" s="48"/>
    </row>
    <row r="526">
      <c r="C526" s="48"/>
      <c r="D526" s="48"/>
    </row>
    <row r="527">
      <c r="C527" s="48"/>
      <c r="D527" s="48"/>
    </row>
    <row r="528">
      <c r="C528" s="48"/>
      <c r="D528" s="48"/>
    </row>
    <row r="529">
      <c r="C529" s="48"/>
      <c r="D529" s="48"/>
    </row>
    <row r="530">
      <c r="C530" s="48"/>
      <c r="D530" s="48"/>
    </row>
    <row r="531">
      <c r="C531" s="48"/>
      <c r="D531" s="48"/>
    </row>
    <row r="532">
      <c r="C532" s="48"/>
      <c r="D532" s="48"/>
    </row>
    <row r="533">
      <c r="C533" s="48"/>
      <c r="D533" s="48"/>
    </row>
    <row r="534">
      <c r="C534" s="48"/>
      <c r="D534" s="48"/>
    </row>
    <row r="535">
      <c r="C535" s="48"/>
      <c r="D535" s="48"/>
    </row>
    <row r="536">
      <c r="C536" s="48"/>
      <c r="D536" s="48"/>
    </row>
    <row r="537">
      <c r="C537" s="48"/>
      <c r="D537" s="48"/>
    </row>
    <row r="538">
      <c r="C538" s="48"/>
      <c r="D538" s="48"/>
    </row>
    <row r="539">
      <c r="C539" s="48"/>
      <c r="D539" s="48"/>
    </row>
    <row r="540">
      <c r="C540" s="48"/>
      <c r="D540" s="48"/>
    </row>
    <row r="541">
      <c r="C541" s="48"/>
      <c r="D541" s="48"/>
    </row>
    <row r="542">
      <c r="C542" s="48"/>
      <c r="D542" s="48"/>
    </row>
    <row r="543">
      <c r="C543" s="48"/>
      <c r="D543" s="48"/>
    </row>
    <row r="544">
      <c r="C544" s="48"/>
      <c r="D544" s="48"/>
    </row>
    <row r="545">
      <c r="C545" s="48"/>
      <c r="D545" s="48"/>
    </row>
    <row r="546">
      <c r="C546" s="48"/>
      <c r="D546" s="48"/>
    </row>
    <row r="547">
      <c r="C547" s="48"/>
      <c r="D547" s="48"/>
    </row>
    <row r="548">
      <c r="C548" s="48"/>
      <c r="D548" s="48"/>
    </row>
    <row r="549">
      <c r="C549" s="48"/>
      <c r="D549" s="48"/>
    </row>
    <row r="550">
      <c r="C550" s="48"/>
      <c r="D550" s="48"/>
    </row>
    <row r="551">
      <c r="C551" s="48"/>
      <c r="D551" s="48"/>
    </row>
    <row r="552">
      <c r="C552" s="48"/>
      <c r="D552" s="48"/>
    </row>
    <row r="553">
      <c r="C553" s="48"/>
      <c r="D553" s="48"/>
    </row>
    <row r="554">
      <c r="C554" s="48"/>
      <c r="D554" s="48"/>
    </row>
    <row r="555">
      <c r="C555" s="48"/>
      <c r="D555" s="48"/>
    </row>
    <row r="556">
      <c r="C556" s="48"/>
      <c r="D556" s="48"/>
    </row>
    <row r="557">
      <c r="C557" s="48"/>
      <c r="D557" s="48"/>
    </row>
    <row r="558">
      <c r="C558" s="48"/>
      <c r="D558" s="48"/>
    </row>
    <row r="559">
      <c r="C559" s="48"/>
      <c r="D559" s="48"/>
    </row>
    <row r="560">
      <c r="C560" s="48"/>
      <c r="D560" s="48"/>
    </row>
    <row r="561">
      <c r="C561" s="48"/>
      <c r="D561" s="48"/>
    </row>
    <row r="562">
      <c r="C562" s="48"/>
      <c r="D562" s="48"/>
    </row>
    <row r="563">
      <c r="C563" s="48"/>
      <c r="D563" s="48"/>
    </row>
    <row r="564">
      <c r="C564" s="48"/>
      <c r="D564" s="48"/>
    </row>
    <row r="565">
      <c r="C565" s="48"/>
      <c r="D565" s="48"/>
    </row>
    <row r="566">
      <c r="C566" s="48"/>
      <c r="D566" s="48"/>
    </row>
    <row r="567">
      <c r="C567" s="48"/>
      <c r="D567" s="48"/>
    </row>
    <row r="568">
      <c r="C568" s="48"/>
      <c r="D568" s="48"/>
    </row>
    <row r="569">
      <c r="C569" s="48"/>
      <c r="D569" s="48"/>
    </row>
    <row r="570">
      <c r="C570" s="48"/>
      <c r="D570" s="48"/>
    </row>
    <row r="571">
      <c r="C571" s="48"/>
      <c r="D571" s="48"/>
    </row>
    <row r="572">
      <c r="C572" s="48"/>
      <c r="D572" s="48"/>
    </row>
    <row r="573">
      <c r="C573" s="48"/>
      <c r="D573" s="48"/>
    </row>
    <row r="574">
      <c r="C574" s="48"/>
      <c r="D574" s="48"/>
    </row>
    <row r="575">
      <c r="C575" s="48"/>
      <c r="D575" s="48"/>
    </row>
    <row r="576">
      <c r="C576" s="48"/>
      <c r="D576" s="48"/>
    </row>
    <row r="577">
      <c r="C577" s="48"/>
      <c r="D577" s="48"/>
    </row>
    <row r="578">
      <c r="C578" s="48"/>
      <c r="D578" s="48"/>
    </row>
    <row r="579">
      <c r="C579" s="48"/>
      <c r="D579" s="48"/>
    </row>
    <row r="580">
      <c r="C580" s="48"/>
      <c r="D580" s="48"/>
    </row>
    <row r="581">
      <c r="C581" s="48"/>
      <c r="D581" s="48"/>
    </row>
    <row r="582">
      <c r="C582" s="48"/>
      <c r="D582" s="48"/>
    </row>
    <row r="583">
      <c r="C583" s="48"/>
      <c r="D583" s="48"/>
    </row>
    <row r="584">
      <c r="C584" s="48"/>
      <c r="D584" s="48"/>
    </row>
    <row r="585">
      <c r="C585" s="48"/>
      <c r="D585" s="48"/>
    </row>
    <row r="586">
      <c r="C586" s="48"/>
      <c r="D586" s="48"/>
    </row>
    <row r="587">
      <c r="C587" s="48"/>
      <c r="D587" s="48"/>
    </row>
    <row r="588">
      <c r="C588" s="48"/>
      <c r="D588" s="48"/>
    </row>
    <row r="589">
      <c r="C589" s="48"/>
      <c r="D589" s="48"/>
    </row>
    <row r="590">
      <c r="C590" s="48"/>
      <c r="D590" s="48"/>
    </row>
    <row r="591">
      <c r="C591" s="48"/>
      <c r="D591" s="48"/>
    </row>
    <row r="592">
      <c r="C592" s="48"/>
      <c r="D592" s="48"/>
    </row>
    <row r="593">
      <c r="C593" s="48"/>
      <c r="D593" s="48"/>
    </row>
    <row r="594">
      <c r="C594" s="48"/>
      <c r="D594" s="48"/>
    </row>
    <row r="595">
      <c r="C595" s="48"/>
      <c r="D595" s="48"/>
    </row>
    <row r="596">
      <c r="C596" s="48"/>
      <c r="D596" s="48"/>
    </row>
    <row r="597">
      <c r="C597" s="48"/>
      <c r="D597" s="48"/>
    </row>
    <row r="598">
      <c r="C598" s="48"/>
      <c r="D598" s="48"/>
    </row>
    <row r="599">
      <c r="C599" s="48"/>
      <c r="D599" s="48"/>
    </row>
    <row r="600">
      <c r="C600" s="48"/>
      <c r="D600" s="48"/>
    </row>
    <row r="601">
      <c r="C601" s="48"/>
      <c r="D601" s="48"/>
    </row>
    <row r="602">
      <c r="C602" s="48"/>
      <c r="D602" s="48"/>
    </row>
    <row r="603">
      <c r="C603" s="48"/>
      <c r="D603" s="48"/>
    </row>
    <row r="604">
      <c r="C604" s="48"/>
      <c r="D604" s="48"/>
    </row>
    <row r="605">
      <c r="C605" s="48"/>
      <c r="D605" s="48"/>
    </row>
    <row r="606">
      <c r="C606" s="48"/>
      <c r="D606" s="48"/>
    </row>
    <row r="607">
      <c r="C607" s="48"/>
      <c r="D607" s="48"/>
    </row>
    <row r="608">
      <c r="C608" s="48"/>
      <c r="D608" s="48"/>
    </row>
    <row r="609">
      <c r="C609" s="48"/>
      <c r="D609" s="48"/>
    </row>
    <row r="610">
      <c r="C610" s="48"/>
      <c r="D610" s="48"/>
    </row>
    <row r="611">
      <c r="C611" s="48"/>
      <c r="D611" s="48"/>
    </row>
    <row r="612">
      <c r="C612" s="48"/>
      <c r="D612" s="48"/>
    </row>
    <row r="613">
      <c r="C613" s="48"/>
      <c r="D613" s="48"/>
    </row>
    <row r="614">
      <c r="C614" s="48"/>
      <c r="D614" s="48"/>
    </row>
    <row r="615">
      <c r="C615" s="48"/>
      <c r="D615" s="48"/>
    </row>
    <row r="616">
      <c r="C616" s="48"/>
      <c r="D616" s="48"/>
    </row>
    <row r="617">
      <c r="C617" s="48"/>
      <c r="D617" s="48"/>
    </row>
    <row r="618">
      <c r="C618" s="48"/>
      <c r="D618" s="48"/>
    </row>
    <row r="619">
      <c r="C619" s="48"/>
      <c r="D619" s="48"/>
    </row>
    <row r="620">
      <c r="C620" s="48"/>
      <c r="D620" s="48"/>
    </row>
    <row r="621">
      <c r="C621" s="48"/>
      <c r="D621" s="48"/>
    </row>
    <row r="622">
      <c r="C622" s="48"/>
      <c r="D622" s="48"/>
    </row>
    <row r="623">
      <c r="C623" s="48"/>
      <c r="D623" s="48"/>
    </row>
    <row r="624">
      <c r="C624" s="48"/>
      <c r="D624" s="48"/>
    </row>
    <row r="625">
      <c r="C625" s="48"/>
      <c r="D625" s="48"/>
    </row>
    <row r="626">
      <c r="C626" s="48"/>
      <c r="D626" s="48"/>
    </row>
    <row r="627">
      <c r="C627" s="48"/>
      <c r="D627" s="48"/>
    </row>
    <row r="628">
      <c r="C628" s="48"/>
      <c r="D628" s="48"/>
    </row>
    <row r="629">
      <c r="C629" s="48"/>
      <c r="D629" s="48"/>
    </row>
    <row r="630">
      <c r="C630" s="48"/>
      <c r="D630" s="48"/>
    </row>
    <row r="631">
      <c r="C631" s="48"/>
      <c r="D631" s="48"/>
    </row>
    <row r="632">
      <c r="C632" s="48"/>
      <c r="D632" s="48"/>
    </row>
    <row r="633">
      <c r="C633" s="48"/>
      <c r="D633" s="48"/>
    </row>
    <row r="634">
      <c r="C634" s="48"/>
      <c r="D634" s="48"/>
    </row>
    <row r="635">
      <c r="C635" s="48"/>
      <c r="D635" s="48"/>
    </row>
    <row r="636">
      <c r="C636" s="48"/>
      <c r="D636" s="48"/>
    </row>
    <row r="637">
      <c r="C637" s="48"/>
      <c r="D637" s="48"/>
    </row>
    <row r="638">
      <c r="C638" s="48"/>
      <c r="D638" s="48"/>
    </row>
    <row r="639">
      <c r="C639" s="48"/>
      <c r="D639" s="48"/>
    </row>
    <row r="640">
      <c r="C640" s="48"/>
      <c r="D640" s="48"/>
    </row>
    <row r="641">
      <c r="C641" s="48"/>
      <c r="D641" s="48"/>
    </row>
    <row r="642">
      <c r="C642" s="48"/>
      <c r="D642" s="48"/>
    </row>
    <row r="643">
      <c r="C643" s="48"/>
      <c r="D643" s="48"/>
    </row>
    <row r="644">
      <c r="C644" s="48"/>
      <c r="D644" s="48"/>
    </row>
    <row r="645">
      <c r="C645" s="48"/>
      <c r="D645" s="48"/>
    </row>
    <row r="646">
      <c r="C646" s="48"/>
      <c r="D646" s="48"/>
    </row>
    <row r="647">
      <c r="C647" s="48"/>
      <c r="D647" s="48"/>
    </row>
    <row r="648">
      <c r="C648" s="48"/>
      <c r="D648" s="48"/>
    </row>
    <row r="649">
      <c r="C649" s="48"/>
      <c r="D649" s="48"/>
    </row>
    <row r="650">
      <c r="C650" s="48"/>
      <c r="D650" s="48"/>
    </row>
    <row r="651">
      <c r="C651" s="48"/>
      <c r="D651" s="48"/>
    </row>
    <row r="652">
      <c r="C652" s="48"/>
      <c r="D652" s="48"/>
    </row>
    <row r="653">
      <c r="C653" s="48"/>
      <c r="D653" s="48"/>
    </row>
    <row r="654">
      <c r="C654" s="48"/>
      <c r="D654" s="48"/>
    </row>
    <row r="655">
      <c r="C655" s="48"/>
      <c r="D655" s="48"/>
    </row>
    <row r="656">
      <c r="C656" s="48"/>
      <c r="D656" s="48"/>
    </row>
    <row r="657">
      <c r="C657" s="48"/>
      <c r="D657" s="48"/>
    </row>
    <row r="658">
      <c r="C658" s="48"/>
      <c r="D658" s="48"/>
    </row>
    <row r="659">
      <c r="C659" s="48"/>
      <c r="D659" s="48"/>
    </row>
    <row r="660">
      <c r="C660" s="48"/>
      <c r="D660" s="48"/>
    </row>
    <row r="661">
      <c r="C661" s="48"/>
      <c r="D661" s="48"/>
    </row>
    <row r="662">
      <c r="C662" s="48"/>
      <c r="D662" s="48"/>
    </row>
    <row r="663">
      <c r="C663" s="48"/>
      <c r="D663" s="48"/>
    </row>
    <row r="664">
      <c r="C664" s="48"/>
      <c r="D664" s="48"/>
    </row>
    <row r="665">
      <c r="C665" s="48"/>
      <c r="D665" s="48"/>
    </row>
    <row r="666">
      <c r="C666" s="48"/>
      <c r="D666" s="48"/>
    </row>
    <row r="667">
      <c r="C667" s="48"/>
      <c r="D667" s="48"/>
    </row>
    <row r="668">
      <c r="C668" s="48"/>
      <c r="D668" s="48"/>
    </row>
    <row r="669">
      <c r="C669" s="48"/>
      <c r="D669" s="48"/>
    </row>
    <row r="670">
      <c r="C670" s="48"/>
      <c r="D670" s="48"/>
    </row>
    <row r="671">
      <c r="C671" s="48"/>
      <c r="D671" s="48"/>
    </row>
    <row r="672">
      <c r="C672" s="48"/>
      <c r="D672" s="48"/>
    </row>
    <row r="673">
      <c r="C673" s="48"/>
      <c r="D673" s="48"/>
    </row>
    <row r="674">
      <c r="C674" s="48"/>
      <c r="D674" s="48"/>
    </row>
    <row r="675">
      <c r="C675" s="48"/>
      <c r="D675" s="48"/>
    </row>
    <row r="676">
      <c r="C676" s="48"/>
      <c r="D676" s="48"/>
    </row>
    <row r="677">
      <c r="C677" s="48"/>
      <c r="D677" s="48"/>
    </row>
    <row r="678">
      <c r="C678" s="48"/>
      <c r="D678" s="48"/>
    </row>
    <row r="679">
      <c r="C679" s="48"/>
      <c r="D679" s="48"/>
    </row>
    <row r="680">
      <c r="C680" s="48"/>
      <c r="D680" s="48"/>
    </row>
    <row r="681">
      <c r="C681" s="48"/>
      <c r="D681" s="48"/>
    </row>
    <row r="682">
      <c r="C682" s="48"/>
      <c r="D682" s="48"/>
    </row>
    <row r="683">
      <c r="C683" s="48"/>
      <c r="D683" s="48"/>
    </row>
    <row r="684">
      <c r="C684" s="48"/>
      <c r="D684" s="48"/>
    </row>
    <row r="685">
      <c r="C685" s="48"/>
      <c r="D685" s="48"/>
    </row>
    <row r="686">
      <c r="C686" s="48"/>
      <c r="D686" s="48"/>
    </row>
    <row r="687">
      <c r="C687" s="48"/>
      <c r="D687" s="48"/>
    </row>
    <row r="688">
      <c r="C688" s="48"/>
      <c r="D688" s="48"/>
    </row>
    <row r="689">
      <c r="C689" s="48"/>
      <c r="D689" s="48"/>
    </row>
    <row r="690">
      <c r="C690" s="48"/>
      <c r="D690" s="48"/>
    </row>
    <row r="691">
      <c r="C691" s="48"/>
      <c r="D691" s="48"/>
    </row>
    <row r="692">
      <c r="C692" s="48"/>
      <c r="D692" s="48"/>
    </row>
    <row r="693">
      <c r="C693" s="48"/>
      <c r="D693" s="48"/>
    </row>
    <row r="694">
      <c r="C694" s="48"/>
      <c r="D694" s="48"/>
    </row>
    <row r="695">
      <c r="C695" s="48"/>
      <c r="D695" s="48"/>
    </row>
    <row r="696">
      <c r="C696" s="48"/>
      <c r="D696" s="48"/>
    </row>
    <row r="697">
      <c r="C697" s="48"/>
      <c r="D697" s="48"/>
    </row>
    <row r="698">
      <c r="C698" s="48"/>
      <c r="D698" s="48"/>
    </row>
    <row r="699">
      <c r="C699" s="48"/>
      <c r="D699" s="48"/>
    </row>
    <row r="700">
      <c r="C700" s="48"/>
      <c r="D700" s="48"/>
    </row>
    <row r="701">
      <c r="C701" s="48"/>
      <c r="D701" s="48"/>
    </row>
    <row r="702">
      <c r="C702" s="48"/>
      <c r="D702" s="48"/>
    </row>
    <row r="703">
      <c r="C703" s="48"/>
      <c r="D703" s="48"/>
    </row>
    <row r="704">
      <c r="C704" s="48"/>
      <c r="D704" s="48"/>
    </row>
    <row r="705">
      <c r="C705" s="48"/>
      <c r="D705" s="48"/>
    </row>
    <row r="706">
      <c r="C706" s="48"/>
      <c r="D706" s="48"/>
    </row>
    <row r="707">
      <c r="C707" s="48"/>
      <c r="D707" s="48"/>
    </row>
    <row r="708">
      <c r="C708" s="48"/>
      <c r="D708" s="48"/>
    </row>
    <row r="709">
      <c r="C709" s="48"/>
      <c r="D709" s="48"/>
    </row>
    <row r="710">
      <c r="C710" s="48"/>
      <c r="D710" s="48"/>
    </row>
    <row r="711">
      <c r="C711" s="48"/>
      <c r="D711" s="48"/>
    </row>
    <row r="712">
      <c r="C712" s="48"/>
      <c r="D712" s="48"/>
    </row>
    <row r="713">
      <c r="C713" s="48"/>
      <c r="D713" s="48"/>
    </row>
    <row r="714">
      <c r="C714" s="48"/>
      <c r="D714" s="48"/>
    </row>
    <row r="715">
      <c r="C715" s="48"/>
      <c r="D715" s="48"/>
    </row>
    <row r="716">
      <c r="C716" s="48"/>
      <c r="D716" s="48"/>
    </row>
    <row r="717">
      <c r="C717" s="48"/>
      <c r="D717" s="48"/>
    </row>
    <row r="718">
      <c r="C718" s="48"/>
      <c r="D718" s="48"/>
    </row>
    <row r="719">
      <c r="C719" s="48"/>
      <c r="D719" s="48"/>
    </row>
    <row r="720">
      <c r="C720" s="48"/>
      <c r="D720" s="48"/>
    </row>
    <row r="721">
      <c r="C721" s="48"/>
      <c r="D721" s="48"/>
    </row>
    <row r="722">
      <c r="C722" s="48"/>
      <c r="D722" s="48"/>
    </row>
    <row r="723">
      <c r="C723" s="48"/>
      <c r="D723" s="48"/>
    </row>
    <row r="724">
      <c r="C724" s="48"/>
      <c r="D724" s="48"/>
    </row>
    <row r="725">
      <c r="C725" s="48"/>
      <c r="D725" s="48"/>
    </row>
    <row r="726">
      <c r="C726" s="48"/>
      <c r="D726" s="48"/>
    </row>
    <row r="727">
      <c r="C727" s="48"/>
      <c r="D727" s="48"/>
    </row>
    <row r="728">
      <c r="C728" s="48"/>
      <c r="D728" s="48"/>
    </row>
    <row r="729">
      <c r="C729" s="48"/>
      <c r="D729" s="48"/>
    </row>
    <row r="730">
      <c r="C730" s="48"/>
      <c r="D730" s="48"/>
    </row>
    <row r="731">
      <c r="C731" s="48"/>
      <c r="D731" s="48"/>
    </row>
    <row r="732">
      <c r="C732" s="48"/>
      <c r="D732" s="48"/>
    </row>
    <row r="733">
      <c r="C733" s="48"/>
      <c r="D733" s="48"/>
    </row>
    <row r="734">
      <c r="C734" s="48"/>
      <c r="D734" s="48"/>
    </row>
    <row r="735">
      <c r="C735" s="48"/>
      <c r="D735" s="48"/>
    </row>
    <row r="736">
      <c r="C736" s="48"/>
      <c r="D736" s="48"/>
    </row>
    <row r="737">
      <c r="C737" s="48"/>
      <c r="D737" s="48"/>
    </row>
    <row r="738">
      <c r="C738" s="48"/>
      <c r="D738" s="48"/>
    </row>
    <row r="739">
      <c r="C739" s="48"/>
      <c r="D739" s="48"/>
    </row>
    <row r="740">
      <c r="C740" s="48"/>
      <c r="D740" s="48"/>
    </row>
    <row r="741">
      <c r="C741" s="48"/>
      <c r="D741" s="48"/>
    </row>
    <row r="742">
      <c r="C742" s="48"/>
      <c r="D742" s="48"/>
    </row>
    <row r="743">
      <c r="C743" s="48"/>
      <c r="D743" s="48"/>
    </row>
    <row r="744">
      <c r="C744" s="48"/>
      <c r="D744" s="48"/>
    </row>
    <row r="745">
      <c r="C745" s="48"/>
      <c r="D745" s="48"/>
    </row>
    <row r="746">
      <c r="C746" s="48"/>
      <c r="D746" s="48"/>
    </row>
    <row r="747">
      <c r="C747" s="48"/>
      <c r="D747" s="48"/>
    </row>
    <row r="748">
      <c r="C748" s="48"/>
      <c r="D748" s="48"/>
    </row>
    <row r="749">
      <c r="C749" s="48"/>
      <c r="D749" s="48"/>
    </row>
    <row r="750">
      <c r="C750" s="48"/>
      <c r="D750" s="48"/>
    </row>
    <row r="751">
      <c r="C751" s="48"/>
      <c r="D751" s="48"/>
    </row>
    <row r="752">
      <c r="C752" s="48"/>
      <c r="D752" s="48"/>
    </row>
    <row r="753">
      <c r="C753" s="48"/>
      <c r="D753" s="48"/>
    </row>
    <row r="754">
      <c r="C754" s="48"/>
      <c r="D754" s="48"/>
    </row>
    <row r="755">
      <c r="C755" s="48"/>
      <c r="D755" s="48"/>
    </row>
    <row r="756">
      <c r="C756" s="48"/>
      <c r="D756" s="48"/>
    </row>
    <row r="757">
      <c r="C757" s="48"/>
      <c r="D757" s="48"/>
    </row>
    <row r="758">
      <c r="C758" s="48"/>
      <c r="D758" s="48"/>
    </row>
    <row r="759">
      <c r="C759" s="48"/>
      <c r="D759" s="48"/>
    </row>
    <row r="760">
      <c r="C760" s="48"/>
      <c r="D760" s="48"/>
    </row>
    <row r="761">
      <c r="C761" s="48"/>
      <c r="D761" s="48"/>
    </row>
    <row r="762">
      <c r="C762" s="48"/>
      <c r="D762" s="48"/>
    </row>
    <row r="763">
      <c r="C763" s="48"/>
      <c r="D763" s="48"/>
    </row>
    <row r="764">
      <c r="C764" s="48"/>
      <c r="D764" s="48"/>
    </row>
    <row r="765">
      <c r="C765" s="48"/>
      <c r="D765" s="48"/>
    </row>
    <row r="766">
      <c r="C766" s="48"/>
      <c r="D766" s="48"/>
    </row>
    <row r="767">
      <c r="C767" s="48"/>
      <c r="D767" s="48"/>
    </row>
    <row r="768">
      <c r="C768" s="48"/>
      <c r="D768" s="48"/>
    </row>
    <row r="769">
      <c r="C769" s="48"/>
      <c r="D769" s="48"/>
    </row>
    <row r="770">
      <c r="C770" s="48"/>
      <c r="D770" s="48"/>
    </row>
    <row r="771">
      <c r="C771" s="48"/>
      <c r="D771" s="48"/>
    </row>
    <row r="772">
      <c r="C772" s="48"/>
      <c r="D772" s="48"/>
    </row>
    <row r="773">
      <c r="C773" s="48"/>
      <c r="D773" s="48"/>
    </row>
    <row r="774">
      <c r="C774" s="48"/>
      <c r="D774" s="48"/>
    </row>
    <row r="775">
      <c r="C775" s="48"/>
      <c r="D775" s="48"/>
    </row>
    <row r="776">
      <c r="C776" s="48"/>
      <c r="D776" s="48"/>
    </row>
    <row r="777">
      <c r="C777" s="48"/>
      <c r="D777" s="48"/>
    </row>
    <row r="778">
      <c r="C778" s="48"/>
      <c r="D778" s="48"/>
    </row>
    <row r="779">
      <c r="C779" s="48"/>
      <c r="D779" s="48"/>
    </row>
    <row r="780">
      <c r="C780" s="48"/>
      <c r="D780" s="48"/>
    </row>
    <row r="781">
      <c r="C781" s="48"/>
      <c r="D781" s="48"/>
    </row>
    <row r="782">
      <c r="C782" s="48"/>
      <c r="D782" s="48"/>
    </row>
    <row r="783">
      <c r="C783" s="48"/>
      <c r="D783" s="48"/>
    </row>
    <row r="784">
      <c r="C784" s="48"/>
      <c r="D784" s="48"/>
    </row>
    <row r="785">
      <c r="C785" s="48"/>
      <c r="D785" s="48"/>
    </row>
    <row r="786">
      <c r="C786" s="48"/>
      <c r="D786" s="48"/>
    </row>
    <row r="787">
      <c r="C787" s="48"/>
      <c r="D787" s="48"/>
    </row>
    <row r="788">
      <c r="C788" s="48"/>
      <c r="D788" s="48"/>
    </row>
    <row r="789">
      <c r="C789" s="48"/>
      <c r="D789" s="48"/>
    </row>
    <row r="790">
      <c r="C790" s="48"/>
      <c r="D790" s="48"/>
    </row>
    <row r="791">
      <c r="C791" s="48"/>
      <c r="D791" s="48"/>
    </row>
    <row r="792">
      <c r="C792" s="48"/>
      <c r="D792" s="48"/>
    </row>
    <row r="793">
      <c r="C793" s="48"/>
      <c r="D793" s="48"/>
    </row>
    <row r="794">
      <c r="C794" s="48"/>
      <c r="D794" s="48"/>
    </row>
    <row r="795">
      <c r="C795" s="48"/>
      <c r="D795" s="48"/>
    </row>
    <row r="796">
      <c r="C796" s="48"/>
      <c r="D796" s="48"/>
    </row>
    <row r="797">
      <c r="C797" s="48"/>
      <c r="D797" s="48"/>
    </row>
    <row r="798">
      <c r="C798" s="48"/>
      <c r="D798" s="48"/>
    </row>
    <row r="799">
      <c r="C799" s="48"/>
      <c r="D799" s="48"/>
    </row>
    <row r="800">
      <c r="C800" s="48"/>
      <c r="D800" s="48"/>
    </row>
    <row r="801">
      <c r="C801" s="48"/>
      <c r="D801" s="48"/>
    </row>
    <row r="802">
      <c r="C802" s="48"/>
      <c r="D802" s="48"/>
    </row>
    <row r="803">
      <c r="C803" s="48"/>
      <c r="D803" s="48"/>
    </row>
    <row r="804">
      <c r="C804" s="48"/>
      <c r="D804" s="48"/>
    </row>
    <row r="805">
      <c r="C805" s="48"/>
      <c r="D805" s="48"/>
    </row>
    <row r="806">
      <c r="C806" s="48"/>
      <c r="D806" s="48"/>
    </row>
    <row r="807">
      <c r="C807" s="48"/>
      <c r="D807" s="48"/>
    </row>
    <row r="808">
      <c r="C808" s="48"/>
      <c r="D808" s="48"/>
    </row>
    <row r="809">
      <c r="C809" s="48"/>
      <c r="D809" s="48"/>
    </row>
    <row r="810">
      <c r="C810" s="48"/>
      <c r="D810" s="48"/>
    </row>
    <row r="811">
      <c r="C811" s="48"/>
      <c r="D811" s="48"/>
    </row>
    <row r="812">
      <c r="C812" s="48"/>
      <c r="D812" s="48"/>
    </row>
    <row r="813">
      <c r="C813" s="48"/>
      <c r="D813" s="48"/>
    </row>
    <row r="814">
      <c r="C814" s="48"/>
      <c r="D814" s="48"/>
    </row>
    <row r="815">
      <c r="C815" s="48"/>
      <c r="D815" s="48"/>
    </row>
    <row r="816">
      <c r="C816" s="48"/>
      <c r="D816" s="48"/>
    </row>
    <row r="817">
      <c r="C817" s="48"/>
      <c r="D817" s="48"/>
    </row>
    <row r="818">
      <c r="C818" s="48"/>
      <c r="D818" s="48"/>
    </row>
    <row r="819">
      <c r="C819" s="48"/>
      <c r="D819" s="48"/>
    </row>
    <row r="820">
      <c r="C820" s="48"/>
      <c r="D820" s="48"/>
    </row>
    <row r="821">
      <c r="C821" s="48"/>
      <c r="D821" s="48"/>
    </row>
    <row r="822">
      <c r="C822" s="48"/>
      <c r="D822" s="48"/>
    </row>
    <row r="823">
      <c r="C823" s="48"/>
      <c r="D823" s="48"/>
    </row>
    <row r="824">
      <c r="C824" s="48"/>
      <c r="D824" s="48"/>
    </row>
    <row r="825">
      <c r="C825" s="48"/>
      <c r="D825" s="48"/>
    </row>
    <row r="826">
      <c r="C826" s="48"/>
      <c r="D826" s="48"/>
    </row>
    <row r="827">
      <c r="C827" s="48"/>
      <c r="D827" s="48"/>
    </row>
    <row r="828">
      <c r="C828" s="48"/>
      <c r="D828" s="48"/>
    </row>
    <row r="829">
      <c r="C829" s="48"/>
      <c r="D829" s="48"/>
    </row>
    <row r="830">
      <c r="C830" s="48"/>
      <c r="D830" s="48"/>
    </row>
    <row r="831">
      <c r="C831" s="48"/>
      <c r="D831" s="48"/>
    </row>
    <row r="832">
      <c r="C832" s="48"/>
      <c r="D832" s="48"/>
    </row>
    <row r="833">
      <c r="C833" s="48"/>
      <c r="D833" s="48"/>
    </row>
    <row r="834">
      <c r="C834" s="48"/>
      <c r="D834" s="48"/>
    </row>
    <row r="835">
      <c r="C835" s="48"/>
      <c r="D835" s="48"/>
    </row>
    <row r="836">
      <c r="C836" s="48"/>
      <c r="D836" s="48"/>
    </row>
    <row r="837">
      <c r="C837" s="48"/>
      <c r="D837" s="48"/>
    </row>
    <row r="838">
      <c r="C838" s="48"/>
      <c r="D838" s="48"/>
    </row>
    <row r="839">
      <c r="C839" s="48"/>
      <c r="D839" s="48"/>
    </row>
    <row r="840">
      <c r="C840" s="48"/>
      <c r="D840" s="48"/>
    </row>
    <row r="841">
      <c r="C841" s="48"/>
      <c r="D841" s="48"/>
    </row>
    <row r="842">
      <c r="C842" s="48"/>
      <c r="D842" s="48"/>
    </row>
    <row r="843">
      <c r="C843" s="48"/>
      <c r="D843" s="48"/>
    </row>
    <row r="844">
      <c r="C844" s="48"/>
      <c r="D844" s="48"/>
    </row>
    <row r="845">
      <c r="C845" s="48"/>
      <c r="D845" s="48"/>
    </row>
    <row r="846">
      <c r="C846" s="48"/>
      <c r="D846" s="48"/>
    </row>
    <row r="847">
      <c r="C847" s="48"/>
      <c r="D847" s="48"/>
    </row>
    <row r="848">
      <c r="C848" s="48"/>
      <c r="D848" s="48"/>
    </row>
    <row r="849">
      <c r="C849" s="48"/>
      <c r="D849" s="48"/>
    </row>
    <row r="850">
      <c r="C850" s="48"/>
      <c r="D850" s="48"/>
    </row>
    <row r="851">
      <c r="C851" s="48"/>
      <c r="D851" s="48"/>
    </row>
    <row r="852">
      <c r="C852" s="48"/>
      <c r="D852" s="48"/>
    </row>
    <row r="853">
      <c r="C853" s="48"/>
      <c r="D853" s="48"/>
    </row>
    <row r="854">
      <c r="C854" s="48"/>
      <c r="D854" s="48"/>
    </row>
    <row r="855">
      <c r="C855" s="48"/>
      <c r="D855" s="48"/>
    </row>
    <row r="856">
      <c r="C856" s="48"/>
      <c r="D856" s="48"/>
    </row>
    <row r="857">
      <c r="C857" s="48"/>
      <c r="D857" s="48"/>
    </row>
    <row r="858">
      <c r="C858" s="48"/>
      <c r="D858" s="48"/>
    </row>
    <row r="859">
      <c r="C859" s="48"/>
      <c r="D859" s="48"/>
    </row>
    <row r="860">
      <c r="C860" s="48"/>
      <c r="D860" s="48"/>
    </row>
    <row r="861">
      <c r="C861" s="48"/>
      <c r="D861" s="48"/>
    </row>
    <row r="862">
      <c r="C862" s="48"/>
      <c r="D862" s="48"/>
    </row>
    <row r="863">
      <c r="C863" s="48"/>
      <c r="D863" s="48"/>
    </row>
    <row r="864">
      <c r="C864" s="48"/>
      <c r="D864" s="48"/>
    </row>
    <row r="865">
      <c r="C865" s="48"/>
      <c r="D865" s="48"/>
    </row>
    <row r="866">
      <c r="C866" s="48"/>
      <c r="D866" s="48"/>
    </row>
    <row r="867">
      <c r="C867" s="48"/>
      <c r="D867" s="48"/>
    </row>
    <row r="868">
      <c r="C868" s="48"/>
      <c r="D868" s="48"/>
    </row>
    <row r="869">
      <c r="C869" s="48"/>
      <c r="D869" s="48"/>
    </row>
    <row r="870">
      <c r="C870" s="48"/>
      <c r="D870" s="48"/>
    </row>
    <row r="871">
      <c r="C871" s="48"/>
      <c r="D871" s="48"/>
    </row>
    <row r="872">
      <c r="C872" s="48"/>
      <c r="D872" s="48"/>
    </row>
    <row r="873">
      <c r="C873" s="48"/>
      <c r="D873" s="48"/>
    </row>
    <row r="874">
      <c r="C874" s="48"/>
      <c r="D874" s="48"/>
    </row>
    <row r="875">
      <c r="C875" s="48"/>
      <c r="D875" s="48"/>
    </row>
    <row r="876">
      <c r="C876" s="48"/>
      <c r="D876" s="48"/>
    </row>
    <row r="877">
      <c r="C877" s="48"/>
      <c r="D877" s="48"/>
    </row>
    <row r="878">
      <c r="C878" s="48"/>
      <c r="D878" s="48"/>
    </row>
    <row r="879">
      <c r="C879" s="48"/>
      <c r="D879" s="48"/>
    </row>
    <row r="880">
      <c r="C880" s="48"/>
      <c r="D880" s="48"/>
    </row>
    <row r="881">
      <c r="C881" s="48"/>
      <c r="D881" s="48"/>
    </row>
    <row r="882">
      <c r="C882" s="48"/>
      <c r="D882" s="48"/>
    </row>
    <row r="883">
      <c r="C883" s="48"/>
      <c r="D883" s="48"/>
    </row>
    <row r="884">
      <c r="C884" s="48"/>
      <c r="D884" s="48"/>
    </row>
    <row r="885">
      <c r="C885" s="48"/>
      <c r="D885" s="48"/>
    </row>
    <row r="886">
      <c r="C886" s="48"/>
      <c r="D886" s="48"/>
    </row>
    <row r="887">
      <c r="C887" s="48"/>
      <c r="D887" s="48"/>
    </row>
    <row r="888">
      <c r="C888" s="48"/>
      <c r="D888" s="48"/>
    </row>
    <row r="889">
      <c r="C889" s="48"/>
      <c r="D889" s="48"/>
    </row>
    <row r="890">
      <c r="C890" s="48"/>
      <c r="D890" s="48"/>
    </row>
    <row r="891">
      <c r="C891" s="48"/>
      <c r="D891" s="48"/>
    </row>
    <row r="892">
      <c r="C892" s="48"/>
      <c r="D892" s="48"/>
    </row>
    <row r="893">
      <c r="C893" s="48"/>
      <c r="D893" s="48"/>
    </row>
    <row r="894">
      <c r="C894" s="48"/>
      <c r="D894" s="48"/>
    </row>
    <row r="895">
      <c r="C895" s="48"/>
      <c r="D895" s="48"/>
    </row>
    <row r="896">
      <c r="C896" s="48"/>
      <c r="D896" s="48"/>
    </row>
    <row r="897">
      <c r="C897" s="48"/>
      <c r="D897" s="48"/>
    </row>
    <row r="898">
      <c r="C898" s="48"/>
      <c r="D898" s="48"/>
    </row>
    <row r="899">
      <c r="C899" s="48"/>
      <c r="D899" s="48"/>
    </row>
    <row r="900">
      <c r="C900" s="48"/>
      <c r="D900" s="48"/>
    </row>
    <row r="901">
      <c r="C901" s="48"/>
      <c r="D901" s="48"/>
    </row>
    <row r="902">
      <c r="C902" s="48"/>
      <c r="D902" s="48"/>
    </row>
    <row r="903">
      <c r="C903" s="48"/>
      <c r="D903" s="48"/>
    </row>
    <row r="904">
      <c r="C904" s="48"/>
      <c r="D904" s="48"/>
    </row>
    <row r="905">
      <c r="C905" s="48"/>
      <c r="D905" s="48"/>
    </row>
    <row r="906">
      <c r="C906" s="48"/>
      <c r="D906" s="48"/>
    </row>
    <row r="907">
      <c r="C907" s="48"/>
      <c r="D907" s="48"/>
    </row>
    <row r="908">
      <c r="C908" s="48"/>
      <c r="D908" s="48"/>
    </row>
    <row r="909">
      <c r="C909" s="48"/>
      <c r="D909" s="48"/>
    </row>
    <row r="910">
      <c r="C910" s="48"/>
      <c r="D910" s="48"/>
    </row>
    <row r="911">
      <c r="C911" s="48"/>
      <c r="D911" s="48"/>
    </row>
    <row r="912">
      <c r="C912" s="48"/>
      <c r="D912" s="48"/>
    </row>
    <row r="913">
      <c r="C913" s="48"/>
      <c r="D913" s="48"/>
    </row>
    <row r="914">
      <c r="C914" s="48"/>
      <c r="D914" s="48"/>
    </row>
    <row r="915">
      <c r="C915" s="48"/>
      <c r="D915" s="48"/>
    </row>
    <row r="916">
      <c r="C916" s="48"/>
      <c r="D916" s="48"/>
    </row>
    <row r="917">
      <c r="C917" s="48"/>
      <c r="D917" s="48"/>
    </row>
    <row r="918">
      <c r="C918" s="48"/>
      <c r="D918" s="48"/>
    </row>
    <row r="919">
      <c r="C919" s="48"/>
      <c r="D919" s="48"/>
    </row>
    <row r="920">
      <c r="C920" s="48"/>
      <c r="D920" s="48"/>
    </row>
    <row r="921">
      <c r="C921" s="48"/>
      <c r="D921" s="48"/>
    </row>
    <row r="922">
      <c r="C922" s="48"/>
      <c r="D922" s="48"/>
    </row>
    <row r="923">
      <c r="C923" s="48"/>
      <c r="D923" s="48"/>
    </row>
    <row r="924">
      <c r="C924" s="48"/>
      <c r="D924" s="48"/>
    </row>
    <row r="925">
      <c r="C925" s="48"/>
      <c r="D925" s="48"/>
    </row>
    <row r="926">
      <c r="C926" s="48"/>
      <c r="D926" s="48"/>
    </row>
    <row r="927">
      <c r="C927" s="48"/>
      <c r="D927" s="48"/>
    </row>
    <row r="928">
      <c r="C928" s="48"/>
      <c r="D928" s="48"/>
    </row>
    <row r="929">
      <c r="C929" s="48"/>
      <c r="D929" s="48"/>
    </row>
    <row r="930">
      <c r="C930" s="48"/>
      <c r="D930" s="48"/>
    </row>
    <row r="931">
      <c r="C931" s="48"/>
      <c r="D931" s="48"/>
    </row>
    <row r="932">
      <c r="C932" s="48"/>
      <c r="D932" s="48"/>
    </row>
    <row r="933">
      <c r="C933" s="48"/>
      <c r="D933" s="48"/>
    </row>
    <row r="934">
      <c r="C934" s="48"/>
      <c r="D934" s="48"/>
    </row>
    <row r="935">
      <c r="C935" s="48"/>
      <c r="D935" s="48"/>
    </row>
    <row r="936">
      <c r="C936" s="48"/>
      <c r="D936" s="48"/>
    </row>
    <row r="937">
      <c r="C937" s="48"/>
      <c r="D937" s="48"/>
    </row>
    <row r="938">
      <c r="C938" s="48"/>
      <c r="D938" s="48"/>
    </row>
    <row r="939">
      <c r="C939" s="48"/>
      <c r="D939" s="48"/>
    </row>
    <row r="940">
      <c r="C940" s="48"/>
      <c r="D940" s="48"/>
    </row>
    <row r="941">
      <c r="C941" s="48"/>
      <c r="D941" s="48"/>
    </row>
    <row r="942">
      <c r="C942" s="48"/>
      <c r="D942" s="48"/>
    </row>
    <row r="943">
      <c r="C943" s="48"/>
      <c r="D943" s="48"/>
    </row>
    <row r="944">
      <c r="C944" s="48"/>
      <c r="D944" s="48"/>
    </row>
    <row r="945">
      <c r="C945" s="48"/>
      <c r="D945" s="48"/>
    </row>
    <row r="946">
      <c r="C946" s="48"/>
      <c r="D946" s="48"/>
    </row>
    <row r="947">
      <c r="C947" s="48"/>
      <c r="D947" s="48"/>
    </row>
    <row r="948">
      <c r="C948" s="48"/>
      <c r="D948" s="48"/>
    </row>
    <row r="949">
      <c r="C949" s="48"/>
      <c r="D949" s="48"/>
    </row>
    <row r="950">
      <c r="C950" s="48"/>
      <c r="D950" s="48"/>
    </row>
    <row r="951">
      <c r="C951" s="48"/>
      <c r="D951" s="48"/>
    </row>
    <row r="952">
      <c r="C952" s="48"/>
      <c r="D952" s="48"/>
    </row>
    <row r="953">
      <c r="C953" s="48"/>
      <c r="D953" s="48"/>
    </row>
    <row r="954">
      <c r="C954" s="48"/>
      <c r="D954" s="48"/>
    </row>
    <row r="955">
      <c r="C955" s="48"/>
      <c r="D955" s="48"/>
    </row>
    <row r="956">
      <c r="C956" s="48"/>
      <c r="D956" s="48"/>
    </row>
    <row r="957">
      <c r="C957" s="48"/>
      <c r="D957" s="48"/>
    </row>
    <row r="958">
      <c r="C958" s="48"/>
      <c r="D958" s="48"/>
    </row>
    <row r="959">
      <c r="C959" s="48"/>
      <c r="D959" s="48"/>
    </row>
    <row r="960">
      <c r="C960" s="48"/>
      <c r="D960" s="48"/>
    </row>
    <row r="961">
      <c r="C961" s="48"/>
      <c r="D961" s="48"/>
    </row>
    <row r="962">
      <c r="C962" s="48"/>
      <c r="D962" s="48"/>
    </row>
    <row r="963">
      <c r="C963" s="48"/>
      <c r="D963" s="48"/>
    </row>
    <row r="964">
      <c r="C964" s="48"/>
      <c r="D964" s="48"/>
    </row>
    <row r="965">
      <c r="C965" s="48"/>
      <c r="D965" s="48"/>
    </row>
    <row r="966">
      <c r="C966" s="48"/>
      <c r="D966" s="48"/>
    </row>
    <row r="967">
      <c r="C967" s="48"/>
      <c r="D967" s="48"/>
    </row>
    <row r="968">
      <c r="C968" s="48"/>
      <c r="D968" s="48"/>
    </row>
    <row r="969">
      <c r="C969" s="48"/>
      <c r="D969" s="48"/>
    </row>
    <row r="970">
      <c r="C970" s="48"/>
      <c r="D970" s="48"/>
    </row>
    <row r="971">
      <c r="C971" s="48"/>
      <c r="D971" s="48"/>
    </row>
    <row r="972">
      <c r="C972" s="48"/>
      <c r="D972" s="48"/>
    </row>
    <row r="973">
      <c r="C973" s="48"/>
      <c r="D973" s="48"/>
    </row>
    <row r="974">
      <c r="C974" s="48"/>
      <c r="D974" s="48"/>
    </row>
    <row r="975">
      <c r="C975" s="48"/>
      <c r="D975" s="48"/>
    </row>
    <row r="976">
      <c r="C976" s="48"/>
      <c r="D976" s="48"/>
    </row>
    <row r="977">
      <c r="C977" s="48"/>
      <c r="D977" s="48"/>
    </row>
    <row r="978">
      <c r="C978" s="48"/>
      <c r="D978" s="48"/>
    </row>
    <row r="979">
      <c r="C979" s="48"/>
      <c r="D979" s="48"/>
    </row>
    <row r="980">
      <c r="C980" s="48"/>
      <c r="D980" s="48"/>
    </row>
    <row r="981">
      <c r="C981" s="48"/>
      <c r="D981" s="48"/>
    </row>
    <row r="982">
      <c r="C982" s="48"/>
      <c r="D982" s="48"/>
    </row>
    <row r="983">
      <c r="C983" s="48"/>
      <c r="D983" s="48"/>
    </row>
    <row r="984">
      <c r="C984" s="48"/>
      <c r="D984" s="48"/>
    </row>
    <row r="985">
      <c r="C985" s="48"/>
      <c r="D985" s="48"/>
    </row>
    <row r="986">
      <c r="C986" s="48"/>
      <c r="D986" s="48"/>
    </row>
    <row r="987">
      <c r="C987" s="48"/>
      <c r="D987" s="48"/>
    </row>
    <row r="988">
      <c r="C988" s="48"/>
      <c r="D988" s="48"/>
    </row>
    <row r="989">
      <c r="C989" s="48"/>
      <c r="D989" s="48"/>
    </row>
    <row r="990">
      <c r="C990" s="48"/>
      <c r="D990" s="48"/>
    </row>
    <row r="991">
      <c r="C991" s="48"/>
      <c r="D991" s="48"/>
    </row>
    <row r="992">
      <c r="C992" s="48"/>
      <c r="D992" s="48"/>
    </row>
    <row r="993">
      <c r="C993" s="48"/>
      <c r="D993" s="48"/>
    </row>
    <row r="994">
      <c r="C994" s="48"/>
      <c r="D994" s="48"/>
    </row>
    <row r="995">
      <c r="C995" s="48"/>
      <c r="D995" s="48"/>
    </row>
    <row r="996">
      <c r="C996" s="48"/>
      <c r="D996" s="48"/>
    </row>
    <row r="997">
      <c r="C997" s="48"/>
      <c r="D997" s="48"/>
    </row>
    <row r="998">
      <c r="C998" s="48"/>
      <c r="D998" s="48"/>
    </row>
    <row r="999">
      <c r="C999" s="48"/>
      <c r="D999" s="48"/>
    </row>
    <row r="1000">
      <c r="C1000" s="48"/>
      <c r="D1000" s="48"/>
    </row>
  </sheetData>
  <hyperlinks>
    <hyperlink r:id="rId1" ref="B2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75"/>
  </cols>
  <sheetData>
    <row r="2">
      <c r="A2" s="17" t="s">
        <v>1280</v>
      </c>
    </row>
    <row r="3">
      <c r="A3" s="17" t="s">
        <v>1281</v>
      </c>
    </row>
    <row r="4">
      <c r="A4" s="17" t="s">
        <v>1282</v>
      </c>
    </row>
    <row r="5">
      <c r="A5" s="17" t="s">
        <v>1283</v>
      </c>
    </row>
    <row r="6">
      <c r="A6" s="17" t="s">
        <v>1284</v>
      </c>
    </row>
    <row r="7">
      <c r="A7" s="17" t="s">
        <v>1285</v>
      </c>
    </row>
  </sheetData>
  <drawing r:id="rId1"/>
</worksheet>
</file>