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G:\سالنامه احصائیوی 1396\سالنامه احصائیوی 1396 ریاست اقتصادی\سال نامه مدیریت احصائیه سرمایگذاری 1396\"/>
    </mc:Choice>
  </mc:AlternateContent>
  <bookViews>
    <workbookView xWindow="360" yWindow="1275" windowWidth="16605" windowHeight="8910" tabRatio="749"/>
  </bookViews>
  <sheets>
    <sheet name="1=15" sheetId="4" r:id="rId1"/>
    <sheet name="2=15" sheetId="5" r:id="rId2"/>
    <sheet name="3=15" sheetId="6" r:id="rId3"/>
    <sheet name="4-5-6-15" sheetId="7" r:id="rId4"/>
    <sheet name="7=15" sheetId="8" r:id="rId5"/>
    <sheet name="8=15" sheetId="12" r:id="rId6"/>
    <sheet name="10=15" sheetId="10" r:id="rId7"/>
  </sheets>
  <definedNames>
    <definedName name="_xlnm._FilterDatabase" localSheetId="0" hidden="1">'1=15'!$A$5:$F$42</definedName>
    <definedName name="_xlnm.Print_Area" localSheetId="0">'1=15'!$A$1:$F$91</definedName>
    <definedName name="_xlnm.Print_Area" localSheetId="6">'10=15'!$A$1:$W$47</definedName>
    <definedName name="_xlnm.Print_Area" localSheetId="1">'2=15'!$A$1:$K$52</definedName>
    <definedName name="_xlnm.Print_Area" localSheetId="2">'3=15'!$A$1:$G$50</definedName>
    <definedName name="_xlnm.Print_Area" localSheetId="3">'4-5-6-15'!$A$1:$I$54</definedName>
    <definedName name="_xlnm.Print_Area" localSheetId="4">'7=15'!$A$1:$N$42</definedName>
    <definedName name="_xlnm.Print_Area" localSheetId="5">'8=15'!$A$1:$M$43</definedName>
    <definedName name="_xlnm.Print_Titles" localSheetId="6">'10=15'!$17:$20</definedName>
  </definedNames>
  <calcPr calcId="162913"/>
</workbook>
</file>

<file path=xl/calcChain.xml><?xml version="1.0" encoding="utf-8"?>
<calcChain xmlns="http://schemas.openxmlformats.org/spreadsheetml/2006/main">
  <c r="D7" i="7" l="1"/>
  <c r="E7" i="7"/>
  <c r="F7" i="7"/>
  <c r="K10" i="6"/>
  <c r="Q6" i="10"/>
  <c r="E6" i="10"/>
  <c r="F6" i="10"/>
  <c r="G6" i="10"/>
  <c r="H6" i="10"/>
  <c r="I6" i="10"/>
  <c r="J6" i="10"/>
  <c r="K6" i="10"/>
  <c r="L6" i="10"/>
  <c r="M6" i="10"/>
  <c r="N6" i="10"/>
  <c r="O6" i="10"/>
  <c r="P6" i="10"/>
  <c r="B8" i="5"/>
  <c r="C8" i="5"/>
  <c r="D8" i="5"/>
  <c r="E8" i="5"/>
  <c r="F8" i="5"/>
  <c r="G8" i="5"/>
  <c r="H8" i="5"/>
  <c r="I8" i="5"/>
  <c r="J8" i="5"/>
  <c r="D10" i="4"/>
  <c r="E11" i="4" l="1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5" i="4"/>
  <c r="D36" i="4"/>
  <c r="D37" i="4"/>
  <c r="D38" i="4"/>
  <c r="D39" i="4"/>
  <c r="D40" i="4"/>
  <c r="D41" i="4"/>
  <c r="D11" i="4"/>
  <c r="D12" i="4"/>
  <c r="D13" i="4"/>
  <c r="D14" i="4"/>
  <c r="D15" i="4"/>
  <c r="D52" i="7"/>
  <c r="D51" i="7"/>
  <c r="B9" i="4" l="1"/>
  <c r="B34" i="4"/>
  <c r="C34" i="4"/>
  <c r="D34" i="4" s="1"/>
  <c r="C9" i="4"/>
  <c r="D9" i="4" l="1"/>
  <c r="E33" i="4"/>
  <c r="E32" i="4"/>
  <c r="E56" i="7"/>
  <c r="I8" i="12"/>
  <c r="J8" i="12"/>
  <c r="H42" i="12"/>
  <c r="H41" i="12"/>
  <c r="H40" i="12"/>
  <c r="H39" i="12"/>
  <c r="H38" i="12"/>
  <c r="H37" i="12"/>
  <c r="H36" i="12"/>
  <c r="H35" i="12"/>
  <c r="H34" i="12"/>
  <c r="H32" i="12"/>
  <c r="H31" i="12"/>
  <c r="H29" i="12"/>
  <c r="H28" i="12"/>
  <c r="H27" i="12"/>
  <c r="H26" i="12"/>
  <c r="H25" i="12"/>
  <c r="H20" i="12"/>
  <c r="H21" i="12"/>
  <c r="H22" i="12"/>
  <c r="H23" i="12"/>
  <c r="H24" i="12"/>
  <c r="H19" i="12"/>
  <c r="H18" i="12"/>
  <c r="H16" i="12"/>
  <c r="H17" i="12"/>
  <c r="H15" i="12"/>
  <c r="H14" i="12"/>
  <c r="H11" i="12"/>
  <c r="H12" i="12"/>
  <c r="H13" i="12"/>
  <c r="H10" i="12"/>
  <c r="H9" i="12"/>
  <c r="F8" i="12"/>
  <c r="G8" i="12"/>
  <c r="E7" i="8" l="1"/>
  <c r="F7" i="8"/>
  <c r="I7" i="8"/>
  <c r="J7" i="8"/>
  <c r="K41" i="8"/>
  <c r="L41" i="8"/>
  <c r="K40" i="8"/>
  <c r="L40" i="8"/>
  <c r="K38" i="8"/>
  <c r="L38" i="8"/>
  <c r="K37" i="8"/>
  <c r="L37" i="8"/>
  <c r="K33" i="8"/>
  <c r="L33" i="8"/>
  <c r="K32" i="8"/>
  <c r="L32" i="8"/>
  <c r="K23" i="8"/>
  <c r="L23" i="8"/>
  <c r="K22" i="8"/>
  <c r="L22" i="8"/>
  <c r="K19" i="8"/>
  <c r="L19" i="8"/>
  <c r="K16" i="8"/>
  <c r="L16" i="8"/>
  <c r="K8" i="8"/>
  <c r="K9" i="8"/>
  <c r="K10" i="8"/>
  <c r="K11" i="8"/>
  <c r="K12" i="8"/>
  <c r="K13" i="8"/>
  <c r="K14" i="8"/>
  <c r="K15" i="8"/>
  <c r="K17" i="8"/>
  <c r="K18" i="8"/>
  <c r="K20" i="8"/>
  <c r="K21" i="8"/>
  <c r="K24" i="8"/>
  <c r="K25" i="8"/>
  <c r="K26" i="8"/>
  <c r="K27" i="8"/>
  <c r="K28" i="8"/>
  <c r="K29" i="8"/>
  <c r="K30" i="8"/>
  <c r="K31" i="8"/>
  <c r="K34" i="8"/>
  <c r="K35" i="8"/>
  <c r="K36" i="8"/>
  <c r="K39" i="8"/>
  <c r="D24" i="7"/>
  <c r="E38" i="4"/>
  <c r="E39" i="4"/>
  <c r="E36" i="4"/>
  <c r="E28" i="4"/>
  <c r="E22" i="4"/>
  <c r="E23" i="4"/>
  <c r="E40" i="4"/>
  <c r="N181" i="4"/>
  <c r="O181" i="4" s="1"/>
  <c r="I188" i="4"/>
  <c r="N188" i="4"/>
  <c r="O188" i="4" s="1"/>
  <c r="I189" i="4"/>
  <c r="I190" i="4"/>
  <c r="I191" i="4"/>
  <c r="I192" i="4"/>
  <c r="I193" i="4"/>
  <c r="I194" i="4"/>
  <c r="I195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1" i="4"/>
  <c r="G12" i="7"/>
  <c r="G11" i="7"/>
  <c r="G10" i="7"/>
  <c r="G9" i="7"/>
  <c r="G8" i="7"/>
  <c r="B8" i="4" l="1"/>
  <c r="E21" i="6"/>
  <c r="B7" i="6"/>
  <c r="C7" i="6"/>
  <c r="D7" i="6"/>
  <c r="L8" i="8" l="1"/>
  <c r="G7" i="7"/>
  <c r="E24" i="7"/>
  <c r="F24" i="7"/>
  <c r="E12" i="4"/>
  <c r="E13" i="4"/>
  <c r="E14" i="4"/>
  <c r="E15" i="4"/>
  <c r="E16" i="4"/>
  <c r="E17" i="4"/>
  <c r="E18" i="4"/>
  <c r="E19" i="4"/>
  <c r="E20" i="4"/>
  <c r="E21" i="4"/>
  <c r="E24" i="4"/>
  <c r="E25" i="4"/>
  <c r="E26" i="4"/>
  <c r="E27" i="4"/>
  <c r="E30" i="4"/>
  <c r="E31" i="4"/>
  <c r="C8" i="4" l="1"/>
  <c r="D8" i="4" s="1"/>
  <c r="E8" i="4" s="1"/>
  <c r="I156" i="4"/>
  <c r="I157" i="4"/>
  <c r="I158" i="4"/>
  <c r="I159" i="4"/>
  <c r="I160" i="4"/>
  <c r="I161" i="4"/>
  <c r="I162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8" i="4"/>
  <c r="I155" i="4"/>
  <c r="C8" i="12" l="1"/>
  <c r="E18" i="12"/>
  <c r="G60" i="7"/>
  <c r="F60" i="7"/>
  <c r="E60" i="7"/>
  <c r="E32" i="12"/>
  <c r="E34" i="12"/>
  <c r="E31" i="12"/>
  <c r="E28" i="12"/>
  <c r="E27" i="12"/>
  <c r="E16" i="12"/>
  <c r="E17" i="12"/>
  <c r="E19" i="12"/>
  <c r="E20" i="12"/>
  <c r="E21" i="12"/>
  <c r="E22" i="12"/>
  <c r="E23" i="12"/>
  <c r="E24" i="12"/>
  <c r="E15" i="12"/>
  <c r="E11" i="12"/>
  <c r="E12" i="12"/>
  <c r="E13" i="12"/>
  <c r="E10" i="12"/>
  <c r="E36" i="12"/>
  <c r="E37" i="12"/>
  <c r="E39" i="12"/>
  <c r="E42" i="12"/>
  <c r="E41" i="12"/>
  <c r="D8" i="12"/>
  <c r="E9" i="12"/>
  <c r="E14" i="12"/>
  <c r="E25" i="12"/>
  <c r="E26" i="12"/>
  <c r="E29" i="12"/>
  <c r="E35" i="12"/>
  <c r="E38" i="12"/>
  <c r="E40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1" i="12"/>
  <c r="K32" i="12"/>
  <c r="K33" i="12"/>
  <c r="K35" i="12"/>
  <c r="K36" i="12"/>
  <c r="K37" i="12"/>
  <c r="K38" i="12"/>
  <c r="K39" i="12"/>
  <c r="K40" i="12"/>
  <c r="K41" i="12"/>
  <c r="K42" i="12"/>
  <c r="E62" i="7" l="1"/>
  <c r="K8" i="12"/>
  <c r="H8" i="12"/>
  <c r="E41" i="4" l="1"/>
  <c r="E8" i="12" l="1"/>
  <c r="B53" i="7"/>
  <c r="L9" i="8" l="1"/>
  <c r="L10" i="8"/>
  <c r="L11" i="8"/>
  <c r="L12" i="8"/>
  <c r="L13" i="8"/>
  <c r="L14" i="8"/>
  <c r="L15" i="8"/>
  <c r="L17" i="8"/>
  <c r="L18" i="8"/>
  <c r="L20" i="8"/>
  <c r="L21" i="8"/>
  <c r="L24" i="8"/>
  <c r="L25" i="8"/>
  <c r="L26" i="8"/>
  <c r="L27" i="8"/>
  <c r="L28" i="8"/>
  <c r="L29" i="8"/>
  <c r="L30" i="8"/>
  <c r="L31" i="8"/>
  <c r="L34" i="8"/>
  <c r="L35" i="8"/>
  <c r="L36" i="8"/>
  <c r="L39" i="8"/>
  <c r="E7" i="6" l="1"/>
  <c r="E10" i="4" l="1"/>
  <c r="E35" i="4"/>
  <c r="E37" i="4"/>
  <c r="E34" i="4" l="1"/>
  <c r="E9" i="4"/>
  <c r="C53" i="7" l="1"/>
  <c r="D53" i="7" s="1"/>
  <c r="E23" i="6" l="1"/>
  <c r="N148" i="4" l="1"/>
  <c r="O148" i="4" s="1"/>
  <c r="N155" i="4"/>
  <c r="O155" i="4" s="1"/>
  <c r="H7" i="8" l="1"/>
  <c r="E9" i="6" l="1"/>
  <c r="E10" i="6"/>
  <c r="E11" i="6"/>
  <c r="E12" i="6"/>
  <c r="E13" i="6"/>
  <c r="E14" i="6"/>
  <c r="E15" i="6"/>
  <c r="E16" i="6"/>
  <c r="E17" i="6"/>
  <c r="E18" i="6"/>
  <c r="E19" i="6"/>
  <c r="E20" i="6"/>
  <c r="E22" i="6"/>
  <c r="E8" i="6"/>
  <c r="E53" i="7" l="1"/>
  <c r="F53" i="7"/>
  <c r="G53" i="7"/>
  <c r="H53" i="7"/>
  <c r="D56" i="7" l="1"/>
  <c r="F62" i="7"/>
  <c r="G7" i="8" l="1"/>
  <c r="D7" i="8"/>
  <c r="L7" i="8" s="1"/>
  <c r="C7" i="8"/>
  <c r="K7" i="8" l="1"/>
</calcChain>
</file>

<file path=xl/sharedStrings.xml><?xml version="1.0" encoding="utf-8"?>
<sst xmlns="http://schemas.openxmlformats.org/spreadsheetml/2006/main" count="1305" uniqueCount="750">
  <si>
    <t>مجموع</t>
  </si>
  <si>
    <t>ټول</t>
  </si>
  <si>
    <t>Total</t>
  </si>
  <si>
    <t xml:space="preserve"> ټول</t>
  </si>
  <si>
    <t>Province</t>
  </si>
  <si>
    <t>ولایت</t>
  </si>
  <si>
    <t>مصارف</t>
  </si>
  <si>
    <t>Kabul</t>
  </si>
  <si>
    <t xml:space="preserve"> کابل</t>
  </si>
  <si>
    <t>Kapisa</t>
  </si>
  <si>
    <t xml:space="preserve"> کاپیسا</t>
  </si>
  <si>
    <t>Parwan</t>
  </si>
  <si>
    <t xml:space="preserve"> پروان </t>
  </si>
  <si>
    <t>Wardak</t>
  </si>
  <si>
    <t xml:space="preserve"> وردگ</t>
  </si>
  <si>
    <t>Logar</t>
  </si>
  <si>
    <t xml:space="preserve"> لوگر</t>
  </si>
  <si>
    <t>Nangarhar</t>
  </si>
  <si>
    <t xml:space="preserve"> ننگرهار</t>
  </si>
  <si>
    <t>Laghman</t>
  </si>
  <si>
    <t xml:space="preserve"> لغمان</t>
  </si>
  <si>
    <t>Panjsher</t>
  </si>
  <si>
    <t>Baghlan</t>
  </si>
  <si>
    <t>Bamyan</t>
  </si>
  <si>
    <t xml:space="preserve"> بامیان</t>
  </si>
  <si>
    <t>Ghazni</t>
  </si>
  <si>
    <t xml:space="preserve"> غزنی</t>
  </si>
  <si>
    <t>Paktika</t>
  </si>
  <si>
    <t xml:space="preserve"> پکتیکا</t>
  </si>
  <si>
    <t>Paktya</t>
  </si>
  <si>
    <t>Khsot</t>
  </si>
  <si>
    <t xml:space="preserve"> خوست</t>
  </si>
  <si>
    <t>Kunarha</t>
  </si>
  <si>
    <t>Nooristan</t>
  </si>
  <si>
    <t xml:space="preserve"> نورستان</t>
  </si>
  <si>
    <t>Badakhshan</t>
  </si>
  <si>
    <t xml:space="preserve"> بدخشان</t>
  </si>
  <si>
    <t>Takhar</t>
  </si>
  <si>
    <t xml:space="preserve"> تخار</t>
  </si>
  <si>
    <t>Kunduz</t>
  </si>
  <si>
    <t>Samangan</t>
  </si>
  <si>
    <t xml:space="preserve"> سمنگان</t>
  </si>
  <si>
    <t xml:space="preserve"> بلخ</t>
  </si>
  <si>
    <t>Sar-e-Pul</t>
  </si>
  <si>
    <t xml:space="preserve"> سرپل</t>
  </si>
  <si>
    <t>Ghor</t>
  </si>
  <si>
    <t xml:space="preserve"> غور</t>
  </si>
  <si>
    <t>Daykundi</t>
  </si>
  <si>
    <t xml:space="preserve"> دایکندی</t>
  </si>
  <si>
    <t>Urozgan</t>
  </si>
  <si>
    <t xml:space="preserve"> ارزگان</t>
  </si>
  <si>
    <t>Zabul</t>
  </si>
  <si>
    <t>Kandahar</t>
  </si>
  <si>
    <t>Jawzjan</t>
  </si>
  <si>
    <t xml:space="preserve"> جوزجان</t>
  </si>
  <si>
    <t>Faryab</t>
  </si>
  <si>
    <t xml:space="preserve"> فاریاب</t>
  </si>
  <si>
    <t>Helmand</t>
  </si>
  <si>
    <t>Badghis</t>
  </si>
  <si>
    <t xml:space="preserve"> بادغیس</t>
  </si>
  <si>
    <t>Heart</t>
  </si>
  <si>
    <t>Farah</t>
  </si>
  <si>
    <t>Nimroz</t>
  </si>
  <si>
    <t xml:space="preserve"> نیمروز</t>
  </si>
  <si>
    <t>مجموع پول موافقه شده</t>
  </si>
  <si>
    <t>مجموع پرداخت حقیقی</t>
  </si>
  <si>
    <t>باقی کمک حقیقی</t>
  </si>
  <si>
    <t>فیصدی باقی موافقه شده</t>
  </si>
  <si>
    <t>ټولی ورکړي  شوي</t>
  </si>
  <si>
    <t xml:space="preserve">Total Committed </t>
  </si>
  <si>
    <t>Total   Disbursed</t>
  </si>
  <si>
    <t xml:space="preserve">Remaining    (Pl-Disb)    </t>
  </si>
  <si>
    <t>Remaining % Committed</t>
  </si>
  <si>
    <t xml:space="preserve"> Grand Total:</t>
  </si>
  <si>
    <t xml:space="preserve"> Total Bilaterals</t>
  </si>
  <si>
    <t>Czech Republic</t>
  </si>
  <si>
    <t xml:space="preserve">Japan </t>
  </si>
  <si>
    <t>جاپان</t>
  </si>
  <si>
    <t xml:space="preserve"> ها لند</t>
  </si>
  <si>
    <t>New Zealand</t>
  </si>
  <si>
    <t>جمهوری چک / دچک جمهوریت</t>
  </si>
  <si>
    <t xml:space="preserve"> Total Multilaterals</t>
  </si>
  <si>
    <t>Source : Ministry of Finance</t>
  </si>
  <si>
    <t>کمک های وعده شده موافقه شده وکمک های پرداخت شده طی سال 1386</t>
  </si>
  <si>
    <t xml:space="preserve"> دوجانبه  Bilaterals        </t>
  </si>
  <si>
    <t>چند جانبه Multilaterals</t>
  </si>
  <si>
    <t xml:space="preserve">    بنیاد آغاخان     AghaKhan Development Foundation </t>
  </si>
  <si>
    <t xml:space="preserve"> US$ Million                                    </t>
  </si>
  <si>
    <t xml:space="preserve">   میلیون دالر</t>
  </si>
  <si>
    <t>Indicator</t>
  </si>
  <si>
    <t>شاخص</t>
  </si>
  <si>
    <t xml:space="preserve">Total </t>
  </si>
  <si>
    <t xml:space="preserve"> ټولیزه </t>
  </si>
  <si>
    <t>Refugee &amp; IDP Return</t>
  </si>
  <si>
    <t>Education &amp; Vocational Training</t>
  </si>
  <si>
    <t>Health and Nutrition</t>
  </si>
  <si>
    <t>Livelihoods &amp; Social Protection</t>
  </si>
  <si>
    <t>Cultural Heritage, Media &amp; Sport</t>
  </si>
  <si>
    <t>Transport</t>
  </si>
  <si>
    <t xml:space="preserve">  ترانسپورت</t>
  </si>
  <si>
    <t xml:space="preserve"> ترانسپورت</t>
  </si>
  <si>
    <t>Energy, Mine &amp; Telecommunications</t>
  </si>
  <si>
    <t>Natural Resource Management</t>
  </si>
  <si>
    <t>Municipality</t>
  </si>
  <si>
    <t>Trade &amp; Investment</t>
  </si>
  <si>
    <t xml:space="preserve">Public Administration Reform &amp; Economy </t>
  </si>
  <si>
    <t>Justice , Governance &amp; Role of  Law</t>
  </si>
  <si>
    <t>National Police &amp; Law Enforcement</t>
  </si>
  <si>
    <t>National Army</t>
  </si>
  <si>
    <t>Foreign Affairs</t>
  </si>
  <si>
    <t>Contingency Fund</t>
  </si>
  <si>
    <t xml:space="preserve"> منبع : وزارت ما لیه / سر چینه : د مالیي وزارت         </t>
  </si>
  <si>
    <t xml:space="preserve">Unfunded  Budget
</t>
  </si>
  <si>
    <t>Health</t>
  </si>
  <si>
    <t>Public Admin.Reform &amp; Eco.</t>
  </si>
  <si>
    <t>.</t>
  </si>
  <si>
    <t>Source of funding</t>
  </si>
  <si>
    <t>میعاد  (سال)</t>
  </si>
  <si>
    <t>مجموع قروض قابل دسترس</t>
  </si>
  <si>
    <t>موده ( کال)</t>
  </si>
  <si>
    <t xml:space="preserve">دلاس ته راغلو پورونو ټولیزه  </t>
  </si>
  <si>
    <t xml:space="preserve"> ټولیزه</t>
  </si>
  <si>
    <t>ــ</t>
  </si>
  <si>
    <t>صندوق انکشافی عربستان سعو دی         Saudi Arabia Development fund</t>
  </si>
  <si>
    <t>بودجه انکشافی ملی</t>
  </si>
  <si>
    <t xml:space="preserve">        </t>
  </si>
  <si>
    <t xml:space="preserve">           ترانسپورت                 Transport         </t>
  </si>
  <si>
    <t xml:space="preserve"> </t>
  </si>
  <si>
    <t>Unit</t>
  </si>
  <si>
    <t>Total population</t>
  </si>
  <si>
    <t>Mn Persons</t>
  </si>
  <si>
    <t>میلیون  نفر</t>
  </si>
  <si>
    <t>Nomads</t>
  </si>
  <si>
    <t>Population growth rate</t>
  </si>
  <si>
    <t>Percentage</t>
  </si>
  <si>
    <t xml:space="preserve">Settled Population </t>
  </si>
  <si>
    <t>میلیون نفر</t>
  </si>
  <si>
    <t xml:space="preserve">Disbursed aid </t>
  </si>
  <si>
    <t>Mn dollar</t>
  </si>
  <si>
    <t>میلیون دالر</t>
  </si>
  <si>
    <t xml:space="preserve">Per capita aid </t>
  </si>
  <si>
    <t>دالر</t>
  </si>
  <si>
    <t xml:space="preserve"> Non -Governmental Organization</t>
  </si>
  <si>
    <r>
      <t xml:space="preserve"> خدمات خدمتونه   </t>
    </r>
    <r>
      <rPr>
        <sz val="12"/>
        <rFont val="Times New Roman"/>
        <family val="1"/>
      </rPr>
      <t>Services</t>
    </r>
    <r>
      <rPr>
        <b/>
        <sz val="12"/>
        <rFont val="Times New Roman"/>
        <family val="1"/>
      </rPr>
      <t xml:space="preserve"> </t>
    </r>
  </si>
  <si>
    <r>
      <t xml:space="preserve">   صحت      روغتیا     </t>
    </r>
    <r>
      <rPr>
        <sz val="12"/>
        <rFont val="Times New Roman"/>
        <family val="1"/>
      </rPr>
      <t xml:space="preserve">Health </t>
    </r>
  </si>
  <si>
    <r>
      <t xml:space="preserve">     زراعت     کرهنه </t>
    </r>
    <r>
      <rPr>
        <sz val="12"/>
        <rFont val="Times New Roman"/>
        <family val="1"/>
      </rPr>
      <t>Agriculture</t>
    </r>
    <r>
      <rPr>
        <b/>
        <sz val="12"/>
        <rFont val="Times New Roman"/>
        <family val="1"/>
      </rPr>
      <t xml:space="preserve"> </t>
    </r>
  </si>
  <si>
    <t xml:space="preserve">  Total</t>
  </si>
  <si>
    <t>Source:  Ministry of Economy</t>
  </si>
  <si>
    <t xml:space="preserve">                     سازمان های غیرحکومتی داخلی   /کورني غیرحکومتی موسسي                        Local  NGOs        </t>
  </si>
  <si>
    <t>مساعدت سرانه</t>
  </si>
  <si>
    <t xml:space="preserve"> US$ </t>
  </si>
  <si>
    <t xml:space="preserve"> دالر</t>
  </si>
  <si>
    <t xml:space="preserve">    مجموع /  ټول          Total    </t>
  </si>
  <si>
    <t xml:space="preserve">زراعت /  کرنه Agriculture      </t>
  </si>
  <si>
    <t>معارف  / پوهنه   Education</t>
  </si>
  <si>
    <t xml:space="preserve">ولایت </t>
  </si>
  <si>
    <t xml:space="preserve">    مصارف     لګښت Expenditure</t>
  </si>
  <si>
    <t xml:space="preserve"> تعداد شمیر  No </t>
  </si>
  <si>
    <t xml:space="preserve"> پروان</t>
  </si>
  <si>
    <t xml:space="preserve"> لوگر </t>
  </si>
  <si>
    <t xml:space="preserve"> ننگررهار</t>
  </si>
  <si>
    <t xml:space="preserve"> پنجشیر</t>
  </si>
  <si>
    <t>بغلان</t>
  </si>
  <si>
    <t xml:space="preserve"> پکتیا</t>
  </si>
  <si>
    <t xml:space="preserve"> خوست </t>
  </si>
  <si>
    <t xml:space="preserve"> کندوز</t>
  </si>
  <si>
    <t>Balkh</t>
  </si>
  <si>
    <t xml:space="preserve"> زابل</t>
  </si>
  <si>
    <t xml:space="preserve"> کندهار</t>
  </si>
  <si>
    <t xml:space="preserve"> هلمند</t>
  </si>
  <si>
    <t xml:space="preserve"> هرات</t>
  </si>
  <si>
    <t xml:space="preserve"> فراه</t>
  </si>
  <si>
    <t xml:space="preserve"> Source : Ministry of Economy</t>
  </si>
  <si>
    <t xml:space="preserve"> Flood</t>
  </si>
  <si>
    <t xml:space="preserve"> سیلاب</t>
  </si>
  <si>
    <t xml:space="preserve"> لغمان </t>
  </si>
  <si>
    <t xml:space="preserve"> بغلان </t>
  </si>
  <si>
    <t>نورستان</t>
  </si>
  <si>
    <t xml:space="preserve"> تخار </t>
  </si>
  <si>
    <t xml:space="preserve"> کندز </t>
  </si>
  <si>
    <t xml:space="preserve"> بلخ  </t>
  </si>
  <si>
    <t xml:space="preserve"> سر پل </t>
  </si>
  <si>
    <t xml:space="preserve"> غور </t>
  </si>
  <si>
    <t>ارزگان</t>
  </si>
  <si>
    <t xml:space="preserve"> کندهار </t>
  </si>
  <si>
    <t xml:space="preserve"> فاریاب </t>
  </si>
  <si>
    <t xml:space="preserve">هرات </t>
  </si>
  <si>
    <t xml:space="preserve"> Type of Disaster</t>
  </si>
  <si>
    <t xml:space="preserve"> Relief Agency</t>
  </si>
  <si>
    <t xml:space="preserve"> Total</t>
  </si>
  <si>
    <t>ننگرهار</t>
  </si>
  <si>
    <t xml:space="preserve"> Laghman</t>
  </si>
  <si>
    <t xml:space="preserve">  بدخشان </t>
  </si>
  <si>
    <t xml:space="preserve"> Ghor</t>
  </si>
  <si>
    <t>نیمروز</t>
  </si>
  <si>
    <t xml:space="preserve">                 ترانسپورت            Transport                 </t>
  </si>
  <si>
    <t>مصارف پروژوی Projects .Exp</t>
  </si>
  <si>
    <t xml:space="preserve">                سازمان های غیر حکومتی خارجی / بهرني غیرحکومتی موسسي          International NGOs                           </t>
  </si>
  <si>
    <t>خارجی</t>
  </si>
  <si>
    <t>داخلی</t>
  </si>
  <si>
    <t>External</t>
  </si>
  <si>
    <t>Internal</t>
  </si>
  <si>
    <t>مجموع / ټول</t>
  </si>
  <si>
    <t>د ورکړشوی هوکړي پاتی سلنه</t>
  </si>
  <si>
    <t>د ریښتیني مرستی پاتی برخه</t>
  </si>
  <si>
    <t xml:space="preserve">د هوکړو شويو پیسو تولیزه </t>
  </si>
  <si>
    <t>عــدلیه ، حــکومتداری و  حاکمیت قانون / عدلیه ، حکومتداري او د قانون حاکمیت                      Justice , Governance &amp; Role of  Law</t>
  </si>
  <si>
    <t xml:space="preserve">  تعلیم وتربیه و آموزش مسلکی    ښوونه،روزنه او مسلکي زده کړي         Education &amp; Vocational Training</t>
  </si>
  <si>
    <t xml:space="preserve">صندوق وجهی بین المللی پول / د پیسونړیوال وجهی صندوق        IMF    </t>
  </si>
  <si>
    <t xml:space="preserve"> مجموع  /  ټول</t>
  </si>
  <si>
    <t xml:space="preserve"> کورني</t>
  </si>
  <si>
    <t>بهرني</t>
  </si>
  <si>
    <t>کانادا</t>
  </si>
  <si>
    <t>canada</t>
  </si>
  <si>
    <t>Finland</t>
  </si>
  <si>
    <t>سویدن</t>
  </si>
  <si>
    <t>Sweden</t>
  </si>
  <si>
    <t>Turkey</t>
  </si>
  <si>
    <t>ترکيه</t>
  </si>
  <si>
    <t>فنلند</t>
  </si>
  <si>
    <t>کنرها / کنړونه</t>
  </si>
  <si>
    <t>زیلاند جدید/ نوی زیلاند</t>
  </si>
  <si>
    <t xml:space="preserve"> Donor</t>
  </si>
  <si>
    <t>Ministry  of  foreign  Affairs</t>
  </si>
  <si>
    <t xml:space="preserve"> کنرها / کنړونه</t>
  </si>
  <si>
    <t xml:space="preserve">           تمویل کننده               مرسته کوونکي </t>
  </si>
  <si>
    <t xml:space="preserve">                                               </t>
  </si>
  <si>
    <t>مصارف اداری / اداری لګښت    Administrative Expencditure</t>
  </si>
  <si>
    <t>مصارف پروژوی /  پروژوی لګښت    Projects Expencditure</t>
  </si>
  <si>
    <t>مجموع پرداخت شده    Total Disbursed</t>
  </si>
  <si>
    <t>د مقیاس واحد</t>
  </si>
  <si>
    <t>فیصد / سلنه</t>
  </si>
  <si>
    <t>واحد مقیاس</t>
  </si>
  <si>
    <t>فراه</t>
  </si>
  <si>
    <t>هلمند</t>
  </si>
  <si>
    <t>Table 15-10: Aid provided to Provinces...(Contd)</t>
  </si>
  <si>
    <t xml:space="preserve"> US$ Million </t>
  </si>
  <si>
    <t xml:space="preserve"> ميليون دالر  </t>
  </si>
  <si>
    <t>Netherlands</t>
  </si>
  <si>
    <t xml:space="preserve">   جدول ١٥-٢: بودجۀ انکشافی ملی تصویب شده </t>
  </si>
  <si>
    <t xml:space="preserve"> جدول ١٥-٢ :تصویب شوي ملی پرمختیائي بودجه</t>
  </si>
  <si>
    <t xml:space="preserve"> Table 15-2 : Approved National Development Budget </t>
  </si>
  <si>
    <r>
      <t xml:space="preserve">    معارف    پوهنه </t>
    </r>
    <r>
      <rPr>
        <sz val="12"/>
        <rFont val="Times New Roman"/>
        <family val="1"/>
      </rPr>
      <t>Education</t>
    </r>
  </si>
  <si>
    <t xml:space="preserve"> صحت وتغذیه                                                                      روغتيا اوخوراک                                   Health and Nutrition</t>
  </si>
  <si>
    <t xml:space="preserve">  منبع : وزارت اقتصاد /  سرچینه :  د اقتصاد وزارت              </t>
  </si>
  <si>
    <t xml:space="preserve"> Canada</t>
  </si>
  <si>
    <t xml:space="preserve"> Denmark </t>
  </si>
  <si>
    <t xml:space="preserve"> France </t>
  </si>
  <si>
    <t xml:space="preserve"> Germany </t>
  </si>
  <si>
    <t xml:space="preserve"> Norway </t>
  </si>
  <si>
    <t xml:space="preserve"> Italy</t>
  </si>
  <si>
    <t xml:space="preserve"> Australia</t>
  </si>
  <si>
    <t xml:space="preserve"> poland</t>
  </si>
  <si>
    <t xml:space="preserve"> Sweden</t>
  </si>
  <si>
    <t xml:space="preserve"> Asian Development Bank</t>
  </si>
  <si>
    <t xml:space="preserve"> World Bank</t>
  </si>
  <si>
    <t xml:space="preserve"> مجموع کل / ټولیزه </t>
  </si>
  <si>
    <t xml:space="preserve"> کانادا</t>
  </si>
  <si>
    <t xml:space="preserve"> دنمارک</t>
  </si>
  <si>
    <t xml:space="preserve"> فرانسه</t>
  </si>
  <si>
    <t xml:space="preserve"> جرمنی</t>
  </si>
  <si>
    <t xml:space="preserve"> ناروی</t>
  </si>
  <si>
    <t xml:space="preserve"> ایتالیا</t>
  </si>
  <si>
    <t xml:space="preserve"> سویدن</t>
  </si>
  <si>
    <t xml:space="preserve"> بانک جهانی / نړیوال بانک</t>
  </si>
  <si>
    <t xml:space="preserve">  مجموع کمک های چند جانبه      دڅواړخیزه مرستو ټولیزه </t>
  </si>
  <si>
    <t xml:space="preserve">Total Loans Availability </t>
  </si>
  <si>
    <t xml:space="preserve"> period     (year ) </t>
  </si>
  <si>
    <t>لوگر</t>
  </si>
  <si>
    <t>لغمان</t>
  </si>
  <si>
    <t>پنجشیر</t>
  </si>
  <si>
    <t>بامیان</t>
  </si>
  <si>
    <t>غزنی</t>
  </si>
  <si>
    <t>پکتیکا</t>
  </si>
  <si>
    <t>پکتیا</t>
  </si>
  <si>
    <t>خوست</t>
  </si>
  <si>
    <t>کنر</t>
  </si>
  <si>
    <t>بدخشان</t>
  </si>
  <si>
    <t>تخار</t>
  </si>
  <si>
    <t>کندز</t>
  </si>
  <si>
    <t>سمنگان</t>
  </si>
  <si>
    <t>بلخ</t>
  </si>
  <si>
    <t>غور</t>
  </si>
  <si>
    <t>دایکندی</t>
  </si>
  <si>
    <t>کندهار</t>
  </si>
  <si>
    <t>جوزجان</t>
  </si>
  <si>
    <t>فاریاب</t>
  </si>
  <si>
    <t>بادغیس</t>
  </si>
  <si>
    <t>هرات</t>
  </si>
  <si>
    <t xml:space="preserve">   انرژی، معادن و مخابرات             برښنا، کانونه او مخابرات          Energy, Mine &amp; Telecommunications</t>
  </si>
  <si>
    <t xml:space="preserve">تخصیص صادرشده / لیږدول شوي تخصیص   Allocation run </t>
  </si>
  <si>
    <t xml:space="preserve"> شاروالی / ښاروالی       Municipality                            </t>
  </si>
  <si>
    <t xml:space="preserve"> Japan </t>
  </si>
  <si>
    <t xml:space="preserve"> Netherlands</t>
  </si>
  <si>
    <t xml:space="preserve"> Finland</t>
  </si>
  <si>
    <t xml:space="preserve">   اتحادیۀ اروپا / اروپا یي اتحادیه                   European union</t>
  </si>
  <si>
    <t>تعلیم و تربیه و آموزش مسلکی/ ښوونه، روزنه  او مسلکي زده کړی</t>
  </si>
  <si>
    <t xml:space="preserve"> صحت و تغذیه/روغتیا او خوراک </t>
  </si>
  <si>
    <t xml:space="preserve"> انرژی، معا دن و مخابرات/برښنا، کانونه او مخابرات</t>
  </si>
  <si>
    <t xml:space="preserve"> ادارۀ منابع طبـیــعی/د طبیعی سر چینو اداره</t>
  </si>
  <si>
    <t xml:space="preserve">  شاروالی /ښاروالی </t>
  </si>
  <si>
    <t xml:space="preserve">  تجارت و سرمایه گذاری/سوداگری او پانگه اچونه</t>
  </si>
  <si>
    <t>عدلیه، حکومت داری و حاکمیت قانون /عدلیه ، حکومت داری او دقانون حاکمیت</t>
  </si>
  <si>
    <t xml:space="preserve"> پولیس ملی و تطبیق قانون/ملی پولیس او د قانون عملي کول</t>
  </si>
  <si>
    <t xml:space="preserve">  اردوی ملی/ملی اردو</t>
  </si>
  <si>
    <t xml:space="preserve"> وزارت امورخارجه/ د بهرنیو چارو وزارت </t>
  </si>
  <si>
    <t xml:space="preserve">  وجه احتیا طی/احتیاطی وجه</t>
  </si>
  <si>
    <t xml:space="preserve"> شاروالی / ښاروالی               Municipality</t>
  </si>
  <si>
    <t xml:space="preserve">  معیشت و مراقبت های اجتماعی                                           معیشیت او تولنیزی پالنی              Livelihoods &amp; Social Protection</t>
  </si>
  <si>
    <t xml:space="preserve"> بانک انکشاف آسیائی/ آ سیائي پرمختیایي بانک</t>
  </si>
  <si>
    <t xml:space="preserve"> مساعد ت سرانه / د سړي په سر مرسته</t>
  </si>
  <si>
    <t>منبع تمویل کننده/مرسته کوونکي سرچینه</t>
  </si>
  <si>
    <t xml:space="preserve"> بانک انکشاف اسلامی/ اسلامی پرمختیایي بانک</t>
  </si>
  <si>
    <t xml:space="preserve"> نفوس مسکون/ ځا يي وگړي</t>
  </si>
  <si>
    <t xml:space="preserve">   جدول ١٥- ٥ : د ســړي په سرمرسته </t>
  </si>
  <si>
    <t xml:space="preserve">  مجموع / ټو ل</t>
  </si>
  <si>
    <t xml:space="preserve">  پناه گزینان و بیجا شده گان داخلی (عودت کننده گان) / کورني بی  ځا يه شوي او مها جرین</t>
  </si>
  <si>
    <t xml:space="preserve"> تعلیم وتربیه و آموزش مسلکی/ ښوونه ، روزنه او مسلکي زده کړی</t>
  </si>
  <si>
    <t xml:space="preserve">  انرژی ، معادن  و مخابرات / برښنا، کانونه او مخابرات</t>
  </si>
  <si>
    <t xml:space="preserve"> شاروالی/ ښاروالی</t>
  </si>
  <si>
    <t xml:space="preserve">   پولیس ملی/ ملی پولیس </t>
  </si>
  <si>
    <t xml:space="preserve"> وزارت امورخارجه / د بهرنیو چارو وزارت </t>
  </si>
  <si>
    <t xml:space="preserve">  وجه احتیا طی/ احتیاطی وجه</t>
  </si>
  <si>
    <t>تعلیم وتربیه و آموزش مسلکی  ښوونه، روزنه اومسلکي زده کړي                         Education</t>
  </si>
  <si>
    <t xml:space="preserve">           Table 15 - 4 : Loans Availability</t>
  </si>
  <si>
    <t>زابل</t>
  </si>
  <si>
    <t xml:space="preserve"> نوع حادثه ، دپیښي دول</t>
  </si>
  <si>
    <t xml:space="preserve"> مرجع کمک کننده /مرسته کوونکی </t>
  </si>
  <si>
    <t xml:space="preserve"> اتحادیۀ اروپا / اروپایي ټولنه</t>
  </si>
  <si>
    <t>جاپان                    Japan</t>
  </si>
  <si>
    <t xml:space="preserve"> ادامۀ جدول ١٥-١:  کمک ها…</t>
  </si>
  <si>
    <t xml:space="preserve"> د١٥-١:جدول ادامه : ورکړ شوي مـرستي ...  </t>
  </si>
  <si>
    <t xml:space="preserve"> بانک انکشاف آسیائی   /  آسیائي پرمختیایي بانک</t>
  </si>
  <si>
    <t xml:space="preserve">پیمان همکاری های منطقوی جنوب اسیا/  داسیا دجنوبی سیمی دهمکاریو دپیمان/ SAARC          </t>
  </si>
  <si>
    <t>Table15 - 1: Donor Commitment...(Contd)</t>
  </si>
  <si>
    <t xml:space="preserve">  حبو بات (تن) / غلي داني (ټن)      (Cereal(tons</t>
  </si>
  <si>
    <t xml:space="preserve">(ترپال، کمپل ولحاف(تخته)  ترپال، کمپل او لحاف (تخته           Tarpalianse &amp; Blankets (piece)                                   </t>
  </si>
  <si>
    <t xml:space="preserve">                 1394                 2015</t>
  </si>
  <si>
    <t xml:space="preserve">   سایر / نور     Other</t>
  </si>
  <si>
    <t xml:space="preserve">   صحت  / روغتیا       Health</t>
  </si>
  <si>
    <t xml:space="preserve"> عدلیه، حکومت داری و حاکمیت قانون/ عدلیه ، حکومت داری او دقانون حاکمیت        Justice , Governance &amp; Role of  Law</t>
  </si>
  <si>
    <t>عدلیه، حکومت داری و حاکمیت قانون/ عدلیه ، حکومت داری او دقانون حاکمیتJustice , Governance &amp; Role of  Law</t>
  </si>
  <si>
    <t xml:space="preserve">  عــدلیه ، حــکومتداری و  حاکمیت قانون / عدلیه ، حکومتداري او د قانون حاکمیت                Justice , Governance &amp; Role of  Law</t>
  </si>
  <si>
    <t xml:space="preserve">    سایر منابع / نور سرچینی / Other Sorce</t>
  </si>
  <si>
    <t xml:space="preserve"> جدول ١٥-٤: لاس ته راغلی  پورونه </t>
  </si>
  <si>
    <t>سرپل</t>
  </si>
  <si>
    <t>سیلاب</t>
  </si>
  <si>
    <t xml:space="preserve"> نوت: در بخش مساعدت فامیل های بیجاشده داخلی نیز شامل میباشد.</t>
  </si>
  <si>
    <t>Note: The assistance of internally displaced families have also been included</t>
  </si>
  <si>
    <t>ادامۀ جدول ١٥-١٠ مساعدت به ولایات …  / د ١٥ -١٠جدول ادامه: ولایتونو ته ورکړل شوی مرستی ...</t>
  </si>
  <si>
    <t>کمیتۀ ملی اضطرار</t>
  </si>
  <si>
    <t>National Emergency Committee</t>
  </si>
  <si>
    <t>یادونه: د مرستې په برخه کې د بې ځایه شویو کورنیو هم شامل دي</t>
  </si>
  <si>
    <t>معیشت و مراقبت های اجتماعی/ معیشت او ټولنیزی پالني</t>
  </si>
  <si>
    <t xml:space="preserve">  مهاجرین و بیجا شده گان داخلی (عودت کننده گان)/کورني بی ځا يه شوي او مهاجرین</t>
  </si>
  <si>
    <r>
      <rPr>
        <sz val="7"/>
        <rFont val="Times New Roman"/>
        <family val="1"/>
      </rPr>
      <t xml:space="preserve">معیشت ومراقبت های اجتماعی  </t>
    </r>
    <r>
      <rPr>
        <sz val="8"/>
        <rFont val="Times New Roman"/>
        <family val="1"/>
      </rPr>
      <t xml:space="preserve">                           معیشت اوټولنیزی پالنی          Livelihoods &amp; Social Protection</t>
    </r>
  </si>
  <si>
    <t xml:space="preserve"> Flood </t>
  </si>
  <si>
    <t xml:space="preserve"> Kabul</t>
  </si>
  <si>
    <t xml:space="preserve"> Kapisa</t>
  </si>
  <si>
    <t xml:space="preserve"> Parwan</t>
  </si>
  <si>
    <t xml:space="preserve"> Wardak</t>
  </si>
  <si>
    <t xml:space="preserve"> Logar</t>
  </si>
  <si>
    <t xml:space="preserve"> Nangarhar</t>
  </si>
  <si>
    <t xml:space="preserve"> Panjsher</t>
  </si>
  <si>
    <t xml:space="preserve"> Baghlan</t>
  </si>
  <si>
    <t xml:space="preserve"> Bamyan</t>
  </si>
  <si>
    <t xml:space="preserve"> Ghazni</t>
  </si>
  <si>
    <t xml:space="preserve"> Paktia</t>
  </si>
  <si>
    <t xml:space="preserve"> Paktika</t>
  </si>
  <si>
    <t xml:space="preserve"> Khsot</t>
  </si>
  <si>
    <t xml:space="preserve"> Nimroz</t>
  </si>
  <si>
    <t xml:space="preserve"> Farah</t>
  </si>
  <si>
    <t xml:space="preserve"> Herat</t>
  </si>
  <si>
    <t xml:space="preserve"> Badghis</t>
  </si>
  <si>
    <t xml:space="preserve"> Helmand</t>
  </si>
  <si>
    <t xml:space="preserve"> Faryab</t>
  </si>
  <si>
    <t xml:space="preserve"> Kandahar</t>
  </si>
  <si>
    <t xml:space="preserve"> Zabul</t>
  </si>
  <si>
    <t xml:space="preserve"> Urozgan</t>
  </si>
  <si>
    <t xml:space="preserve"> Daykundi</t>
  </si>
  <si>
    <t xml:space="preserve"> Sar -e-pul</t>
  </si>
  <si>
    <t xml:space="preserve"> Balkh</t>
  </si>
  <si>
    <t xml:space="preserve"> Samangan</t>
  </si>
  <si>
    <t xml:space="preserve"> Kunduz</t>
  </si>
  <si>
    <t xml:space="preserve"> Takhar</t>
  </si>
  <si>
    <t xml:space="preserve"> Norstan</t>
  </si>
  <si>
    <t xml:space="preserve"> Kunarha</t>
  </si>
  <si>
    <t xml:space="preserve"> وردک</t>
  </si>
  <si>
    <t xml:space="preserve"> د ملي بيړنۍ کميټې</t>
  </si>
  <si>
    <t xml:space="preserve"> فنلند</t>
  </si>
  <si>
    <t xml:space="preserve"> جاپان</t>
  </si>
  <si>
    <t xml:space="preserve"> انگلستان</t>
  </si>
  <si>
    <t xml:space="preserve">  ايالات متحده امریکا / دامريکي متحده ایالات</t>
  </si>
  <si>
    <t>مجموع مصارف</t>
  </si>
  <si>
    <t>Total Expenditure</t>
  </si>
  <si>
    <t xml:space="preserve">                 1395                 2016</t>
  </si>
  <si>
    <t xml:space="preserve">      1395      2016</t>
  </si>
  <si>
    <t xml:space="preserve">      1394      2015 </t>
  </si>
  <si>
    <t xml:space="preserve"> IMF</t>
  </si>
  <si>
    <t xml:space="preserve"> Saudi Arabia Development fund</t>
  </si>
  <si>
    <t xml:space="preserve"> Islamic Development Bank</t>
  </si>
  <si>
    <t xml:space="preserve"> صندوق انکشافی عربستان سعودی</t>
  </si>
  <si>
    <t xml:space="preserve">    جدول ١٥- ٥ :  مساعدت های سرانه </t>
  </si>
  <si>
    <t xml:space="preserve"> European Union</t>
  </si>
  <si>
    <t xml:space="preserve"> New Zealand</t>
  </si>
  <si>
    <t xml:space="preserve"> Denmark  دنمارک</t>
  </si>
  <si>
    <t xml:space="preserve">      المان           Germany</t>
  </si>
  <si>
    <t xml:space="preserve">     انگلستان       United Kingdom                  </t>
  </si>
  <si>
    <t xml:space="preserve">  مجموع کمک های دو جانبه            د دوه اړخــــیزومرستوټولیزه                                         </t>
  </si>
  <si>
    <t xml:space="preserve"> Czech Republic</t>
  </si>
  <si>
    <t xml:space="preserve"> UAE</t>
  </si>
  <si>
    <t xml:space="preserve"> United Kingdom</t>
  </si>
  <si>
    <t xml:space="preserve"> USAID</t>
  </si>
  <si>
    <t xml:space="preserve"> جمهوری چک / دچک جمهوریت</t>
  </si>
  <si>
    <t xml:space="preserve"> زیلاند جدید/ نوی زیلاند</t>
  </si>
  <si>
    <t xml:space="preserve">  پولند</t>
  </si>
  <si>
    <t xml:space="preserve"> امارات متحده عربی</t>
  </si>
  <si>
    <t>ریاست اجرائیه</t>
  </si>
  <si>
    <t xml:space="preserve"> سازمان بین المللی بیجاشده گان،</t>
  </si>
  <si>
    <t>سره میاشت،</t>
  </si>
  <si>
    <t xml:space="preserve">صلیب سرخ </t>
  </si>
  <si>
    <t>پروگرام غذائی جهان</t>
  </si>
  <si>
    <t xml:space="preserve"> وزارت احیا وانکشاف دهات</t>
  </si>
  <si>
    <t>پاملرنه</t>
  </si>
  <si>
    <t>موسسه اکتید</t>
  </si>
  <si>
    <t>موسسه اوچاد</t>
  </si>
  <si>
    <t>کمیتۀ ولایتی</t>
  </si>
  <si>
    <t>National Emergency</t>
  </si>
  <si>
    <t>PRT</t>
  </si>
  <si>
    <t>ACTED</t>
  </si>
  <si>
    <t>CARE</t>
  </si>
  <si>
    <t>IOM</t>
  </si>
  <si>
    <t>ARCS</t>
  </si>
  <si>
    <t>IRC</t>
  </si>
  <si>
    <t>WFP</t>
  </si>
  <si>
    <t>MRRD</t>
  </si>
  <si>
    <t>IMC</t>
  </si>
  <si>
    <t>هیت صحی جهان</t>
  </si>
  <si>
    <t>سازمان صحی جهان</t>
  </si>
  <si>
    <t>WHO</t>
  </si>
  <si>
    <t>موسسه کنسل</t>
  </si>
  <si>
    <t>NRC</t>
  </si>
  <si>
    <t>موسسه حمایه اطفال</t>
  </si>
  <si>
    <t>SCI</t>
  </si>
  <si>
    <t>MOA</t>
  </si>
  <si>
    <t>وزارت زراعت</t>
  </si>
  <si>
    <t>شرکت الکوزی، تجار ملی و کمیتۀ ملی اضطرار</t>
  </si>
  <si>
    <t xml:space="preserve">کمیته ملی اضطرار </t>
  </si>
  <si>
    <t xml:space="preserve"> کمیتۀ ملی اضطرار</t>
  </si>
  <si>
    <t xml:space="preserve">  اصلاحات ادارۀ عامه واقتصاد/ دعا مه اصلا حاتو او اقتصاد اداره</t>
  </si>
  <si>
    <t xml:space="preserve"> ایالات متحده امریکا               دامريکي متحده ایالتونه                 USAID</t>
  </si>
  <si>
    <t xml:space="preserve">     بانک انکشاف اسیائی                                  آسیا ئي پرمختیایي بانک                                Asian Development Bank</t>
  </si>
  <si>
    <t xml:space="preserve"> میراث های فرهنگی ، رسانه های گروهی و سپورت/فرهنگي میراثونه ،جمعي رسني او سپورت </t>
  </si>
  <si>
    <t>پروگرام غذائی جهان،سره میاشت، کمیشنری عالی در امور عودت کنندگان، انجمن مهاجرین دنمارک، سازمان بین المللی بیجاشده گان، و کمیتۀ ملی اضطرار</t>
  </si>
  <si>
    <t xml:space="preserve"> انجمن مهاجرین دنمارک، وزارت احیا وانکشاف دهات، سره میاشت، پروگرام غذائی جهان، سازمان بین المللی بیجاشده گان و کمیتۀ ملی اضطرار</t>
  </si>
  <si>
    <t xml:space="preserve"> پروگرام غذایی جهان، کمیتۀ ولایتی و کمیته ملی اضطرار</t>
  </si>
  <si>
    <t xml:space="preserve">وزارت احیا و انکشاف دهات، سازمان بین المللی بیجاشده گان، موسسه حمایه اطفال و کمیته ملی اضطرار </t>
  </si>
  <si>
    <t xml:space="preserve"> انجمن مهاجرین دنمارک، وزارت احیا وانکشاف دهات، سره میاشت، پاملړنه، سازمان بین المللی بیجاشده گان، و کمیتۀ ملی اضطرار</t>
  </si>
  <si>
    <t>سازمان بین المللی بیجا شده گان، هیئت ناروی برای مهاجرین، صلیب سرخ، سازمان غذایی جهان و کمیته ملی اضطرار</t>
  </si>
  <si>
    <t>د بی ځای شوو نړیواله ټولنه، دنړوال صحی هیئت، نړیوال خوراکی پروګرام او د ملي بيړنۍ کميټې</t>
  </si>
  <si>
    <t>DRC, MRRD, ARCS, CARE, IOM, and National Emergency Committee</t>
  </si>
  <si>
    <t>سازمان بین المللی بیجاشده گان، هیئت صحی جهان، سازمان بین المللی بیجاشده گان و کمیتۀ ملی اضطرار</t>
  </si>
  <si>
    <t xml:space="preserve">سازمان بین المللی بیجاشده گان، انجمن مهاجرین دنمارک، صلیب سرخ، سره میاشت، پروگرام غذائی جهان، وزارت احیا وانکشاف دهات و کمیتۀ ملی اضطرار </t>
  </si>
  <si>
    <t>د بی ځای شوو نړیواله ټولنه، د سري صلیب عالی تولنه، د مهاجرینو لپاره د ناروی ماموریت، ،نړیوال خوراکی پروګرام، اود ملي بيړنۍ کميټې</t>
  </si>
  <si>
    <t xml:space="preserve">     پول نقد(000 افغانی)             نغدی پیسي (000 افغانی)                (Cash  (000Afs  </t>
  </si>
  <si>
    <t xml:space="preserve">  تعداد فامیل کمک شده /  دمرسته شوو کورنیو شمیر                           Number of families assisted      </t>
  </si>
  <si>
    <t xml:space="preserve"> US dollar    </t>
  </si>
  <si>
    <t>سازمان  غیرحکومتی / غیر حکومتی سازمان</t>
  </si>
  <si>
    <t xml:space="preserve">    مصارف      اداری Administrative .Exp</t>
  </si>
  <si>
    <t>Earthquakee, Roof Collapse ,Thantherbolt , Cold weather, Avalanche,Mine Collapse &amp; Flood</t>
  </si>
  <si>
    <t xml:space="preserve"> سیت آشپزخانه /  پخلنځي لوښی (سیټ )     ( Cooking ( Set</t>
  </si>
  <si>
    <t>سولر (پایه) Soler Device</t>
  </si>
  <si>
    <t xml:space="preserve">مواد شوینده (تن)  (tons)Detergent </t>
  </si>
  <si>
    <t xml:space="preserve">     فامیل و صحی (سیت)/ کورنی او صحی (سیت)                               ( Family &amp; helth (Set</t>
  </si>
  <si>
    <t>Source: Ministry of Government Affairs Disaster Response</t>
  </si>
  <si>
    <t xml:space="preserve">                     1395                    2016                       </t>
  </si>
  <si>
    <t>Bdakhshan</t>
  </si>
  <si>
    <t xml:space="preserve"> استرالیا</t>
  </si>
  <si>
    <t xml:space="preserve"> سوئیس</t>
  </si>
  <si>
    <t xml:space="preserve"> Switzerland</t>
  </si>
  <si>
    <t xml:space="preserve">               تمویل کننده                مرسته کوونکي </t>
  </si>
  <si>
    <t xml:space="preserve">        جدول ١٥-١: کمک های موا فقه شده و پرداخت شده -١٣٩۶       </t>
  </si>
  <si>
    <t xml:space="preserve"> Table 15 - 1: Donor Commitment and Disbursementaid -2017</t>
  </si>
  <si>
    <t xml:space="preserve">                 1396                 2017</t>
  </si>
  <si>
    <t xml:space="preserve"> جدول ١٥-٣ : بو دجۀ انکشافی ملی دولتی  به تفکیک سکتور - ١٣٩۶ </t>
  </si>
  <si>
    <t xml:space="preserve"> جدول ١٥-٣ :  ملي دولتي پرمختیائی بودجه د سکتور په توپیر- ١٣٩۶</t>
  </si>
  <si>
    <t xml:space="preserve">      1396      2017</t>
  </si>
  <si>
    <t xml:space="preserve">  جدول ١٥- ٦: مصارف درپروژه های انکشافی توسط موسسات غیرحکومتی -١٣٩۶      </t>
  </si>
  <si>
    <t xml:space="preserve"> جدول ١٥-٦ : د غیرحکومتی موسسو لخوا په پرمختیائی پروژوکی لګښتونه  - ١٣٩۶ </t>
  </si>
  <si>
    <t>Tabale15-6 : Expenditure in Development Projects by Non Governmental Organizations- 2017</t>
  </si>
  <si>
    <t>جدول ١٥-٧ : تعداد پروژه ها و مصارف در پروژه های انکشافی توسط موسسات غیر حکومتی  به تفکیک سکتور و ولایت - ۱۳۹۶</t>
  </si>
  <si>
    <t>جدول ١٥-٧ : دپروژو شمیر او دغیر حکومتی موسسو لخوا په پرمختیائی پروژو کی لګښت د سکتوراو ولایت په توپیر- ١٣٩۶</t>
  </si>
  <si>
    <t>Table 15 -7 : Number and Expenditure in Development projects by Non Governmental organization by Sector and province - 2017</t>
  </si>
  <si>
    <t xml:space="preserve">                     1396                    2017                       </t>
  </si>
  <si>
    <t xml:space="preserve">جدول : ١٥ - ٨ تعداد موسسات غیر حکومتی فعال داخلی و خارجی به تفکیک ولایت -۱۳۹۶ </t>
  </si>
  <si>
    <t xml:space="preserve">    جدول : ١٥ - ٨ د کورنيو او بهرنيو فعالوغير حکومتي موسسو شمير د ولايت په توپير-۱۳۹۶ </t>
  </si>
  <si>
    <t xml:space="preserve">Table : 15 - 8 Number of Active  local and International Non Governmental Organiztions(NGOs) by Province-2017 </t>
  </si>
  <si>
    <t xml:space="preserve">منبع : وزارت اقتصاد /  سرچینه : د اقتصاد وزارت </t>
  </si>
  <si>
    <t xml:space="preserve"> ادارۀ منابع طبـیــعی/ د طبیعی سر چینو اداره</t>
  </si>
  <si>
    <t xml:space="preserve"> تجارت و سرمایه گذاری/ سوداگری او پانگه اچونه</t>
  </si>
  <si>
    <t xml:space="preserve"> اصلاحات ادارۀ عامه و اقتصاد / دعا مه اصلا حاتو اواقتصاد اداره</t>
  </si>
  <si>
    <t xml:space="preserve"> عدلیه، حکومت داری و حاکمیت قانون/ عدلیه ، حکومت داری او دقانون حاکمیت</t>
  </si>
  <si>
    <t xml:space="preserve"> معیشت و مراقبت های اجتماعی/ معیشت اوټولنیزی پالنی</t>
  </si>
  <si>
    <t xml:space="preserve"> میراث های فرهنگی ، رسانه های گروهی و ورزش/ فرهنگي میراثونه ، جمعي رسني او سپورت </t>
  </si>
  <si>
    <t xml:space="preserve"> اصلاحات ادارۀ عامه و اقتصاد/دعامه اصلا حاتو او اقتصاد اداره      Public Admin.Reform &amp; Eco     .</t>
  </si>
  <si>
    <t xml:space="preserve"> انرژی، معادن و مخابرات  برښنا، کانونه او مخابرات Energy,Mine&amp;Tele </t>
  </si>
  <si>
    <t xml:space="preserve">     ا صلاحات ادارۀعامه واقتصاد      دعامه اصلاحاتو او اقتصاد اداره      Public Administration Reform      &amp; Economy </t>
  </si>
  <si>
    <t xml:space="preserve">                  1394                  2015                      </t>
  </si>
  <si>
    <t xml:space="preserve"> بانک انکشاف اسلامی   /  اسلامی پرمختیایي بانک</t>
  </si>
  <si>
    <t xml:space="preserve"> کویت</t>
  </si>
  <si>
    <t xml:space="preserve"> Other Sorce</t>
  </si>
  <si>
    <t xml:space="preserve"> سایر منابع / نور سرچینی   </t>
  </si>
  <si>
    <t>عربستان سعودی</t>
  </si>
  <si>
    <t>صحت و تغذیه/روغتیا او خوراک     Health</t>
  </si>
  <si>
    <t xml:space="preserve"> هند</t>
  </si>
  <si>
    <t xml:space="preserve"> چین</t>
  </si>
  <si>
    <t xml:space="preserve">              کانادا                   Canada                  </t>
  </si>
  <si>
    <t xml:space="preserve">       سویدن            Sweden      </t>
  </si>
  <si>
    <t xml:space="preserve"> China</t>
  </si>
  <si>
    <t xml:space="preserve"> India</t>
  </si>
  <si>
    <t>صندق انکشافی سارک</t>
  </si>
  <si>
    <t>د لگښتونو ټولیزه</t>
  </si>
  <si>
    <t>IOM , NRC and  Emergency committee</t>
  </si>
  <si>
    <t>WFP, DRC,IRC, IOM and National Emergency Committee</t>
  </si>
  <si>
    <t>NRC,UNICEF&amp; National Emergency Committee</t>
  </si>
  <si>
    <t>MRRD &amp; National Emergency Committee</t>
  </si>
  <si>
    <t xml:space="preserve"> سیلاب  </t>
  </si>
  <si>
    <t>لغزش کوه</t>
  </si>
  <si>
    <t xml:space="preserve"> Kuwait</t>
  </si>
  <si>
    <t xml:space="preserve"> Saudi Arabia</t>
  </si>
  <si>
    <t xml:space="preserve"> برفکوچ، حریق، لغزل کوه و سیلاب/  واوري خوئیدل،اورلگیدل،دغره خوئیدل او سیلاب</t>
  </si>
  <si>
    <t xml:space="preserve">حریق و سیلاب / اورلگیدل او سیلاب </t>
  </si>
  <si>
    <t>لغزش کوه، و سردی هوا و سیلاب /  دغره خوئیدل، د هوا سور والی او سیلاب</t>
  </si>
  <si>
    <t>برف کوچ، حریق و سیلاب/  واوري خوئیدل، اورلگیدل او سیلاب</t>
  </si>
  <si>
    <t>برف کوچ  و سیلاب/  واوري خوئیدل او سیلاب</t>
  </si>
  <si>
    <t xml:space="preserve">برف کوچ /  واوري خوئیدل </t>
  </si>
  <si>
    <t xml:space="preserve"> برف کوچ، فروریختن سقف، زلزله، حریق و سیلاب/   دغره خوئیدل، دبام نړیدل، زلزله، اور لگیدل او سیلاب </t>
  </si>
  <si>
    <t>استونیا</t>
  </si>
  <si>
    <t>قزاقستان</t>
  </si>
  <si>
    <t xml:space="preserve"> رشد  نفوس/ د وګړو کالني وده </t>
  </si>
  <si>
    <t xml:space="preserve"> کو چی ها/کوچي وگړي</t>
  </si>
  <si>
    <t xml:space="preserve"> مجموع نفوس/ټول وگړي</t>
  </si>
  <si>
    <t xml:space="preserve"> Estonia</t>
  </si>
  <si>
    <t xml:space="preserve"> بانک جهانی /  نړیوال بانک              World Bank</t>
  </si>
  <si>
    <t xml:space="preserve">   نمایندگی های ملل متحد / ملگری ملتونه ادارو               UN Agencies</t>
  </si>
  <si>
    <t>سایر منابع / نور سرچینی    Other Sorce</t>
  </si>
  <si>
    <t xml:space="preserve"> SAARC Development Fund</t>
  </si>
  <si>
    <t xml:space="preserve"> UN Agencies</t>
  </si>
  <si>
    <t xml:space="preserve"> Kazakistan</t>
  </si>
  <si>
    <t xml:space="preserve">            ایتالیا             Italy            </t>
  </si>
  <si>
    <t xml:space="preserve"> مسا عدت پرداخت شده / ورکړ شوي مرستي</t>
  </si>
  <si>
    <t xml:space="preserve"> سازمان های غیرحکومتی داخلی/ کورني غیرحکو متی موسسي</t>
  </si>
  <si>
    <t xml:space="preserve">  سازمان های غیرحکومتی خارجی/ بهرني غیرحکو متی موسسي</t>
  </si>
  <si>
    <t xml:space="preserve"> Local NGOs</t>
  </si>
  <si>
    <t xml:space="preserve"> International  NGOs</t>
  </si>
  <si>
    <t xml:space="preserve">  صندوق وجهی بین المللی پول / د پیسونړیوال وجهی صندوق           </t>
  </si>
  <si>
    <t xml:space="preserve"> حریق /  واوري اورلگیدل </t>
  </si>
  <si>
    <t xml:space="preserve"> برف کوچ، زلزله، حریق، طوفان، وسیلاب / واوري خوئیدل، زلزله، اورلگیدل، طوفان اوسیلاب </t>
  </si>
  <si>
    <t xml:space="preserve"> طغیان دریا، طوفان و سیلاب/ طوفان او دسیند سیلاب</t>
  </si>
  <si>
    <t xml:space="preserve"> برف کوچ، حریق، وسیلاب / واوري خوئیدل،اورلگیدل اوسیلاب </t>
  </si>
  <si>
    <t xml:space="preserve"> لغزش کوه و سیلاب/   دغره خوئیدل او سیلاب </t>
  </si>
  <si>
    <t xml:space="preserve">برف کوچ، لغزش زمین و سیلاب/   واوري خوئیدل، د ځمکه خوئیدل او سیلاب </t>
  </si>
  <si>
    <t>برف کوچ، فروریختن سقف، حریق ، طغیان دریا و سیلاب/ واوري خوئیدل، دبام نړیدل، اور لگیدل، او دسیند سیلاب</t>
  </si>
  <si>
    <t xml:space="preserve"> حریق  و سیلاب/ اور لگیدل او سیلاب</t>
  </si>
  <si>
    <t>برف کوچ و سیلاب/ واوري خوئیدل او دسیند سیلاب</t>
  </si>
  <si>
    <t xml:space="preserve">برف کوچ حریق، فروریختن سقف و / واوري خوئیدل، اور لگیدل او دبام نړیدل </t>
  </si>
  <si>
    <t>خشکسالی و سیلاب /  وچکالی او سیلاب</t>
  </si>
  <si>
    <t>طوفان، سردی هوا و سیلاب/ طوفان، هوا سور والی او سیلاب</t>
  </si>
  <si>
    <t>طوفان، رعدبرق و سیلاب/ طوفان، تندر او سیلاب</t>
  </si>
  <si>
    <t xml:space="preserve"> لغزش کوه، طوفان و سیلاب/ دغره خوئیدل، طوفان، او سیلاب</t>
  </si>
  <si>
    <t xml:space="preserve">  Fire &amp; flood</t>
  </si>
  <si>
    <t xml:space="preserve"> Earthquake &amp; Flood</t>
  </si>
  <si>
    <t xml:space="preserve"> Storm, cold weather &amp; Flood</t>
  </si>
  <si>
    <t xml:space="preserve">  Avalanche,Fire, Earthquake &amp; Flood</t>
  </si>
  <si>
    <t xml:space="preserve"> Avalanch, Fire &amp; Flood </t>
  </si>
  <si>
    <t xml:space="preserve"> Fire</t>
  </si>
  <si>
    <t>، برفکوچ، لغزش کوه وسیلاب/  دغره خوئیدل، واوري خوئیدل او سیلاب</t>
  </si>
  <si>
    <t xml:space="preserve">  Avalanche, Earthquake,Fire, Storm &amp; Flood</t>
  </si>
  <si>
    <t xml:space="preserve"> Earthquake &amp; Food</t>
  </si>
  <si>
    <t xml:space="preserve"> Avalanche, Earthquake &amp; Flood</t>
  </si>
  <si>
    <t xml:space="preserve"> Storm, Thuntherboit &amp; Flood</t>
  </si>
  <si>
    <t xml:space="preserve"> Storm, Earthquake &amp; Flood</t>
  </si>
  <si>
    <t xml:space="preserve"> انجمن مهاجرین ناروی، یونیسف و کمیته ملی اضطرار</t>
  </si>
  <si>
    <t>بودجه منظورشده</t>
  </si>
  <si>
    <t>تخصیصات صادرشده</t>
  </si>
  <si>
    <t>منظورشوی بودجه</t>
  </si>
  <si>
    <t>Approved Budget</t>
  </si>
  <si>
    <t>Allotment lssued</t>
  </si>
  <si>
    <t>Expenditure</t>
  </si>
  <si>
    <t xml:space="preserve">Table 15-5 : Per Capita Aid  </t>
  </si>
  <si>
    <r>
      <t xml:space="preserve">جدول ١٥-١: هوکــړي شوي او ورکړ شوي مـرستي </t>
    </r>
    <r>
      <rPr>
        <sz val="14"/>
        <rFont val="Times New Roman"/>
        <family val="1"/>
      </rPr>
      <t xml:space="preserve">ـ </t>
    </r>
    <r>
      <rPr>
        <b/>
        <sz val="14"/>
        <rFont val="Times New Roman"/>
        <family val="1"/>
      </rPr>
      <t xml:space="preserve">١٣٩۶       </t>
    </r>
  </si>
  <si>
    <t xml:space="preserve">       دهوکړي شوی      پاتی سلنه</t>
  </si>
  <si>
    <t>د حقیقي مرستی پاتی برخه</t>
  </si>
  <si>
    <t>مجموع پول موافقه شده /دهوکړه شوي پیسومجموع   Total Committed</t>
  </si>
  <si>
    <t>مجموع پرداخت شده / د ورکړل شوی پیسومجموع   Total Disbursed</t>
  </si>
  <si>
    <t>حقیقی مرستی مجموع</t>
  </si>
  <si>
    <t>مجموع پول موافقه شده /  د هوکړو شويو پیسو مجموع  Total Committed</t>
  </si>
  <si>
    <t xml:space="preserve">لیږدول شوی تخصیصونه </t>
  </si>
  <si>
    <t xml:space="preserve">لګښتونه </t>
  </si>
  <si>
    <t xml:space="preserve">  جدول ١٥- ٤: دسترسی به قروض </t>
  </si>
  <si>
    <t>بودجۀ تمویل نشده</t>
  </si>
  <si>
    <t>نه تمویل شوی بودجه</t>
  </si>
  <si>
    <r>
      <rPr>
        <sz val="12"/>
        <rFont val="Times New Roman"/>
        <family val="1"/>
      </rPr>
      <t>US$ Million</t>
    </r>
    <r>
      <rPr>
        <b/>
        <sz val="14"/>
        <rFont val="Times New Roman"/>
        <family val="1"/>
      </rPr>
      <t xml:space="preserve">                                                  Table 15-3 : National Development Budget by Sector - 2017                                               </t>
    </r>
    <r>
      <rPr>
        <sz val="12"/>
        <rFont val="Times New Roman"/>
        <family val="1"/>
      </rPr>
      <t xml:space="preserve">میلیون دالر </t>
    </r>
  </si>
  <si>
    <t>بودجۀ تمویل نشده / نه تمویل شوی بودجه    Unfunded  Budget</t>
  </si>
  <si>
    <t xml:space="preserve">   Remaining    (Pl-Disb)    </t>
  </si>
  <si>
    <t xml:space="preserve">   Remaining % Committed</t>
  </si>
  <si>
    <t xml:space="preserve"> Strom &amp; Flood</t>
  </si>
  <si>
    <t xml:space="preserve"> Drought &amp; Flood</t>
  </si>
  <si>
    <t xml:space="preserve"> Avalanch &amp; Flood</t>
  </si>
  <si>
    <t xml:space="preserve"> Avalanche, Fire &amp; Flood</t>
  </si>
  <si>
    <t xml:space="preserve">  Avalanche, Earthquake &amp;   Flood</t>
  </si>
  <si>
    <t xml:space="preserve"> Avalanch &amp; flood</t>
  </si>
  <si>
    <t xml:space="preserve"> Earthquake</t>
  </si>
  <si>
    <t>ریزش ژاله، فروریختن سقف و سیلاب/  د ږلی وړیدل، دبام نړیدل او سیلاب</t>
  </si>
  <si>
    <t xml:space="preserve"> Avalanch,Roof Collapse, Earthquake, Fire &amp; Flood</t>
  </si>
  <si>
    <t xml:space="preserve">IOM,IRC and National Emergency Committee </t>
  </si>
  <si>
    <t>WFP,IOM,FOCAS, ACTED ,National Emergency Committee</t>
  </si>
  <si>
    <r>
      <rPr>
        <sz val="12"/>
        <rFont val="Times New Roman"/>
        <family val="1"/>
      </rPr>
      <t>OMAR, WFP, PIN &amp;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>National Emergency Committee</t>
    </r>
  </si>
  <si>
    <t xml:space="preserve"> موسسه اکوپ 3 و کمیته ملی اضطرار</t>
  </si>
  <si>
    <t xml:space="preserve">ACUP3 &amp;  Emergency Committee </t>
  </si>
  <si>
    <t xml:space="preserve"> پروگرام غذائی جهان، صلیب سرخ، موسسه اکوپ 3 و کمیته ملی اضطرار</t>
  </si>
  <si>
    <t xml:space="preserve"> WFP, ACUP3, IRC &amp; National Emergency Committee</t>
  </si>
  <si>
    <t>انجمن مهاجرین دنمارک، وزارت احیا وانکشاف دهات، ماین پاکی، سازمان بین المللی بیجاشده گان و کمیته ملی اضطرار</t>
  </si>
  <si>
    <r>
      <rPr>
        <sz val="12"/>
        <rFont val="Times New Roman"/>
        <family val="1"/>
      </rPr>
      <t>DRC, MRRD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>,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>&amp;National ,  OMAR , Emergency Committee</t>
    </r>
  </si>
  <si>
    <t>IOM &amp; National Emergency Committee</t>
  </si>
  <si>
    <t>د بی ځای شوو نړیواله ټولنه اود ملي بيړنۍ کميټې</t>
  </si>
  <si>
    <t>سازمان بین المللی بیجا شده گان و کمیتۀ ملی اضطرار</t>
  </si>
  <si>
    <t>NRC ، ACTED، National Emergency Committee</t>
  </si>
  <si>
    <t xml:space="preserve">WFP, NRC &amp; National Emergency Committee </t>
  </si>
  <si>
    <t xml:space="preserve">پروگرام غذایی جهان، هیئت ناروی برای مهاجرین و کمیتۀ ملی اضطرار </t>
  </si>
  <si>
    <t xml:space="preserve">WFP, IOM , NRC, ARCS &amp; National Emergency Committee </t>
  </si>
  <si>
    <t xml:space="preserve"> پروگرام غذایی جهان، سازمان بین المللی عودت گان، هیئت ناروی برای مهاجرین، سره میاشت و کمیتۀ ملی اضطرار </t>
  </si>
  <si>
    <r>
      <t>WFP,IOM</t>
    </r>
    <r>
      <rPr>
        <sz val="12"/>
        <rFont val="Times New Roman"/>
        <family val="1"/>
      </rPr>
      <t xml:space="preserve"> &amp; National Emergency Committee</t>
    </r>
  </si>
  <si>
    <r>
      <t xml:space="preserve">UNICEF, WFP, </t>
    </r>
    <r>
      <rPr>
        <sz val="12"/>
        <rFont val="Times New Roman"/>
        <family val="1"/>
      </rPr>
      <t xml:space="preserve"> &amp; National Emergency Committee</t>
    </r>
  </si>
  <si>
    <t>WFP, UNHCR, NRC, DRC,UNICEF,  DAACAR &amp; National Emergency Committee</t>
  </si>
  <si>
    <t xml:space="preserve"> کمیته ملی اضطرار</t>
  </si>
  <si>
    <t xml:space="preserve"> National Emergency Committee</t>
  </si>
  <si>
    <t>NRC,  DRC, WFP &amp; National Emergency Committee</t>
  </si>
  <si>
    <t xml:space="preserve"> د دنمارک دراستنیدونکوانجمن،د مهاجرینو لپاره د ناروی ماموریت، نړیوال خوراکی پروګرام، اود ملي بيړنۍ کميټې</t>
  </si>
  <si>
    <t xml:space="preserve"> IOM, WFP,  &amp; National Emergency Committee</t>
  </si>
  <si>
    <t>سازمان بین المللی بیجا شده گان ، پروگرام غذایی جهان، و کمیتۀ ملی اضطرار</t>
  </si>
  <si>
    <t>د بی ځای شوو نړیواله ټولنه،  نړیوال خوراکی پروګرام، اود ملي بيړنۍ کميټې</t>
  </si>
  <si>
    <t>د کلیودبیارغاونی او پراختیا وزارت، او د ملي بيړنۍ کميټې</t>
  </si>
  <si>
    <t xml:space="preserve"> سازمان بین المللی بیجاشده گان، صلیب سرخ و کمیته ملی اضطرار </t>
  </si>
  <si>
    <t xml:space="preserve"> ، د بی ځای شوو نړیواله ټولنه، دسره صلیب کمیتی او د ملي بيړنۍ کميټې</t>
  </si>
  <si>
    <t xml:space="preserve"> د اکوپ 3 موسسسه  او د ملي بيړنۍ کميټې</t>
  </si>
  <si>
    <t>نړیوال خوراکی پروګرام، د دسري صلیب ټولنه، د اکوپ 3 موسسی او د ملي بيړنۍ کميټې</t>
  </si>
  <si>
    <t>یونیسف، وزارت احیآ وانکشاف دهات، پروگرام غذایی جهان، هیئت ناروی برای مهاجرین، موسسه حمایه اطفال،  سره میاشت و کمیته ملی اضطرار</t>
  </si>
  <si>
    <r>
      <rPr>
        <sz val="12"/>
        <color theme="1"/>
        <rFont val="Times New Roman"/>
        <family val="1"/>
      </rPr>
      <t>UNICIF, MRRD,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WFP,  NRC, ARCS &amp; National Emergency Committee</t>
    </r>
  </si>
  <si>
    <t xml:space="preserve"> یونسیف، نړیوال خوراکی پروګرام، سره صلیب اود ملي بيړنۍ کميټې</t>
  </si>
  <si>
    <t xml:space="preserve">      لباس ( ثوب)  /  کالی ( ثوب)      (No)   Cloths      </t>
  </si>
  <si>
    <t xml:space="preserve">گندم وآرد( تن) / غنم او اوړه (ټن)     (tons) Flour &amp; Wheat      </t>
  </si>
  <si>
    <t>مواد غذایی( تن)/خوراکي توکي(ټن)     (Food ( tons</t>
  </si>
  <si>
    <t xml:space="preserve">فرش ( تخته )  (Carpet (plank </t>
  </si>
  <si>
    <t xml:space="preserve">      خیمه (باب) /  خیمی (باب)          (Tents (No  </t>
  </si>
  <si>
    <t xml:space="preserve"> Jawzjan</t>
  </si>
  <si>
    <t xml:space="preserve"> نړیوال خوراکی پروګرام، د راستنیدونکولپاره د ملگروملتونوعالی کمیشنری، د مهاجرینو لپاره د ناروی ماموریت، یونیسف، د دنمارک دراستنیدونکوانجمن، اود ملي بيړنۍ کميټې</t>
  </si>
  <si>
    <r>
      <rPr>
        <sz val="12"/>
        <rFont val="Times New Roman"/>
        <family val="1"/>
      </rPr>
      <t>پروگرام غذایی جهان، سازمان بین المللی بیجا شده گان، هیات ناروی برای مهاجرین ، انجمن مهاجرین دنمارک، یونیسف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>و کمیته ملی اضطرار</t>
    </r>
  </si>
  <si>
    <t xml:space="preserve"> پروگرام غذایی جهان، موسسه حمایه اطفال، موسسه اکوپ 3، و کمیتۀ ملی اضطرار </t>
  </si>
  <si>
    <t xml:space="preserve"> نړیوال خوراکی پروګرام، دراستیدونکو نړیواله ټولنه، د ناروی ماموریت، دسري میا شتي عا لی ټولنه او د ملي بيړنۍ کميټې</t>
  </si>
  <si>
    <t>پروگرام غذائی جهان، انجمن مهاجرین دنمارک، سره میاشت، سازمان بین المللی بیجاشده گان و کمیتۀ ملی اضطرار</t>
  </si>
  <si>
    <t xml:space="preserve"> وزارت احیا وانکشاف دهات و کمیتۀ ملی اضطرار</t>
  </si>
  <si>
    <t xml:space="preserve">سازمان بین المللی بیجاشده گان، انجمن مهاجرین ناروی و کمیته ملی اضطرار </t>
  </si>
  <si>
    <t xml:space="preserve">سازمان بین المللی بیجاشده گان، پروگرام غذائی جهان، و کمیتۀ ملی اضطرار </t>
  </si>
  <si>
    <r>
      <rPr>
        <sz val="12"/>
        <rFont val="Times New Roman"/>
        <family val="1"/>
      </rPr>
      <t>سازمان بین المللی بیجاشده گان، هیئت صحی جهان،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 xml:space="preserve">پروگرام غذایی جهان </t>
    </r>
    <r>
      <rPr>
        <sz val="12"/>
        <color rgb="FFFF0000"/>
        <rFont val="Times New Roman"/>
        <family val="1"/>
      </rPr>
      <t xml:space="preserve">و </t>
    </r>
    <r>
      <rPr>
        <sz val="12"/>
        <rFont val="Times New Roman"/>
        <family val="1"/>
      </rPr>
      <t>کمیتۀ ملی اضطرار</t>
    </r>
  </si>
  <si>
    <t xml:space="preserve"> پروگرام غذایی جهان، کمیتۀ سازمان بین المللی بیجاشده گان، فوکس، اکتید و کمیته ملی اضطرار</t>
  </si>
  <si>
    <t xml:space="preserve"> موسسه ماین پاکی اومر، پروگرام غذایی جهان، بنیاد ضرورت مردم، و کمیته ملی اضطرار</t>
  </si>
  <si>
    <t>سره میاشت، صلیب سرخ ، هیئت ناروی برای مهاجرین، وزارت احیا وانکشاف دهات، و کمیتۀ ملی اضطرار</t>
  </si>
  <si>
    <t xml:space="preserve">هیات ناروی برای مهاجرین، موسسه اکتید و کمیتۀ ملی اضطرار </t>
  </si>
  <si>
    <r>
      <rPr>
        <sz val="12"/>
        <rFont val="Times New Roman"/>
        <family val="1"/>
      </rPr>
      <t>پروگرام غذایی جهان</t>
    </r>
    <r>
      <rPr>
        <sz val="12"/>
        <color rgb="FFFF0000"/>
        <rFont val="Times New Roman"/>
        <family val="1"/>
      </rPr>
      <t>،</t>
    </r>
    <r>
      <rPr>
        <sz val="12"/>
        <rFont val="Times New Roman"/>
        <family val="1"/>
      </rPr>
      <t xml:space="preserve"> سازمان بین المللی عودت گان،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>کمیتۀ ملی اضطرار</t>
    </r>
  </si>
  <si>
    <t xml:space="preserve"> وزارت احیا وانکشاف دهات و کمیته ملی اضطرار </t>
  </si>
  <si>
    <t>یونیسف، پروگرام غذایی جهان و کمیتۀ ملی اضطرار</t>
  </si>
  <si>
    <t>پروگرام غذایی جهان، یونیسف، سازمان بین المللی عودت کننده گان و کمیته ملی اضطرار</t>
  </si>
  <si>
    <t>هیات ناروی برای مهاجرین، انجمن مهاجرین دنمارک، سازمان غذایی جهان و کمیته ملی اضطرار</t>
  </si>
  <si>
    <t xml:space="preserve">    نړیوال خوراکی پروګرام، د دنمارک دراستنیدونکوانجمن، د دنمارک دراستنیدونکوانجمن، د بی ځای شوو نړیواله ټولنه او د ملي بيړنۍ کميټې</t>
  </si>
  <si>
    <t>د دنمارک دراستنیدونکوانجمن، د کلیودبیارغاونی او پراختیا وزارت، دسري میا شتي عا لی ټولنه، د بی ځای شوو نړیواله ټولنه، او د ملي بيړنۍ کميټې</t>
  </si>
  <si>
    <t>د بی ځای شوو نړیواله ټولنه، د  نړیوال خوراکی پروګرام، او د ملي بيړنۍ کميټې</t>
  </si>
  <si>
    <t>ولایتی کمیته، نړیوال خوراکی پروګرام، د بی ځای شوو نړیواله ټولنه، فوکس، اکتید، او د ملي بيړنۍ کميټې</t>
  </si>
  <si>
    <t>د دنمارک دراستنیدونکوانجمن، د کلیودبیارغاونی او پراختیا وزارت، دماین پاکولوموسسه، د بی ځای شوو نړیواله ټولنه، او د ملي بيړنۍ کميټې</t>
  </si>
  <si>
    <t>د اومرماین پاکولو موسسه، نړیوال خوراکی پروګرام، د خلکو اړتيا بنسټ او د ملي بيړنۍ کميټې</t>
  </si>
  <si>
    <t xml:space="preserve">  دسري میا شتي عا لی ټولنه، سره صلیب، د مهاجرینو لپاره د ناروی ماموریت، د کلیود بیارغاونی او پراختیا وزارت، د ملی بیرنی کمیتی   </t>
  </si>
  <si>
    <t xml:space="preserve">  نړیوال خوراکی پروګرام ، دراستیدونکو نړیواله ټولنه، او د ملي بيړنۍ کميټې</t>
  </si>
  <si>
    <t>د کلیودبیارغاونی پراختیا وزارت او د ملي بيړنۍ کميټې</t>
  </si>
  <si>
    <t>یونیسف، ، نړیوال خوراکی پروګرام، اود ملي بيړنۍ کميټې</t>
  </si>
  <si>
    <t xml:space="preserve"> د مهاجرینو لپاره د ناروی ماموریت، یونسیف، اود ملي بيړنۍ کميټې</t>
  </si>
  <si>
    <t xml:space="preserve"> نړیوال خوراکی پروګرام، د ماشوم ملاتړ موسسه، د اکوپ 3 موسسه او د ملي بيړنۍ کميټې</t>
  </si>
  <si>
    <t>یونسیف، د کلیودبیارغاونی او پراختیا وزارت، خوراکی پروګرام،د مهاجرینو د ناروی هیئت، خوراکی پروګرام، د ماشوم ملاتړ موسسه او د ملي بيړنۍ کميټې</t>
  </si>
  <si>
    <t>WFP, CSI &amp; National Emergency Committee</t>
  </si>
  <si>
    <t>یونیسف، سازمان غذایی جهان، صلیب سرخ و کمیته ملی اضطرار</t>
  </si>
  <si>
    <t xml:space="preserve"> انجمن مهاجرین دنمارک، وزارت احیا وانکشاف دهات، سره میاشت، سازمان بین المللی بیجاشده گان و کمیتۀ ملی اضطرار</t>
  </si>
  <si>
    <t xml:space="preserve">  صلیب سرخ ، موسسسه هیات صحی جهان و کمیتۀ ملی اضطرار</t>
  </si>
  <si>
    <t xml:space="preserve">IRC, WHO &amp; National Emergency Committee </t>
  </si>
  <si>
    <t xml:space="preserve"> سره صلیب، د روغتیا نړیوال سازمان او د ملي بيړنۍ کميټې</t>
  </si>
  <si>
    <t xml:space="preserve">سازمان بین المللی بیجا شده گان، سازمان صحی جهان و کمیتۀ ملی اضطرار </t>
  </si>
  <si>
    <t>د بی ځای شوو نړیواله ټولنه، دنریوالی صحی سازمان او د ملي بيړنۍ کميټې</t>
  </si>
  <si>
    <t xml:space="preserve">IOM, WHO &amp; National Emergency Committee </t>
  </si>
  <si>
    <t xml:space="preserve"> نړیوال خوراکی پروګرام، یونیسف، د راستنیدونکولپاره د ملگروملتونوعالی کمیشنری، د او د ملي بيړنۍ کميټې</t>
  </si>
  <si>
    <t xml:space="preserve"> WFP, UNICEF, UNCHR &amp; National Emergency Committee</t>
  </si>
  <si>
    <t xml:space="preserve">MRRD, and Emergency committee </t>
  </si>
  <si>
    <t>IOM, WFP, and National Emergency Committee</t>
  </si>
  <si>
    <t>IOM, WHO, WFP,National Emergency Committee</t>
  </si>
  <si>
    <t xml:space="preserve"> IRC, NRC, ARCS, MRRD, National Emergency Committee </t>
  </si>
  <si>
    <t>د بی ځای شوو نړیواله ټولنه، د مهاجرینو لپاره د ناروی ماموریت او د ملي بيړنۍ کميټې</t>
  </si>
  <si>
    <t>د مهاجرینو لپاره د ناروی ماموریت، موسسه اکتید او د ملي بيړنۍ کميټې</t>
  </si>
  <si>
    <t xml:space="preserve">   نړیوال خوراکی پروګرام ، د مهاجرینو لپاره د ناروی ماموریت، د اود ملي بيړنۍ کميټې</t>
  </si>
  <si>
    <t>UNICEF, IRC, WFP, National Emergency Committee</t>
  </si>
  <si>
    <t>IOM, IRC, WFP, NRC &amp; National Emergency Committee</t>
  </si>
  <si>
    <t xml:space="preserve"> نمایندگی های سازمان ملل متحد / د ملگری ملتونه اداري</t>
  </si>
  <si>
    <t>مجموع پول موافقه شده / د هوکړه شوي پیسومجموع   Total Committed</t>
  </si>
  <si>
    <t xml:space="preserve">مجموع پرداخت شده / دورکړ شوی پیسومجموع  Total Disbursed    </t>
  </si>
  <si>
    <t xml:space="preserve">بودجه منظورشده  / منظورشوی بودجه Approved Budget  </t>
  </si>
  <si>
    <t xml:space="preserve">Disbursement  مصارف / لګښتونه   </t>
  </si>
  <si>
    <t>بودجه منظورشده / منظورشوی بودجه   Approved Budget</t>
  </si>
  <si>
    <t xml:space="preserve">تخصیصات صادرشده / لیږدول شوی تخصیصونه  Allotment lssuedt  </t>
  </si>
  <si>
    <r>
      <t>ګړاف</t>
    </r>
    <r>
      <rPr>
        <sz val="12"/>
        <color rgb="FF000000"/>
        <rFont val="Calibri"/>
        <family val="2"/>
        <scheme val="minor"/>
      </rPr>
      <t xml:space="preserve"> : </t>
    </r>
    <r>
      <rPr>
        <sz val="12"/>
        <color rgb="FF000000"/>
        <rFont val="Arial"/>
        <family val="2"/>
      </rPr>
      <t>١٥-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Arial"/>
        <family val="2"/>
      </rPr>
      <t>٥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Arial"/>
        <family val="2"/>
      </rPr>
      <t>د سړي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rgb="FF000000"/>
        <rFont val="Arial"/>
        <family val="2"/>
      </rPr>
      <t>په سر مرسته</t>
    </r>
    <r>
      <rPr>
        <sz val="12"/>
        <color rgb="FF000000"/>
        <rFont val="Calibri"/>
        <family val="2"/>
        <scheme val="minor"/>
      </rPr>
      <t xml:space="preserve"> </t>
    </r>
  </si>
  <si>
    <t>گراف : ۱۵ـ ۵ مساعدت سرانه</t>
  </si>
  <si>
    <t>ګړاف: ۱۵ـ ۵ د سړی په سر مرسته</t>
  </si>
  <si>
    <t xml:space="preserve">نوع مصارف / د لګښت ډول  میلیون دالر  </t>
  </si>
  <si>
    <t xml:space="preserve">مجموع مصارف </t>
  </si>
  <si>
    <t xml:space="preserve">Kinds of expense  US$ Million </t>
  </si>
  <si>
    <t xml:space="preserve">Total Expenditure </t>
  </si>
  <si>
    <t xml:space="preserve">              تعداد پروژهای تطبیق شده نظر به سکتور                          د پلي شوي پروژو شمیر د سکتور په توپیړ             Number of projects implemented by Sector</t>
  </si>
  <si>
    <t>زلزله و سیلاب / زلزله او سیلاب</t>
  </si>
  <si>
    <t xml:space="preserve"> Earthquake,  cold weather &amp; flood</t>
  </si>
  <si>
    <t xml:space="preserve"> Avalanch</t>
  </si>
  <si>
    <t>Dew, Roof Collapse &amp; flood</t>
  </si>
  <si>
    <t xml:space="preserve">  Avalanche,Roof Collapse, Fire, Storm &amp; Flood</t>
  </si>
  <si>
    <t>Fire Flood</t>
  </si>
  <si>
    <t xml:space="preserve"> Avalanche,  Fire &amp; Roof Collapse</t>
  </si>
  <si>
    <t xml:space="preserve">          پول نقد(000 افغانی)                نغدی پیسي (000 افغانی)         (Cash  (000Afs  </t>
  </si>
  <si>
    <t xml:space="preserve">                                             Aid Provided</t>
  </si>
  <si>
    <t xml:space="preserve">                          مساعدت های صورت گرفته /  ورکړل شوي مرستي  </t>
  </si>
  <si>
    <t xml:space="preserve">                                   مساعدت های صورت گرفته /  ورکړل شوي مرستي  </t>
  </si>
  <si>
    <t xml:space="preserve">                                           Aid Provided</t>
  </si>
  <si>
    <t xml:space="preserve">   منبع : وزارت مالیه / سر چینه : د مالیي وزارت</t>
  </si>
  <si>
    <t xml:space="preserve">     منبع : وزارت مالیه / سر چینه : د مالیي وزارت </t>
  </si>
  <si>
    <t xml:space="preserve"> دسترس به قروض /  لاس ته راغلی پورونه      loan  Availability </t>
  </si>
  <si>
    <t xml:space="preserve">  منبع : وزارت اقتصاد / سرچینه : د اقتصاد وزارت</t>
  </si>
  <si>
    <t xml:space="preserve">  Source:  Ministry of Economy</t>
  </si>
  <si>
    <t xml:space="preserve"> منبع : وزارت مالیه / سر چینه : د مالیي وزارت  </t>
  </si>
  <si>
    <t>ولایت نوع حادثه ، دپیښي دول</t>
  </si>
  <si>
    <t xml:space="preserve">Province </t>
  </si>
  <si>
    <t xml:space="preserve">                               مجموع  /  ټو لیزه  </t>
  </si>
  <si>
    <t xml:space="preserve">                              Total</t>
  </si>
  <si>
    <t>Table 15-10 : Aid  for natural desister by province and donnor country- 2017-18</t>
  </si>
  <si>
    <t xml:space="preserve">جدول ١٥-١٠: مساعدت به آسیب دیدگان حوادث طبیعی به تفکیک ولایت و مراجع کمک کننده -١٣٩۶ </t>
  </si>
  <si>
    <r>
      <t xml:space="preserve">جدول ١٥-١٠: دطبیعی زیانمنوته مرستی د ولایت او مرستی کونکو مراجعو ‍په توپیر </t>
    </r>
    <r>
      <rPr>
        <sz val="16"/>
        <rFont val="Times New Roman"/>
        <family val="1"/>
      </rPr>
      <t>ـ</t>
    </r>
    <r>
      <rPr>
        <b/>
        <sz val="16"/>
        <rFont val="Times New Roman"/>
        <family val="1"/>
      </rPr>
      <t xml:space="preserve"> ١٣٩۶ </t>
    </r>
  </si>
  <si>
    <t xml:space="preserve"> منبع : وزارت دولت در امور رسیدگی به حوادث / سرچینه : د پیښو پر وړاندی د چمتووالی د دولت وزارت</t>
  </si>
  <si>
    <t xml:space="preserve">شاخص </t>
  </si>
  <si>
    <t xml:space="preserve">Indicator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</si>
</sst>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.00_);_(* \(#,##0.00\);_(* &quot;-&quot;??_);_(@_)"/>
    <numFmt numFmtId="165" formatCode="0.0"/>
    <numFmt numFmtId="166" formatCode="#,###"/>
    <numFmt numFmtId="167" formatCode="0.000"/>
    <numFmt numFmtId="168" formatCode="#,##0.0"/>
    <numFmt numFmtId="169" formatCode="#,##0.0;[Red]#,##0.0"/>
    <numFmt numFmtId="170" formatCode="0.0;[Red]0.0"/>
    <numFmt numFmtId="171" formatCode="[$-3000401]0"/>
  </numFmts>
  <fonts count="51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color indexed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4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4"/>
      <color indexed="8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0"/>
      <color rgb="FFFF0000"/>
      <name val="Times New Roman"/>
      <family val="1"/>
    </font>
    <font>
      <sz val="8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rgb="FF222222"/>
      <name val="Times New Roman"/>
      <family val="1"/>
    </font>
    <font>
      <sz val="9"/>
      <color rgb="FF00B050"/>
      <name val="Times New Roman"/>
      <family val="1"/>
    </font>
    <font>
      <b/>
      <sz val="10"/>
      <color indexed="8"/>
      <name val="Times New Roman"/>
      <family val="1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b/>
      <sz val="14"/>
      <color theme="0"/>
      <name val="Times New Roman"/>
      <family val="1"/>
    </font>
    <font>
      <sz val="12"/>
      <color theme="0"/>
      <name val="Times New Roman"/>
      <family val="1"/>
    </font>
    <font>
      <sz val="11"/>
      <name val="Calibri"/>
      <family val="2"/>
      <scheme val="minor"/>
    </font>
    <font>
      <sz val="7"/>
      <name val="Times New Roman"/>
      <family val="1"/>
    </font>
    <font>
      <b/>
      <sz val="14"/>
      <color theme="1"/>
      <name val="Calibri"/>
      <family val="2"/>
      <scheme val="minor"/>
    </font>
    <font>
      <b/>
      <sz val="13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sz val="18"/>
      <name val="Times New Roman"/>
      <family val="1"/>
    </font>
    <font>
      <sz val="9"/>
      <color rgb="FFFF0000"/>
      <name val="Times New Roman"/>
      <family val="1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theme="1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4" fontId="11" fillId="0" borderId="0" applyFont="0" applyFill="0" applyBorder="0" applyAlignment="0" applyProtection="0"/>
    <xf numFmtId="0" fontId="2" fillId="0" borderId="0"/>
    <xf numFmtId="0" fontId="14" fillId="0" borderId="0"/>
    <xf numFmtId="0" fontId="14" fillId="0" borderId="0"/>
  </cellStyleXfs>
  <cellXfs count="894">
    <xf numFmtId="0" fontId="0" fillId="0" borderId="0" xfId="0"/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vertical="center"/>
    </xf>
    <xf numFmtId="2" fontId="2" fillId="0" borderId="0" xfId="0" applyNumberFormat="1" applyFont="1" applyAlignment="1"/>
    <xf numFmtId="2" fontId="3" fillId="0" borderId="0" xfId="0" applyNumberFormat="1" applyFont="1" applyBorder="1" applyAlignment="1">
      <alignment horizontal="left"/>
    </xf>
    <xf numFmtId="1" fontId="3" fillId="0" borderId="1" xfId="0" applyNumberFormat="1" applyFont="1" applyBorder="1" applyAlignment="1"/>
    <xf numFmtId="2" fontId="2" fillId="0" borderId="0" xfId="0" applyNumberFormat="1" applyFont="1" applyAlignment="1">
      <alignment vertical="center"/>
    </xf>
    <xf numFmtId="2" fontId="2" fillId="0" borderId="0" xfId="0" applyNumberFormat="1" applyFont="1" applyBorder="1" applyAlignment="1">
      <alignment vertical="center"/>
    </xf>
    <xf numFmtId="1" fontId="2" fillId="0" borderId="0" xfId="0" applyNumberFormat="1" applyFont="1" applyAlignment="1"/>
    <xf numFmtId="2" fontId="2" fillId="0" borderId="0" xfId="0" applyNumberFormat="1" applyFont="1" applyBorder="1" applyAlignment="1"/>
    <xf numFmtId="2" fontId="2" fillId="0" borderId="0" xfId="0" applyNumberFormat="1" applyFont="1" applyAlignment="1">
      <alignment wrapText="1"/>
    </xf>
    <xf numFmtId="3" fontId="2" fillId="0" borderId="0" xfId="0" applyNumberFormat="1" applyFont="1" applyAlignment="1"/>
    <xf numFmtId="165" fontId="2" fillId="0" borderId="0" xfId="0" applyNumberFormat="1" applyFont="1" applyAlignme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 vertical="top"/>
    </xf>
    <xf numFmtId="2" fontId="2" fillId="0" borderId="0" xfId="0" applyNumberFormat="1" applyFont="1" applyAlignment="1">
      <alignment horizontal="left"/>
    </xf>
    <xf numFmtId="167" fontId="2" fillId="0" borderId="0" xfId="0" applyNumberFormat="1" applyFont="1" applyAlignment="1"/>
    <xf numFmtId="1" fontId="2" fillId="0" borderId="0" xfId="0" applyNumberFormat="1" applyFont="1" applyAlignment="1">
      <alignment wrapText="1"/>
    </xf>
    <xf numFmtId="2" fontId="2" fillId="0" borderId="0" xfId="0" applyNumberFormat="1" applyFont="1" applyAlignment="1">
      <alignment horizontal="center"/>
    </xf>
    <xf numFmtId="3" fontId="9" fillId="0" borderId="0" xfId="0" applyNumberFormat="1" applyFont="1" applyAlignment="1"/>
    <xf numFmtId="2" fontId="9" fillId="0" borderId="0" xfId="0" applyNumberFormat="1" applyFont="1" applyAlignment="1">
      <alignment horizontal="center"/>
    </xf>
    <xf numFmtId="2" fontId="15" fillId="0" borderId="0" xfId="0" applyNumberFormat="1" applyFont="1" applyAlignment="1"/>
    <xf numFmtId="2" fontId="15" fillId="0" borderId="0" xfId="0" applyNumberFormat="1" applyFont="1" applyAlignment="1">
      <alignment horizontal="center" vertical="top"/>
    </xf>
    <xf numFmtId="2" fontId="9" fillId="0" borderId="0" xfId="0" applyNumberFormat="1" applyFont="1" applyAlignment="1"/>
    <xf numFmtId="2" fontId="9" fillId="0" borderId="0" xfId="0" applyNumberFormat="1" applyFont="1" applyAlignment="1">
      <alignment horizontal="center" vertical="center" wrapText="1"/>
    </xf>
    <xf numFmtId="2" fontId="9" fillId="0" borderId="0" xfId="0" applyNumberFormat="1" applyFont="1" applyAlignment="1">
      <alignment horizontal="center" wrapText="1"/>
    </xf>
    <xf numFmtId="2" fontId="15" fillId="0" borderId="0" xfId="0" applyNumberFormat="1" applyFont="1" applyAlignment="1">
      <alignment horizontal="center" vertical="center"/>
    </xf>
    <xf numFmtId="2" fontId="4" fillId="0" borderId="0" xfId="0" applyNumberFormat="1" applyFont="1" applyAlignment="1"/>
    <xf numFmtId="2" fontId="4" fillId="0" borderId="0" xfId="0" applyNumberFormat="1" applyFont="1" applyAlignment="1">
      <alignment horizontal="right"/>
    </xf>
    <xf numFmtId="2" fontId="9" fillId="0" borderId="0" xfId="0" applyNumberFormat="1" applyFont="1" applyBorder="1" applyAlignment="1"/>
    <xf numFmtId="168" fontId="4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readingOrder="2"/>
    </xf>
    <xf numFmtId="2" fontId="2" fillId="0" borderId="0" xfId="0" applyNumberFormat="1" applyFont="1" applyAlignment="1">
      <alignment horizontal="right" readingOrder="1"/>
    </xf>
    <xf numFmtId="2" fontId="2" fillId="0" borderId="0" xfId="0" applyNumberFormat="1" applyFont="1" applyAlignment="1">
      <alignment horizontal="right"/>
    </xf>
    <xf numFmtId="168" fontId="9" fillId="0" borderId="0" xfId="0" applyNumberFormat="1" applyFont="1" applyAlignment="1"/>
    <xf numFmtId="168" fontId="5" fillId="0" borderId="0" xfId="0" applyNumberFormat="1" applyFont="1" applyFill="1" applyBorder="1" applyAlignment="1"/>
    <xf numFmtId="168" fontId="5" fillId="0" borderId="0" xfId="0" applyNumberFormat="1" applyFont="1" applyAlignment="1"/>
    <xf numFmtId="168" fontId="9" fillId="0" borderId="0" xfId="0" applyNumberFormat="1" applyFont="1" applyAlignment="1">
      <alignment horizontal="center" vertical="center"/>
    </xf>
    <xf numFmtId="168" fontId="5" fillId="0" borderId="0" xfId="0" applyNumberFormat="1" applyFont="1" applyBorder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0" fontId="15" fillId="0" borderId="7" xfId="3" applyFont="1" applyBorder="1"/>
    <xf numFmtId="2" fontId="15" fillId="0" borderId="9" xfId="0" applyNumberFormat="1" applyFont="1" applyBorder="1" applyAlignment="1"/>
    <xf numFmtId="168" fontId="15" fillId="0" borderId="0" xfId="3" applyNumberFormat="1" applyFont="1" applyBorder="1"/>
    <xf numFmtId="0" fontId="8" fillId="0" borderId="40" xfId="4" applyFont="1" applyFill="1" applyBorder="1" applyAlignment="1">
      <alignment horizontal="center" vertical="top" wrapText="1"/>
    </xf>
    <xf numFmtId="2" fontId="20" fillId="0" borderId="0" xfId="0" applyNumberFormat="1" applyFont="1" applyAlignment="1">
      <alignment horizontal="center" vertical="center"/>
    </xf>
    <xf numFmtId="2" fontId="20" fillId="0" borderId="0" xfId="0" applyNumberFormat="1" applyFont="1" applyAlignment="1"/>
    <xf numFmtId="2" fontId="20" fillId="0" borderId="0" xfId="0" applyNumberFormat="1" applyFont="1" applyAlignment="1">
      <alignment horizont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/>
    <xf numFmtId="2" fontId="0" fillId="0" borderId="0" xfId="0" applyNumberFormat="1" applyAlignment="1">
      <alignment wrapText="1"/>
    </xf>
    <xf numFmtId="2" fontId="7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right"/>
    </xf>
    <xf numFmtId="2" fontId="7" fillId="0" borderId="0" xfId="0" applyNumberFormat="1" applyFont="1" applyAlignment="1"/>
    <xf numFmtId="2" fontId="7" fillId="0" borderId="0" xfId="0" applyNumberFormat="1" applyFont="1" applyAlignment="1">
      <alignment horizontal="center"/>
    </xf>
    <xf numFmtId="2" fontId="18" fillId="0" borderId="0" xfId="0" applyNumberFormat="1" applyFont="1" applyBorder="1" applyAlignment="1">
      <alignment horizontal="right" vertical="center"/>
    </xf>
    <xf numFmtId="2" fontId="2" fillId="0" borderId="0" xfId="0" applyNumberFormat="1" applyFont="1" applyAlignment="1">
      <alignment horizontal="left" vertical="center"/>
    </xf>
    <xf numFmtId="0" fontId="8" fillId="0" borderId="0" xfId="4" applyFont="1" applyAlignment="1">
      <alignment horizontal="left"/>
    </xf>
    <xf numFmtId="4" fontId="15" fillId="0" borderId="0" xfId="4" applyNumberFormat="1" applyFont="1"/>
    <xf numFmtId="0" fontId="21" fillId="0" borderId="0" xfId="4" applyFont="1"/>
    <xf numFmtId="2" fontId="21" fillId="0" borderId="0" xfId="0" applyNumberFormat="1" applyFont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vertical="top" wrapText="1"/>
    </xf>
    <xf numFmtId="2" fontId="4" fillId="0" borderId="0" xfId="0" applyNumberFormat="1" applyFont="1" applyBorder="1" applyAlignment="1">
      <alignment vertical="top" wrapText="1"/>
    </xf>
    <xf numFmtId="2" fontId="15" fillId="0" borderId="0" xfId="0" applyNumberFormat="1" applyFont="1" applyBorder="1" applyAlignment="1">
      <alignment vertical="center"/>
    </xf>
    <xf numFmtId="2" fontId="8" fillId="0" borderId="0" xfId="0" applyNumberFormat="1" applyFont="1" applyBorder="1" applyAlignment="1">
      <alignment vertical="center" wrapText="1"/>
    </xf>
    <xf numFmtId="2" fontId="15" fillId="0" borderId="0" xfId="0" applyNumberFormat="1" applyFont="1" applyBorder="1" applyAlignment="1">
      <alignment vertical="center" wrapText="1"/>
    </xf>
    <xf numFmtId="165" fontId="2" fillId="0" borderId="0" xfId="0" applyNumberFormat="1" applyFont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1" fontId="15" fillId="2" borderId="25" xfId="0" applyNumberFormat="1" applyFont="1" applyFill="1" applyBorder="1" applyAlignment="1">
      <alignment horizontal="center" vertical="center" textRotation="180" wrapText="1"/>
    </xf>
    <xf numFmtId="2" fontId="0" fillId="0" borderId="0" xfId="0" applyNumberFormat="1" applyBorder="1" applyAlignment="1">
      <alignment horizontal="center" vertical="center"/>
    </xf>
    <xf numFmtId="1" fontId="15" fillId="2" borderId="0" xfId="0" applyNumberFormat="1" applyFont="1" applyFill="1" applyBorder="1" applyAlignment="1">
      <alignment vertical="center" wrapText="1"/>
    </xf>
    <xf numFmtId="1" fontId="15" fillId="2" borderId="0" xfId="0" applyNumberFormat="1" applyFont="1" applyFill="1" applyBorder="1" applyAlignment="1">
      <alignment horizontal="center" vertical="center" wrapText="1"/>
    </xf>
    <xf numFmtId="3" fontId="6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Fill="1" applyBorder="1" applyAlignment="1">
      <alignment horizontal="center" vertical="center" wrapText="1"/>
    </xf>
    <xf numFmtId="3" fontId="6" fillId="0" borderId="11" xfId="0" applyNumberFormat="1" applyFont="1" applyFill="1" applyBorder="1" applyAlignment="1">
      <alignment horizontal="center" vertical="center" wrapText="1"/>
    </xf>
    <xf numFmtId="1" fontId="6" fillId="0" borderId="11" xfId="0" applyNumberFormat="1" applyFont="1" applyFill="1" applyBorder="1" applyAlignment="1">
      <alignment horizontal="center" vertical="center" wrapText="1"/>
    </xf>
    <xf numFmtId="165" fontId="6" fillId="0" borderId="11" xfId="0" applyNumberFormat="1" applyFont="1" applyFill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right" vertical="center"/>
    </xf>
    <xf numFmtId="2" fontId="15" fillId="2" borderId="7" xfId="0" applyNumberFormat="1" applyFont="1" applyFill="1" applyBorder="1" applyAlignment="1">
      <alignment horizontal="left" vertical="center"/>
    </xf>
    <xf numFmtId="4" fontId="15" fillId="2" borderId="0" xfId="1" applyNumberFormat="1" applyFont="1" applyFill="1" applyBorder="1" applyAlignment="1">
      <alignment horizontal="right" vertical="center"/>
    </xf>
    <xf numFmtId="4" fontId="15" fillId="2" borderId="0" xfId="0" applyNumberFormat="1" applyFont="1" applyFill="1" applyBorder="1" applyAlignment="1">
      <alignment horizontal="right" vertical="center"/>
    </xf>
    <xf numFmtId="4" fontId="15" fillId="2" borderId="8" xfId="0" applyNumberFormat="1" applyFont="1" applyFill="1" applyBorder="1" applyAlignment="1">
      <alignment horizontal="right" vertical="center"/>
    </xf>
    <xf numFmtId="4" fontId="15" fillId="2" borderId="0" xfId="0" applyNumberFormat="1" applyFont="1" applyFill="1" applyBorder="1" applyAlignment="1">
      <alignment horizontal="right" vertical="center" wrapText="1"/>
    </xf>
    <xf numFmtId="2" fontId="15" fillId="2" borderId="7" xfId="0" applyNumberFormat="1" applyFont="1" applyFill="1" applyBorder="1" applyAlignment="1">
      <alignment horizontal="left" vertical="center" wrapText="1"/>
    </xf>
    <xf numFmtId="2" fontId="15" fillId="2" borderId="8" xfId="0" applyNumberFormat="1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/>
    <xf numFmtId="3" fontId="6" fillId="2" borderId="1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Alignment="1"/>
    <xf numFmtId="3" fontId="9" fillId="2" borderId="0" xfId="0" applyNumberFormat="1" applyFont="1" applyFill="1" applyAlignment="1"/>
    <xf numFmtId="3" fontId="15" fillId="2" borderId="0" xfId="0" applyNumberFormat="1" applyFont="1" applyFill="1" applyAlignment="1">
      <alignment wrapText="1"/>
    </xf>
    <xf numFmtId="3" fontId="15" fillId="2" borderId="0" xfId="0" applyNumberFormat="1" applyFont="1" applyFill="1" applyAlignment="1"/>
    <xf numFmtId="3" fontId="9" fillId="2" borderId="0" xfId="0" applyNumberFormat="1" applyFont="1" applyFill="1" applyAlignment="1">
      <alignment horizontal="center"/>
    </xf>
    <xf numFmtId="3" fontId="9" fillId="2" borderId="0" xfId="0" applyNumberFormat="1" applyFont="1" applyFill="1" applyAlignment="1">
      <alignment wrapText="1"/>
    </xf>
    <xf numFmtId="166" fontId="6" fillId="0" borderId="6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vertical="center"/>
    </xf>
    <xf numFmtId="2" fontId="15" fillId="2" borderId="0" xfId="0" applyNumberFormat="1" applyFont="1" applyFill="1" applyBorder="1" applyAlignment="1">
      <alignment vertical="center"/>
    </xf>
    <xf numFmtId="2" fontId="10" fillId="0" borderId="0" xfId="0" applyNumberFormat="1" applyFont="1" applyBorder="1" applyAlignment="1">
      <alignment vertical="center" wrapText="1"/>
    </xf>
    <xf numFmtId="165" fontId="0" fillId="0" borderId="0" xfId="0" applyNumberFormat="1" applyBorder="1" applyAlignment="1">
      <alignment vertical="center"/>
    </xf>
    <xf numFmtId="165" fontId="1" fillId="0" borderId="0" xfId="0" applyNumberFormat="1" applyFont="1" applyBorder="1" applyAlignment="1">
      <alignment vertical="center"/>
    </xf>
    <xf numFmtId="2" fontId="10" fillId="0" borderId="0" xfId="0" applyNumberFormat="1" applyFont="1" applyBorder="1" applyAlignment="1">
      <alignment horizontal="right" vertical="center"/>
    </xf>
    <xf numFmtId="2" fontId="10" fillId="0" borderId="0" xfId="0" applyNumberFormat="1" applyFont="1" applyBorder="1" applyAlignment="1">
      <alignment horizontal="left" vertical="center"/>
    </xf>
    <xf numFmtId="0" fontId="10" fillId="0" borderId="0" xfId="4" applyFont="1" applyBorder="1" applyAlignment="1">
      <alignment horizontal="right"/>
    </xf>
    <xf numFmtId="168" fontId="2" fillId="0" borderId="0" xfId="0" applyNumberFormat="1" applyFont="1" applyBorder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0" fontId="26" fillId="0" borderId="0" xfId="0" applyFont="1"/>
    <xf numFmtId="168" fontId="15" fillId="0" borderId="6" xfId="0" applyNumberFormat="1" applyFont="1" applyBorder="1" applyAlignment="1">
      <alignment horizontal="right"/>
    </xf>
    <xf numFmtId="168" fontId="15" fillId="0" borderId="6" xfId="0" applyNumberFormat="1" applyFont="1" applyBorder="1" applyAlignment="1">
      <alignment vertical="center"/>
    </xf>
    <xf numFmtId="0" fontId="8" fillId="0" borderId="7" xfId="2" applyFont="1" applyBorder="1" applyAlignment="1">
      <alignment horizontal="left" vertical="center"/>
    </xf>
    <xf numFmtId="2" fontId="9" fillId="2" borderId="24" xfId="0" applyNumberFormat="1" applyFont="1" applyFill="1" applyBorder="1" applyAlignment="1">
      <alignment vertical="center"/>
    </xf>
    <xf numFmtId="2" fontId="2" fillId="2" borderId="24" xfId="0" applyNumberFormat="1" applyFont="1" applyFill="1" applyBorder="1" applyAlignment="1"/>
    <xf numFmtId="4" fontId="8" fillId="0" borderId="8" xfId="0" applyNumberFormat="1" applyFont="1" applyFill="1" applyBorder="1" applyAlignment="1">
      <alignment horizontal="right" vertical="center"/>
    </xf>
    <xf numFmtId="4" fontId="15" fillId="2" borderId="7" xfId="1" applyNumberFormat="1" applyFont="1" applyFill="1" applyBorder="1" applyAlignment="1">
      <alignment horizontal="right" vertical="center"/>
    </xf>
    <xf numFmtId="4" fontId="15" fillId="2" borderId="8" xfId="1" applyNumberFormat="1" applyFont="1" applyFill="1" applyBorder="1" applyAlignment="1">
      <alignment horizontal="right" vertical="center"/>
    </xf>
    <xf numFmtId="3" fontId="2" fillId="2" borderId="0" xfId="0" applyNumberFormat="1" applyFont="1" applyFill="1" applyBorder="1" applyAlignment="1"/>
    <xf numFmtId="1" fontId="2" fillId="0" borderId="0" xfId="0" applyNumberFormat="1" applyFont="1" applyBorder="1" applyAlignment="1"/>
    <xf numFmtId="1" fontId="15" fillId="2" borderId="0" xfId="0" applyNumberFormat="1" applyFont="1" applyFill="1" applyBorder="1" applyAlignment="1">
      <alignment horizontal="right" vertical="center" wrapText="1"/>
    </xf>
    <xf numFmtId="2" fontId="23" fillId="2" borderId="0" xfId="0" applyNumberFormat="1" applyFont="1" applyFill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/>
    <xf numFmtId="0" fontId="8" fillId="0" borderId="42" xfId="4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readingOrder="2"/>
    </xf>
    <xf numFmtId="2" fontId="15" fillId="2" borderId="0" xfId="0" applyNumberFormat="1" applyFont="1" applyFill="1" applyBorder="1" applyAlignment="1">
      <alignment horizontal="left" vertical="center" wrapText="1"/>
    </xf>
    <xf numFmtId="2" fontId="2" fillId="0" borderId="0" xfId="0" applyNumberFormat="1" applyFont="1" applyAlignment="1">
      <alignment horizontal="center" vertical="center"/>
    </xf>
    <xf numFmtId="4" fontId="18" fillId="2" borderId="7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center" vertical="center"/>
    </xf>
    <xf numFmtId="2" fontId="15" fillId="0" borderId="7" xfId="0" applyNumberFormat="1" applyFont="1" applyBorder="1" applyAlignment="1">
      <alignment vertical="center"/>
    </xf>
    <xf numFmtId="0" fontId="6" fillId="0" borderId="40" xfId="4" applyFont="1" applyFill="1" applyBorder="1" applyAlignment="1">
      <alignment horizontal="center" vertical="center" wrapText="1"/>
    </xf>
    <xf numFmtId="0" fontId="17" fillId="0" borderId="0" xfId="0" applyFont="1"/>
    <xf numFmtId="0" fontId="26" fillId="0" borderId="0" xfId="0" applyFont="1" applyBorder="1"/>
    <xf numFmtId="2" fontId="27" fillId="0" borderId="0" xfId="0" applyNumberFormat="1" applyFont="1" applyAlignment="1"/>
    <xf numFmtId="0" fontId="8" fillId="0" borderId="3" xfId="3" applyFont="1" applyBorder="1" applyAlignment="1">
      <alignment horizontal="left" vertical="center"/>
    </xf>
    <xf numFmtId="2" fontId="9" fillId="0" borderId="0" xfId="0" applyNumberFormat="1" applyFont="1" applyAlignment="1">
      <alignment horizontal="left"/>
    </xf>
    <xf numFmtId="165" fontId="32" fillId="2" borderId="0" xfId="0" applyNumberFormat="1" applyFont="1" applyFill="1" applyAlignment="1"/>
    <xf numFmtId="2" fontId="33" fillId="0" borderId="0" xfId="0" applyNumberFormat="1" applyFont="1" applyBorder="1" applyAlignment="1"/>
    <xf numFmtId="168" fontId="28" fillId="0" borderId="0" xfId="0" applyNumberFormat="1" applyFont="1" applyAlignment="1">
      <alignment horizontal="right" vertical="center"/>
    </xf>
    <xf numFmtId="3" fontId="36" fillId="0" borderId="1" xfId="0" applyNumberFormat="1" applyFont="1" applyBorder="1" applyAlignment="1"/>
    <xf numFmtId="4" fontId="37" fillId="2" borderId="0" xfId="0" applyNumberFormat="1" applyFont="1" applyFill="1" applyBorder="1" applyAlignment="1">
      <alignment horizontal="right" vertical="center"/>
    </xf>
    <xf numFmtId="3" fontId="34" fillId="0" borderId="0" xfId="0" applyNumberFormat="1" applyFont="1" applyAlignment="1"/>
    <xf numFmtId="3" fontId="34" fillId="0" borderId="0" xfId="0" applyNumberFormat="1" applyFont="1" applyBorder="1" applyAlignment="1"/>
    <xf numFmtId="3" fontId="35" fillId="0" borderId="0" xfId="0" applyNumberFormat="1" applyFont="1" applyAlignment="1"/>
    <xf numFmtId="2" fontId="35" fillId="0" borderId="0" xfId="0" applyNumberFormat="1" applyFont="1" applyAlignment="1"/>
    <xf numFmtId="2" fontId="8" fillId="0" borderId="11" xfId="0" applyNumberFormat="1" applyFont="1" applyBorder="1" applyAlignment="1">
      <alignment horizontal="center" vertical="center" wrapText="1"/>
    </xf>
    <xf numFmtId="1" fontId="8" fillId="0" borderId="18" xfId="0" applyNumberFormat="1" applyFont="1" applyBorder="1" applyAlignment="1">
      <alignment horizontal="center" vertical="center" wrapText="1"/>
    </xf>
    <xf numFmtId="0" fontId="8" fillId="0" borderId="42" xfId="4" applyFont="1" applyFill="1" applyBorder="1" applyAlignment="1">
      <alignment horizontal="center" vertical="top" wrapText="1"/>
    </xf>
    <xf numFmtId="2" fontId="15" fillId="2" borderId="0" xfId="0" applyNumberFormat="1" applyFont="1" applyFill="1" applyBorder="1" applyAlignment="1">
      <alignment horizontal="right" vertical="center"/>
    </xf>
    <xf numFmtId="2" fontId="3" fillId="0" borderId="0" xfId="0" applyNumberFormat="1" applyFont="1" applyBorder="1" applyAlignment="1">
      <alignment horizontal="center"/>
    </xf>
    <xf numFmtId="0" fontId="30" fillId="0" borderId="18" xfId="0" applyFont="1" applyBorder="1" applyAlignment="1">
      <alignment horizontal="center" vertical="center"/>
    </xf>
    <xf numFmtId="0" fontId="18" fillId="0" borderId="0" xfId="0" applyFont="1" applyBorder="1"/>
    <xf numFmtId="2" fontId="3" fillId="0" borderId="0" xfId="0" applyNumberFormat="1" applyFont="1" applyBorder="1" applyAlignment="1"/>
    <xf numFmtId="0" fontId="30" fillId="0" borderId="40" xfId="0" applyFont="1" applyBorder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0" fontId="6" fillId="0" borderId="1" xfId="4" applyFont="1" applyBorder="1" applyAlignment="1">
      <alignment vertical="center"/>
    </xf>
    <xf numFmtId="1" fontId="22" fillId="2" borderId="0" xfId="0" applyNumberFormat="1" applyFont="1" applyFill="1" applyBorder="1" applyAlignment="1">
      <alignment horizontal="right"/>
    </xf>
    <xf numFmtId="0" fontId="15" fillId="2" borderId="17" xfId="0" applyNumberFormat="1" applyFont="1" applyFill="1" applyBorder="1" applyAlignment="1">
      <alignment horizontal="right" vertical="center" wrapText="1"/>
    </xf>
    <xf numFmtId="1" fontId="15" fillId="2" borderId="42" xfId="0" applyNumberFormat="1" applyFont="1" applyFill="1" applyBorder="1" applyAlignment="1">
      <alignment horizontal="left" vertical="center" wrapText="1"/>
    </xf>
    <xf numFmtId="1" fontId="15" fillId="2" borderId="42" xfId="0" applyNumberFormat="1" applyFont="1" applyFill="1" applyBorder="1" applyAlignment="1">
      <alignment vertical="center" wrapText="1"/>
    </xf>
    <xf numFmtId="1" fontId="15" fillId="2" borderId="20" xfId="0" applyNumberFormat="1" applyFont="1" applyFill="1" applyBorder="1" applyAlignment="1">
      <alignment horizontal="right" vertical="center" wrapText="1"/>
    </xf>
    <xf numFmtId="1" fontId="15" fillId="2" borderId="40" xfId="0" applyNumberFormat="1" applyFont="1" applyFill="1" applyBorder="1" applyAlignment="1">
      <alignment vertical="center" wrapText="1"/>
    </xf>
    <xf numFmtId="1" fontId="15" fillId="2" borderId="0" xfId="0" applyNumberFormat="1" applyFont="1" applyFill="1" applyBorder="1" applyAlignment="1">
      <alignment horizontal="center" vertical="center"/>
    </xf>
    <xf numFmtId="1" fontId="15" fillId="2" borderId="25" xfId="0" applyNumberFormat="1" applyFont="1" applyFill="1" applyBorder="1" applyAlignment="1">
      <alignment horizontal="center" vertical="center" textRotation="180" wrapText="1" readingOrder="2"/>
    </xf>
    <xf numFmtId="2" fontId="23" fillId="0" borderId="0" xfId="0" applyNumberFormat="1" applyFont="1" applyBorder="1" applyAlignment="1">
      <alignment vertical="center"/>
    </xf>
    <xf numFmtId="1" fontId="15" fillId="2" borderId="47" xfId="0" applyNumberFormat="1" applyFont="1" applyFill="1" applyBorder="1" applyAlignment="1">
      <alignment horizontal="center" vertical="center" textRotation="180" wrapText="1"/>
    </xf>
    <xf numFmtId="1" fontId="23" fillId="0" borderId="0" xfId="0" applyNumberFormat="1" applyFont="1" applyAlignment="1">
      <alignment horizontal="right" vertical="center"/>
    </xf>
    <xf numFmtId="2" fontId="8" fillId="0" borderId="7" xfId="0" applyNumberFormat="1" applyFont="1" applyFill="1" applyBorder="1" applyAlignment="1">
      <alignment horizontal="right" vertical="center" wrapText="1"/>
    </xf>
    <xf numFmtId="4" fontId="15" fillId="2" borderId="7" xfId="0" applyNumberFormat="1" applyFont="1" applyFill="1" applyBorder="1" applyAlignment="1">
      <alignment horizontal="right" vertical="center"/>
    </xf>
    <xf numFmtId="2" fontId="15" fillId="2" borderId="7" xfId="1" applyNumberFormat="1" applyFont="1" applyFill="1" applyBorder="1" applyAlignment="1">
      <alignment horizontal="right" vertical="center"/>
    </xf>
    <xf numFmtId="4" fontId="15" fillId="2" borderId="8" xfId="0" applyNumberFormat="1" applyFont="1" applyFill="1" applyBorder="1" applyAlignment="1">
      <alignment horizontal="right" vertical="center" wrapText="1"/>
    </xf>
    <xf numFmtId="4" fontId="15" fillId="2" borderId="1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right" vertical="center"/>
    </xf>
    <xf numFmtId="4" fontId="15" fillId="0" borderId="8" xfId="0" applyNumberFormat="1" applyFont="1" applyFill="1" applyBorder="1" applyAlignment="1">
      <alignment horizontal="right" vertical="center"/>
    </xf>
    <xf numFmtId="3" fontId="9" fillId="0" borderId="2" xfId="0" applyNumberFormat="1" applyFont="1" applyFill="1" applyBorder="1" applyAlignment="1">
      <alignment horizontal="center" wrapText="1"/>
    </xf>
    <xf numFmtId="3" fontId="6" fillId="0" borderId="6" xfId="0" applyNumberFormat="1" applyFont="1" applyFill="1" applyBorder="1" applyAlignment="1">
      <alignment horizontal="center" vertical="center" wrapText="1"/>
    </xf>
    <xf numFmtId="3" fontId="6" fillId="2" borderId="6" xfId="0" applyNumberFormat="1" applyFont="1" applyFill="1" applyBorder="1" applyAlignment="1">
      <alignment horizontal="center" vertical="center" wrapText="1"/>
    </xf>
    <xf numFmtId="165" fontId="6" fillId="0" borderId="6" xfId="0" applyNumberFormat="1" applyFont="1" applyFill="1" applyBorder="1" applyAlignment="1">
      <alignment horizontal="center" vertical="center" wrapText="1"/>
    </xf>
    <xf numFmtId="4" fontId="8" fillId="0" borderId="8" xfId="0" applyNumberFormat="1" applyFont="1" applyBorder="1" applyAlignment="1">
      <alignment horizontal="right" vertical="center" wrapText="1"/>
    </xf>
    <xf numFmtId="165" fontId="7" fillId="0" borderId="0" xfId="0" applyNumberFormat="1" applyFont="1" applyAlignment="1"/>
    <xf numFmtId="0" fontId="0" fillId="0" borderId="0" xfId="0" applyAlignment="1"/>
    <xf numFmtId="2" fontId="15" fillId="2" borderId="1" xfId="0" applyNumberFormat="1" applyFont="1" applyFill="1" applyBorder="1" applyAlignment="1">
      <alignment vertical="center"/>
    </xf>
    <xf numFmtId="2" fontId="10" fillId="0" borderId="8" xfId="0" applyNumberFormat="1" applyFont="1" applyBorder="1" applyAlignment="1">
      <alignment vertical="center"/>
    </xf>
    <xf numFmtId="0" fontId="40" fillId="0" borderId="0" xfId="0" applyFont="1" applyBorder="1" applyAlignment="1"/>
    <xf numFmtId="1" fontId="41" fillId="0" borderId="0" xfId="0" applyNumberFormat="1" applyFont="1" applyBorder="1" applyAlignment="1"/>
    <xf numFmtId="2" fontId="15" fillId="2" borderId="0" xfId="0" applyNumberFormat="1" applyFont="1" applyFill="1" applyBorder="1" applyAlignment="1"/>
    <xf numFmtId="2" fontId="1" fillId="2" borderId="0" xfId="0" applyNumberFormat="1" applyFont="1" applyFill="1" applyBorder="1" applyAlignment="1"/>
    <xf numFmtId="1" fontId="15" fillId="2" borderId="25" xfId="0" applyNumberFormat="1" applyFont="1" applyFill="1" applyBorder="1" applyAlignment="1">
      <alignment horizontal="right" vertical="center" textRotation="180" wrapText="1" readingOrder="1"/>
    </xf>
    <xf numFmtId="0" fontId="30" fillId="0" borderId="12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165" fontId="28" fillId="0" borderId="0" xfId="0" applyNumberFormat="1" applyFont="1" applyAlignment="1">
      <alignment horizontal="center" vertical="center" wrapText="1"/>
    </xf>
    <xf numFmtId="2" fontId="1" fillId="0" borderId="3" xfId="0" applyNumberFormat="1" applyFont="1" applyBorder="1" applyAlignment="1">
      <alignment horizontal="right" vertical="center"/>
    </xf>
    <xf numFmtId="2" fontId="1" fillId="0" borderId="5" xfId="0" applyNumberFormat="1" applyFont="1" applyBorder="1" applyAlignment="1">
      <alignment horizontal="right" vertical="center"/>
    </xf>
    <xf numFmtId="0" fontId="8" fillId="0" borderId="13" xfId="3" applyFont="1" applyFill="1" applyBorder="1" applyAlignment="1">
      <alignment horizontal="center" vertical="center" wrapText="1"/>
    </xf>
    <xf numFmtId="0" fontId="8" fillId="0" borderId="29" xfId="3" applyFont="1" applyFill="1" applyBorder="1" applyAlignment="1">
      <alignment horizontal="center" vertical="center" wrapText="1"/>
    </xf>
    <xf numFmtId="165" fontId="15" fillId="0" borderId="0" xfId="0" applyNumberFormat="1" applyFont="1" applyAlignment="1"/>
    <xf numFmtId="165" fontId="18" fillId="0" borderId="0" xfId="0" applyNumberFormat="1" applyFont="1" applyBorder="1" applyAlignment="1">
      <alignment horizontal="right" vertical="center"/>
    </xf>
    <xf numFmtId="165" fontId="15" fillId="0" borderId="0" xfId="0" applyNumberFormat="1" applyFont="1" applyFill="1" applyBorder="1" applyAlignment="1"/>
    <xf numFmtId="2" fontId="9" fillId="2" borderId="24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Alignment="1"/>
    <xf numFmtId="168" fontId="2" fillId="0" borderId="0" xfId="0" applyNumberFormat="1" applyFont="1" applyAlignment="1"/>
    <xf numFmtId="168" fontId="2" fillId="2" borderId="0" xfId="0" applyNumberFormat="1" applyFont="1" applyFill="1" applyAlignment="1"/>
    <xf numFmtId="2" fontId="2" fillId="0" borderId="0" xfId="0" applyNumberFormat="1" applyFont="1" applyAlignment="1">
      <alignment vertical="top"/>
    </xf>
    <xf numFmtId="0" fontId="42" fillId="0" borderId="0" xfId="0" applyFont="1"/>
    <xf numFmtId="1" fontId="18" fillId="0" borderId="0" xfId="0" applyNumberFormat="1" applyFont="1" applyBorder="1"/>
    <xf numFmtId="0" fontId="15" fillId="0" borderId="0" xfId="0" applyFont="1" applyBorder="1"/>
    <xf numFmtId="165" fontId="15" fillId="2" borderId="25" xfId="0" applyNumberFormat="1" applyFont="1" applyFill="1" applyBorder="1" applyAlignment="1">
      <alignment horizontal="right" vertical="center" textRotation="180" wrapText="1"/>
    </xf>
    <xf numFmtId="165" fontId="22" fillId="2" borderId="0" xfId="0" applyNumberFormat="1" applyFont="1" applyFill="1" applyBorder="1" applyAlignment="1">
      <alignment horizontal="right"/>
    </xf>
    <xf numFmtId="165" fontId="2" fillId="2" borderId="0" xfId="0" applyNumberFormat="1" applyFont="1" applyFill="1" applyBorder="1" applyAlignment="1">
      <alignment horizontal="right" vertical="center"/>
    </xf>
    <xf numFmtId="165" fontId="23" fillId="0" borderId="0" xfId="0" applyNumberFormat="1" applyFont="1" applyAlignment="1">
      <alignment horizontal="center" vertical="center"/>
    </xf>
    <xf numFmtId="165" fontId="18" fillId="2" borderId="25" xfId="0" applyNumberFormat="1" applyFont="1" applyFill="1" applyBorder="1" applyAlignment="1">
      <alignment horizontal="center" vertical="center" textRotation="180" wrapText="1"/>
    </xf>
    <xf numFmtId="1" fontId="15" fillId="2" borderId="22" xfId="0" applyNumberFormat="1" applyFont="1" applyFill="1" applyBorder="1" applyAlignment="1">
      <alignment horizontal="center" vertical="center" wrapText="1"/>
    </xf>
    <xf numFmtId="1" fontId="15" fillId="2" borderId="20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/>
    </xf>
    <xf numFmtId="1" fontId="15" fillId="2" borderId="19" xfId="0" applyNumberFormat="1" applyFont="1" applyFill="1" applyBorder="1" applyAlignment="1">
      <alignment horizontal="right" vertical="center" wrapText="1"/>
    </xf>
    <xf numFmtId="0" fontId="15" fillId="0" borderId="0" xfId="0" applyFont="1" applyBorder="1" applyAlignment="1">
      <alignment vertical="center" wrapText="1"/>
    </xf>
    <xf numFmtId="3" fontId="15" fillId="0" borderId="0" xfId="0" applyNumberFormat="1" applyFont="1" applyAlignment="1">
      <alignment wrapText="1"/>
    </xf>
    <xf numFmtId="3" fontId="15" fillId="0" borderId="0" xfId="0" applyNumberFormat="1" applyFont="1" applyAlignment="1"/>
    <xf numFmtId="0" fontId="15" fillId="2" borderId="42" xfId="0" applyNumberFormat="1" applyFont="1" applyFill="1" applyBorder="1" applyAlignment="1">
      <alignment horizontal="left" vertical="center"/>
    </xf>
    <xf numFmtId="0" fontId="15" fillId="0" borderId="20" xfId="0" applyFont="1" applyBorder="1" applyAlignment="1"/>
    <xf numFmtId="0" fontId="15" fillId="0" borderId="0" xfId="0" applyFont="1" applyBorder="1" applyAlignment="1"/>
    <xf numFmtId="0" fontId="15" fillId="0" borderId="0" xfId="4" applyFont="1" applyFill="1" applyBorder="1" applyAlignment="1">
      <alignment horizontal="left" vertical="top"/>
    </xf>
    <xf numFmtId="165" fontId="15" fillId="0" borderId="42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2" fontId="15" fillId="2" borderId="11" xfId="0" applyNumberFormat="1" applyFont="1" applyFill="1" applyBorder="1" applyAlignment="1">
      <alignment horizontal="left" vertical="center"/>
    </xf>
    <xf numFmtId="4" fontId="15" fillId="2" borderId="9" xfId="1" applyNumberFormat="1" applyFont="1" applyFill="1" applyBorder="1" applyAlignment="1">
      <alignment horizontal="right" vertical="center"/>
    </xf>
    <xf numFmtId="4" fontId="15" fillId="2" borderId="1" xfId="1" applyNumberFormat="1" applyFont="1" applyFill="1" applyBorder="1" applyAlignment="1">
      <alignment horizontal="right" vertical="center"/>
    </xf>
    <xf numFmtId="4" fontId="15" fillId="2" borderId="10" xfId="0" applyNumberFormat="1" applyFont="1" applyFill="1" applyBorder="1" applyAlignment="1">
      <alignment horizontal="right" vertical="center"/>
    </xf>
    <xf numFmtId="2" fontId="15" fillId="0" borderId="8" xfId="0" applyNumberFormat="1" applyFont="1" applyBorder="1" applyAlignment="1">
      <alignment horizontal="right" vertical="center"/>
    </xf>
    <xf numFmtId="2" fontId="15" fillId="0" borderId="10" xfId="0" applyNumberFormat="1" applyFont="1" applyBorder="1" applyAlignment="1">
      <alignment horizontal="right" vertical="center"/>
    </xf>
    <xf numFmtId="2" fontId="42" fillId="0" borderId="7" xfId="0" applyNumberFormat="1" applyFont="1" applyBorder="1"/>
    <xf numFmtId="2" fontId="42" fillId="0" borderId="0" xfId="0" applyNumberFormat="1" applyFont="1" applyBorder="1"/>
    <xf numFmtId="2" fontId="42" fillId="0" borderId="9" xfId="0" applyNumberFormat="1" applyFont="1" applyBorder="1"/>
    <xf numFmtId="2" fontId="42" fillId="0" borderId="20" xfId="0" applyNumberFormat="1" applyFont="1" applyBorder="1"/>
    <xf numFmtId="1" fontId="15" fillId="2" borderId="0" xfId="0" applyNumberFormat="1" applyFont="1" applyFill="1" applyBorder="1" applyAlignment="1">
      <alignment vertical="top" wrapText="1"/>
    </xf>
    <xf numFmtId="1" fontId="22" fillId="2" borderId="0" xfId="0" applyNumberFormat="1" applyFont="1" applyFill="1" applyBorder="1" applyAlignment="1">
      <alignment horizontal="right" vertical="center"/>
    </xf>
    <xf numFmtId="1" fontId="15" fillId="2" borderId="0" xfId="0" applyNumberFormat="1" applyFont="1" applyFill="1" applyBorder="1" applyAlignment="1">
      <alignment horizontal="right" vertical="center"/>
    </xf>
    <xf numFmtId="2" fontId="15" fillId="2" borderId="6" xfId="0" applyNumberFormat="1" applyFont="1" applyFill="1" applyBorder="1" applyAlignment="1">
      <alignment horizontal="left" vertical="center"/>
    </xf>
    <xf numFmtId="1" fontId="10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right" vertical="center"/>
    </xf>
    <xf numFmtId="1" fontId="15" fillId="2" borderId="42" xfId="0" applyNumberFormat="1" applyFont="1" applyFill="1" applyBorder="1" applyAlignment="1">
      <alignment horizontal="right" vertical="center" wrapText="1"/>
    </xf>
    <xf numFmtId="1" fontId="15" fillId="2" borderId="20" xfId="0" applyNumberFormat="1" applyFont="1" applyFill="1" applyBorder="1" applyAlignment="1">
      <alignment vertical="center" wrapText="1"/>
    </xf>
    <xf numFmtId="1" fontId="15" fillId="2" borderId="17" xfId="0" applyNumberFormat="1" applyFont="1" applyFill="1" applyBorder="1" applyAlignment="1">
      <alignment horizontal="center" vertical="center" wrapText="1"/>
    </xf>
    <xf numFmtId="1" fontId="15" fillId="2" borderId="20" xfId="0" applyNumberFormat="1" applyFont="1" applyFill="1" applyBorder="1" applyAlignment="1">
      <alignment horizontal="center" vertical="center"/>
    </xf>
    <xf numFmtId="1" fontId="15" fillId="2" borderId="17" xfId="0" applyNumberFormat="1" applyFont="1" applyFill="1" applyBorder="1" applyAlignment="1">
      <alignment horizontal="center" vertical="center" wrapText="1" readingOrder="2"/>
    </xf>
    <xf numFmtId="1" fontId="15" fillId="2" borderId="0" xfId="0" applyNumberFormat="1" applyFont="1" applyFill="1" applyBorder="1" applyAlignment="1">
      <alignment horizontal="center" vertical="center" wrapText="1" readingOrder="2"/>
    </xf>
    <xf numFmtId="1" fontId="15" fillId="2" borderId="0" xfId="0" applyNumberFormat="1" applyFont="1" applyFill="1" applyBorder="1" applyAlignment="1">
      <alignment horizontal="right" vertical="center" wrapText="1" readingOrder="1"/>
    </xf>
    <xf numFmtId="1" fontId="15" fillId="2" borderId="34" xfId="0" applyNumberFormat="1" applyFont="1" applyFill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 vertical="center"/>
    </xf>
    <xf numFmtId="0" fontId="15" fillId="2" borderId="42" xfId="0" applyNumberFormat="1" applyFont="1" applyFill="1" applyBorder="1" applyAlignment="1">
      <alignment vertical="center"/>
    </xf>
    <xf numFmtId="1" fontId="15" fillId="0" borderId="42" xfId="0" applyNumberFormat="1" applyFont="1" applyBorder="1" applyAlignment="1">
      <alignment horizontal="left" vertical="center" wrapText="1"/>
    </xf>
    <xf numFmtId="2" fontId="15" fillId="2" borderId="42" xfId="0" applyNumberFormat="1" applyFont="1" applyFill="1" applyBorder="1" applyAlignment="1">
      <alignment horizontal="left" vertical="center" wrapText="1"/>
    </xf>
    <xf numFmtId="1" fontId="15" fillId="0" borderId="42" xfId="0" applyNumberFormat="1" applyFont="1" applyBorder="1" applyAlignment="1">
      <alignment vertical="center" wrapText="1"/>
    </xf>
    <xf numFmtId="1" fontId="15" fillId="2" borderId="17" xfId="0" applyNumberFormat="1" applyFont="1" applyFill="1" applyBorder="1" applyAlignment="1">
      <alignment horizontal="right" vertical="center" wrapText="1"/>
    </xf>
    <xf numFmtId="2" fontId="42" fillId="0" borderId="1" xfId="0" applyNumberFormat="1" applyFont="1" applyBorder="1"/>
    <xf numFmtId="165" fontId="15" fillId="0" borderId="0" xfId="0" applyNumberFormat="1" applyFont="1" applyBorder="1" applyAlignment="1">
      <alignment vertical="center"/>
    </xf>
    <xf numFmtId="3" fontId="18" fillId="0" borderId="42" xfId="4" applyNumberFormat="1" applyFont="1" applyFill="1" applyBorder="1" applyAlignment="1">
      <alignment horizontal="right" vertical="center"/>
    </xf>
    <xf numFmtId="165" fontId="15" fillId="0" borderId="17" xfId="0" applyNumberFormat="1" applyFont="1" applyBorder="1" applyAlignment="1">
      <alignment vertical="center"/>
    </xf>
    <xf numFmtId="165" fontId="15" fillId="0" borderId="34" xfId="0" applyNumberFormat="1" applyFont="1" applyBorder="1" applyAlignment="1">
      <alignment vertical="center"/>
    </xf>
    <xf numFmtId="165" fontId="15" fillId="0" borderId="1" xfId="0" applyNumberFormat="1" applyFont="1" applyBorder="1" applyAlignment="1">
      <alignment vertical="center"/>
    </xf>
    <xf numFmtId="1" fontId="2" fillId="0" borderId="0" xfId="0" applyNumberFormat="1" applyFont="1" applyAlignment="1">
      <alignment vertical="center"/>
    </xf>
    <xf numFmtId="1" fontId="2" fillId="0" borderId="0" xfId="0" applyNumberFormat="1" applyFont="1" applyBorder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1" fontId="2" fillId="0" borderId="0" xfId="0" applyNumberFormat="1" applyFont="1" applyBorder="1" applyAlignment="1">
      <alignment vertical="center"/>
    </xf>
    <xf numFmtId="1" fontId="10" fillId="0" borderId="0" xfId="0" applyNumberFormat="1" applyFont="1" applyBorder="1" applyAlignment="1">
      <alignment horizontal="right" vertical="center"/>
    </xf>
    <xf numFmtId="2" fontId="10" fillId="0" borderId="7" xfId="0" applyNumberFormat="1" applyFont="1" applyBorder="1" applyAlignment="1">
      <alignment horizontal="left" vertical="center"/>
    </xf>
    <xf numFmtId="165" fontId="10" fillId="0" borderId="7" xfId="0" applyNumberFormat="1" applyFont="1" applyBorder="1" applyAlignment="1">
      <alignment horizontal="right" vertical="center"/>
    </xf>
    <xf numFmtId="2" fontId="8" fillId="0" borderId="0" xfId="0" applyNumberFormat="1" applyFont="1" applyFill="1" applyBorder="1" applyAlignment="1">
      <alignment horizontal="right" vertical="center" wrapText="1"/>
    </xf>
    <xf numFmtId="2" fontId="28" fillId="2" borderId="24" xfId="0" applyNumberFormat="1" applyFont="1" applyFill="1" applyBorder="1" applyAlignment="1"/>
    <xf numFmtId="2" fontId="28" fillId="2" borderId="24" xfId="0" applyNumberFormat="1" applyFont="1" applyFill="1" applyBorder="1" applyAlignment="1">
      <alignment vertical="center"/>
    </xf>
    <xf numFmtId="2" fontId="7" fillId="2" borderId="0" xfId="0" applyNumberFormat="1" applyFont="1" applyFill="1" applyAlignment="1"/>
    <xf numFmtId="2" fontId="45" fillId="0" borderId="0" xfId="0" applyNumberFormat="1" applyFont="1" applyAlignment="1"/>
    <xf numFmtId="2" fontId="45" fillId="2" borderId="0" xfId="0" applyNumberFormat="1" applyFont="1" applyFill="1" applyAlignment="1"/>
    <xf numFmtId="2" fontId="7" fillId="2" borderId="0" xfId="0" applyNumberFormat="1" applyFont="1" applyFill="1" applyAlignment="1">
      <alignment horizontal="right"/>
    </xf>
    <xf numFmtId="4" fontId="2" fillId="0" borderId="0" xfId="0" applyNumberFormat="1" applyFont="1" applyAlignment="1"/>
    <xf numFmtId="4" fontId="2" fillId="2" borderId="0" xfId="0" applyNumberFormat="1" applyFont="1" applyFill="1" applyAlignment="1"/>
    <xf numFmtId="1" fontId="27" fillId="2" borderId="20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Border="1" applyAlignment="1">
      <alignment horizontal="left" vertical="top"/>
    </xf>
    <xf numFmtId="0" fontId="15" fillId="0" borderId="7" xfId="4" applyFont="1" applyFill="1" applyBorder="1" applyAlignment="1">
      <alignment horizontal="left" vertical="top"/>
    </xf>
    <xf numFmtId="2" fontId="8" fillId="0" borderId="25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right" vertical="center" wrapText="1"/>
    </xf>
    <xf numFmtId="2" fontId="10" fillId="0" borderId="8" xfId="0" applyNumberFormat="1" applyFont="1" applyBorder="1" applyAlignment="1">
      <alignment horizontal="right" vertical="center" wrapText="1"/>
    </xf>
    <xf numFmtId="3" fontId="18" fillId="0" borderId="40" xfId="4" applyNumberFormat="1" applyFont="1" applyFill="1" applyBorder="1" applyAlignment="1">
      <alignment horizontal="right" vertical="center"/>
    </xf>
    <xf numFmtId="1" fontId="18" fillId="2" borderId="0" xfId="0" applyNumberFormat="1" applyFont="1" applyFill="1" applyBorder="1" applyAlignment="1">
      <alignment horizontal="center" vertical="center" wrapText="1"/>
    </xf>
    <xf numFmtId="1" fontId="15" fillId="2" borderId="35" xfId="0" applyNumberFormat="1" applyFont="1" applyFill="1" applyBorder="1" applyAlignment="1">
      <alignment horizontal="center" vertical="center"/>
    </xf>
    <xf numFmtId="1" fontId="15" fillId="2" borderId="35" xfId="0" applyNumberFormat="1" applyFont="1" applyFill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right" vertical="center" wrapText="1"/>
    </xf>
    <xf numFmtId="2" fontId="43" fillId="0" borderId="0" xfId="0" applyNumberFormat="1" applyFont="1" applyAlignment="1">
      <alignment horizontal="right" vertical="center"/>
    </xf>
    <xf numFmtId="2" fontId="43" fillId="0" borderId="0" xfId="0" applyNumberFormat="1" applyFont="1" applyBorder="1" applyAlignment="1"/>
    <xf numFmtId="1" fontId="8" fillId="2" borderId="40" xfId="0" applyNumberFormat="1" applyFont="1" applyFill="1" applyBorder="1" applyAlignment="1">
      <alignment horizontal="center" vertical="center" wrapText="1"/>
    </xf>
    <xf numFmtId="165" fontId="10" fillId="0" borderId="8" xfId="0" applyNumberFormat="1" applyFont="1" applyBorder="1" applyAlignment="1">
      <alignment horizontal="right" vertical="center"/>
    </xf>
    <xf numFmtId="165" fontId="4" fillId="0" borderId="8" xfId="0" applyNumberFormat="1" applyFont="1" applyBorder="1" applyAlignment="1">
      <alignment horizontal="right" vertical="center"/>
    </xf>
    <xf numFmtId="2" fontId="23" fillId="3" borderId="0" xfId="0" applyNumberFormat="1" applyFont="1" applyFill="1" applyAlignment="1">
      <alignment horizontal="center" vertical="center"/>
    </xf>
    <xf numFmtId="1" fontId="8" fillId="3" borderId="48" xfId="0" applyNumberFormat="1" applyFont="1" applyFill="1" applyBorder="1" applyAlignment="1">
      <alignment horizontal="center" vertical="center" wrapText="1"/>
    </xf>
    <xf numFmtId="1" fontId="15" fillId="3" borderId="0" xfId="0" applyNumberFormat="1" applyFont="1" applyFill="1" applyBorder="1" applyAlignment="1">
      <alignment horizontal="right" vertical="center" wrapText="1"/>
    </xf>
    <xf numFmtId="1" fontId="15" fillId="3" borderId="42" xfId="0" applyNumberFormat="1" applyFont="1" applyFill="1" applyBorder="1" applyAlignment="1">
      <alignment horizontal="right" vertical="center" wrapText="1"/>
    </xf>
    <xf numFmtId="1" fontId="15" fillId="3" borderId="20" xfId="0" applyNumberFormat="1" applyFont="1" applyFill="1" applyBorder="1" applyAlignment="1">
      <alignment horizontal="right" vertical="center" wrapText="1"/>
    </xf>
    <xf numFmtId="1" fontId="15" fillId="3" borderId="20" xfId="0" applyNumberFormat="1" applyFont="1" applyFill="1" applyBorder="1" applyAlignment="1">
      <alignment horizontal="right" vertical="top" wrapText="1"/>
    </xf>
    <xf numFmtId="1" fontId="15" fillId="3" borderId="42" xfId="0" applyNumberFormat="1" applyFont="1" applyFill="1" applyBorder="1" applyAlignment="1">
      <alignment vertical="center" wrapText="1"/>
    </xf>
    <xf numFmtId="1" fontId="15" fillId="3" borderId="0" xfId="0" applyNumberFormat="1" applyFont="1" applyFill="1" applyBorder="1" applyAlignment="1">
      <alignment vertical="center" wrapText="1"/>
    </xf>
    <xf numFmtId="1" fontId="15" fillId="3" borderId="0" xfId="0" applyNumberFormat="1" applyFont="1" applyFill="1" applyBorder="1" applyAlignment="1">
      <alignment horizontal="left" vertical="center" wrapText="1"/>
    </xf>
    <xf numFmtId="2" fontId="23" fillId="3" borderId="0" xfId="0" applyNumberFormat="1" applyFont="1" applyFill="1" applyBorder="1" applyAlignment="1">
      <alignment horizontal="center" vertical="center"/>
    </xf>
    <xf numFmtId="1" fontId="15" fillId="3" borderId="19" xfId="0" applyNumberFormat="1" applyFont="1" applyFill="1" applyBorder="1" applyAlignment="1">
      <alignment horizontal="right" vertical="center" wrapText="1"/>
    </xf>
    <xf numFmtId="1" fontId="18" fillId="3" borderId="0" xfId="0" applyNumberFormat="1" applyFont="1" applyFill="1" applyBorder="1"/>
    <xf numFmtId="0" fontId="18" fillId="3" borderId="0" xfId="0" applyFont="1" applyFill="1" applyBorder="1"/>
    <xf numFmtId="0" fontId="15" fillId="3" borderId="0" xfId="0" applyFont="1" applyFill="1" applyBorder="1"/>
    <xf numFmtId="1" fontId="18" fillId="2" borderId="0" xfId="0" applyNumberFormat="1" applyFont="1" applyFill="1" applyBorder="1"/>
    <xf numFmtId="0" fontId="26" fillId="3" borderId="0" xfId="0" applyFont="1" applyFill="1"/>
    <xf numFmtId="0" fontId="15" fillId="3" borderId="1" xfId="0" applyFont="1" applyFill="1" applyBorder="1"/>
    <xf numFmtId="1" fontId="18" fillId="3" borderId="1" xfId="0" applyNumberFormat="1" applyFont="1" applyFill="1" applyBorder="1"/>
    <xf numFmtId="0" fontId="18" fillId="3" borderId="1" xfId="0" applyFont="1" applyFill="1" applyBorder="1"/>
    <xf numFmtId="1" fontId="15" fillId="3" borderId="1" xfId="0" applyNumberFormat="1" applyFont="1" applyFill="1" applyBorder="1" applyAlignment="1">
      <alignment vertical="center"/>
    </xf>
    <xf numFmtId="2" fontId="0" fillId="3" borderId="0" xfId="0" applyNumberFormat="1" applyFill="1" applyAlignment="1">
      <alignment horizontal="center" vertical="center"/>
    </xf>
    <xf numFmtId="1" fontId="2" fillId="3" borderId="0" xfId="0" applyNumberFormat="1" applyFont="1" applyFill="1" applyBorder="1" applyAlignment="1">
      <alignment horizontal="right" vertical="center"/>
    </xf>
    <xf numFmtId="1" fontId="10" fillId="3" borderId="0" xfId="0" applyNumberFormat="1" applyFont="1" applyFill="1" applyBorder="1" applyAlignment="1">
      <alignment horizontal="right"/>
    </xf>
    <xf numFmtId="1" fontId="19" fillId="3" borderId="19" xfId="0" applyNumberFormat="1" applyFont="1" applyFill="1" applyBorder="1" applyAlignment="1">
      <alignment horizontal="right" vertical="center"/>
    </xf>
    <xf numFmtId="165" fontId="8" fillId="3" borderId="4" xfId="0" applyNumberFormat="1" applyFont="1" applyFill="1" applyBorder="1" applyAlignment="1">
      <alignment horizontal="right" vertical="center"/>
    </xf>
    <xf numFmtId="165" fontId="8" fillId="3" borderId="18" xfId="0" applyNumberFormat="1" applyFont="1" applyFill="1" applyBorder="1" applyAlignment="1">
      <alignment horizontal="right" vertical="center"/>
    </xf>
    <xf numFmtId="2" fontId="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right" readingOrder="2"/>
    </xf>
    <xf numFmtId="2" fontId="2" fillId="3" borderId="0" xfId="0" applyNumberFormat="1" applyFont="1" applyFill="1" applyAlignment="1"/>
    <xf numFmtId="2" fontId="7" fillId="3" borderId="0" xfId="0" applyNumberFormat="1" applyFont="1" applyFill="1" applyAlignment="1">
      <alignment horizontal="right"/>
    </xf>
    <xf numFmtId="165" fontId="2" fillId="3" borderId="0" xfId="0" applyNumberFormat="1" applyFont="1" applyFill="1" applyAlignment="1">
      <alignment horizontal="center" vertical="center"/>
    </xf>
    <xf numFmtId="3" fontId="18" fillId="3" borderId="42" xfId="0" applyNumberFormat="1" applyFont="1" applyFill="1" applyBorder="1" applyAlignment="1">
      <alignment horizontal="right" vertical="center" wrapText="1"/>
    </xf>
    <xf numFmtId="165" fontId="15" fillId="3" borderId="0" xfId="0" applyNumberFormat="1" applyFont="1" applyFill="1" applyBorder="1" applyAlignment="1">
      <alignment horizontal="right" vertical="center"/>
    </xf>
    <xf numFmtId="165" fontId="15" fillId="3" borderId="42" xfId="0" applyNumberFormat="1" applyFont="1" applyFill="1" applyBorder="1" applyAlignment="1">
      <alignment horizontal="right" vertical="center"/>
    </xf>
    <xf numFmtId="0" fontId="15" fillId="3" borderId="7" xfId="4" applyFont="1" applyFill="1" applyBorder="1" applyAlignment="1">
      <alignment horizontal="left" vertical="top"/>
    </xf>
    <xf numFmtId="0" fontId="15" fillId="3" borderId="0" xfId="4" applyFont="1" applyFill="1" applyBorder="1" applyAlignment="1">
      <alignment horizontal="left" vertical="top"/>
    </xf>
    <xf numFmtId="3" fontId="18" fillId="3" borderId="42" xfId="4" applyNumberFormat="1" applyFont="1" applyFill="1" applyBorder="1" applyAlignment="1">
      <alignment horizontal="right" vertical="center"/>
    </xf>
    <xf numFmtId="165" fontId="15" fillId="3" borderId="17" xfId="0" applyNumberFormat="1" applyFont="1" applyFill="1" applyBorder="1" applyAlignment="1">
      <alignment vertical="center"/>
    </xf>
    <xf numFmtId="165" fontId="15" fillId="3" borderId="0" xfId="0" applyNumberFormat="1" applyFont="1" applyFill="1" applyBorder="1" applyAlignment="1">
      <alignment vertical="center"/>
    </xf>
    <xf numFmtId="0" fontId="16" fillId="3" borderId="0" xfId="4" applyFont="1" applyFill="1" applyBorder="1" applyAlignment="1">
      <alignment horizontal="right" vertical="center"/>
    </xf>
    <xf numFmtId="2" fontId="15" fillId="3" borderId="8" xfId="0" applyNumberFormat="1" applyFont="1" applyFill="1" applyBorder="1" applyAlignment="1">
      <alignment horizontal="right" vertical="center"/>
    </xf>
    <xf numFmtId="0" fontId="10" fillId="3" borderId="0" xfId="4" applyFont="1" applyFill="1" applyBorder="1" applyAlignment="1"/>
    <xf numFmtId="0" fontId="15" fillId="3" borderId="29" xfId="4" applyFont="1" applyFill="1" applyBorder="1" applyAlignment="1"/>
    <xf numFmtId="1" fontId="10" fillId="3" borderId="3" xfId="0" applyNumberFormat="1" applyFont="1" applyFill="1" applyBorder="1" applyAlignment="1">
      <alignment horizontal="left" vertical="center" wrapText="1"/>
    </xf>
    <xf numFmtId="165" fontId="10" fillId="3" borderId="7" xfId="0" applyNumberFormat="1" applyFont="1" applyFill="1" applyBorder="1" applyAlignment="1">
      <alignment horizontal="right" vertical="center"/>
    </xf>
    <xf numFmtId="165" fontId="10" fillId="3" borderId="5" xfId="0" applyNumberFormat="1" applyFont="1" applyFill="1" applyBorder="1" applyAlignment="1">
      <alignment horizontal="right" vertical="center"/>
    </xf>
    <xf numFmtId="165" fontId="4" fillId="3" borderId="5" xfId="0" applyNumberFormat="1" applyFont="1" applyFill="1" applyBorder="1" applyAlignment="1">
      <alignment horizontal="right" vertical="center"/>
    </xf>
    <xf numFmtId="1" fontId="10" fillId="3" borderId="0" xfId="0" applyNumberFormat="1" applyFont="1" applyFill="1" applyBorder="1" applyAlignment="1">
      <alignment horizontal="right" vertical="center"/>
    </xf>
    <xf numFmtId="0" fontId="10" fillId="3" borderId="2" xfId="0" applyNumberFormat="1" applyFont="1" applyFill="1" applyBorder="1" applyAlignment="1">
      <alignment horizontal="right" vertical="center" wrapText="1"/>
    </xf>
    <xf numFmtId="0" fontId="15" fillId="3" borderId="7" xfId="3" applyFont="1" applyFill="1" applyBorder="1"/>
    <xf numFmtId="2" fontId="42" fillId="3" borderId="7" xfId="0" applyNumberFormat="1" applyFont="1" applyFill="1" applyBorder="1"/>
    <xf numFmtId="2" fontId="42" fillId="3" borderId="0" xfId="0" applyNumberFormat="1" applyFont="1" applyFill="1" applyBorder="1"/>
    <xf numFmtId="0" fontId="1" fillId="2" borderId="0" xfId="0" applyNumberFormat="1" applyFont="1" applyFill="1" applyAlignment="1"/>
    <xf numFmtId="2" fontId="2" fillId="2" borderId="0" xfId="0" applyNumberFormat="1" applyFont="1" applyFill="1" applyBorder="1" applyAlignment="1"/>
    <xf numFmtId="2" fontId="2" fillId="2" borderId="0" xfId="0" applyNumberFormat="1" applyFont="1" applyFill="1" applyAlignment="1"/>
    <xf numFmtId="0" fontId="8" fillId="3" borderId="3" xfId="3" applyFont="1" applyFill="1" applyBorder="1" applyAlignment="1">
      <alignment horizontal="left" vertical="center"/>
    </xf>
    <xf numFmtId="2" fontId="8" fillId="3" borderId="3" xfId="0" applyNumberFormat="1" applyFont="1" applyFill="1" applyBorder="1" applyAlignment="1"/>
    <xf numFmtId="2" fontId="8" fillId="3" borderId="4" xfId="0" applyNumberFormat="1" applyFont="1" applyFill="1" applyBorder="1" applyAlignment="1"/>
    <xf numFmtId="2" fontId="8" fillId="3" borderId="19" xfId="0" applyNumberFormat="1" applyFont="1" applyFill="1" applyBorder="1" applyAlignment="1"/>
    <xf numFmtId="168" fontId="8" fillId="3" borderId="2" xfId="0" applyNumberFormat="1" applyFont="1" applyFill="1" applyBorder="1" applyAlignment="1">
      <alignment horizontal="right"/>
    </xf>
    <xf numFmtId="2" fontId="9" fillId="3" borderId="0" xfId="0" applyNumberFormat="1" applyFont="1" applyFill="1" applyAlignment="1"/>
    <xf numFmtId="2" fontId="42" fillId="3" borderId="20" xfId="0" applyNumberFormat="1" applyFont="1" applyFill="1" applyBorder="1"/>
    <xf numFmtId="0" fontId="15" fillId="3" borderId="0" xfId="0" applyFont="1" applyFill="1" applyBorder="1" applyAlignment="1"/>
    <xf numFmtId="0" fontId="15" fillId="3" borderId="20" xfId="0" applyFont="1" applyFill="1" applyBorder="1" applyAlignment="1"/>
    <xf numFmtId="168" fontId="15" fillId="3" borderId="6" xfId="0" applyNumberFormat="1" applyFont="1" applyFill="1" applyBorder="1" applyAlignment="1">
      <alignment horizontal="right"/>
    </xf>
    <xf numFmtId="2" fontId="29" fillId="3" borderId="0" xfId="0" applyNumberFormat="1" applyFont="1" applyFill="1" applyAlignment="1"/>
    <xf numFmtId="2" fontId="28" fillId="3" borderId="0" xfId="0" applyNumberFormat="1" applyFont="1" applyFill="1" applyAlignment="1"/>
    <xf numFmtId="2" fontId="15" fillId="3" borderId="9" xfId="0" applyNumberFormat="1" applyFont="1" applyFill="1" applyBorder="1" applyAlignment="1"/>
    <xf numFmtId="2" fontId="42" fillId="3" borderId="9" xfId="0" applyNumberFormat="1" applyFont="1" applyFill="1" applyBorder="1"/>
    <xf numFmtId="1" fontId="15" fillId="3" borderId="1" xfId="0" applyNumberFormat="1" applyFont="1" applyFill="1" applyBorder="1" applyAlignment="1">
      <alignment horizontal="right" vertical="center"/>
    </xf>
    <xf numFmtId="1" fontId="15" fillId="3" borderId="35" xfId="0" applyNumberFormat="1" applyFont="1" applyFill="1" applyBorder="1" applyAlignment="1">
      <alignment horizontal="right" vertical="center"/>
    </xf>
    <xf numFmtId="0" fontId="42" fillId="3" borderId="1" xfId="0" applyFont="1" applyFill="1" applyBorder="1"/>
    <xf numFmtId="0" fontId="15" fillId="3" borderId="1" xfId="0" applyFont="1" applyFill="1" applyBorder="1" applyAlignment="1">
      <alignment horizontal="right" vertical="center"/>
    </xf>
    <xf numFmtId="1" fontId="2" fillId="3" borderId="1" xfId="0" applyNumberFormat="1" applyFont="1" applyFill="1" applyBorder="1" applyAlignment="1">
      <alignment horizontal="right" vertical="center"/>
    </xf>
    <xf numFmtId="1" fontId="2" fillId="3" borderId="35" xfId="0" applyNumberFormat="1" applyFont="1" applyFill="1" applyBorder="1" applyAlignment="1">
      <alignment horizontal="right" vertical="center"/>
    </xf>
    <xf numFmtId="168" fontId="15" fillId="3" borderId="11" xfId="0" applyNumberFormat="1" applyFont="1" applyFill="1" applyBorder="1" applyAlignment="1">
      <alignment horizontal="right"/>
    </xf>
    <xf numFmtId="2" fontId="8" fillId="3" borderId="3" xfId="0" applyNumberFormat="1" applyFont="1" applyFill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right" vertical="center"/>
    </xf>
    <xf numFmtId="2" fontId="8" fillId="3" borderId="4" xfId="0" applyNumberFormat="1" applyFont="1" applyFill="1" applyBorder="1" applyAlignment="1">
      <alignment horizontal="right" vertical="center"/>
    </xf>
    <xf numFmtId="2" fontId="15" fillId="3" borderId="0" xfId="0" applyNumberFormat="1" applyFont="1" applyFill="1" applyBorder="1" applyAlignment="1">
      <alignment horizontal="right" vertical="center"/>
    </xf>
    <xf numFmtId="4" fontId="8" fillId="3" borderId="5" xfId="0" applyNumberFormat="1" applyFont="1" applyFill="1" applyBorder="1" applyAlignment="1">
      <alignment horizontal="right" vertical="center"/>
    </xf>
    <xf numFmtId="2" fontId="2" fillId="3" borderId="0" xfId="0" applyNumberFormat="1" applyFont="1" applyFill="1" applyAlignment="1">
      <alignment vertical="center"/>
    </xf>
    <xf numFmtId="2" fontId="15" fillId="3" borderId="7" xfId="0" applyNumberFormat="1" applyFont="1" applyFill="1" applyBorder="1" applyAlignment="1">
      <alignment horizontal="left" vertical="center"/>
    </xf>
    <xf numFmtId="4" fontId="15" fillId="3" borderId="7" xfId="1" applyNumberFormat="1" applyFont="1" applyFill="1" applyBorder="1" applyAlignment="1">
      <alignment horizontal="right" vertical="center"/>
    </xf>
    <xf numFmtId="4" fontId="15" fillId="3" borderId="0" xfId="1" applyNumberFormat="1" applyFont="1" applyFill="1" applyBorder="1" applyAlignment="1">
      <alignment horizontal="right" vertical="center"/>
    </xf>
    <xf numFmtId="4" fontId="15" fillId="3" borderId="8" xfId="0" applyNumberFormat="1" applyFont="1" applyFill="1" applyBorder="1" applyAlignment="1">
      <alignment horizontal="right" vertical="center"/>
    </xf>
    <xf numFmtId="1" fontId="2" fillId="3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horizontal="center" vertical="center"/>
    </xf>
    <xf numFmtId="0" fontId="15" fillId="3" borderId="7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4" fontId="15" fillId="3" borderId="7" xfId="0" applyNumberFormat="1" applyFont="1" applyFill="1" applyBorder="1" applyAlignment="1">
      <alignment vertical="center"/>
    </xf>
    <xf numFmtId="4" fontId="15" fillId="3" borderId="8" xfId="0" applyNumberFormat="1" applyFont="1" applyFill="1" applyBorder="1" applyAlignment="1">
      <alignment horizontal="right" vertical="center" wrapText="1"/>
    </xf>
    <xf numFmtId="2" fontId="15" fillId="3" borderId="7" xfId="1" applyNumberFormat="1" applyFont="1" applyFill="1" applyBorder="1" applyAlignment="1">
      <alignment horizontal="right" vertical="center"/>
    </xf>
    <xf numFmtId="2" fontId="15" fillId="3" borderId="0" xfId="1" applyNumberFormat="1" applyFont="1" applyFill="1" applyBorder="1" applyAlignment="1">
      <alignment horizontal="right" vertical="center"/>
    </xf>
    <xf numFmtId="2" fontId="15" fillId="3" borderId="7" xfId="0" applyNumberFormat="1" applyFont="1" applyFill="1" applyBorder="1" applyAlignment="1">
      <alignment vertical="center"/>
    </xf>
    <xf numFmtId="2" fontId="10" fillId="3" borderId="8" xfId="0" applyNumberFormat="1" applyFont="1" applyFill="1" applyBorder="1" applyAlignment="1">
      <alignment vertical="center"/>
    </xf>
    <xf numFmtId="2" fontId="15" fillId="3" borderId="6" xfId="0" applyNumberFormat="1" applyFont="1" applyFill="1" applyBorder="1" applyAlignment="1">
      <alignment horizontal="left" vertical="center"/>
    </xf>
    <xf numFmtId="4" fontId="15" fillId="3" borderId="7" xfId="0" applyNumberFormat="1" applyFont="1" applyFill="1" applyBorder="1" applyAlignment="1">
      <alignment horizontal="right" vertical="center"/>
    </xf>
    <xf numFmtId="0" fontId="8" fillId="3" borderId="7" xfId="2" applyFont="1" applyFill="1" applyBorder="1" applyAlignment="1">
      <alignment horizontal="left" vertical="center"/>
    </xf>
    <xf numFmtId="4" fontId="8" fillId="3" borderId="7" xfId="0" applyNumberFormat="1" applyFont="1" applyFill="1" applyBorder="1" applyAlignment="1">
      <alignment horizontal="right" vertical="center"/>
    </xf>
    <xf numFmtId="4" fontId="8" fillId="3" borderId="0" xfId="0" applyNumberFormat="1" applyFont="1" applyFill="1" applyBorder="1" applyAlignment="1">
      <alignment horizontal="right" vertical="center"/>
    </xf>
    <xf numFmtId="4" fontId="8" fillId="3" borderId="8" xfId="0" applyNumberFormat="1" applyFont="1" applyFill="1" applyBorder="1" applyAlignment="1">
      <alignment horizontal="right" vertical="center"/>
    </xf>
    <xf numFmtId="4" fontId="8" fillId="3" borderId="8" xfId="0" applyNumberFormat="1" applyFont="1" applyFill="1" applyBorder="1" applyAlignment="1">
      <alignment vertical="center" wrapText="1"/>
    </xf>
    <xf numFmtId="1" fontId="2" fillId="3" borderId="0" xfId="0" applyNumberFormat="1" applyFont="1" applyFill="1" applyBorder="1" applyAlignment="1">
      <alignment vertical="center"/>
    </xf>
    <xf numFmtId="1" fontId="2" fillId="3" borderId="0" xfId="0" applyNumberFormat="1" applyFont="1" applyFill="1" applyBorder="1" applyAlignment="1">
      <alignment vertical="center" wrapText="1"/>
    </xf>
    <xf numFmtId="1" fontId="2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wrapText="1"/>
    </xf>
    <xf numFmtId="2" fontId="15" fillId="3" borderId="7" xfId="0" applyNumberFormat="1" applyFont="1" applyFill="1" applyBorder="1" applyAlignment="1">
      <alignment horizontal="left" vertical="center" wrapText="1"/>
    </xf>
    <xf numFmtId="0" fontId="31" fillId="3" borderId="7" xfId="0" applyFont="1" applyFill="1" applyBorder="1" applyAlignment="1">
      <alignment vertical="center"/>
    </xf>
    <xf numFmtId="2" fontId="15" fillId="3" borderId="8" xfId="0" applyNumberFormat="1" applyFont="1" applyFill="1" applyBorder="1" applyAlignment="1">
      <alignment vertical="center"/>
    </xf>
    <xf numFmtId="0" fontId="8" fillId="2" borderId="13" xfId="3" applyFont="1" applyFill="1" applyBorder="1" applyAlignment="1">
      <alignment horizontal="center" vertical="center" wrapText="1"/>
    </xf>
    <xf numFmtId="0" fontId="8" fillId="2" borderId="36" xfId="3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0" fontId="8" fillId="2" borderId="18" xfId="4" applyFont="1" applyFill="1" applyBorder="1" applyAlignment="1">
      <alignment horizontal="center" vertical="center" wrapText="1"/>
    </xf>
    <xf numFmtId="0" fontId="8" fillId="2" borderId="18" xfId="4" applyFont="1" applyFill="1" applyBorder="1" applyAlignment="1">
      <alignment horizontal="center" vertical="center" wrapText="1" readingOrder="2"/>
    </xf>
    <xf numFmtId="0" fontId="2" fillId="2" borderId="0" xfId="0" applyNumberFormat="1" applyFont="1" applyFill="1" applyAlignment="1"/>
    <xf numFmtId="0" fontId="8" fillId="2" borderId="27" xfId="0" applyNumberFormat="1" applyFont="1" applyFill="1" applyBorder="1" applyAlignment="1">
      <alignment horizontal="center" vertical="center" wrapText="1"/>
    </xf>
    <xf numFmtId="0" fontId="8" fillId="2" borderId="25" xfId="0" applyNumberFormat="1" applyFont="1" applyFill="1" applyBorder="1" applyAlignment="1">
      <alignment horizontal="center" vertical="center" wrapText="1"/>
    </xf>
    <xf numFmtId="0" fontId="8" fillId="2" borderId="26" xfId="0" applyNumberFormat="1" applyFont="1" applyFill="1" applyBorder="1" applyAlignment="1">
      <alignment horizontal="center" vertical="center" wrapText="1"/>
    </xf>
    <xf numFmtId="0" fontId="10" fillId="2" borderId="0" xfId="0" applyNumberFormat="1" applyFont="1" applyFill="1" applyAlignment="1"/>
    <xf numFmtId="0" fontId="2" fillId="2" borderId="0" xfId="0" applyNumberFormat="1" applyFont="1" applyFill="1" applyBorder="1" applyAlignment="1"/>
    <xf numFmtId="0" fontId="15" fillId="2" borderId="0" xfId="0" applyNumberFormat="1" applyFont="1" applyFill="1" applyBorder="1" applyAlignment="1">
      <alignment horizontal="right"/>
    </xf>
    <xf numFmtId="0" fontId="26" fillId="2" borderId="0" xfId="0" applyFont="1" applyFill="1"/>
    <xf numFmtId="0" fontId="30" fillId="2" borderId="32" xfId="0" applyFont="1" applyFill="1" applyBorder="1" applyAlignment="1">
      <alignment horizontal="center" vertical="top"/>
    </xf>
    <xf numFmtId="0" fontId="30" fillId="2" borderId="42" xfId="0" applyFont="1" applyFill="1" applyBorder="1" applyAlignment="1">
      <alignment horizontal="center" vertical="center"/>
    </xf>
    <xf numFmtId="0" fontId="30" fillId="2" borderId="42" xfId="0" applyFont="1" applyFill="1" applyBorder="1" applyAlignment="1">
      <alignment horizontal="center" vertical="top"/>
    </xf>
    <xf numFmtId="1" fontId="15" fillId="2" borderId="0" xfId="0" applyNumberFormat="1" applyFont="1" applyFill="1" applyBorder="1" applyAlignment="1">
      <alignment horizontal="left" vertical="center" wrapText="1"/>
    </xf>
    <xf numFmtId="1" fontId="15" fillId="3" borderId="42" xfId="0" applyNumberFormat="1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vertical="center" wrapText="1"/>
    </xf>
    <xf numFmtId="1" fontId="15" fillId="3" borderId="17" xfId="0" applyNumberFormat="1" applyFont="1" applyFill="1" applyBorder="1" applyAlignment="1">
      <alignment horizontal="center" vertical="center" wrapText="1"/>
    </xf>
    <xf numFmtId="1" fontId="15" fillId="3" borderId="0" xfId="0" applyNumberFormat="1" applyFont="1" applyFill="1" applyBorder="1" applyAlignment="1">
      <alignment horizontal="center" vertical="center"/>
    </xf>
    <xf numFmtId="1" fontId="15" fillId="3" borderId="0" xfId="0" applyNumberFormat="1" applyFont="1" applyFill="1" applyBorder="1" applyAlignment="1">
      <alignment horizontal="center" vertical="center" wrapText="1"/>
    </xf>
    <xf numFmtId="1" fontId="15" fillId="3" borderId="20" xfId="0" applyNumberFormat="1" applyFont="1" applyFill="1" applyBorder="1" applyAlignment="1">
      <alignment horizontal="center" vertical="center" wrapText="1"/>
    </xf>
    <xf numFmtId="0" fontId="15" fillId="3" borderId="17" xfId="0" applyNumberFormat="1" applyFont="1" applyFill="1" applyBorder="1" applyAlignment="1">
      <alignment horizontal="right" vertical="center" wrapText="1"/>
    </xf>
    <xf numFmtId="0" fontId="15" fillId="3" borderId="42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center" vertical="center"/>
    </xf>
    <xf numFmtId="0" fontId="15" fillId="3" borderId="42" xfId="0" applyNumberFormat="1" applyFont="1" applyFill="1" applyBorder="1" applyAlignment="1">
      <alignment vertical="center"/>
    </xf>
    <xf numFmtId="1" fontId="15" fillId="3" borderId="17" xfId="0" applyNumberFormat="1" applyFont="1" applyFill="1" applyBorder="1" applyAlignment="1">
      <alignment horizontal="center" vertical="center"/>
    </xf>
    <xf numFmtId="1" fontId="2" fillId="3" borderId="20" xfId="0" applyNumberFormat="1" applyFont="1" applyFill="1" applyBorder="1" applyAlignment="1">
      <alignment horizontal="center" vertical="center"/>
    </xf>
    <xf numFmtId="0" fontId="15" fillId="3" borderId="45" xfId="0" applyNumberFormat="1" applyFont="1" applyFill="1" applyBorder="1" applyAlignment="1">
      <alignment horizontal="left" vertical="center"/>
    </xf>
    <xf numFmtId="1" fontId="15" fillId="3" borderId="15" xfId="0" applyNumberFormat="1" applyFont="1" applyFill="1" applyBorder="1" applyAlignment="1">
      <alignment horizontal="center" vertical="center" wrapText="1"/>
    </xf>
    <xf numFmtId="1" fontId="15" fillId="3" borderId="15" xfId="0" applyNumberFormat="1" applyFont="1" applyFill="1" applyBorder="1" applyAlignment="1">
      <alignment horizontal="center" vertical="center"/>
    </xf>
    <xf numFmtId="1" fontId="15" fillId="3" borderId="22" xfId="0" applyNumberFormat="1" applyFont="1" applyFill="1" applyBorder="1" applyAlignment="1">
      <alignment horizontal="center" vertical="center" wrapText="1"/>
    </xf>
    <xf numFmtId="0" fontId="15" fillId="3" borderId="14" xfId="0" applyNumberFormat="1" applyFont="1" applyFill="1" applyBorder="1" applyAlignment="1">
      <alignment horizontal="right" vertical="center" wrapText="1"/>
    </xf>
    <xf numFmtId="1" fontId="15" fillId="3" borderId="22" xfId="0" applyNumberFormat="1" applyFont="1" applyFill="1" applyBorder="1" applyAlignment="1">
      <alignment horizontal="right" vertical="center" wrapText="1"/>
    </xf>
    <xf numFmtId="1" fontId="15" fillId="3" borderId="20" xfId="0" applyNumberFormat="1" applyFont="1" applyFill="1" applyBorder="1" applyAlignment="1">
      <alignment horizontal="center" vertical="center"/>
    </xf>
    <xf numFmtId="1" fontId="15" fillId="3" borderId="17" xfId="0" applyNumberFormat="1" applyFont="1" applyFill="1" applyBorder="1" applyAlignment="1">
      <alignment horizontal="center" vertical="center" wrapText="1" readingOrder="2"/>
    </xf>
    <xf numFmtId="1" fontId="15" fillId="3" borderId="0" xfId="0" applyNumberFormat="1" applyFont="1" applyFill="1" applyBorder="1" applyAlignment="1">
      <alignment horizontal="right" vertical="center" wrapText="1" readingOrder="1"/>
    </xf>
    <xf numFmtId="1" fontId="18" fillId="3" borderId="0" xfId="0" applyNumberFormat="1" applyFont="1" applyFill="1" applyBorder="1" applyAlignment="1">
      <alignment horizontal="center" vertical="center" wrapText="1"/>
    </xf>
    <xf numFmtId="1" fontId="15" fillId="3" borderId="20" xfId="0" applyNumberFormat="1" applyFont="1" applyFill="1" applyBorder="1" applyAlignment="1">
      <alignment vertical="center" wrapText="1"/>
    </xf>
    <xf numFmtId="1" fontId="15" fillId="3" borderId="17" xfId="0" applyNumberFormat="1" applyFont="1" applyFill="1" applyBorder="1" applyAlignment="1">
      <alignment horizontal="right" vertical="center" wrapText="1"/>
    </xf>
    <xf numFmtId="0" fontId="15" fillId="3" borderId="42" xfId="0" applyFont="1" applyFill="1" applyBorder="1" applyAlignment="1">
      <alignment vertical="center" wrapText="1"/>
    </xf>
    <xf numFmtId="1" fontId="15" fillId="3" borderId="45" xfId="0" applyNumberFormat="1" applyFont="1" applyFill="1" applyBorder="1" applyAlignment="1">
      <alignment vertical="center" wrapText="1"/>
    </xf>
    <xf numFmtId="1" fontId="15" fillId="2" borderId="4" xfId="0" applyNumberFormat="1" applyFont="1" applyFill="1" applyBorder="1" applyAlignment="1">
      <alignment horizontal="center" vertical="center"/>
    </xf>
    <xf numFmtId="1" fontId="15" fillId="2" borderId="19" xfId="0" applyNumberFormat="1" applyFont="1" applyFill="1" applyBorder="1" applyAlignment="1">
      <alignment horizontal="center" vertical="center" wrapText="1"/>
    </xf>
    <xf numFmtId="0" fontId="15" fillId="2" borderId="16" xfId="0" applyNumberFormat="1" applyFont="1" applyFill="1" applyBorder="1" applyAlignment="1">
      <alignment horizontal="right" vertical="center" wrapText="1" readingOrder="1"/>
    </xf>
    <xf numFmtId="0" fontId="27" fillId="3" borderId="4" xfId="0" applyFont="1" applyFill="1" applyBorder="1" applyAlignment="1">
      <alignment vertical="center" wrapText="1"/>
    </xf>
    <xf numFmtId="1" fontId="15" fillId="3" borderId="16" xfId="0" applyNumberFormat="1" applyFont="1" applyFill="1" applyBorder="1" applyAlignment="1">
      <alignment horizontal="center" vertical="center" wrapText="1"/>
    </xf>
    <xf numFmtId="1" fontId="15" fillId="3" borderId="4" xfId="0" applyNumberFormat="1" applyFont="1" applyFill="1" applyBorder="1" applyAlignment="1">
      <alignment horizontal="center" vertical="center"/>
    </xf>
    <xf numFmtId="1" fontId="15" fillId="3" borderId="4" xfId="0" applyNumberFormat="1" applyFont="1" applyFill="1" applyBorder="1" applyAlignment="1">
      <alignment horizontal="center" vertical="center" wrapText="1"/>
    </xf>
    <xf numFmtId="1" fontId="15" fillId="3" borderId="19" xfId="0" applyNumberFormat="1" applyFont="1" applyFill="1" applyBorder="1" applyAlignment="1">
      <alignment horizontal="center" vertical="center"/>
    </xf>
    <xf numFmtId="0" fontId="15" fillId="3" borderId="16" xfId="0" applyNumberFormat="1" applyFont="1" applyFill="1" applyBorder="1" applyAlignment="1">
      <alignment horizontal="right" vertical="center" wrapText="1"/>
    </xf>
    <xf numFmtId="2" fontId="8" fillId="0" borderId="43" xfId="0" applyNumberFormat="1" applyFont="1" applyBorder="1" applyAlignment="1">
      <alignment horizontal="center" vertical="center" wrapText="1"/>
    </xf>
    <xf numFmtId="0" fontId="15" fillId="3" borderId="7" xfId="4" applyFont="1" applyFill="1" applyBorder="1" applyAlignment="1">
      <alignment horizontal="left"/>
    </xf>
    <xf numFmtId="2" fontId="15" fillId="3" borderId="17" xfId="0" applyNumberFormat="1" applyFont="1" applyFill="1" applyBorder="1" applyAlignment="1">
      <alignment horizontal="right" vertical="center"/>
    </xf>
    <xf numFmtId="2" fontId="8" fillId="0" borderId="30" xfId="0" applyNumberFormat="1" applyFont="1" applyBorder="1" applyAlignment="1">
      <alignment horizontal="center" vertical="center" wrapText="1"/>
    </xf>
    <xf numFmtId="0" fontId="15" fillId="0" borderId="42" xfId="0" applyFont="1" applyBorder="1" applyAlignment="1">
      <alignment vertical="center" wrapText="1"/>
    </xf>
    <xf numFmtId="0" fontId="15" fillId="3" borderId="45" xfId="0" applyFont="1" applyFill="1" applyBorder="1" applyAlignment="1">
      <alignment vertical="center" wrapText="1"/>
    </xf>
    <xf numFmtId="1" fontId="27" fillId="2" borderId="0" xfId="0" applyNumberFormat="1" applyFont="1" applyFill="1" applyBorder="1" applyAlignment="1">
      <alignment horizontal="left" vertical="center" wrapText="1"/>
    </xf>
    <xf numFmtId="1" fontId="15" fillId="2" borderId="20" xfId="0" applyNumberFormat="1" applyFont="1" applyFill="1" applyBorder="1" applyAlignment="1">
      <alignment horizontal="right" vertical="top" wrapText="1"/>
    </xf>
    <xf numFmtId="0" fontId="15" fillId="3" borderId="17" xfId="0" applyNumberFormat="1" applyFont="1" applyFill="1" applyBorder="1" applyAlignment="1">
      <alignment horizontal="right" vertical="top" wrapText="1"/>
    </xf>
    <xf numFmtId="0" fontId="15" fillId="2" borderId="17" xfId="0" applyNumberFormat="1" applyFont="1" applyFill="1" applyBorder="1" applyAlignment="1">
      <alignment horizontal="right" vertical="top" wrapText="1"/>
    </xf>
    <xf numFmtId="1" fontId="27" fillId="2" borderId="20" xfId="0" applyNumberFormat="1" applyFont="1" applyFill="1" applyBorder="1" applyAlignment="1">
      <alignment horizontal="right" vertical="top" wrapText="1"/>
    </xf>
    <xf numFmtId="0" fontId="15" fillId="3" borderId="0" xfId="0" applyFont="1" applyFill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2" borderId="34" xfId="0" applyNumberFormat="1" applyFont="1" applyFill="1" applyBorder="1" applyAlignment="1">
      <alignment horizontal="right" vertical="top" wrapText="1"/>
    </xf>
    <xf numFmtId="0" fontId="8" fillId="0" borderId="32" xfId="0" applyNumberFormat="1" applyFont="1" applyBorder="1" applyAlignment="1">
      <alignment horizontal="center" vertical="center" wrapText="1"/>
    </xf>
    <xf numFmtId="2" fontId="8" fillId="0" borderId="42" xfId="0" applyNumberFormat="1" applyFont="1" applyBorder="1" applyAlignment="1">
      <alignment horizontal="center" vertical="center" wrapText="1"/>
    </xf>
    <xf numFmtId="0" fontId="8" fillId="0" borderId="42" xfId="0" applyNumberFormat="1" applyFont="1" applyBorder="1" applyAlignment="1">
      <alignment horizontal="center" vertical="center"/>
    </xf>
    <xf numFmtId="0" fontId="8" fillId="0" borderId="33" xfId="0" applyNumberFormat="1" applyFont="1" applyBorder="1" applyAlignment="1">
      <alignment horizontal="center" vertical="center" wrapText="1"/>
    </xf>
    <xf numFmtId="0" fontId="8" fillId="0" borderId="40" xfId="0" applyNumberFormat="1" applyFont="1" applyBorder="1" applyAlignment="1">
      <alignment horizontal="center" vertical="center" wrapText="1"/>
    </xf>
    <xf numFmtId="0" fontId="46" fillId="0" borderId="0" xfId="0" applyFont="1" applyAlignment="1">
      <alignment horizontal="right"/>
    </xf>
    <xf numFmtId="0" fontId="10" fillId="2" borderId="0" xfId="4" applyFont="1" applyFill="1" applyBorder="1" applyAlignment="1"/>
    <xf numFmtId="165" fontId="15" fillId="2" borderId="17" xfId="0" applyNumberFormat="1" applyFont="1" applyFill="1" applyBorder="1" applyAlignment="1">
      <alignment horizontal="right" vertical="center"/>
    </xf>
    <xf numFmtId="165" fontId="15" fillId="2" borderId="0" xfId="0" applyNumberFormat="1" applyFont="1" applyFill="1" applyBorder="1" applyAlignment="1">
      <alignment horizontal="right" vertical="center"/>
    </xf>
    <xf numFmtId="0" fontId="15" fillId="2" borderId="29" xfId="4" applyFont="1" applyFill="1" applyBorder="1" applyAlignment="1"/>
    <xf numFmtId="0" fontId="10" fillId="2" borderId="1" xfId="4" applyFont="1" applyFill="1" applyBorder="1" applyAlignment="1"/>
    <xf numFmtId="165" fontId="15" fillId="2" borderId="34" xfId="0" applyNumberFormat="1" applyFont="1" applyFill="1" applyBorder="1" applyAlignment="1">
      <alignment horizontal="right" vertical="center"/>
    </xf>
    <xf numFmtId="165" fontId="15" fillId="2" borderId="1" xfId="0" applyNumberFormat="1" applyFont="1" applyFill="1" applyBorder="1" applyAlignment="1">
      <alignment horizontal="right" vertical="center"/>
    </xf>
    <xf numFmtId="0" fontId="15" fillId="2" borderId="36" xfId="4" applyFont="1" applyFill="1" applyBorder="1" applyAlignment="1"/>
    <xf numFmtId="169" fontId="2" fillId="2" borderId="0" xfId="0" applyNumberFormat="1" applyFont="1" applyFill="1" applyAlignment="1">
      <alignment horizontal="center" vertical="center"/>
    </xf>
    <xf numFmtId="165" fontId="15" fillId="3" borderId="16" xfId="0" applyNumberFormat="1" applyFont="1" applyFill="1" applyBorder="1" applyAlignment="1">
      <alignment horizontal="right" vertical="center"/>
    </xf>
    <xf numFmtId="165" fontId="15" fillId="3" borderId="4" xfId="0" applyNumberFormat="1" applyFont="1" applyFill="1" applyBorder="1" applyAlignment="1">
      <alignment horizontal="right" vertical="center"/>
    </xf>
    <xf numFmtId="2" fontId="15" fillId="3" borderId="29" xfId="0" applyNumberFormat="1" applyFont="1" applyFill="1" applyBorder="1" applyAlignment="1"/>
    <xf numFmtId="0" fontId="15" fillId="3" borderId="20" xfId="4" applyFont="1" applyFill="1" applyBorder="1" applyAlignment="1">
      <alignment horizontal="left"/>
    </xf>
    <xf numFmtId="0" fontId="10" fillId="3" borderId="0" xfId="4" applyFont="1" applyFill="1" applyBorder="1" applyAlignment="1">
      <alignment vertical="center"/>
    </xf>
    <xf numFmtId="2" fontId="2" fillId="3" borderId="0" xfId="0" applyNumberFormat="1" applyFont="1" applyFill="1" applyAlignment="1">
      <alignment horizontal="left" vertical="center"/>
    </xf>
    <xf numFmtId="170" fontId="15" fillId="3" borderId="17" xfId="0" applyNumberFormat="1" applyFont="1" applyFill="1" applyBorder="1" applyAlignment="1">
      <alignment horizontal="right" vertical="center"/>
    </xf>
    <xf numFmtId="170" fontId="15" fillId="3" borderId="0" xfId="0" applyNumberFormat="1" applyFont="1" applyFill="1" applyBorder="1" applyAlignment="1">
      <alignment horizontal="right" vertical="center"/>
    </xf>
    <xf numFmtId="1" fontId="6" fillId="3" borderId="9" xfId="0" applyNumberFormat="1" applyFont="1" applyFill="1" applyBorder="1" applyAlignment="1">
      <alignment vertical="center" wrapText="1"/>
    </xf>
    <xf numFmtId="165" fontId="6" fillId="3" borderId="9" xfId="0" applyNumberFormat="1" applyFont="1" applyFill="1" applyBorder="1" applyAlignment="1">
      <alignment horizontal="right" vertical="center"/>
    </xf>
    <xf numFmtId="165" fontId="6" fillId="3" borderId="10" xfId="0" applyNumberFormat="1" applyFont="1" applyFill="1" applyBorder="1" applyAlignment="1">
      <alignment horizontal="right" vertical="center"/>
    </xf>
    <xf numFmtId="165" fontId="4" fillId="3" borderId="10" xfId="0" applyNumberFormat="1" applyFont="1" applyFill="1" applyBorder="1" applyAlignment="1">
      <alignment horizontal="right" vertical="center"/>
    </xf>
    <xf numFmtId="1" fontId="6" fillId="3" borderId="1" xfId="0" applyNumberFormat="1" applyFont="1" applyFill="1" applyBorder="1" applyAlignment="1">
      <alignment horizontal="right" vertical="center"/>
    </xf>
    <xf numFmtId="0" fontId="6" fillId="3" borderId="11" xfId="0" applyNumberFormat="1" applyFont="1" applyFill="1" applyBorder="1" applyAlignment="1">
      <alignment horizontal="right" vertical="center"/>
    </xf>
    <xf numFmtId="4" fontId="15" fillId="0" borderId="0" xfId="4" applyNumberFormat="1" applyFont="1" applyAlignment="1">
      <alignment horizontal="right"/>
    </xf>
    <xf numFmtId="1" fontId="15" fillId="0" borderId="45" xfId="0" applyNumberFormat="1" applyFont="1" applyBorder="1" applyAlignment="1">
      <alignment vertical="center" wrapText="1"/>
    </xf>
    <xf numFmtId="1" fontId="15" fillId="2" borderId="14" xfId="0" applyNumberFormat="1" applyFont="1" applyFill="1" applyBorder="1" applyAlignment="1">
      <alignment horizontal="center" vertical="center" wrapText="1"/>
    </xf>
    <xf numFmtId="1" fontId="15" fillId="2" borderId="15" xfId="0" applyNumberFormat="1" applyFont="1" applyFill="1" applyBorder="1" applyAlignment="1">
      <alignment horizontal="center" vertical="center"/>
    </xf>
    <xf numFmtId="1" fontId="15" fillId="2" borderId="15" xfId="0" applyNumberFormat="1" applyFont="1" applyFill="1" applyBorder="1" applyAlignment="1">
      <alignment horizontal="center" vertical="center" wrapText="1"/>
    </xf>
    <xf numFmtId="0" fontId="15" fillId="2" borderId="14" xfId="0" applyNumberFormat="1" applyFont="1" applyFill="1" applyBorder="1" applyAlignment="1">
      <alignment horizontal="right" vertical="top" wrapText="1"/>
    </xf>
    <xf numFmtId="1" fontId="15" fillId="2" borderId="22" xfId="0" applyNumberFormat="1" applyFont="1" applyFill="1" applyBorder="1" applyAlignment="1">
      <alignment horizontal="right" vertical="top" wrapText="1"/>
    </xf>
    <xf numFmtId="2" fontId="6" fillId="0" borderId="42" xfId="0" applyNumberFormat="1" applyFont="1" applyBorder="1" applyAlignment="1">
      <alignment horizontal="center" vertical="center" wrapText="1"/>
    </xf>
    <xf numFmtId="0" fontId="6" fillId="0" borderId="33" xfId="0" applyNumberFormat="1" applyFont="1" applyBorder="1" applyAlignment="1">
      <alignment horizontal="center" vertical="top" wrapText="1"/>
    </xf>
    <xf numFmtId="0" fontId="6" fillId="0" borderId="40" xfId="0" applyNumberFormat="1" applyFont="1" applyBorder="1" applyAlignment="1">
      <alignment horizontal="center" vertical="top" wrapText="1"/>
    </xf>
    <xf numFmtId="1" fontId="10" fillId="2" borderId="0" xfId="0" applyNumberFormat="1" applyFont="1" applyFill="1" applyBorder="1" applyAlignment="1">
      <alignment horizontal="right"/>
    </xf>
    <xf numFmtId="1" fontId="6" fillId="3" borderId="4" xfId="0" applyNumberFormat="1" applyFont="1" applyFill="1" applyBorder="1" applyAlignment="1">
      <alignment horizontal="right" vertical="center"/>
    </xf>
    <xf numFmtId="1" fontId="10" fillId="3" borderId="1" xfId="0" applyNumberFormat="1" applyFont="1" applyFill="1" applyBorder="1" applyAlignment="1">
      <alignment horizontal="right"/>
    </xf>
    <xf numFmtId="0" fontId="30" fillId="0" borderId="16" xfId="0" applyFont="1" applyBorder="1" applyAlignment="1">
      <alignment horizontal="center" vertical="center"/>
    </xf>
    <xf numFmtId="0" fontId="30" fillId="2" borderId="17" xfId="0" applyFont="1" applyFill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6" fillId="0" borderId="42" xfId="0" applyFont="1" applyBorder="1"/>
    <xf numFmtId="0" fontId="6" fillId="3" borderId="42" xfId="0" applyFont="1" applyFill="1" applyBorder="1"/>
    <xf numFmtId="0" fontId="30" fillId="3" borderId="42" xfId="0" applyFont="1" applyFill="1" applyBorder="1"/>
    <xf numFmtId="0" fontId="26" fillId="0" borderId="7" xfId="0" applyFont="1" applyBorder="1"/>
    <xf numFmtId="0" fontId="15" fillId="3" borderId="42" xfId="0" applyNumberFormat="1" applyFont="1" applyFill="1" applyBorder="1" applyAlignment="1"/>
    <xf numFmtId="0" fontId="15" fillId="0" borderId="42" xfId="0" applyNumberFormat="1" applyFont="1" applyBorder="1" applyAlignment="1"/>
    <xf numFmtId="0" fontId="26" fillId="0" borderId="8" xfId="0" applyFont="1" applyBorder="1"/>
    <xf numFmtId="0" fontId="15" fillId="3" borderId="40" xfId="0" applyNumberFormat="1" applyFont="1" applyFill="1" applyBorder="1" applyAlignment="1"/>
    <xf numFmtId="0" fontId="6" fillId="3" borderId="40" xfId="0" applyFont="1" applyFill="1" applyBorder="1"/>
    <xf numFmtId="2" fontId="15" fillId="0" borderId="4" xfId="0" applyNumberFormat="1" applyFont="1" applyBorder="1" applyAlignment="1">
      <alignment vertical="center"/>
    </xf>
    <xf numFmtId="0" fontId="26" fillId="3" borderId="7" xfId="0" applyFont="1" applyFill="1" applyBorder="1"/>
    <xf numFmtId="0" fontId="26" fillId="3" borderId="8" xfId="0" applyFont="1" applyFill="1" applyBorder="1"/>
    <xf numFmtId="0" fontId="26" fillId="3" borderId="9" xfId="0" applyFont="1" applyFill="1" applyBorder="1"/>
    <xf numFmtId="0" fontId="26" fillId="3" borderId="10" xfId="0" applyFont="1" applyFill="1" applyBorder="1"/>
    <xf numFmtId="1" fontId="30" fillId="3" borderId="51" xfId="0" applyNumberFormat="1" applyFont="1" applyFill="1" applyBorder="1" applyAlignment="1">
      <alignment vertical="center"/>
    </xf>
    <xf numFmtId="1" fontId="30" fillId="3" borderId="49" xfId="0" applyNumberFormat="1" applyFont="1" applyFill="1" applyBorder="1" applyAlignment="1">
      <alignment vertical="center"/>
    </xf>
    <xf numFmtId="1" fontId="0" fillId="3" borderId="0" xfId="0" applyNumberFormat="1" applyFill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0" fontId="15" fillId="2" borderId="42" xfId="0" applyNumberFormat="1" applyFont="1" applyFill="1" applyBorder="1" applyAlignment="1"/>
    <xf numFmtId="0" fontId="12" fillId="3" borderId="42" xfId="0" applyNumberFormat="1" applyFont="1" applyFill="1" applyBorder="1" applyAlignment="1"/>
    <xf numFmtId="0" fontId="12" fillId="2" borderId="42" xfId="0" applyNumberFormat="1" applyFont="1" applyFill="1" applyBorder="1" applyAlignment="1"/>
    <xf numFmtId="1" fontId="12" fillId="2" borderId="42" xfId="0" applyNumberFormat="1" applyFont="1" applyFill="1" applyBorder="1" applyAlignment="1">
      <alignment vertical="center" wrapText="1"/>
    </xf>
    <xf numFmtId="0" fontId="12" fillId="3" borderId="40" xfId="0" applyNumberFormat="1" applyFont="1" applyFill="1" applyBorder="1" applyAlignment="1"/>
    <xf numFmtId="1" fontId="6" fillId="3" borderId="19" xfId="0" applyNumberFormat="1" applyFont="1" applyFill="1" applyBorder="1" applyAlignment="1">
      <alignment horizontal="right" vertical="center"/>
    </xf>
    <xf numFmtId="1" fontId="6" fillId="3" borderId="16" xfId="0" applyNumberFormat="1" applyFont="1" applyFill="1" applyBorder="1" applyAlignment="1">
      <alignment horizontal="right" vertical="center"/>
    </xf>
    <xf numFmtId="1" fontId="15" fillId="2" borderId="1" xfId="0" applyNumberFormat="1" applyFont="1" applyFill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left" vertical="center" wrapText="1"/>
    </xf>
    <xf numFmtId="1" fontId="18" fillId="3" borderId="42" xfId="0" applyNumberFormat="1" applyFont="1" applyFill="1" applyBorder="1" applyAlignment="1">
      <alignment vertical="center" wrapText="1"/>
    </xf>
    <xf numFmtId="0" fontId="15" fillId="0" borderId="42" xfId="0" applyFont="1" applyBorder="1" applyAlignment="1">
      <alignment horizontal="left" vertical="center" wrapText="1"/>
    </xf>
    <xf numFmtId="1" fontId="15" fillId="3" borderId="45" xfId="0" applyNumberFormat="1" applyFont="1" applyFill="1" applyBorder="1" applyAlignment="1">
      <alignment horizontal="left" vertical="center" wrapText="1"/>
    </xf>
    <xf numFmtId="1" fontId="22" fillId="2" borderId="0" xfId="0" applyNumberFormat="1" applyFont="1" applyFill="1" applyBorder="1" applyAlignment="1">
      <alignment horizontal="left" vertical="center"/>
    </xf>
    <xf numFmtId="165" fontId="22" fillId="2" borderId="0" xfId="0" applyNumberFormat="1" applyFont="1" applyFill="1" applyBorder="1" applyAlignment="1">
      <alignment horizontal="right" vertical="center"/>
    </xf>
    <xf numFmtId="1" fontId="23" fillId="3" borderId="7" xfId="0" applyNumberFormat="1" applyFont="1" applyFill="1" applyBorder="1" applyAlignment="1">
      <alignment horizontal="center" vertical="center"/>
    </xf>
    <xf numFmtId="1" fontId="23" fillId="3" borderId="8" xfId="0" applyNumberFormat="1" applyFont="1" applyFill="1" applyBorder="1" applyAlignment="1">
      <alignment horizontal="center" vertical="center"/>
    </xf>
    <xf numFmtId="1" fontId="23" fillId="0" borderId="7" xfId="0" applyNumberFormat="1" applyFont="1" applyBorder="1" applyAlignment="1">
      <alignment horizontal="center" vertical="center"/>
    </xf>
    <xf numFmtId="1" fontId="23" fillId="0" borderId="8" xfId="0" applyNumberFormat="1" applyFont="1" applyBorder="1" applyAlignment="1">
      <alignment horizontal="center" vertical="center"/>
    </xf>
    <xf numFmtId="1" fontId="2" fillId="3" borderId="7" xfId="0" applyNumberFormat="1" applyFont="1" applyFill="1" applyBorder="1" applyAlignment="1">
      <alignment horizontal="center" vertical="center"/>
    </xf>
    <xf numFmtId="1" fontId="23" fillId="0" borderId="9" xfId="0" applyNumberFormat="1" applyFont="1" applyBorder="1" applyAlignment="1">
      <alignment horizontal="center" vertical="center"/>
    </xf>
    <xf numFmtId="2" fontId="23" fillId="0" borderId="1" xfId="0" applyNumberFormat="1" applyFont="1" applyBorder="1" applyAlignment="1">
      <alignment horizontal="center" vertical="center"/>
    </xf>
    <xf numFmtId="1" fontId="23" fillId="0" borderId="10" xfId="0" applyNumberFormat="1" applyFont="1" applyBorder="1" applyAlignment="1">
      <alignment horizontal="center" vertical="center"/>
    </xf>
    <xf numFmtId="1" fontId="15" fillId="0" borderId="54" xfId="0" applyNumberFormat="1" applyFont="1" applyBorder="1" applyAlignment="1">
      <alignment horizontal="left" vertical="center" wrapText="1"/>
    </xf>
    <xf numFmtId="1" fontId="15" fillId="0" borderId="18" xfId="0" applyNumberFormat="1" applyFont="1" applyBorder="1" applyAlignment="1">
      <alignment vertical="center" wrapText="1"/>
    </xf>
    <xf numFmtId="1" fontId="15" fillId="0" borderId="42" xfId="0" applyNumberFormat="1" applyFont="1" applyBorder="1" applyAlignment="1">
      <alignment vertical="center" wrapText="1" readingOrder="2"/>
    </xf>
    <xf numFmtId="1" fontId="15" fillId="3" borderId="19" xfId="0" applyNumberFormat="1" applyFont="1" applyFill="1" applyBorder="1" applyAlignment="1">
      <alignment vertical="center" wrapText="1"/>
    </xf>
    <xf numFmtId="0" fontId="15" fillId="2" borderId="20" xfId="0" applyNumberFormat="1" applyFont="1" applyFill="1" applyBorder="1" applyAlignment="1">
      <alignment horizontal="center" vertical="center" wrapText="1"/>
    </xf>
    <xf numFmtId="1" fontId="15" fillId="3" borderId="35" xfId="0" applyNumberFormat="1" applyFont="1" applyFill="1" applyBorder="1" applyAlignment="1">
      <alignment vertical="center" wrapText="1"/>
    </xf>
    <xf numFmtId="1" fontId="15" fillId="2" borderId="22" xfId="0" applyNumberFormat="1" applyFont="1" applyFill="1" applyBorder="1" applyAlignment="1">
      <alignment vertical="center" wrapText="1"/>
    </xf>
    <xf numFmtId="1" fontId="15" fillId="0" borderId="20" xfId="0" applyNumberFormat="1" applyFont="1" applyBorder="1" applyAlignment="1">
      <alignment vertical="center" wrapText="1"/>
    </xf>
    <xf numFmtId="1" fontId="15" fillId="0" borderId="20" xfId="0" applyNumberFormat="1" applyFont="1" applyBorder="1" applyAlignment="1">
      <alignment vertical="top" wrapText="1"/>
    </xf>
    <xf numFmtId="1" fontId="15" fillId="0" borderId="35" xfId="0" applyNumberFormat="1" applyFont="1" applyBorder="1" applyAlignment="1">
      <alignment vertical="center" wrapText="1"/>
    </xf>
    <xf numFmtId="1" fontId="23" fillId="3" borderId="21" xfId="0" applyNumberFormat="1" applyFont="1" applyFill="1" applyBorder="1" applyAlignment="1">
      <alignment horizontal="center" vertical="center"/>
    </xf>
    <xf numFmtId="2" fontId="23" fillId="3" borderId="15" xfId="0" applyNumberFormat="1" applyFont="1" applyFill="1" applyBorder="1" applyAlignment="1">
      <alignment horizontal="center" vertical="center"/>
    </xf>
    <xf numFmtId="1" fontId="23" fillId="3" borderId="23" xfId="0" applyNumberFormat="1" applyFont="1" applyFill="1" applyBorder="1" applyAlignment="1">
      <alignment horizontal="center" vertical="center"/>
    </xf>
    <xf numFmtId="1" fontId="23" fillId="3" borderId="3" xfId="0" applyNumberFormat="1" applyFont="1" applyFill="1" applyBorder="1" applyAlignment="1">
      <alignment horizontal="center" vertical="center"/>
    </xf>
    <xf numFmtId="1" fontId="15" fillId="0" borderId="40" xfId="0" applyNumberFormat="1" applyFont="1" applyBorder="1" applyAlignment="1">
      <alignment vertical="center" wrapText="1"/>
    </xf>
    <xf numFmtId="0" fontId="15" fillId="3" borderId="18" xfId="0" applyFont="1" applyFill="1" applyBorder="1" applyAlignment="1">
      <alignment horizontal="left" vertical="center" wrapText="1"/>
    </xf>
    <xf numFmtId="2" fontId="23" fillId="3" borderId="4" xfId="0" applyNumberFormat="1" applyFont="1" applyFill="1" applyBorder="1" applyAlignment="1">
      <alignment horizontal="center" vertical="center"/>
    </xf>
    <xf numFmtId="1" fontId="23" fillId="3" borderId="5" xfId="0" applyNumberFormat="1" applyFont="1" applyFill="1" applyBorder="1" applyAlignment="1">
      <alignment horizontal="center" vertical="center"/>
    </xf>
    <xf numFmtId="1" fontId="15" fillId="2" borderId="8" xfId="0" applyNumberFormat="1" applyFont="1" applyFill="1" applyBorder="1" applyAlignment="1">
      <alignment horizontal="center" vertical="center" wrapText="1"/>
    </xf>
    <xf numFmtId="1" fontId="15" fillId="0" borderId="8" xfId="0" applyNumberFormat="1" applyFont="1" applyBorder="1" applyAlignment="1">
      <alignment horizontal="center" vertical="center" wrapText="1"/>
    </xf>
    <xf numFmtId="0" fontId="10" fillId="3" borderId="42" xfId="0" applyNumberFormat="1" applyFont="1" applyFill="1" applyBorder="1" applyAlignment="1">
      <alignment horizontal="right" vertical="center" wrapText="1"/>
    </xf>
    <xf numFmtId="1" fontId="15" fillId="2" borderId="45" xfId="0" applyNumberFormat="1" applyFont="1" applyFill="1" applyBorder="1" applyAlignment="1">
      <alignment horizontal="right" vertical="center" wrapText="1"/>
    </xf>
    <xf numFmtId="1" fontId="15" fillId="2" borderId="40" xfId="0" applyNumberFormat="1" applyFont="1" applyFill="1" applyBorder="1" applyAlignment="1">
      <alignment horizontal="right" vertical="center" wrapText="1"/>
    </xf>
    <xf numFmtId="2" fontId="18" fillId="0" borderId="0" xfId="0" applyNumberFormat="1" applyFont="1" applyAlignment="1">
      <alignment horizontal="right" vertical="center"/>
    </xf>
    <xf numFmtId="2" fontId="8" fillId="3" borderId="0" xfId="0" applyNumberFormat="1" applyFont="1" applyFill="1" applyBorder="1" applyAlignment="1">
      <alignment horizontal="right" vertical="center"/>
    </xf>
    <xf numFmtId="1" fontId="15" fillId="2" borderId="18" xfId="0" applyNumberFormat="1" applyFont="1" applyFill="1" applyBorder="1" applyAlignment="1">
      <alignment horizontal="left" vertical="center" wrapText="1"/>
    </xf>
    <xf numFmtId="1" fontId="23" fillId="0" borderId="21" xfId="0" applyNumberFormat="1" applyFont="1" applyBorder="1" applyAlignment="1">
      <alignment horizontal="center" vertical="center"/>
    </xf>
    <xf numFmtId="0" fontId="15" fillId="3" borderId="18" xfId="0" applyNumberFormat="1" applyFont="1" applyFill="1" applyBorder="1" applyAlignment="1">
      <alignment horizontal="left" vertical="center"/>
    </xf>
    <xf numFmtId="0" fontId="15" fillId="2" borderId="0" xfId="0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Border="1" applyAlignment="1">
      <alignment horizontal="center" vertical="center" textRotation="180" wrapText="1" readingOrder="1"/>
    </xf>
    <xf numFmtId="0" fontId="15" fillId="2" borderId="0" xfId="0" applyNumberFormat="1" applyFont="1" applyFill="1" applyBorder="1" applyAlignment="1">
      <alignment horizontal="center" vertical="center" wrapText="1"/>
    </xf>
    <xf numFmtId="0" fontId="15" fillId="3" borderId="0" xfId="0" applyNumberFormat="1" applyFont="1" applyFill="1" applyBorder="1" applyAlignment="1">
      <alignment horizontal="right" vertical="center" wrapText="1"/>
    </xf>
    <xf numFmtId="2" fontId="15" fillId="2" borderId="0" xfId="0" applyNumberFormat="1" applyFont="1" applyFill="1" applyBorder="1" applyAlignment="1">
      <alignment horizontal="right" vertical="center" wrapText="1"/>
    </xf>
    <xf numFmtId="2" fontId="15" fillId="3" borderId="0" xfId="0" applyNumberFormat="1" applyFont="1" applyFill="1" applyBorder="1" applyAlignment="1">
      <alignment horizontal="right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2" borderId="0" xfId="0" applyNumberFormat="1" applyFont="1" applyFill="1" applyBorder="1" applyAlignment="1">
      <alignment vertical="center" wrapText="1"/>
    </xf>
    <xf numFmtId="0" fontId="15" fillId="3" borderId="0" xfId="0" applyNumberFormat="1" applyFont="1" applyFill="1" applyBorder="1" applyAlignment="1">
      <alignment vertical="center" wrapText="1"/>
    </xf>
    <xf numFmtId="2" fontId="2" fillId="3" borderId="0" xfId="0" applyNumberFormat="1" applyFont="1" applyFill="1" applyBorder="1" applyAlignment="1">
      <alignment horizontal="center" vertical="center"/>
    </xf>
    <xf numFmtId="1" fontId="18" fillId="2" borderId="0" xfId="0" applyNumberFormat="1" applyFont="1" applyFill="1" applyBorder="1" applyAlignment="1">
      <alignment horizontal="right" vertical="center" wrapText="1"/>
    </xf>
    <xf numFmtId="1" fontId="18" fillId="3" borderId="20" xfId="0" applyNumberFormat="1" applyFont="1" applyFill="1" applyBorder="1" applyAlignment="1">
      <alignment horizontal="right" vertical="center" wrapText="1"/>
    </xf>
    <xf numFmtId="0" fontId="15" fillId="3" borderId="20" xfId="0" applyFont="1" applyFill="1" applyBorder="1" applyAlignment="1">
      <alignment vertical="center" wrapText="1"/>
    </xf>
    <xf numFmtId="2" fontId="15" fillId="2" borderId="20" xfId="0" applyNumberFormat="1" applyFont="1" applyFill="1" applyBorder="1" applyAlignment="1">
      <alignment horizontal="left" vertical="top" wrapText="1"/>
    </xf>
    <xf numFmtId="2" fontId="15" fillId="2" borderId="0" xfId="0" applyNumberFormat="1" applyFont="1" applyFill="1" applyBorder="1" applyAlignment="1">
      <alignment horizontal="left" vertical="top" wrapText="1"/>
    </xf>
    <xf numFmtId="2" fontId="15" fillId="3" borderId="20" xfId="0" applyNumberFormat="1" applyFont="1" applyFill="1" applyBorder="1" applyAlignment="1">
      <alignment horizontal="left" vertical="center" wrapText="1"/>
    </xf>
    <xf numFmtId="2" fontId="15" fillId="3" borderId="0" xfId="0" applyNumberFormat="1" applyFont="1" applyFill="1" applyBorder="1" applyAlignment="1">
      <alignment horizontal="left" vertical="center" wrapText="1"/>
    </xf>
    <xf numFmtId="2" fontId="15" fillId="2" borderId="22" xfId="0" applyNumberFormat="1" applyFont="1" applyFill="1" applyBorder="1" applyAlignment="1">
      <alignment horizontal="left" vertical="top" wrapText="1"/>
    </xf>
    <xf numFmtId="2" fontId="27" fillId="3" borderId="20" xfId="0" applyNumberFormat="1" applyFont="1" applyFill="1" applyBorder="1" applyAlignment="1">
      <alignment horizontal="left" vertical="center" wrapText="1"/>
    </xf>
    <xf numFmtId="2" fontId="15" fillId="2" borderId="20" xfId="0" applyNumberFormat="1" applyFont="1" applyFill="1" applyBorder="1" applyAlignment="1">
      <alignment horizontal="left" vertical="center" wrapText="1"/>
    </xf>
    <xf numFmtId="2" fontId="15" fillId="3" borderId="20" xfId="0" applyNumberFormat="1" applyFont="1" applyFill="1" applyBorder="1" applyAlignment="1">
      <alignment horizontal="left" vertical="top" wrapText="1"/>
    </xf>
    <xf numFmtId="2" fontId="15" fillId="2" borderId="35" xfId="0" applyNumberFormat="1" applyFont="1" applyFill="1" applyBorder="1" applyAlignment="1">
      <alignment horizontal="left" vertical="center" wrapText="1"/>
    </xf>
    <xf numFmtId="0" fontId="15" fillId="2" borderId="42" xfId="0" applyFont="1" applyFill="1" applyBorder="1" applyAlignment="1">
      <alignment horizontal="left" vertical="center" wrapText="1"/>
    </xf>
    <xf numFmtId="1" fontId="15" fillId="2" borderId="45" xfId="0" applyNumberFormat="1" applyFont="1" applyFill="1" applyBorder="1" applyAlignment="1">
      <alignment horizontal="left" vertical="center" wrapText="1"/>
    </xf>
    <xf numFmtId="1" fontId="15" fillId="0" borderId="42" xfId="0" applyNumberFormat="1" applyFont="1" applyBorder="1" applyAlignment="1">
      <alignment vertical="top" wrapText="1"/>
    </xf>
    <xf numFmtId="2" fontId="23" fillId="0" borderId="15" xfId="0" applyNumberFormat="1" applyFont="1" applyBorder="1" applyAlignment="1">
      <alignment horizontal="center" vertical="center"/>
    </xf>
    <xf numFmtId="1" fontId="23" fillId="0" borderId="23" xfId="0" applyNumberFormat="1" applyFont="1" applyBorder="1" applyAlignment="1">
      <alignment horizontal="center" vertical="center"/>
    </xf>
    <xf numFmtId="1" fontId="23" fillId="0" borderId="32" xfId="0" applyNumberFormat="1" applyFont="1" applyBorder="1" applyAlignment="1">
      <alignment horizontal="center" vertical="center"/>
    </xf>
    <xf numFmtId="1" fontId="15" fillId="3" borderId="43" xfId="0" applyNumberFormat="1" applyFont="1" applyFill="1" applyBorder="1" applyAlignment="1">
      <alignment vertical="center" wrapText="1"/>
    </xf>
    <xf numFmtId="1" fontId="15" fillId="3" borderId="46" xfId="0" applyNumberFormat="1" applyFont="1" applyFill="1" applyBorder="1" applyAlignment="1">
      <alignment horizontal="center" vertical="center" wrapText="1"/>
    </xf>
    <xf numFmtId="1" fontId="15" fillId="3" borderId="56" xfId="0" applyNumberFormat="1" applyFont="1" applyFill="1" applyBorder="1" applyAlignment="1">
      <alignment horizontal="center" vertical="center"/>
    </xf>
    <xf numFmtId="1" fontId="15" fillId="3" borderId="54" xfId="0" applyNumberFormat="1" applyFont="1" applyFill="1" applyBorder="1" applyAlignment="1">
      <alignment horizontal="center" vertical="center"/>
    </xf>
    <xf numFmtId="1" fontId="27" fillId="3" borderId="20" xfId="0" applyNumberFormat="1" applyFont="1" applyFill="1" applyBorder="1" applyAlignment="1">
      <alignment horizontal="right" vertical="center" wrapText="1"/>
    </xf>
    <xf numFmtId="1" fontId="10" fillId="2" borderId="0" xfId="0" applyNumberFormat="1" applyFont="1" applyFill="1" applyBorder="1" applyAlignment="1">
      <alignment horizontal="right" vertical="center"/>
    </xf>
    <xf numFmtId="4" fontId="15" fillId="2" borderId="0" xfId="1" applyNumberFormat="1" applyFont="1" applyFill="1" applyBorder="1" applyAlignment="1">
      <alignment horizontal="center" vertical="center"/>
    </xf>
    <xf numFmtId="2" fontId="44" fillId="3" borderId="0" xfId="0" applyNumberFormat="1" applyFont="1" applyFill="1" applyAlignment="1">
      <alignment horizontal="center"/>
    </xf>
    <xf numFmtId="2" fontId="8" fillId="0" borderId="2" xfId="0" applyNumberFormat="1" applyFont="1" applyFill="1" applyBorder="1" applyAlignment="1">
      <alignment horizontal="center" vertical="center" wrapText="1"/>
    </xf>
    <xf numFmtId="2" fontId="8" fillId="0" borderId="6" xfId="0" applyNumberFormat="1" applyFont="1" applyFill="1" applyBorder="1" applyAlignment="1">
      <alignment horizontal="center" vertical="center" wrapText="1"/>
    </xf>
    <xf numFmtId="2" fontId="8" fillId="0" borderId="11" xfId="0" applyNumberFormat="1" applyFont="1" applyFill="1" applyBorder="1" applyAlignment="1">
      <alignment horizontal="center" vertical="center" wrapText="1"/>
    </xf>
    <xf numFmtId="166" fontId="8" fillId="0" borderId="2" xfId="0" applyNumberFormat="1" applyFont="1" applyFill="1" applyBorder="1" applyAlignment="1">
      <alignment horizontal="center" vertical="center" wrapText="1"/>
    </xf>
    <xf numFmtId="166" fontId="8" fillId="0" borderId="6" xfId="0" applyNumberFormat="1" applyFont="1" applyFill="1" applyBorder="1" applyAlignment="1">
      <alignment horizontal="center" vertical="center" wrapText="1"/>
    </xf>
    <xf numFmtId="166" fontId="8" fillId="0" borderId="1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center" vertical="center" readingOrder="1"/>
    </xf>
    <xf numFmtId="4" fontId="2" fillId="0" borderId="4" xfId="0" applyNumberFormat="1" applyFont="1" applyBorder="1" applyAlignment="1">
      <alignment horizontal="right" vertical="top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right" vertical="top"/>
    </xf>
    <xf numFmtId="168" fontId="9" fillId="0" borderId="0" xfId="0" applyNumberFormat="1" applyFont="1" applyAlignment="1">
      <alignment horizontal="center" vertical="top"/>
    </xf>
    <xf numFmtId="168" fontId="2" fillId="0" borderId="0" xfId="0" applyNumberFormat="1" applyFont="1" applyAlignment="1">
      <alignment horizontal="right" vertical="center"/>
    </xf>
    <xf numFmtId="2" fontId="8" fillId="0" borderId="2" xfId="0" applyNumberFormat="1" applyFont="1" applyBorder="1" applyAlignment="1">
      <alignment horizontal="center" vertical="center" wrapText="1"/>
    </xf>
    <xf numFmtId="2" fontId="8" fillId="0" borderId="6" xfId="0" applyNumberFormat="1" applyFont="1" applyBorder="1" applyAlignment="1">
      <alignment horizontal="center" vertical="center" wrapText="1"/>
    </xf>
    <xf numFmtId="2" fontId="8" fillId="0" borderId="11" xfId="0" applyNumberFormat="1" applyFont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/>
    </xf>
    <xf numFmtId="0" fontId="8" fillId="0" borderId="3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vertical="center"/>
    </xf>
    <xf numFmtId="0" fontId="8" fillId="0" borderId="9" xfId="3" applyFont="1" applyBorder="1" applyAlignment="1">
      <alignment horizontal="center" vertical="center"/>
    </xf>
    <xf numFmtId="2" fontId="8" fillId="0" borderId="44" xfId="0" applyNumberFormat="1" applyFont="1" applyBorder="1" applyAlignment="1">
      <alignment horizontal="center" wrapText="1"/>
    </xf>
    <xf numFmtId="2" fontId="8" fillId="0" borderId="38" xfId="0" applyNumberFormat="1" applyFont="1" applyBorder="1" applyAlignment="1">
      <alignment horizontal="center" wrapText="1"/>
    </xf>
    <xf numFmtId="2" fontId="8" fillId="0" borderId="39" xfId="0" applyNumberFormat="1" applyFont="1" applyBorder="1" applyAlignment="1">
      <alignment horizontal="center" wrapText="1"/>
    </xf>
    <xf numFmtId="2" fontId="8" fillId="0" borderId="37" xfId="0" applyNumberFormat="1" applyFont="1" applyBorder="1" applyAlignment="1">
      <alignment horizontal="center" wrapText="1"/>
    </xf>
    <xf numFmtId="2" fontId="8" fillId="0" borderId="53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left" vertical="center"/>
    </xf>
    <xf numFmtId="2" fontId="10" fillId="0" borderId="0" xfId="0" applyNumberFormat="1" applyFont="1" applyBorder="1" applyAlignment="1">
      <alignment horizontal="right" vertical="center"/>
    </xf>
    <xf numFmtId="4" fontId="15" fillId="0" borderId="1" xfId="0" applyNumberFormat="1" applyFont="1" applyBorder="1" applyAlignment="1">
      <alignment horizontal="right" vertical="center"/>
    </xf>
    <xf numFmtId="4" fontId="15" fillId="0" borderId="10" xfId="0" applyNumberFormat="1" applyFont="1" applyBorder="1" applyAlignment="1">
      <alignment horizontal="right" vertical="center"/>
    </xf>
    <xf numFmtId="0" fontId="10" fillId="0" borderId="0" xfId="3" applyFont="1" applyFill="1" applyBorder="1" applyAlignment="1">
      <alignment horizontal="left"/>
    </xf>
    <xf numFmtId="4" fontId="15" fillId="3" borderId="0" xfId="0" applyNumberFormat="1" applyFont="1" applyFill="1" applyBorder="1" applyAlignment="1">
      <alignment horizontal="right" vertical="center"/>
    </xf>
    <xf numFmtId="4" fontId="15" fillId="3" borderId="8" xfId="0" applyNumberFormat="1" applyFont="1" applyFill="1" applyBorder="1" applyAlignment="1">
      <alignment horizontal="right" vertical="center"/>
    </xf>
    <xf numFmtId="168" fontId="15" fillId="0" borderId="0" xfId="3" applyNumberFormat="1" applyFont="1" applyBorder="1" applyAlignment="1">
      <alignment horizontal="right"/>
    </xf>
    <xf numFmtId="168" fontId="15" fillId="0" borderId="7" xfId="0" applyNumberFormat="1" applyFont="1" applyBorder="1" applyAlignment="1">
      <alignment horizontal="right"/>
    </xf>
    <xf numFmtId="168" fontId="15" fillId="0" borderId="8" xfId="0" applyNumberFormat="1" applyFont="1" applyBorder="1" applyAlignment="1">
      <alignment horizontal="right"/>
    </xf>
    <xf numFmtId="4" fontId="15" fillId="0" borderId="0" xfId="0" applyNumberFormat="1" applyFont="1" applyBorder="1" applyAlignment="1">
      <alignment horizontal="right" vertical="center"/>
    </xf>
    <xf numFmtId="4" fontId="15" fillId="0" borderId="8" xfId="0" applyNumberFormat="1" applyFont="1" applyBorder="1" applyAlignment="1">
      <alignment horizontal="right" vertical="center"/>
    </xf>
    <xf numFmtId="4" fontId="8" fillId="0" borderId="4" xfId="0" applyNumberFormat="1" applyFont="1" applyBorder="1" applyAlignment="1">
      <alignment horizontal="right" vertical="center"/>
    </xf>
    <xf numFmtId="4" fontId="8" fillId="0" borderId="5" xfId="0" applyNumberFormat="1" applyFont="1" applyBorder="1" applyAlignment="1">
      <alignment horizontal="right" vertical="center"/>
    </xf>
    <xf numFmtId="2" fontId="3" fillId="0" borderId="0" xfId="0" applyNumberFormat="1" applyFont="1" applyAlignment="1">
      <alignment horizontal="center"/>
    </xf>
    <xf numFmtId="0" fontId="1" fillId="2" borderId="0" xfId="0" applyNumberFormat="1" applyFont="1" applyFill="1" applyAlignment="1">
      <alignment horizontal="center" vertical="top"/>
    </xf>
    <xf numFmtId="2" fontId="8" fillId="0" borderId="4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right" vertical="center"/>
    </xf>
    <xf numFmtId="0" fontId="15" fillId="3" borderId="7" xfId="4" applyFont="1" applyFill="1" applyBorder="1" applyAlignment="1">
      <alignment horizontal="left"/>
    </xf>
    <xf numFmtId="0" fontId="0" fillId="3" borderId="20" xfId="0" applyFill="1" applyBorder="1"/>
    <xf numFmtId="0" fontId="15" fillId="2" borderId="9" xfId="4" applyFont="1" applyFill="1" applyBorder="1" applyAlignment="1">
      <alignment horizontal="left"/>
    </xf>
    <xf numFmtId="0" fontId="0" fillId="2" borderId="35" xfId="0" applyFill="1" applyBorder="1"/>
    <xf numFmtId="2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1" fillId="2" borderId="1" xfId="4" applyFont="1" applyFill="1" applyBorder="1" applyAlignment="1">
      <alignment horizontal="center"/>
    </xf>
    <xf numFmtId="0" fontId="8" fillId="0" borderId="3" xfId="4" applyFont="1" applyBorder="1" applyAlignment="1">
      <alignment horizontal="center" vertical="center"/>
    </xf>
    <xf numFmtId="0" fontId="0" fillId="0" borderId="19" xfId="0" applyBorder="1"/>
    <xf numFmtId="0" fontId="0" fillId="0" borderId="9" xfId="0" applyBorder="1"/>
    <xf numFmtId="0" fontId="0" fillId="0" borderId="35" xfId="0" applyBorder="1"/>
    <xf numFmtId="0" fontId="8" fillId="0" borderId="18" xfId="4" applyFont="1" applyBorder="1" applyAlignment="1">
      <alignment horizontal="center" vertical="center"/>
    </xf>
    <xf numFmtId="0" fontId="38" fillId="0" borderId="40" xfId="0" applyFont="1" applyBorder="1"/>
    <xf numFmtId="0" fontId="8" fillId="0" borderId="13" xfId="4" applyFont="1" applyBorder="1" applyAlignment="1">
      <alignment horizontal="center" vertical="center"/>
    </xf>
    <xf numFmtId="0" fontId="0" fillId="0" borderId="36" xfId="0" applyBorder="1"/>
    <xf numFmtId="2" fontId="10" fillId="0" borderId="4" xfId="0" applyNumberFormat="1" applyFont="1" applyBorder="1" applyAlignment="1">
      <alignment horizontal="left"/>
    </xf>
    <xf numFmtId="2" fontId="12" fillId="0" borderId="0" xfId="0" applyNumberFormat="1" applyFont="1" applyBorder="1" applyAlignment="1">
      <alignment horizontal="center" vertical="center" wrapText="1"/>
    </xf>
    <xf numFmtId="2" fontId="8" fillId="0" borderId="30" xfId="0" applyNumberFormat="1" applyFont="1" applyBorder="1" applyAlignment="1">
      <alignment horizontal="center" vertical="center" wrapText="1"/>
    </xf>
    <xf numFmtId="2" fontId="8" fillId="0" borderId="33" xfId="0" applyNumberFormat="1" applyFont="1" applyBorder="1" applyAlignment="1">
      <alignment horizontal="center" vertical="center" wrapText="1"/>
    </xf>
    <xf numFmtId="2" fontId="8" fillId="0" borderId="50" xfId="0" applyNumberFormat="1" applyFont="1" applyBorder="1" applyAlignment="1">
      <alignment horizontal="center" vertical="center" wrapText="1"/>
    </xf>
    <xf numFmtId="2" fontId="8" fillId="0" borderId="26" xfId="0" applyNumberFormat="1" applyFont="1" applyBorder="1" applyAlignment="1">
      <alignment horizontal="center" vertical="center" wrapText="1"/>
    </xf>
    <xf numFmtId="168" fontId="2" fillId="0" borderId="0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left" vertical="center" wrapText="1"/>
    </xf>
    <xf numFmtId="2" fontId="10" fillId="0" borderId="4" xfId="0" applyNumberFormat="1" applyFont="1" applyBorder="1" applyAlignment="1">
      <alignment horizontal="left" vertical="center"/>
    </xf>
    <xf numFmtId="2" fontId="10" fillId="0" borderId="4" xfId="0" applyNumberFormat="1" applyFont="1" applyBorder="1" applyAlignment="1">
      <alignment horizontal="right" vertical="center"/>
    </xf>
    <xf numFmtId="2" fontId="8" fillId="0" borderId="43" xfId="0" applyNumberFormat="1" applyFont="1" applyBorder="1" applyAlignment="1">
      <alignment horizontal="center" vertical="center" wrapText="1"/>
    </xf>
    <xf numFmtId="2" fontId="8" fillId="0" borderId="40" xfId="0" applyNumberFormat="1" applyFont="1" applyBorder="1" applyAlignment="1">
      <alignment horizontal="center" vertical="center" wrapText="1"/>
    </xf>
    <xf numFmtId="0" fontId="8" fillId="0" borderId="5" xfId="0" applyNumberFormat="1" applyFont="1" applyBorder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 wrapText="1"/>
    </xf>
    <xf numFmtId="0" fontId="49" fillId="2" borderId="21" xfId="0" applyFont="1" applyFill="1" applyBorder="1" applyAlignment="1">
      <alignment horizontal="center" vertical="center"/>
    </xf>
    <xf numFmtId="0" fontId="49" fillId="2" borderId="23" xfId="0" applyFon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0" fontId="15" fillId="0" borderId="9" xfId="4" applyFont="1" applyFill="1" applyBorder="1" applyAlignment="1">
      <alignment horizontal="left" vertical="top"/>
    </xf>
    <xf numFmtId="0" fontId="15" fillId="0" borderId="35" xfId="4" applyFont="1" applyFill="1" applyBorder="1" applyAlignment="1">
      <alignment horizontal="left" vertical="top"/>
    </xf>
    <xf numFmtId="0" fontId="15" fillId="3" borderId="3" xfId="4" applyFont="1" applyFill="1" applyBorder="1" applyAlignment="1">
      <alignment horizontal="left"/>
    </xf>
    <xf numFmtId="0" fontId="0" fillId="3" borderId="19" xfId="0" applyFill="1" applyBorder="1"/>
    <xf numFmtId="0" fontId="15" fillId="2" borderId="7" xfId="4" applyFont="1" applyFill="1" applyBorder="1" applyAlignment="1">
      <alignment horizontal="left"/>
    </xf>
    <xf numFmtId="0" fontId="0" fillId="2" borderId="20" xfId="0" applyFill="1" applyBorder="1"/>
    <xf numFmtId="0" fontId="8" fillId="3" borderId="4" xfId="4" applyFont="1" applyFill="1" applyBorder="1" applyAlignment="1">
      <alignment horizontal="right" vertical="center"/>
    </xf>
    <xf numFmtId="0" fontId="8" fillId="3" borderId="5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6" fillId="0" borderId="8" xfId="4" applyFont="1" applyFill="1" applyBorder="1" applyAlignment="1">
      <alignment horizontal="right" vertical="center"/>
    </xf>
    <xf numFmtId="0" fontId="15" fillId="3" borderId="0" xfId="4" applyFont="1" applyFill="1" applyBorder="1" applyAlignment="1">
      <alignment horizontal="right" vertical="center"/>
    </xf>
    <xf numFmtId="0" fontId="15" fillId="3" borderId="8" xfId="4" applyFont="1" applyFill="1" applyBorder="1" applyAlignment="1">
      <alignment horizontal="right" vertical="center"/>
    </xf>
    <xf numFmtId="0" fontId="15" fillId="3" borderId="7" xfId="4" applyFont="1" applyFill="1" applyBorder="1" applyAlignment="1">
      <alignment horizontal="left" vertical="top"/>
    </xf>
    <xf numFmtId="0" fontId="15" fillId="3" borderId="20" xfId="4" applyFont="1" applyFill="1" applyBorder="1" applyAlignment="1">
      <alignment horizontal="left" vertical="top"/>
    </xf>
    <xf numFmtId="0" fontId="15" fillId="0" borderId="7" xfId="4" applyFont="1" applyFill="1" applyBorder="1" applyAlignment="1">
      <alignment horizontal="left" vertical="top"/>
    </xf>
    <xf numFmtId="0" fontId="15" fillId="0" borderId="20" xfId="4" applyFont="1" applyFill="1" applyBorder="1" applyAlignment="1">
      <alignment horizontal="left" vertical="top"/>
    </xf>
    <xf numFmtId="0" fontId="8" fillId="3" borderId="3" xfId="4" applyFont="1" applyFill="1" applyBorder="1" applyAlignment="1">
      <alignment horizontal="left" vertical="top"/>
    </xf>
    <xf numFmtId="0" fontId="8" fillId="3" borderId="19" xfId="4" applyFont="1" applyFill="1" applyBorder="1" applyAlignment="1">
      <alignment horizontal="left" vertical="top"/>
    </xf>
    <xf numFmtId="2" fontId="1" fillId="0" borderId="0" xfId="0" applyNumberFormat="1" applyFont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0" fontId="1" fillId="0" borderId="1" xfId="4" applyFont="1" applyBorder="1" applyAlignment="1">
      <alignment horizontal="center" vertical="center"/>
    </xf>
    <xf numFmtId="0" fontId="8" fillId="0" borderId="3" xfId="4" applyFont="1" applyFill="1" applyBorder="1" applyAlignment="1">
      <alignment horizontal="center" vertical="center"/>
    </xf>
    <xf numFmtId="0" fontId="8" fillId="0" borderId="19" xfId="4" applyFont="1" applyFill="1" applyBorder="1" applyAlignment="1">
      <alignment horizontal="center" vertical="center"/>
    </xf>
    <xf numFmtId="0" fontId="8" fillId="0" borderId="7" xfId="4" applyFont="1" applyFill="1" applyBorder="1" applyAlignment="1">
      <alignment horizontal="center" vertical="center"/>
    </xf>
    <xf numFmtId="0" fontId="8" fillId="0" borderId="20" xfId="4" applyFont="1" applyFill="1" applyBorder="1" applyAlignment="1">
      <alignment horizontal="center" vertical="center"/>
    </xf>
    <xf numFmtId="0" fontId="8" fillId="0" borderId="9" xfId="4" applyFont="1" applyFill="1" applyBorder="1" applyAlignment="1">
      <alignment horizontal="center" vertical="center"/>
    </xf>
    <xf numFmtId="0" fontId="8" fillId="0" borderId="35" xfId="4" applyFont="1" applyFill="1" applyBorder="1" applyAlignment="1">
      <alignment horizontal="center" vertical="center"/>
    </xf>
    <xf numFmtId="0" fontId="6" fillId="2" borderId="16" xfId="4" applyFont="1" applyFill="1" applyBorder="1" applyAlignment="1">
      <alignment horizontal="center" vertical="center" wrapText="1"/>
    </xf>
    <xf numFmtId="0" fontId="6" fillId="2" borderId="4" xfId="4" applyFont="1" applyFill="1" applyBorder="1" applyAlignment="1">
      <alignment horizontal="center" vertical="center" wrapText="1"/>
    </xf>
    <xf numFmtId="0" fontId="6" fillId="2" borderId="17" xfId="4" applyFont="1" applyFill="1" applyBorder="1" applyAlignment="1">
      <alignment horizontal="center" vertical="center" wrapText="1"/>
    </xf>
    <xf numFmtId="0" fontId="6" fillId="2" borderId="0" xfId="4" applyFont="1" applyFill="1" applyBorder="1" applyAlignment="1">
      <alignment horizontal="center" vertical="center" wrapText="1"/>
    </xf>
    <xf numFmtId="0" fontId="8" fillId="0" borderId="16" xfId="4" applyFont="1" applyBorder="1" applyAlignment="1">
      <alignment horizontal="center" vertical="center"/>
    </xf>
    <xf numFmtId="0" fontId="0" fillId="0" borderId="5" xfId="0" applyBorder="1"/>
    <xf numFmtId="0" fontId="0" fillId="0" borderId="17" xfId="0" applyBorder="1"/>
    <xf numFmtId="0" fontId="0" fillId="0" borderId="8" xfId="0" applyBorder="1"/>
    <xf numFmtId="0" fontId="0" fillId="0" borderId="34" xfId="0" applyBorder="1"/>
    <xf numFmtId="0" fontId="0" fillId="0" borderId="10" xfId="0" applyBorder="1"/>
    <xf numFmtId="2" fontId="13" fillId="0" borderId="1" xfId="0" applyNumberFormat="1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6" fillId="0" borderId="1" xfId="4" applyFont="1" applyFill="1" applyBorder="1" applyAlignment="1">
      <alignment horizontal="right" vertical="center"/>
    </xf>
    <xf numFmtId="0" fontId="16" fillId="0" borderId="10" xfId="4" applyFont="1" applyFill="1" applyBorder="1" applyAlignment="1">
      <alignment horizontal="right" vertical="center"/>
    </xf>
    <xf numFmtId="2" fontId="8" fillId="0" borderId="16" xfId="0" applyNumberFormat="1" applyFont="1" applyBorder="1" applyAlignment="1">
      <alignment horizontal="center" vertical="center"/>
    </xf>
    <xf numFmtId="0" fontId="38" fillId="0" borderId="19" xfId="0" applyFont="1" applyBorder="1"/>
    <xf numFmtId="2" fontId="8" fillId="2" borderId="34" xfId="0" applyNumberFormat="1" applyFont="1" applyFill="1" applyBorder="1" applyAlignment="1">
      <alignment horizontal="center" vertical="center"/>
    </xf>
    <xf numFmtId="0" fontId="38" fillId="2" borderId="35" xfId="0" applyFont="1" applyFill="1" applyBorder="1"/>
    <xf numFmtId="2" fontId="15" fillId="2" borderId="34" xfId="0" applyNumberFormat="1" applyFont="1" applyFill="1" applyBorder="1" applyAlignment="1">
      <alignment horizontal="right" vertical="center"/>
    </xf>
    <xf numFmtId="0" fontId="0" fillId="2" borderId="35" xfId="0" applyFill="1" applyBorder="1" applyAlignment="1">
      <alignment horizontal="right"/>
    </xf>
    <xf numFmtId="2" fontId="15" fillId="3" borderId="16" xfId="0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right"/>
    </xf>
    <xf numFmtId="2" fontId="15" fillId="2" borderId="17" xfId="0" applyNumberFormat="1" applyFont="1" applyFill="1" applyBorder="1" applyAlignment="1">
      <alignment horizontal="right" vertical="center"/>
    </xf>
    <xf numFmtId="0" fontId="0" fillId="2" borderId="20" xfId="0" applyFill="1" applyBorder="1" applyAlignment="1">
      <alignment horizontal="right"/>
    </xf>
    <xf numFmtId="2" fontId="15" fillId="3" borderId="17" xfId="0" applyNumberFormat="1" applyFont="1" applyFill="1" applyBorder="1" applyAlignment="1">
      <alignment horizontal="right" vertical="center"/>
    </xf>
    <xf numFmtId="0" fontId="0" fillId="3" borderId="20" xfId="0" applyFill="1" applyBorder="1" applyAlignment="1">
      <alignment horizontal="right"/>
    </xf>
    <xf numFmtId="2" fontId="3" fillId="2" borderId="0" xfId="0" applyNumberFormat="1" applyFont="1" applyFill="1" applyBorder="1" applyAlignment="1">
      <alignment horizontal="center" vertical="center"/>
    </xf>
    <xf numFmtId="168" fontId="15" fillId="0" borderId="0" xfId="0" applyNumberFormat="1" applyFont="1" applyBorder="1" applyAlignment="1">
      <alignment vertical="center"/>
    </xf>
    <xf numFmtId="2" fontId="8" fillId="2" borderId="4" xfId="0" applyNumberFormat="1" applyFont="1" applyFill="1" applyBorder="1" applyAlignment="1">
      <alignment horizontal="center" vertical="center" wrapText="1"/>
    </xf>
    <xf numFmtId="2" fontId="8" fillId="2" borderId="21" xfId="0" applyNumberFormat="1" applyFont="1" applyFill="1" applyBorder="1" applyAlignment="1">
      <alignment horizontal="center" vertical="center" wrapText="1"/>
    </xf>
    <xf numFmtId="2" fontId="8" fillId="2" borderId="15" xfId="0" applyNumberFormat="1" applyFont="1" applyFill="1" applyBorder="1" applyAlignment="1">
      <alignment horizontal="center" vertical="center" wrapText="1"/>
    </xf>
    <xf numFmtId="2" fontId="8" fillId="2" borderId="23" xfId="0" applyNumberFormat="1" applyFont="1" applyFill="1" applyBorder="1" applyAlignment="1">
      <alignment horizontal="center" vertical="center" wrapText="1"/>
    </xf>
    <xf numFmtId="2" fontId="8" fillId="0" borderId="31" xfId="0" applyNumberFormat="1" applyFont="1" applyBorder="1" applyAlignment="1">
      <alignment horizontal="center" vertical="center" wrapText="1"/>
    </xf>
    <xf numFmtId="2" fontId="8" fillId="0" borderId="36" xfId="0" applyNumberFormat="1" applyFont="1" applyBorder="1" applyAlignment="1">
      <alignment horizontal="center" vertical="center" wrapText="1"/>
    </xf>
    <xf numFmtId="2" fontId="8" fillId="0" borderId="7" xfId="0" applyNumberFormat="1" applyFont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left" vertical="center" wrapText="1"/>
    </xf>
    <xf numFmtId="0" fontId="8" fillId="0" borderId="37" xfId="0" applyNumberFormat="1" applyFont="1" applyBorder="1" applyAlignment="1">
      <alignment horizontal="center" vertical="center" wrapText="1"/>
    </xf>
    <xf numFmtId="0" fontId="8" fillId="0" borderId="39" xfId="0" applyNumberFormat="1" applyFont="1" applyBorder="1" applyAlignment="1">
      <alignment horizontal="center" vertical="center" wrapText="1"/>
    </xf>
    <xf numFmtId="0" fontId="8" fillId="0" borderId="37" xfId="0" applyNumberFormat="1" applyFont="1" applyBorder="1" applyAlignment="1">
      <alignment horizontal="center" vertical="center" wrapText="1" readingOrder="2"/>
    </xf>
    <xf numFmtId="0" fontId="8" fillId="0" borderId="39" xfId="0" applyNumberFormat="1" applyFont="1" applyBorder="1" applyAlignment="1">
      <alignment horizontal="center" vertical="center" wrapText="1" readingOrder="2"/>
    </xf>
    <xf numFmtId="0" fontId="8" fillId="0" borderId="44" xfId="0" applyNumberFormat="1" applyFont="1" applyBorder="1" applyAlignment="1">
      <alignment horizontal="center" vertical="center" wrapText="1"/>
    </xf>
    <xf numFmtId="0" fontId="1" fillId="3" borderId="44" xfId="0" applyNumberFormat="1" applyFont="1" applyFill="1" applyBorder="1" applyAlignment="1">
      <alignment horizontal="center" vertical="center"/>
    </xf>
    <xf numFmtId="0" fontId="1" fillId="3" borderId="38" xfId="0" applyNumberFormat="1" applyFont="1" applyFill="1" applyBorder="1" applyAlignment="1">
      <alignment horizontal="center" vertical="center"/>
    </xf>
    <xf numFmtId="0" fontId="8" fillId="3" borderId="38" xfId="0" applyNumberFormat="1" applyFont="1" applyFill="1" applyBorder="1" applyAlignment="1">
      <alignment horizontal="center" vertical="center"/>
    </xf>
    <xf numFmtId="0" fontId="8" fillId="3" borderId="53" xfId="0" applyNumberFormat="1" applyFont="1" applyFill="1" applyBorder="1" applyAlignment="1">
      <alignment horizontal="center" vertical="center"/>
    </xf>
    <xf numFmtId="0" fontId="10" fillId="2" borderId="0" xfId="0" applyNumberFormat="1" applyFont="1" applyFill="1" applyBorder="1" applyAlignment="1">
      <alignment horizontal="right"/>
    </xf>
    <xf numFmtId="1" fontId="10" fillId="2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Alignment="1">
      <alignment horizontal="center"/>
    </xf>
    <xf numFmtId="0" fontId="8" fillId="2" borderId="0" xfId="0" applyNumberFormat="1" applyFont="1" applyFill="1" applyAlignment="1">
      <alignment horizontal="center" vertical="center"/>
    </xf>
    <xf numFmtId="0" fontId="8" fillId="0" borderId="0" xfId="0" applyNumberFormat="1" applyFont="1" applyBorder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8" fillId="0" borderId="28" xfId="0" applyNumberFormat="1" applyFont="1" applyBorder="1" applyAlignment="1">
      <alignment horizontal="center" vertical="center" wrapText="1"/>
    </xf>
    <xf numFmtId="0" fontId="8" fillId="0" borderId="41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25" fillId="3" borderId="51" xfId="0" applyFont="1" applyFill="1" applyBorder="1" applyAlignment="1">
      <alignment horizontal="center" vertical="center"/>
    </xf>
    <xf numFmtId="0" fontId="25" fillId="3" borderId="52" xfId="0" applyFont="1" applyFill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3" borderId="51" xfId="0" applyFont="1" applyFill="1" applyBorder="1" applyAlignment="1">
      <alignment horizontal="center" vertical="center"/>
    </xf>
    <xf numFmtId="0" fontId="30" fillId="3" borderId="52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171" fontId="30" fillId="2" borderId="51" xfId="0" applyNumberFormat="1" applyFont="1" applyFill="1" applyBorder="1" applyAlignment="1">
      <alignment horizontal="center" vertical="center" wrapText="1"/>
    </xf>
    <xf numFmtId="171" fontId="30" fillId="2" borderId="49" xfId="0" applyNumberFormat="1" applyFont="1" applyFill="1" applyBorder="1" applyAlignment="1">
      <alignment horizontal="center" vertical="center" wrapText="1"/>
    </xf>
    <xf numFmtId="171" fontId="30" fillId="0" borderId="51" xfId="0" applyNumberFormat="1" applyFont="1" applyBorder="1" applyAlignment="1">
      <alignment horizontal="center" vertical="center" wrapText="1"/>
    </xf>
    <xf numFmtId="171" fontId="30" fillId="0" borderId="49" xfId="0" applyNumberFormat="1" applyFont="1" applyBorder="1" applyAlignment="1">
      <alignment horizontal="center" vertical="center" wrapText="1"/>
    </xf>
    <xf numFmtId="171" fontId="30" fillId="0" borderId="48" xfId="0" applyNumberFormat="1" applyFont="1" applyBorder="1" applyAlignment="1">
      <alignment horizontal="center" vertical="center" wrapText="1"/>
    </xf>
    <xf numFmtId="171" fontId="30" fillId="2" borderId="48" xfId="0" applyNumberFormat="1" applyFont="1" applyFill="1" applyBorder="1" applyAlignment="1">
      <alignment horizontal="center" vertical="center" wrapText="1"/>
    </xf>
    <xf numFmtId="1" fontId="8" fillId="2" borderId="39" xfId="0" applyNumberFormat="1" applyFont="1" applyFill="1" applyBorder="1" applyAlignment="1">
      <alignment horizontal="center" vertical="center" wrapText="1"/>
    </xf>
    <xf numFmtId="2" fontId="10" fillId="0" borderId="0" xfId="0" applyNumberFormat="1" applyFont="1" applyBorder="1" applyAlignment="1">
      <alignment horizontal="right" vertical="top"/>
    </xf>
    <xf numFmtId="1" fontId="8" fillId="2" borderId="18" xfId="0" applyNumberFormat="1" applyFont="1" applyFill="1" applyBorder="1" applyAlignment="1">
      <alignment horizontal="center" vertical="center" wrapText="1"/>
    </xf>
    <xf numFmtId="1" fontId="8" fillId="2" borderId="40" xfId="0" applyNumberFormat="1" applyFont="1" applyFill="1" applyBorder="1" applyAlignment="1">
      <alignment horizontal="center" vertical="center" wrapText="1"/>
    </xf>
    <xf numFmtId="1" fontId="8" fillId="2" borderId="3" xfId="0" applyNumberFormat="1" applyFont="1" applyFill="1" applyBorder="1" applyAlignment="1">
      <alignment horizontal="center" vertical="center" wrapText="1"/>
    </xf>
    <xf numFmtId="1" fontId="8" fillId="2" borderId="4" xfId="0" applyNumberFormat="1" applyFont="1" applyFill="1" applyBorder="1" applyAlignment="1">
      <alignment horizontal="center" vertical="center" wrapText="1"/>
    </xf>
    <xf numFmtId="1" fontId="8" fillId="2" borderId="9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2" fontId="22" fillId="2" borderId="0" xfId="0" applyNumberFormat="1" applyFont="1" applyFill="1" applyAlignment="1">
      <alignment horizontal="center" readingOrder="2"/>
    </xf>
    <xf numFmtId="1" fontId="22" fillId="2" borderId="1" xfId="0" applyNumberFormat="1" applyFont="1" applyFill="1" applyBorder="1" applyAlignment="1">
      <alignment horizontal="center" vertical="center"/>
    </xf>
    <xf numFmtId="2" fontId="22" fillId="2" borderId="0" xfId="0" applyNumberFormat="1" applyFont="1" applyFill="1" applyAlignment="1">
      <alignment horizontal="center"/>
    </xf>
    <xf numFmtId="1" fontId="8" fillId="3" borderId="51" xfId="0" applyNumberFormat="1" applyFont="1" applyFill="1" applyBorder="1" applyAlignment="1">
      <alignment horizontal="left" vertical="center" wrapText="1"/>
    </xf>
    <xf numFmtId="1" fontId="8" fillId="3" borderId="49" xfId="0" applyNumberFormat="1" applyFont="1" applyFill="1" applyBorder="1" applyAlignment="1">
      <alignment horizontal="left" vertical="center" wrapText="1"/>
    </xf>
    <xf numFmtId="1" fontId="8" fillId="3" borderId="52" xfId="0" applyNumberFormat="1" applyFont="1" applyFill="1" applyBorder="1" applyAlignment="1">
      <alignment horizontal="left" vertical="center" wrapText="1"/>
    </xf>
    <xf numFmtId="1" fontId="15" fillId="3" borderId="0" xfId="0" applyNumberFormat="1" applyFont="1" applyFill="1" applyBorder="1" applyAlignment="1">
      <alignment horizontal="right" vertical="top" wrapText="1"/>
    </xf>
    <xf numFmtId="1" fontId="15" fillId="2" borderId="0" xfId="0" applyNumberFormat="1" applyFont="1" applyFill="1" applyBorder="1" applyAlignment="1">
      <alignment horizontal="center" vertical="center" wrapText="1"/>
    </xf>
    <xf numFmtId="2" fontId="1" fillId="2" borderId="37" xfId="0" applyNumberFormat="1" applyFont="1" applyFill="1" applyBorder="1" applyAlignment="1">
      <alignment horizontal="center" vertical="center"/>
    </xf>
    <xf numFmtId="2" fontId="1" fillId="2" borderId="38" xfId="0" applyNumberFormat="1" applyFont="1" applyFill="1" applyBorder="1" applyAlignment="1">
      <alignment horizontal="center" vertical="center"/>
    </xf>
    <xf numFmtId="0" fontId="8" fillId="2" borderId="16" xfId="0" applyNumberFormat="1" applyFont="1" applyFill="1" applyBorder="1" applyAlignment="1">
      <alignment horizontal="center" vertical="center" wrapText="1" readingOrder="1"/>
    </xf>
    <xf numFmtId="0" fontId="8" fillId="2" borderId="19" xfId="0" applyNumberFormat="1" applyFont="1" applyFill="1" applyBorder="1" applyAlignment="1">
      <alignment horizontal="center" vertical="center" wrapText="1" readingOrder="1"/>
    </xf>
    <xf numFmtId="0" fontId="8" fillId="2" borderId="34" xfId="0" applyNumberFormat="1" applyFont="1" applyFill="1" applyBorder="1" applyAlignment="1">
      <alignment horizontal="center" vertical="center" wrapText="1" readingOrder="1"/>
    </xf>
    <xf numFmtId="0" fontId="8" fillId="2" borderId="35" xfId="0" applyNumberFormat="1" applyFont="1" applyFill="1" applyBorder="1" applyAlignment="1">
      <alignment horizontal="center" vertical="center" wrapText="1" readingOrder="1"/>
    </xf>
    <xf numFmtId="1" fontId="1" fillId="2" borderId="38" xfId="0" applyNumberFormat="1" applyFont="1" applyFill="1" applyBorder="1" applyAlignment="1">
      <alignment horizontal="center" vertical="center" wrapText="1"/>
    </xf>
    <xf numFmtId="1" fontId="1" fillId="2" borderId="39" xfId="0" applyNumberFormat="1" applyFont="1" applyFill="1" applyBorder="1" applyAlignment="1">
      <alignment horizontal="center" vertical="center" wrapText="1"/>
    </xf>
    <xf numFmtId="1" fontId="15" fillId="2" borderId="18" xfId="0" applyNumberFormat="1" applyFont="1" applyFill="1" applyBorder="1" applyAlignment="1">
      <alignment vertical="center" textRotation="180" wrapText="1"/>
    </xf>
    <xf numFmtId="1" fontId="15" fillId="2" borderId="40" xfId="0" applyNumberFormat="1" applyFont="1" applyFill="1" applyBorder="1" applyAlignment="1">
      <alignment vertical="center" textRotation="180" wrapText="1"/>
    </xf>
    <xf numFmtId="1" fontId="8" fillId="3" borderId="55" xfId="0" applyNumberFormat="1" applyFont="1" applyFill="1" applyBorder="1" applyAlignment="1">
      <alignment horizontal="right" vertical="center" wrapText="1"/>
    </xf>
    <xf numFmtId="1" fontId="8" fillId="3" borderId="49" xfId="0" applyNumberFormat="1" applyFont="1" applyFill="1" applyBorder="1" applyAlignment="1">
      <alignment horizontal="right" vertical="center" wrapText="1"/>
    </xf>
    <xf numFmtId="1" fontId="8" fillId="3" borderId="52" xfId="0" applyNumberFormat="1" applyFont="1" applyFill="1" applyBorder="1" applyAlignment="1">
      <alignment horizontal="right" vertical="center" wrapText="1"/>
    </xf>
    <xf numFmtId="0" fontId="8" fillId="2" borderId="4" xfId="0" applyNumberFormat="1" applyFont="1" applyFill="1" applyBorder="1" applyAlignment="1">
      <alignment horizontal="center" vertical="center" wrapText="1" readingOrder="1"/>
    </xf>
    <xf numFmtId="0" fontId="8" fillId="2" borderId="5" xfId="0" applyNumberFormat="1" applyFont="1" applyFill="1" applyBorder="1" applyAlignment="1">
      <alignment horizontal="center" vertical="center" wrapText="1" readingOrder="1"/>
    </xf>
    <xf numFmtId="0" fontId="8" fillId="2" borderId="1" xfId="0" applyNumberFormat="1" applyFont="1" applyFill="1" applyBorder="1" applyAlignment="1">
      <alignment horizontal="center" vertical="center" wrapText="1" readingOrder="1"/>
    </xf>
    <xf numFmtId="0" fontId="8" fillId="2" borderId="10" xfId="0" applyNumberFormat="1" applyFont="1" applyFill="1" applyBorder="1" applyAlignment="1">
      <alignment horizontal="center" vertical="center" wrapText="1" readingOrder="1"/>
    </xf>
    <xf numFmtId="1" fontId="7" fillId="0" borderId="0" xfId="0" applyNumberFormat="1" applyFont="1" applyBorder="1" applyAlignment="1">
      <alignment horizontal="center" vertical="top" wrapText="1"/>
    </xf>
    <xf numFmtId="1" fontId="1" fillId="2" borderId="0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Border="1" applyAlignment="1">
      <alignment horizontal="left" vertical="center"/>
    </xf>
    <xf numFmtId="2" fontId="10" fillId="0" borderId="0" xfId="0" applyNumberFormat="1" applyFont="1" applyAlignment="1">
      <alignment horizontal="right" vertical="center"/>
    </xf>
    <xf numFmtId="2" fontId="10" fillId="0" borderId="0" xfId="0" applyNumberFormat="1" applyFont="1" applyAlignment="1">
      <alignment horizontal="left" vertical="center"/>
    </xf>
    <xf numFmtId="1" fontId="1" fillId="2" borderId="19" xfId="0" applyNumberFormat="1" applyFont="1" applyFill="1" applyBorder="1" applyAlignment="1">
      <alignment horizontal="center" vertical="center" wrapText="1"/>
    </xf>
    <xf numFmtId="1" fontId="1" fillId="2" borderId="35" xfId="0" applyNumberFormat="1" applyFont="1" applyFill="1" applyBorder="1" applyAlignment="1">
      <alignment horizontal="center" vertical="center" wrapText="1"/>
    </xf>
    <xf numFmtId="1" fontId="1" fillId="2" borderId="18" xfId="0" applyNumberFormat="1" applyFont="1" applyFill="1" applyBorder="1" applyAlignment="1">
      <alignment horizontal="center" vertical="center" wrapText="1"/>
    </xf>
    <xf numFmtId="1" fontId="1" fillId="2" borderId="40" xfId="0" applyNumberFormat="1" applyFont="1" applyFill="1" applyBorder="1" applyAlignment="1">
      <alignment horizontal="center" vertical="center" wrapText="1"/>
    </xf>
    <xf numFmtId="0" fontId="1" fillId="2" borderId="16" xfId="0" applyNumberFormat="1" applyFont="1" applyFill="1" applyBorder="1" applyAlignment="1">
      <alignment horizontal="center" vertical="center" wrapText="1" readingOrder="1"/>
    </xf>
    <xf numFmtId="0" fontId="1" fillId="2" borderId="19" xfId="0" applyNumberFormat="1" applyFont="1" applyFill="1" applyBorder="1" applyAlignment="1">
      <alignment horizontal="center" vertical="center" wrapText="1" readingOrder="1"/>
    </xf>
    <xf numFmtId="0" fontId="1" fillId="2" borderId="34" xfId="0" applyNumberFormat="1" applyFont="1" applyFill="1" applyBorder="1" applyAlignment="1">
      <alignment horizontal="center" vertical="center" wrapText="1" readingOrder="1"/>
    </xf>
    <xf numFmtId="0" fontId="1" fillId="2" borderId="35" xfId="0" applyNumberFormat="1" applyFont="1" applyFill="1" applyBorder="1" applyAlignment="1">
      <alignment horizontal="center" vertical="center" wrapText="1" readingOrder="1"/>
    </xf>
    <xf numFmtId="1" fontId="8" fillId="2" borderId="38" xfId="0" applyNumberFormat="1" applyFont="1" applyFill="1" applyBorder="1" applyAlignment="1">
      <alignment horizontal="center" vertical="center" wrapText="1"/>
    </xf>
    <xf numFmtId="2" fontId="8" fillId="2" borderId="37" xfId="0" applyNumberFormat="1" applyFont="1" applyFill="1" applyBorder="1" applyAlignment="1">
      <alignment horizontal="center" vertical="center"/>
    </xf>
    <xf numFmtId="2" fontId="8" fillId="2" borderId="38" xfId="0" applyNumberFormat="1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_14ODA2" xfId="2"/>
    <cellStyle name="Normal_bN-GoA-PledgeTables" xfId="4"/>
    <cellStyle name="Normal_NDP - SubNDP - Budget - Graph (version 1)" xfId="3"/>
  </cellStyles>
  <dxfs count="1">
    <dxf>
      <font>
        <i val="0"/>
        <condense val="0"/>
        <extend val="0"/>
        <color indexed="9"/>
      </font>
    </dxf>
  </dxfs>
  <tableStyles count="0" defaultTableStyle="TableStyleMedium9" defaultPivotStyle="PivotStyleLight16"/>
  <colors>
    <mruColors>
      <color rgb="FF9999FF"/>
      <color rgb="FFB0B0B0"/>
      <color rgb="FF767C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06456949613267E-2"/>
          <c:y val="1.6979280034812284E-2"/>
          <c:w val="0.89965782901192048"/>
          <c:h val="0.81220237045159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'1=15'!$B$108</c:f>
              <c:strCache>
                <c:ptCount val="1"/>
                <c:pt idx="0">
                  <c:v>مجموع پول موافقه شده / د هوکړه شوي پیسومجموع   Total Committed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1"/>
              <c:layout>
                <c:manualLayout>
                  <c:x val="-1.2370524775114201E-3"/>
                  <c:y val="2.14680022806800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DA9-4F05-A447-7B70635D36A3}"/>
                </c:ext>
              </c:extLst>
            </c:dLbl>
            <c:dLbl>
              <c:idx val="3"/>
              <c:layout>
                <c:manualLayout>
                  <c:x val="5.3789328023812091E-4"/>
                  <c:y val="2.14680022806800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DA9-4F05-A447-7B70635D36A3}"/>
                </c:ext>
              </c:extLst>
            </c:dLbl>
            <c:dLbl>
              <c:idx val="4"/>
              <c:layout>
                <c:manualLayout>
                  <c:x val="-2.234900947652742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DA9-4F05-A447-7B70635D36A3}"/>
                </c:ext>
              </c:extLst>
            </c:dLbl>
            <c:dLbl>
              <c:idx val="5"/>
              <c:layout>
                <c:manualLayout>
                  <c:x val="3.8855073894230056E-4"/>
                  <c:y val="4.293599730348418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DA9-4F05-A447-7B70635D36A3}"/>
                </c:ext>
              </c:extLst>
            </c:dLbl>
            <c:dLbl>
              <c:idx val="6"/>
              <c:layout>
                <c:manualLayout>
                  <c:x val="-8.063295851766423E-5"/>
                  <c:y val="2.14680022806800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DA9-4F05-A447-7B70635D3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'1=15'!$A$109:$A$115</c:f>
              <c:strCache>
                <c:ptCount val="7"/>
                <c:pt idx="0">
                  <c:v> ایالات متحده امریکا               دامريکي متحده ایالتونه                 USAID</c:v>
                </c:pt>
                <c:pt idx="1">
                  <c:v>      المان           Germany</c:v>
                </c:pt>
                <c:pt idx="2">
                  <c:v>جاپان                    Japan</c:v>
                </c:pt>
                <c:pt idx="3">
                  <c:v>     انگلستان       United Kingdom                  </c:v>
                </c:pt>
                <c:pt idx="4">
                  <c:v>       سویدن            Sweden      </c:v>
                </c:pt>
                <c:pt idx="5">
                  <c:v>            ایتالیا             Italy            </c:v>
                </c:pt>
                <c:pt idx="6">
                  <c:v>              کانادا                   Canada                  </c:v>
                </c:pt>
              </c:strCache>
            </c:strRef>
          </c:cat>
          <c:val>
            <c:numRef>
              <c:f>'1=15'!$B$109:$B$115</c:f>
              <c:numCache>
                <c:formatCode>0.00</c:formatCode>
                <c:ptCount val="7"/>
                <c:pt idx="0">
                  <c:v>998.08</c:v>
                </c:pt>
                <c:pt idx="1">
                  <c:v>549.27</c:v>
                </c:pt>
                <c:pt idx="2">
                  <c:v>294.26</c:v>
                </c:pt>
                <c:pt idx="3">
                  <c:v>132.08000000000001</c:v>
                </c:pt>
                <c:pt idx="4">
                  <c:v>108</c:v>
                </c:pt>
                <c:pt idx="5">
                  <c:v>91.56</c:v>
                </c:pt>
                <c:pt idx="6">
                  <c:v>67.22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A9-4F05-A447-7B70635D36A3}"/>
            </c:ext>
          </c:extLst>
        </c:ser>
        <c:ser>
          <c:idx val="1"/>
          <c:order val="1"/>
          <c:tx>
            <c:strRef>
              <c:f>'1=15'!$C$108</c:f>
              <c:strCache>
                <c:ptCount val="1"/>
                <c:pt idx="0">
                  <c:v>مجموع پرداخت شده / دورکړ شوی پیسومجموع  Total Disbursed    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dLbls>
            <c:dLbl>
              <c:idx val="0"/>
              <c:layout>
                <c:manualLayout>
                  <c:x val="4.6323124333215934E-3"/>
                  <c:y val="-2.14696926745606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DA9-4F05-A447-7B70635D36A3}"/>
                </c:ext>
              </c:extLst>
            </c:dLbl>
            <c:dLbl>
              <c:idx val="2"/>
              <c:layout>
                <c:manualLayout>
                  <c:x val="2.848180342703630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DA9-4F05-A447-7B70635D3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'1=15'!$A$109:$A$115</c:f>
              <c:strCache>
                <c:ptCount val="7"/>
                <c:pt idx="0">
                  <c:v> ایالات متحده امریکا               دامريکي متحده ایالتونه                 USAID</c:v>
                </c:pt>
                <c:pt idx="1">
                  <c:v>      المان           Germany</c:v>
                </c:pt>
                <c:pt idx="2">
                  <c:v>جاپان                    Japan</c:v>
                </c:pt>
                <c:pt idx="3">
                  <c:v>     انگلستان       United Kingdom                  </c:v>
                </c:pt>
                <c:pt idx="4">
                  <c:v>       سویدن            Sweden      </c:v>
                </c:pt>
                <c:pt idx="5">
                  <c:v>            ایتالیا             Italy            </c:v>
                </c:pt>
                <c:pt idx="6">
                  <c:v>              کانادا                   Canada                  </c:v>
                </c:pt>
              </c:strCache>
            </c:strRef>
          </c:cat>
          <c:val>
            <c:numRef>
              <c:f>'1=15'!$C$109:$C$115</c:f>
              <c:numCache>
                <c:formatCode>0.00</c:formatCode>
                <c:ptCount val="7"/>
                <c:pt idx="0">
                  <c:v>888.68</c:v>
                </c:pt>
                <c:pt idx="1">
                  <c:v>339</c:v>
                </c:pt>
                <c:pt idx="2">
                  <c:v>217.25</c:v>
                </c:pt>
                <c:pt idx="3">
                  <c:v>88.67</c:v>
                </c:pt>
                <c:pt idx="4">
                  <c:v>108</c:v>
                </c:pt>
                <c:pt idx="5">
                  <c:v>77.34</c:v>
                </c:pt>
                <c:pt idx="6">
                  <c:v>67.22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DDA9-4F05-A447-7B70635D3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"/>
        <c:axId val="63589760"/>
        <c:axId val="64742528"/>
      </c:barChart>
      <c:catAx>
        <c:axId val="6358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4742528"/>
        <c:crosses val="autoZero"/>
        <c:auto val="1"/>
        <c:lblAlgn val="ctr"/>
        <c:lblOffset val="100"/>
        <c:noMultiLvlLbl val="0"/>
      </c:catAx>
      <c:valAx>
        <c:axId val="64742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3589760"/>
        <c:crosses val="autoZero"/>
        <c:crossBetween val="between"/>
      </c:valAx>
      <c:spPr>
        <a:noFill/>
        <a:effectLst>
          <a:outerShdw blurRad="50800" dist="50800" dir="5400000" algn="ctr" rotWithShape="0">
            <a:schemeClr val="bg1">
              <a:lumMod val="75000"/>
            </a:schemeClr>
          </a:outerShdw>
        </a:effectLst>
      </c:spPr>
    </c:plotArea>
    <c:legend>
      <c:legendPos val="r"/>
      <c:layout>
        <c:manualLayout>
          <c:xMode val="edge"/>
          <c:yMode val="edge"/>
          <c:x val="1.277734591501898E-2"/>
          <c:y val="0.95871104466854262"/>
          <c:w val="0.98014992562643388"/>
          <c:h val="3.6957719464488746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 rtl="1">
        <a:defRPr sz="10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507133237144923E-2"/>
          <c:y val="2.6365980813516092E-2"/>
          <c:w val="0.91949285595661256"/>
          <c:h val="0.738088927774188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'1=15'!$B$116</c:f>
              <c:strCache>
                <c:ptCount val="1"/>
                <c:pt idx="0">
                  <c:v>مجموع پول موافقه شده /دهوکړه شوي پیسومجموع   Total Committed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1"/>
          <c:dLbls>
            <c:dLbl>
              <c:idx val="0"/>
              <c:layout>
                <c:manualLayout>
                  <c:x val="0"/>
                  <c:y val="-6.0698027314114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F6-4FFC-90EA-1E466E46F628}"/>
                </c:ext>
              </c:extLst>
            </c:dLbl>
            <c:dLbl>
              <c:idx val="2"/>
              <c:layout>
                <c:manualLayout>
                  <c:x val="0"/>
                  <c:y val="-8.09307030854832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F6-4FFC-90EA-1E466E46F6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'1=15'!$A$117:$A$121</c:f>
              <c:strCache>
                <c:ptCount val="5"/>
                <c:pt idx="0">
                  <c:v>   اتحادیۀ اروپا / اروپا یي اتحادیه                   European union</c:v>
                </c:pt>
                <c:pt idx="1">
                  <c:v>     بانک انکشاف اسیائی                                  آسیا ئي پرمختیایي بانک                                Asian Development Bank</c:v>
                </c:pt>
                <c:pt idx="2">
                  <c:v> بانک جهانی /  نړیوال بانک              World Bank</c:v>
                </c:pt>
                <c:pt idx="3">
                  <c:v>   نمایندگی های ملل متحد / ملگری ملتونه ادارو               UN Agencies</c:v>
                </c:pt>
                <c:pt idx="4">
                  <c:v>سایر منابع / نور سرچینی    Other Sorce</c:v>
                </c:pt>
              </c:strCache>
            </c:strRef>
          </c:cat>
          <c:val>
            <c:numRef>
              <c:f>'1=15'!$B$117:$B$121</c:f>
              <c:numCache>
                <c:formatCode>#,##0.00</c:formatCode>
                <c:ptCount val="5"/>
                <c:pt idx="0">
                  <c:v>262.92</c:v>
                </c:pt>
                <c:pt idx="1">
                  <c:v>213.19</c:v>
                </c:pt>
                <c:pt idx="2">
                  <c:v>56.84</c:v>
                </c:pt>
                <c:pt idx="3">
                  <c:v>44.47</c:v>
                </c:pt>
                <c:pt idx="4" formatCode="#,##0.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6-4FFC-90EA-1E466E46F628}"/>
            </c:ext>
          </c:extLst>
        </c:ser>
        <c:ser>
          <c:idx val="1"/>
          <c:order val="1"/>
          <c:tx>
            <c:strRef>
              <c:f>'1=15'!$C$116</c:f>
              <c:strCache>
                <c:ptCount val="1"/>
                <c:pt idx="0">
                  <c:v>مجموع پرداخت شده / د ورکړل شوی پیسومجموع   Total Disbursed</c:v>
                </c:pt>
              </c:strCache>
            </c:strRef>
          </c:tx>
          <c:spPr>
            <a:solidFill>
              <a:srgbClr val="C0504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3.0103647861336851E-17"/>
                  <c:y val="-6.0698027314114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F6-4FFC-90EA-1E466E46F628}"/>
                </c:ext>
              </c:extLst>
            </c:dLbl>
            <c:dLbl>
              <c:idx val="2"/>
              <c:layout>
                <c:manualLayout>
                  <c:x val="1.2041459144534871E-16"/>
                  <c:y val="-1.0116337885685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F6-4FFC-90EA-1E466E46F6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'1=15'!$A$117:$A$121</c:f>
              <c:strCache>
                <c:ptCount val="5"/>
                <c:pt idx="0">
                  <c:v>   اتحادیۀ اروپا / اروپا یي اتحادیه                   European union</c:v>
                </c:pt>
                <c:pt idx="1">
                  <c:v>     بانک انکشاف اسیائی                                  آسیا ئي پرمختیایي بانک                                Asian Development Bank</c:v>
                </c:pt>
                <c:pt idx="2">
                  <c:v> بانک جهانی /  نړیوال بانک              World Bank</c:v>
                </c:pt>
                <c:pt idx="3">
                  <c:v>   نمایندگی های ملل متحد / ملگری ملتونه ادارو               UN Agencies</c:v>
                </c:pt>
                <c:pt idx="4">
                  <c:v>سایر منابع / نور سرچینی    Other Sorce</c:v>
                </c:pt>
              </c:strCache>
            </c:strRef>
          </c:cat>
          <c:val>
            <c:numRef>
              <c:f>'1=15'!$C$117:$C$121</c:f>
              <c:numCache>
                <c:formatCode>#,##0.00</c:formatCode>
                <c:ptCount val="5"/>
                <c:pt idx="0">
                  <c:v>282.69</c:v>
                </c:pt>
                <c:pt idx="1">
                  <c:v>163.47999999999999</c:v>
                </c:pt>
                <c:pt idx="2">
                  <c:v>39.82</c:v>
                </c:pt>
                <c:pt idx="3">
                  <c:v>34.89</c:v>
                </c:pt>
                <c:pt idx="4" formatCode="#,##0.0">
                  <c:v>20.39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F6-4FFC-90EA-1E466E46F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4"/>
        <c:axId val="63289600"/>
        <c:axId val="62390272"/>
      </c:barChart>
      <c:dateAx>
        <c:axId val="6328960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  <a:headEnd type="none"/>
          </a:ln>
          <a:effectLst>
            <a:outerShdw sx="1000" sy="1000" algn="ctr" rotWithShape="0">
              <a:srgbClr val="000000"/>
            </a:outerShdw>
          </a:effec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2390272"/>
        <c:crosses val="autoZero"/>
        <c:auto val="0"/>
        <c:lblOffset val="100"/>
        <c:baseTimeUnit val="days"/>
        <c:minorUnit val="1"/>
      </c:dateAx>
      <c:valAx>
        <c:axId val="62390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3289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"/>
          <c:y val="0.9620715613225066"/>
          <c:w val="0.97697618175948753"/>
          <c:h val="3.792844567894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19218020720912E-2"/>
          <c:y val="2.3971673547357051E-2"/>
          <c:w val="0.95421986548520132"/>
          <c:h val="0.763579408847887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'2=15'!$B$58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'2=15'!$A$59:$A$66</c:f>
              <c:strCache>
                <c:ptCount val="8"/>
                <c:pt idx="0">
                  <c:v>  تعلیم وتربیه و آموزش مسلکی    ښوونه،روزنه او مسلکي زده کړي         Education &amp; Vocational Training</c:v>
                </c:pt>
                <c:pt idx="1">
                  <c:v> صحت وتغذیه                                                                      روغتيا اوخوراک                                   Health and Nutrition</c:v>
                </c:pt>
                <c:pt idx="2">
                  <c:v>  معیشت و مراقبت های اجتماعی                                           معیشیت او تولنیزی پالنی              Livelihoods &amp; Social Protection</c:v>
                </c:pt>
                <c:pt idx="3">
                  <c:v>                 ترانسپورت            Transport                 </c:v>
                </c:pt>
                <c:pt idx="4">
                  <c:v>   انرژی، معادن و مخابرات             برښنا، کانونه او مخابرات          Energy, Mine &amp; Telecommunications</c:v>
                </c:pt>
                <c:pt idx="5">
                  <c:v>     ا صلاحات ادارۀعامه واقتصاد      دعامه اصلاحاتو او اقتصاد اداره      Public Administration Reform      &amp; Economy </c:v>
                </c:pt>
                <c:pt idx="6">
                  <c:v> شاروالی / ښاروالی               Municipality</c:v>
                </c:pt>
                <c:pt idx="7">
                  <c:v>  عــدلیه ، حــکومتداری و  حاکمیت قانون / عدلیه ، حکومتداري او د قانون حاکمیت                Justice , Governance &amp; Role of  Law</c:v>
                </c:pt>
              </c:strCache>
            </c:strRef>
          </c:cat>
          <c:val>
            <c:numRef>
              <c:f>'2=15'!$B$59:$B$66</c:f>
              <c:numCache>
                <c:formatCode>#,##0.0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A7DE-4C57-B81B-B415253C8980}"/>
            </c:ext>
          </c:extLst>
        </c:ser>
        <c:ser>
          <c:idx val="1"/>
          <c:order val="1"/>
          <c:tx>
            <c:strRef>
              <c:f>'2=15'!$C$58</c:f>
              <c:strCache>
                <c:ptCount val="1"/>
                <c:pt idx="0">
                  <c:v>بودجه منظورشده  / منظورشوی بودجه Approved Budget 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50800" sx="1000" sy="1000" algn="ctr" rotWithShape="0">
                <a:srgbClr val="000000"/>
              </a:outerShdw>
            </a:effectLst>
          </c:spPr>
          <c:invertIfNegative val="0"/>
          <c:dLbls>
            <c:spPr>
              <a:ln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'2=15'!$A$59:$A$66</c:f>
              <c:strCache>
                <c:ptCount val="8"/>
                <c:pt idx="0">
                  <c:v>  تعلیم وتربیه و آموزش مسلکی    ښوونه،روزنه او مسلکي زده کړي         Education &amp; Vocational Training</c:v>
                </c:pt>
                <c:pt idx="1">
                  <c:v> صحت وتغذیه                                                                      روغتيا اوخوراک                                   Health and Nutrition</c:v>
                </c:pt>
                <c:pt idx="2">
                  <c:v>  معیشت و مراقبت های اجتماعی                                           معیشیت او تولنیزی پالنی              Livelihoods &amp; Social Protection</c:v>
                </c:pt>
                <c:pt idx="3">
                  <c:v>                 ترانسپورت            Transport                 </c:v>
                </c:pt>
                <c:pt idx="4">
                  <c:v>   انرژی، معادن و مخابرات             برښنا، کانونه او مخابرات          Energy, Mine &amp; Telecommunications</c:v>
                </c:pt>
                <c:pt idx="5">
                  <c:v>     ا صلاحات ادارۀعامه واقتصاد      دعامه اصلاحاتو او اقتصاد اداره      Public Administration Reform      &amp; Economy </c:v>
                </c:pt>
                <c:pt idx="6">
                  <c:v> شاروالی / ښاروالی               Municipality</c:v>
                </c:pt>
                <c:pt idx="7">
                  <c:v>  عــدلیه ، حــکومتداری و  حاکمیت قانون / عدلیه ، حکومتداري او د قانون حاکمیت                Justice , Governance &amp; Role of  Law</c:v>
                </c:pt>
              </c:strCache>
            </c:strRef>
          </c:cat>
          <c:val>
            <c:numRef>
              <c:f>'2=15'!$C$59:$C$66</c:f>
              <c:numCache>
                <c:formatCode>0.0</c:formatCode>
                <c:ptCount val="8"/>
                <c:pt idx="0">
                  <c:v>227.46</c:v>
                </c:pt>
                <c:pt idx="1">
                  <c:v>249.91</c:v>
                </c:pt>
                <c:pt idx="2">
                  <c:v>557.91999999999996</c:v>
                </c:pt>
                <c:pt idx="3">
                  <c:v>441.76</c:v>
                </c:pt>
                <c:pt idx="4">
                  <c:v>471.88</c:v>
                </c:pt>
                <c:pt idx="5">
                  <c:v>106.86</c:v>
                </c:pt>
                <c:pt idx="6">
                  <c:v>78.34</c:v>
                </c:pt>
                <c:pt idx="7">
                  <c:v>69.22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E-4C57-B81B-B415253C8980}"/>
            </c:ext>
          </c:extLst>
        </c:ser>
        <c:ser>
          <c:idx val="2"/>
          <c:order val="2"/>
          <c:tx>
            <c:strRef>
              <c:f>'2=15'!$D$58</c:f>
              <c:strCache>
                <c:ptCount val="1"/>
                <c:pt idx="0">
                  <c:v>تخصیص صادرشده / لیږدول شوي تخصیص   Allocation run 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'2=15'!$A$59:$A$66</c:f>
              <c:strCache>
                <c:ptCount val="8"/>
                <c:pt idx="0">
                  <c:v>  تعلیم وتربیه و آموزش مسلکی    ښوونه،روزنه او مسلکي زده کړي         Education &amp; Vocational Training</c:v>
                </c:pt>
                <c:pt idx="1">
                  <c:v> صحت وتغذیه                                                                      روغتيا اوخوراک                                   Health and Nutrition</c:v>
                </c:pt>
                <c:pt idx="2">
                  <c:v>  معیشت و مراقبت های اجتماعی                                           معیشیت او تولنیزی پالنی              Livelihoods &amp; Social Protection</c:v>
                </c:pt>
                <c:pt idx="3">
                  <c:v>                 ترانسپورت            Transport                 </c:v>
                </c:pt>
                <c:pt idx="4">
                  <c:v>   انرژی، معادن و مخابرات             برښنا، کانونه او مخابرات          Energy, Mine &amp; Telecommunications</c:v>
                </c:pt>
                <c:pt idx="5">
                  <c:v>     ا صلاحات ادارۀعامه واقتصاد      دعامه اصلاحاتو او اقتصاد اداره      Public Administration Reform      &amp; Economy </c:v>
                </c:pt>
                <c:pt idx="6">
                  <c:v> شاروالی / ښاروالی               Municipality</c:v>
                </c:pt>
                <c:pt idx="7">
                  <c:v>  عــدلیه ، حــکومتداری و  حاکمیت قانون / عدلیه ، حکومتداري او د قانون حاکمیت                Justice , Governance &amp; Role of  Law</c:v>
                </c:pt>
              </c:strCache>
            </c:strRef>
          </c:cat>
          <c:val>
            <c:numRef>
              <c:f>'2=15'!$D$59:$D$66</c:f>
              <c:numCache>
                <c:formatCode>0.0</c:formatCode>
                <c:ptCount val="8"/>
                <c:pt idx="0">
                  <c:v>114.6</c:v>
                </c:pt>
                <c:pt idx="1">
                  <c:v>225.29</c:v>
                </c:pt>
                <c:pt idx="2">
                  <c:v>486.02</c:v>
                </c:pt>
                <c:pt idx="3">
                  <c:v>311.49</c:v>
                </c:pt>
                <c:pt idx="4">
                  <c:v>342.46</c:v>
                </c:pt>
                <c:pt idx="5">
                  <c:v>98.22</c:v>
                </c:pt>
                <c:pt idx="6">
                  <c:v>51.64</c:v>
                </c:pt>
                <c:pt idx="7">
                  <c:v>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DE-4C57-B81B-B415253C8980}"/>
            </c:ext>
          </c:extLst>
        </c:ser>
        <c:ser>
          <c:idx val="3"/>
          <c:order val="3"/>
          <c:tx>
            <c:strRef>
              <c:f>'2=15'!$E$58</c:f>
              <c:strCache>
                <c:ptCount val="1"/>
                <c:pt idx="0">
                  <c:v>Disbursement  مصارف / لګښتونه  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'2=15'!$A$59:$A$66</c:f>
              <c:strCache>
                <c:ptCount val="8"/>
                <c:pt idx="0">
                  <c:v>  تعلیم وتربیه و آموزش مسلکی    ښوونه،روزنه او مسلکي زده کړي         Education &amp; Vocational Training</c:v>
                </c:pt>
                <c:pt idx="1">
                  <c:v> صحت وتغذیه                                                                      روغتيا اوخوراک                                   Health and Nutrition</c:v>
                </c:pt>
                <c:pt idx="2">
                  <c:v>  معیشت و مراقبت های اجتماعی                                           معیشیت او تولنیزی پالنی              Livelihoods &amp; Social Protection</c:v>
                </c:pt>
                <c:pt idx="3">
                  <c:v>                 ترانسپورت            Transport                 </c:v>
                </c:pt>
                <c:pt idx="4">
                  <c:v>   انرژی، معادن و مخابرات             برښنا، کانونه او مخابرات          Energy, Mine &amp; Telecommunications</c:v>
                </c:pt>
                <c:pt idx="5">
                  <c:v>     ا صلاحات ادارۀعامه واقتصاد      دعامه اصلاحاتو او اقتصاد اداره      Public Administration Reform      &amp; Economy </c:v>
                </c:pt>
                <c:pt idx="6">
                  <c:v> شاروالی / ښاروالی               Municipality</c:v>
                </c:pt>
                <c:pt idx="7">
                  <c:v>  عــدلیه ، حــکومتداری و  حاکمیت قانون / عدلیه ، حکومتداري او د قانون حاکمیت                Justice , Governance &amp; Role of  Law</c:v>
                </c:pt>
              </c:strCache>
            </c:strRef>
          </c:cat>
          <c:val>
            <c:numRef>
              <c:f>'2=15'!$E$59:$E$66</c:f>
              <c:numCache>
                <c:formatCode>0.0</c:formatCode>
                <c:ptCount val="8"/>
                <c:pt idx="0">
                  <c:v>98.03</c:v>
                </c:pt>
                <c:pt idx="1">
                  <c:v>217.1</c:v>
                </c:pt>
                <c:pt idx="2">
                  <c:v>454.31</c:v>
                </c:pt>
                <c:pt idx="3">
                  <c:v>270.64999999999998</c:v>
                </c:pt>
                <c:pt idx="4">
                  <c:v>252.25</c:v>
                </c:pt>
                <c:pt idx="5">
                  <c:v>94.71</c:v>
                </c:pt>
                <c:pt idx="6">
                  <c:v>47.65</c:v>
                </c:pt>
                <c:pt idx="7" formatCode="0.00">
                  <c:v>47.98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DE-4C57-B81B-B415253C8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"/>
        <c:axId val="64930560"/>
        <c:axId val="64932096"/>
      </c:barChart>
      <c:catAx>
        <c:axId val="6493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4932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932096"/>
        <c:scaling>
          <c:orientation val="minMax"/>
        </c:scaling>
        <c:delete val="0"/>
        <c:axPos val="l"/>
        <c:majorGridlines>
          <c:spPr>
            <a:ln>
              <a:solidFill>
                <a:srgbClr val="000000">
                  <a:alpha val="91000"/>
                </a:srgb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4930560"/>
        <c:crosses val="autoZero"/>
        <c:crossBetween val="between"/>
      </c:valAx>
      <c:spPr>
        <a:noFill/>
        <a:effectLst>
          <a:outerShdw blurRad="50800" sx="1000" sy="1000" algn="ctr" rotWithShape="0">
            <a:srgbClr val="000000"/>
          </a:outerShdw>
        </a:effectLst>
        <a:scene3d>
          <a:camera prst="orthographicFront"/>
          <a:lightRig rig="threePt" dir="t"/>
        </a:scene3d>
        <a:sp3d>
          <a:bevelT w="31750"/>
        </a:sp3d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"/>
          <c:y val="0.94632920366271589"/>
          <c:w val="0.99983798673164959"/>
          <c:h val="5.3670796337288808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0.70855118099999959" l="0.39300000000002105" r="0.39300000000002105" t="0.19655118110237746" header="0" footer="0.39300000000002105"/>
    <c:pageSetup paperSize="9"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6524692817892E-2"/>
          <c:y val="8.3582089552238822E-2"/>
          <c:w val="0.92086995621176815"/>
          <c:h val="0.64776119402985965"/>
        </c:manualLayout>
      </c:layout>
      <c:barChart>
        <c:barDir val="col"/>
        <c:grouping val="clustered"/>
        <c:varyColors val="0"/>
        <c:ser>
          <c:idx val="0"/>
          <c:order val="0"/>
          <c:tx>
            <c:v>تقاضا / غو ښتنه Requirement  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8"/>
              <c:pt idx="0">
                <c:v>221.33225930390824</c:v>
              </c:pt>
              <c:pt idx="1">
                <c:v>166.03872644371287</c:v>
              </c:pt>
              <c:pt idx="2">
                <c:v>601.93471191911351</c:v>
              </c:pt>
              <c:pt idx="3">
                <c:v>468.60968321994062</c:v>
              </c:pt>
              <c:pt idx="4">
                <c:v>367.52388003111031</c:v>
              </c:pt>
              <c:pt idx="5">
                <c:v>36.46485555123094</c:v>
              </c:pt>
              <c:pt idx="6">
                <c:v>86.058613046859818</c:v>
              </c:pt>
              <c:pt idx="7">
                <c:v>34.117563717674344</c:v>
              </c:pt>
            </c:numLit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}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275-4B35-A64C-DDDE900DCDF1}"/>
            </c:ext>
          </c:extLst>
        </c:ser>
        <c:ser>
          <c:idx val="1"/>
          <c:order val="1"/>
          <c:tx>
            <c:v>موافقه شده / هوکړه Committed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8"/>
              <c:pt idx="0">
                <c:v>104.32554254326215</c:v>
              </c:pt>
              <c:pt idx="1">
                <c:v>96.802714310712958</c:v>
              </c:pt>
              <c:pt idx="2">
                <c:v>394.18824297102856</c:v>
              </c:pt>
              <c:pt idx="3">
                <c:v>306.66503462959372</c:v>
              </c:pt>
              <c:pt idx="4">
                <c:v>246.30669642232161</c:v>
              </c:pt>
              <c:pt idx="5">
                <c:v>14.996906319269879</c:v>
              </c:pt>
              <c:pt idx="6">
                <c:v>57.713768520318879</c:v>
              </c:pt>
              <c:pt idx="7">
                <c:v>12.752170386933695</c:v>
              </c:pt>
            </c:numLit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}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275-4B35-A64C-DDDE900DCDF1}"/>
            </c:ext>
          </c:extLst>
        </c:ser>
        <c:ser>
          <c:idx val="2"/>
          <c:order val="2"/>
          <c:tx>
            <c:v>Disbursement  پرداخت حقیقی/ ریښتیني   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8"/>
              <c:pt idx="0">
                <c:v>77.256533151856758</c:v>
              </c:pt>
              <c:pt idx="1">
                <c:v>88.679292980750489</c:v>
              </c:pt>
              <c:pt idx="2">
                <c:v>339.7998285436517</c:v>
              </c:pt>
              <c:pt idx="3">
                <c:v>263.01897417849369</c:v>
              </c:pt>
              <c:pt idx="4">
                <c:v>164.74123196577875</c:v>
              </c:pt>
              <c:pt idx="5">
                <c:v>13.832067003694346</c:v>
              </c:pt>
              <c:pt idx="6">
                <c:v>51.597660003888777</c:v>
              </c:pt>
              <c:pt idx="7">
                <c:v>11.713582986583706</c:v>
              </c:pt>
            </c:numLit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}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275-4B35-A64C-DDDE900DCDF1}"/>
            </c:ext>
          </c:extLst>
        </c:ser>
        <c:ser>
          <c:idx val="3"/>
          <c:order val="3"/>
          <c:tx>
            <c:v>#REF!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8"/>
            </c:numLit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}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275-4B35-A64C-DDDE900D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78624"/>
        <c:axId val="64780160"/>
      </c:barChart>
      <c:catAx>
        <c:axId val="6477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7801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4780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778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826086956529124E-2"/>
          <c:y val="0.9223880938588398"/>
          <c:w val="0.80956558256304967"/>
          <c:h val="6.26866055911948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0454504819308E-2"/>
          <c:y val="0.14916625678220852"/>
          <c:w val="0.92819474592702556"/>
          <c:h val="0.519958178504754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'3=15'!$E$90</c:f>
              <c:strCache>
                <c:ptCount val="1"/>
                <c:pt idx="0">
                  <c:v>بودجه منظورشده / منظورشوی بودجه   Approved Budget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0"/>
                  <c:y val="6.56855045280328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0EB-4E23-88FC-6C0A2673D020}"/>
                </c:ext>
              </c:extLst>
            </c:dLbl>
            <c:spPr>
              <a:effectLst>
                <a:outerShdw blurRad="50800" dist="50800" dir="5400000" algn="ctr" rotWithShape="0">
                  <a:srgbClr val="92D050"/>
                </a:outerShdw>
              </a:effectLst>
            </c:spPr>
            <c:txPr>
              <a:bodyPr/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'3=15'!$D$91:$D$98</c:f>
              <c:strCache>
                <c:ptCount val="8"/>
                <c:pt idx="0">
                  <c:v>تعلیم وتربیه و آموزش مسلکی  ښوونه، روزنه اومسلکي زده کړي                         Education</c:v>
                </c:pt>
                <c:pt idx="1">
                  <c:v>صحت و تغذیه/روغتیا او خوراک     Health</c:v>
                </c:pt>
                <c:pt idx="2">
                  <c:v>معیشت ومراقبت های اجتماعی                             معیشت اوټولنیزی پالنی          Livelihoods &amp; Social Protection</c:v>
                </c:pt>
                <c:pt idx="3">
                  <c:v>           ترانسپورت                 Transport         </c:v>
                </c:pt>
                <c:pt idx="4">
                  <c:v> انرژی، معادن و مخابرات  برښنا، کانونه او مخابرات Energy,Mine&amp;Tele </c:v>
                </c:pt>
                <c:pt idx="5">
                  <c:v> اصلاحات ادارۀ عامه و اقتصاد/دعامه اصلا حاتو او اقتصاد اداره      Public Admin.Reform &amp; Eco     .</c:v>
                </c:pt>
                <c:pt idx="6">
                  <c:v>عدلیه، حکومت داری و حاکمیت قانون/ عدلیه ، حکومت داری او دقانون حاکمیتJustice , Governance &amp; Role of  Law</c:v>
                </c:pt>
                <c:pt idx="7">
                  <c:v> شاروالی / ښاروالی       Municipality                            </c:v>
                </c:pt>
              </c:strCache>
            </c:strRef>
          </c:cat>
          <c:val>
            <c:numRef>
              <c:f>'3=15'!$E$91:$E$98</c:f>
              <c:numCache>
                <c:formatCode>0.0</c:formatCode>
                <c:ptCount val="8"/>
                <c:pt idx="0">
                  <c:v>227.46</c:v>
                </c:pt>
                <c:pt idx="1">
                  <c:v>249.91</c:v>
                </c:pt>
                <c:pt idx="2">
                  <c:v>557.91999999999996</c:v>
                </c:pt>
                <c:pt idx="3">
                  <c:v>441.76</c:v>
                </c:pt>
                <c:pt idx="4">
                  <c:v>471.88</c:v>
                </c:pt>
                <c:pt idx="5">
                  <c:v>106.86</c:v>
                </c:pt>
                <c:pt idx="6">
                  <c:v>69.22</c:v>
                </c:pt>
                <c:pt idx="7">
                  <c:v>78.34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B-4E23-88FC-6C0A2673D020}"/>
            </c:ext>
          </c:extLst>
        </c:ser>
        <c:ser>
          <c:idx val="1"/>
          <c:order val="1"/>
          <c:tx>
            <c:strRef>
              <c:f>'3=15'!$F$90</c:f>
              <c:strCache>
                <c:ptCount val="1"/>
                <c:pt idx="0">
                  <c:v>تخصیصات صادرشده / لیږدول شوی تخصیصونه  Allotment lssuedt  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'3=15'!$D$91:$D$98</c:f>
              <c:strCache>
                <c:ptCount val="8"/>
                <c:pt idx="0">
                  <c:v>تعلیم وتربیه و آموزش مسلکی  ښوونه، روزنه اومسلکي زده کړي                         Education</c:v>
                </c:pt>
                <c:pt idx="1">
                  <c:v>صحت و تغذیه/روغتیا او خوراک     Health</c:v>
                </c:pt>
                <c:pt idx="2">
                  <c:v>معیشت ومراقبت های اجتماعی                             معیشت اوټولنیزی پالنی          Livelihoods &amp; Social Protection</c:v>
                </c:pt>
                <c:pt idx="3">
                  <c:v>           ترانسپورت                 Transport         </c:v>
                </c:pt>
                <c:pt idx="4">
                  <c:v> انرژی، معادن و مخابرات  برښنا، کانونه او مخابرات Energy,Mine&amp;Tele </c:v>
                </c:pt>
                <c:pt idx="5">
                  <c:v> اصلاحات ادارۀ عامه و اقتصاد/دعامه اصلا حاتو او اقتصاد اداره      Public Admin.Reform &amp; Eco     .</c:v>
                </c:pt>
                <c:pt idx="6">
                  <c:v>عدلیه، حکومت داری و حاکمیت قانون/ عدلیه ، حکومت داری او دقانون حاکمیتJustice , Governance &amp; Role of  Law</c:v>
                </c:pt>
                <c:pt idx="7">
                  <c:v> شاروالی / ښاروالی       Municipality                            </c:v>
                </c:pt>
              </c:strCache>
            </c:strRef>
          </c:cat>
          <c:val>
            <c:numRef>
              <c:f>'3=15'!$F$91:$F$98</c:f>
              <c:numCache>
                <c:formatCode>0.0</c:formatCode>
                <c:ptCount val="8"/>
                <c:pt idx="0">
                  <c:v>98.03</c:v>
                </c:pt>
                <c:pt idx="1">
                  <c:v>217.1</c:v>
                </c:pt>
                <c:pt idx="2">
                  <c:v>454.31</c:v>
                </c:pt>
                <c:pt idx="3">
                  <c:v>270.64999999999998</c:v>
                </c:pt>
                <c:pt idx="4">
                  <c:v>252.25</c:v>
                </c:pt>
                <c:pt idx="5">
                  <c:v>94.71</c:v>
                </c:pt>
                <c:pt idx="6">
                  <c:v>47.98</c:v>
                </c:pt>
                <c:pt idx="7">
                  <c:v>47.65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EB-4E23-88FC-6C0A2673D020}"/>
            </c:ext>
          </c:extLst>
        </c:ser>
        <c:ser>
          <c:idx val="2"/>
          <c:order val="2"/>
          <c:tx>
            <c:strRef>
              <c:f>'3=15'!$G$90</c:f>
              <c:strCache>
                <c:ptCount val="1"/>
                <c:pt idx="0">
                  <c:v>بودجۀ تمویل نشده / نه تمویل شوی بودجه    Unfunded  Budget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'3=15'!$D$91:$D$98</c:f>
              <c:strCache>
                <c:ptCount val="8"/>
                <c:pt idx="0">
                  <c:v>تعلیم وتربیه و آموزش مسلکی  ښوونه، روزنه اومسلکي زده کړي                         Education</c:v>
                </c:pt>
                <c:pt idx="1">
                  <c:v>صحت و تغذیه/روغتیا او خوراک     Health</c:v>
                </c:pt>
                <c:pt idx="2">
                  <c:v>معیشت ومراقبت های اجتماعی                             معیشت اوټولنیزی پالنی          Livelihoods &amp; Social Protection</c:v>
                </c:pt>
                <c:pt idx="3">
                  <c:v>           ترانسپورت                 Transport         </c:v>
                </c:pt>
                <c:pt idx="4">
                  <c:v> انرژی، معادن و مخابرات  برښنا، کانونه او مخابرات Energy,Mine&amp;Tele </c:v>
                </c:pt>
                <c:pt idx="5">
                  <c:v> اصلاحات ادارۀ عامه و اقتصاد/دعامه اصلا حاتو او اقتصاد اداره      Public Admin.Reform &amp; Eco     .</c:v>
                </c:pt>
                <c:pt idx="6">
                  <c:v>عدلیه، حکومت داری و حاکمیت قانون/ عدلیه ، حکومت داری او دقانون حاکمیتJustice , Governance &amp; Role of  Law</c:v>
                </c:pt>
                <c:pt idx="7">
                  <c:v> شاروالی / ښاروالی       Municipality                            </c:v>
                </c:pt>
              </c:strCache>
            </c:strRef>
          </c:cat>
          <c:val>
            <c:numRef>
              <c:f>'3=15'!$G$91:$G$98</c:f>
              <c:numCache>
                <c:formatCode>0.00</c:formatCode>
                <c:ptCount val="8"/>
                <c:pt idx="0">
                  <c:v>129.43</c:v>
                </c:pt>
                <c:pt idx="1">
                  <c:v>32.81</c:v>
                </c:pt>
                <c:pt idx="2">
                  <c:v>103.61</c:v>
                </c:pt>
                <c:pt idx="3">
                  <c:v>171.11</c:v>
                </c:pt>
                <c:pt idx="4">
                  <c:v>219.63</c:v>
                </c:pt>
                <c:pt idx="5">
                  <c:v>12.15</c:v>
                </c:pt>
                <c:pt idx="6">
                  <c:v>21.24</c:v>
                </c:pt>
                <c:pt idx="7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EB-4E23-88FC-6C0A2673D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-4"/>
        <c:axId val="65131264"/>
        <c:axId val="65132800"/>
      </c:barChart>
      <c:catAx>
        <c:axId val="6513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50" baseline="0"/>
            </a:pPr>
            <a:endParaRPr lang="en-US"/>
          </a:p>
        </c:txPr>
        <c:crossAx val="65132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132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5131264"/>
        <c:crosses val="autoZero"/>
        <c:crossBetween val="between"/>
      </c:valAx>
      <c:spPr>
        <a:noFill/>
        <a:ln w="635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prstDash val="solid"/>
        </a:ln>
      </c:spPr>
    </c:plotArea>
    <c:legend>
      <c:legendPos val="r"/>
      <c:layout>
        <c:manualLayout>
          <c:xMode val="edge"/>
          <c:yMode val="edge"/>
          <c:x val="1.1867567293546394E-3"/>
          <c:y val="0.91606607961755449"/>
          <c:w val="0.9962990609553275"/>
          <c:h val="7.0796819476838524E-2"/>
        </c:manualLayout>
      </c:layout>
      <c:overlay val="1"/>
      <c:spPr>
        <a:solidFill>
          <a:srgbClr val="FFFFFF"/>
        </a:solidFill>
        <a:ln w="25400">
          <a:noFill/>
        </a:ln>
      </c:spPr>
      <c:txPr>
        <a:bodyPr/>
        <a:lstStyle/>
        <a:p>
          <a:pPr rtl="1"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09203096974989E-2"/>
          <c:y val="0.14529043715296322"/>
          <c:w val="0.93088406298863968"/>
          <c:h val="0.64842237814974601"/>
        </c:manualLayout>
      </c:layout>
      <c:barChart>
        <c:barDir val="col"/>
        <c:grouping val="clustere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0"/>
                  <c:y val="9.13242009132427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10B-43C6-864E-C123FA2BEEFE}"/>
                </c:ext>
              </c:extLst>
            </c:dLbl>
            <c:dLbl>
              <c:idx val="1"/>
              <c:layout>
                <c:manualLayout>
                  <c:x val="0"/>
                  <c:y val="-1.440295227794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10B-43C6-864E-C123FA2BEEFE}"/>
                </c:ext>
              </c:extLst>
            </c:dLbl>
            <c:dLbl>
              <c:idx val="2"/>
              <c:layout>
                <c:manualLayout>
                  <c:x val="0"/>
                  <c:y val="-5.01468895335451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10B-43C6-864E-C123FA2BEEFE}"/>
                </c:ext>
              </c:extLst>
            </c:dLbl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'4-5-6-15'!$C$83:$E$83</c:f>
              <c:numCache>
                <c:formatCode>0</c:formatCode>
                <c:ptCount val="3"/>
                <c:pt idx="0">
                  <c:v>1394</c:v>
                </c:pt>
                <c:pt idx="1">
                  <c:v>1395</c:v>
                </c:pt>
                <c:pt idx="2">
                  <c:v>1396</c:v>
                </c:pt>
              </c:numCache>
            </c:numRef>
          </c:cat>
          <c:val>
            <c:numRef>
              <c:f>'4-5-6-15'!$C$84:$E$84</c:f>
              <c:numCache>
                <c:formatCode>0.0</c:formatCode>
                <c:ptCount val="3"/>
                <c:pt idx="0">
                  <c:v>130.6</c:v>
                </c:pt>
                <c:pt idx="1">
                  <c:v>70.7</c:v>
                </c:pt>
                <c:pt idx="2">
                  <c:v>90.4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0B-43C6-864E-C123FA2BEE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70"/>
        <c:overlap val="-50"/>
        <c:axId val="68251648"/>
        <c:axId val="68253184"/>
      </c:barChart>
      <c:catAx>
        <c:axId val="682516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22225" cmpd="thickThin">
            <a:solidFill>
              <a:srgbClr val="000000"/>
            </a:solidFill>
            <a:prstDash val="solid"/>
          </a:ln>
          <a:effectLst>
            <a:outerShdw sx="1000" sy="1000" algn="ctr" rotWithShape="0">
              <a:srgbClr val="000000"/>
            </a:outerShdw>
          </a:effectLst>
        </c:spPr>
        <c:txPr>
          <a:bodyPr rot="0" vert="horz"/>
          <a:lstStyle/>
          <a:p>
            <a:pPr rtl="0">
              <a:defRPr/>
            </a:pPr>
            <a:endParaRPr lang="en-US"/>
          </a:p>
        </c:txPr>
        <c:crossAx val="68253184"/>
        <c:crossesAt val="1"/>
        <c:auto val="1"/>
        <c:lblAlgn val="ctr"/>
        <c:lblOffset val="100"/>
        <c:tickLblSkip val="1"/>
        <c:tickMarkSkip val="1"/>
        <c:noMultiLvlLbl val="0"/>
      </c:catAx>
      <c:valAx>
        <c:axId val="68253184"/>
        <c:scaling>
          <c:orientation val="minMax"/>
          <c:max val="16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8251648"/>
        <c:crossesAt val="1"/>
        <c:crossBetween val="between"/>
        <c:majorUnit val="2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427143363403357E-2"/>
          <c:y val="0.17942801144257794"/>
          <c:w val="0.93268285648551308"/>
          <c:h val="0.55382309711286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'4-5-6-15'!$D$76:$E$76</c:f>
              <c:strCache>
                <c:ptCount val="2"/>
                <c:pt idx="0">
                  <c:v>مصارف پروژوی /  پروژوی لګښت    Projects Expencditure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4547273519061504E-3"/>
                  <c:y val="1.69032634361565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B44-423A-A2BE-9762DA7453E8}"/>
                </c:ext>
              </c:extLst>
            </c:dLbl>
            <c:dLbl>
              <c:idx val="1"/>
              <c:layout>
                <c:manualLayout>
                  <c:x val="0"/>
                  <c:y val="1.74222289533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B44-423A-A2BE-9762DA7453E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'4-5-6-15'!$F$75:$G$75</c:f>
              <c:strCache>
                <c:ptCount val="2"/>
                <c:pt idx="0">
                  <c:v>                     سازمان های غیرحکومتی داخلی   /کورني غیرحکومتی موسسي                        Local  NGOs        </c:v>
                </c:pt>
                <c:pt idx="1">
                  <c:v>                سازمان های غیر حکومتی خارجی / بهرني غیرحکومتی موسسي          International NGOs                           </c:v>
                </c:pt>
              </c:strCache>
            </c:strRef>
          </c:cat>
          <c:val>
            <c:numRef>
              <c:f>'4-5-6-15'!$F$76:$G$76</c:f>
              <c:numCache>
                <c:formatCode>0.0</c:formatCode>
                <c:ptCount val="2"/>
                <c:pt idx="0">
                  <c:v>84.4</c:v>
                </c:pt>
                <c:pt idx="1">
                  <c:v>318.10000000000002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4-423A-A2BE-9762DA7453E8}"/>
            </c:ext>
          </c:extLst>
        </c:ser>
        <c:ser>
          <c:idx val="1"/>
          <c:order val="1"/>
          <c:tx>
            <c:strRef>
              <c:f>'4-5-6-15'!$D$77:$E$77</c:f>
              <c:strCache>
                <c:ptCount val="2"/>
                <c:pt idx="0">
                  <c:v>مصارف اداری / اداری لګښت    Administrative Expencditure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4.3172847668850245E-3"/>
                  <c:y val="-1.16724258388577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B44-423A-A2BE-9762DA7453E8}"/>
                </c:ext>
              </c:extLst>
            </c:dLbl>
            <c:dLbl>
              <c:idx val="1"/>
              <c:layout>
                <c:manualLayout>
                  <c:x val="0"/>
                  <c:y val="5.1738137049423539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B44-423A-A2BE-9762DA7453E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'4-5-6-15'!$F$75:$G$75</c:f>
              <c:strCache>
                <c:ptCount val="2"/>
                <c:pt idx="0">
                  <c:v>                     سازمان های غیرحکومتی داخلی   /کورني غیرحکومتی موسسي                        Local  NGOs        </c:v>
                </c:pt>
                <c:pt idx="1">
                  <c:v>                سازمان های غیر حکومتی خارجی / بهرني غیرحکومتی موسسي          International NGOs                           </c:v>
                </c:pt>
              </c:strCache>
            </c:strRef>
          </c:cat>
          <c:val>
            <c:numRef>
              <c:f>'4-5-6-15'!$F$77:$G$77</c:f>
              <c:numCache>
                <c:formatCode>0.0</c:formatCode>
                <c:ptCount val="2"/>
                <c:pt idx="0">
                  <c:v>5.4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44-423A-A2BE-9762DA7453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515712"/>
        <c:axId val="68517248"/>
      </c:barChart>
      <c:catAx>
        <c:axId val="6851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851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17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8515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173034949578681E-2"/>
          <c:y val="0.91246993115759523"/>
          <c:w val="0.96648089515126356"/>
          <c:h val="8.6331026803467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45905</xdr:colOff>
      <xdr:row>44</xdr:row>
      <xdr:rowOff>91807</xdr:rowOff>
    </xdr:from>
    <xdr:to>
      <xdr:col>5</xdr:col>
      <xdr:colOff>1836146</xdr:colOff>
      <xdr:row>67</xdr:row>
      <xdr:rowOff>229519</xdr:rowOff>
    </xdr:to>
    <xdr:graphicFrame macro="">
      <xdr:nvGraphicFramePr>
        <xdr:cNvPr id="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71</xdr:row>
      <xdr:rowOff>211156</xdr:rowOff>
    </xdr:from>
    <xdr:to>
      <xdr:col>5</xdr:col>
      <xdr:colOff>1845326</xdr:colOff>
      <xdr:row>90</xdr:row>
      <xdr:rowOff>201975</xdr:rowOff>
    </xdr:to>
    <xdr:graphicFrame macro="">
      <xdr:nvGraphicFramePr>
        <xdr:cNvPr id="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1157274</xdr:colOff>
      <xdr:row>42</xdr:row>
      <xdr:rowOff>137713</xdr:rowOff>
    </xdr:from>
    <xdr:to>
      <xdr:col>4</xdr:col>
      <xdr:colOff>752818</xdr:colOff>
      <xdr:row>44</xdr:row>
      <xdr:rowOff>27542</xdr:rowOff>
    </xdr:to>
    <xdr:sp macro="" textlink="">
      <xdr:nvSpPr>
        <xdr:cNvPr id="7" name="TextBox 6"/>
        <xdr:cNvSpPr txBox="1"/>
      </xdr:nvSpPr>
      <xdr:spPr>
        <a:xfrm>
          <a:off x="1157274" y="13018267"/>
          <a:ext cx="4507231" cy="3947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گراف : </a:t>
          </a:r>
          <a:r>
            <a:rPr lang="ar-DZ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١٥-١-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ar-DZ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١ </a:t>
          </a: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کمک های موافقه</a:t>
          </a:r>
          <a:r>
            <a:rPr lang="ps-AF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شده</a:t>
          </a: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و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پرداخت شده حقیقی دوجانبه -</a:t>
          </a:r>
          <a:r>
            <a:rPr lang="ar-SA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١٣٩</a:t>
          </a:r>
          <a:r>
            <a:rPr lang="ps-AF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۶  </a:t>
          </a: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DZ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ګراف : ١٥-١-١ </a:t>
          </a:r>
          <a:r>
            <a:rPr lang="ps-AF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دوه  اړخیزه هوکری شوی او حقیقی ورکرل شوی مرستي</a:t>
          </a:r>
          <a:r>
            <a:rPr lang="ps-AF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ar-DZ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-</a:t>
          </a:r>
          <a:r>
            <a:rPr lang="ps-AF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ar-DZ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١٣٩</a:t>
          </a:r>
          <a:r>
            <a:rPr lang="ps-AF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۶  </a:t>
          </a:r>
          <a:r>
            <a:rPr lang="ar-SA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Graph : 15-1-1 Bilaterals, Committed &amp;Disbursed aid -201</a:t>
          </a:r>
          <a:r>
            <a:rPr lang="ps-AF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7</a:t>
          </a:r>
          <a:endParaRPr lang="en-US" sz="1100" b="1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algn="r"/>
          <a:endParaRPr lang="en-US" sz="1100" b="1"/>
        </a:p>
      </xdr:txBody>
    </xdr:sp>
    <xdr:clientData/>
  </xdr:twoCellAnchor>
  <xdr:twoCellAnchor>
    <xdr:from>
      <xdr:col>1</xdr:col>
      <xdr:colOff>24314</xdr:colOff>
      <xdr:row>68</xdr:row>
      <xdr:rowOff>64266</xdr:rowOff>
    </xdr:from>
    <xdr:to>
      <xdr:col>4</xdr:col>
      <xdr:colOff>807903</xdr:colOff>
      <xdr:row>70</xdr:row>
      <xdr:rowOff>18362</xdr:rowOff>
    </xdr:to>
    <xdr:sp macro="" textlink="">
      <xdr:nvSpPr>
        <xdr:cNvPr id="19" name="TextBox 18"/>
        <xdr:cNvSpPr txBox="1"/>
      </xdr:nvSpPr>
      <xdr:spPr>
        <a:xfrm>
          <a:off x="1713567" y="19178531"/>
          <a:ext cx="4006023" cy="431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گراف : </a:t>
          </a:r>
          <a:r>
            <a:rPr lang="ar-DZ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١٥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-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۲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-١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کمک های موافقه و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fa-IR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پرداخت شده حقیقی چند جانبه -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s-AF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۱۳۹۶ </a:t>
          </a:r>
          <a:r>
            <a:rPr lang="ar-SA" sz="1200" b="1">
              <a:latin typeface="Times New Roman" pitchFamily="18" charset="0"/>
              <a:cs typeface="Times New Roman" pitchFamily="18" charset="0"/>
            </a:rPr>
            <a:t>ګراف</a:t>
          </a:r>
          <a:r>
            <a:rPr lang="ar-SA" sz="1200" b="1" baseline="0">
              <a:latin typeface="Times New Roman" pitchFamily="18" charset="0"/>
              <a:cs typeface="Times New Roman" pitchFamily="18" charset="0"/>
            </a:rPr>
            <a:t> </a:t>
          </a:r>
          <a:r>
            <a:rPr lang="ar-SA" sz="1200" b="0" baseline="0">
              <a:latin typeface="Times New Roman" pitchFamily="18" charset="0"/>
              <a:cs typeface="Times New Roman" pitchFamily="18" charset="0"/>
            </a:rPr>
            <a:t>: 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١</a:t>
          </a:r>
          <a:r>
            <a:rPr lang="ar-DZ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٥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-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۲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-١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ar-SA" sz="1200" b="1" baseline="0">
              <a:latin typeface="Times New Roman" pitchFamily="18" charset="0"/>
              <a:cs typeface="Times New Roman" pitchFamily="18" charset="0"/>
            </a:rPr>
            <a:t>د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</a:t>
          </a:r>
          <a:r>
            <a:rPr lang="ar-SA" sz="1200" b="1" baseline="0">
              <a:latin typeface="Times New Roman" pitchFamily="18" charset="0"/>
              <a:cs typeface="Times New Roman" pitchFamily="18" charset="0"/>
            </a:rPr>
            <a:t>څو اړخيزو</a:t>
          </a:r>
          <a:r>
            <a:rPr lang="ar-SA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هوکړه </a:t>
          </a:r>
          <a:r>
            <a:rPr lang="fa-IR" sz="12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اوحقیقی </a:t>
          </a:r>
          <a:r>
            <a:rPr lang="ar-SA" sz="1200" b="1" baseline="0">
              <a:latin typeface="Times New Roman" pitchFamily="18" charset="0"/>
              <a:cs typeface="Times New Roman" pitchFamily="18" charset="0"/>
            </a:rPr>
            <a:t>وړکړه </a:t>
          </a:r>
          <a:r>
            <a:rPr lang="fa-IR" sz="1200" b="1" baseline="0">
              <a:latin typeface="Times New Roman" pitchFamily="18" charset="0"/>
              <a:cs typeface="Times New Roman" pitchFamily="18" charset="0"/>
            </a:rPr>
            <a:t>شوی مرست</a:t>
          </a:r>
          <a:r>
            <a:rPr lang="ps-AF" sz="1200" b="1" baseline="0">
              <a:latin typeface="Times New Roman" pitchFamily="18" charset="0"/>
              <a:cs typeface="Times New Roman" pitchFamily="18" charset="0"/>
            </a:rPr>
            <a:t>ي </a:t>
          </a:r>
          <a:r>
            <a:rPr lang="ar-SA" sz="1200" b="1" baseline="0">
              <a:latin typeface="Times New Roman" pitchFamily="18" charset="0"/>
              <a:cs typeface="Times New Roman" pitchFamily="18" charset="0"/>
            </a:rPr>
            <a:t>- ١٣٩</a:t>
          </a:r>
          <a:r>
            <a:rPr lang="ps-AF" sz="1200" b="1" baseline="0">
              <a:latin typeface="Times New Roman" pitchFamily="18" charset="0"/>
              <a:cs typeface="Times New Roman" pitchFamily="18" charset="0"/>
            </a:rPr>
            <a:t>۶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 sz="12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118445</xdr:colOff>
      <xdr:row>54</xdr:row>
      <xdr:rowOff>119345</xdr:rowOff>
    </xdr:from>
    <xdr:to>
      <xdr:col>0</xdr:col>
      <xdr:colOff>376410</xdr:colOff>
      <xdr:row>60</xdr:row>
      <xdr:rowOff>211158</xdr:rowOff>
    </xdr:to>
    <xdr:sp macro="" textlink="">
      <xdr:nvSpPr>
        <xdr:cNvPr id="9" name="TextBox 8"/>
        <xdr:cNvSpPr txBox="1"/>
      </xdr:nvSpPr>
      <xdr:spPr>
        <a:xfrm rot="16200000">
          <a:off x="-514575" y="16524847"/>
          <a:ext cx="1524006" cy="2579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rtl="1"/>
          <a:r>
            <a:rPr lang="fa-IR" sz="1100">
              <a:solidFill>
                <a:schemeClr val="dk1"/>
              </a:solidFill>
              <a:latin typeface="+mn-lt"/>
              <a:ea typeface="+mn-ea"/>
              <a:cs typeface="+mn-cs"/>
            </a:rPr>
            <a:t> میلیون دالر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US$ Million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36723</xdr:colOff>
      <xdr:row>69</xdr:row>
      <xdr:rowOff>220337</xdr:rowOff>
    </xdr:from>
    <xdr:to>
      <xdr:col>4</xdr:col>
      <xdr:colOff>1019060</xdr:colOff>
      <xdr:row>71</xdr:row>
      <xdr:rowOff>18361</xdr:rowOff>
    </xdr:to>
    <xdr:sp macro="" textlink="">
      <xdr:nvSpPr>
        <xdr:cNvPr id="13" name="TextBox 12"/>
        <xdr:cNvSpPr txBox="1"/>
      </xdr:nvSpPr>
      <xdr:spPr>
        <a:xfrm>
          <a:off x="1725976" y="19573301"/>
          <a:ext cx="4204771" cy="2754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Graph 15-</a:t>
          </a:r>
          <a:r>
            <a:rPr lang="ps-AF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2</a:t>
          </a:r>
          <a:r>
            <a:rPr lang="en-US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-</a:t>
          </a:r>
          <a:r>
            <a:rPr lang="ar-SA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</a:t>
          </a:r>
          <a:r>
            <a:rPr lang="en-US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Multilateral , Committed &amp;</a:t>
          </a:r>
          <a:r>
            <a:rPr lang="fa-IR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Disbursed aid -</a:t>
          </a:r>
          <a:r>
            <a:rPr lang="ps-AF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201</a:t>
          </a:r>
          <a:r>
            <a:rPr lang="ps-AF" sz="11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7</a:t>
          </a:r>
          <a:endParaRPr 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0.39001</cdr:y>
    </cdr:from>
    <cdr:to>
      <cdr:x>0.01963</cdr:x>
      <cdr:y>0.73047</cdr:y>
    </cdr:to>
    <cdr:sp macro="" textlink="">
      <cdr:nvSpPr>
        <cdr:cNvPr id="78028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032727"/>
          <a:ext cx="171449" cy="901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US$ millions</a:t>
          </a:r>
        </a:p>
      </cdr:txBody>
    </cdr:sp>
  </cdr:relSizeAnchor>
  <cdr:relSizeAnchor xmlns:cdr="http://schemas.openxmlformats.org/drawingml/2006/chartDrawing">
    <cdr:from>
      <cdr:x>0.52123</cdr:x>
      <cdr:y>0.01109</cdr:y>
    </cdr:from>
    <cdr:to>
      <cdr:x>1</cdr:x>
      <cdr:y>0.06497</cdr:y>
    </cdr:to>
    <cdr:sp macro="" textlink="">
      <cdr:nvSpPr>
        <cdr:cNvPr id="78029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0095" y="46454"/>
          <a:ext cx="4369589" cy="2256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0" tIns="27432" rIns="27432" bIns="0" anchor="t" upright="1"/>
        <a:lstStyle xmlns:a="http://schemas.openxmlformats.org/drawingml/2006/main"/>
        <a:p xmlns:a="http://schemas.openxmlformats.org/drawingml/2006/main">
          <a:pPr algn="r" rtl="1">
            <a:defRPr sz="1000"/>
          </a:pPr>
          <a:r>
            <a:rPr lang="fa-IR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گراف : </a:t>
          </a:r>
          <a:r>
            <a:rPr lang="ar-DZ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١٥-</a:t>
          </a:r>
          <a:r>
            <a:rPr lang="fa-IR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ar-SA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٦</a:t>
          </a:r>
          <a:r>
            <a:rPr lang="fa-IR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 مصارف پروژوی و اداری توسط سازمان های غیر حکو متی -</a:t>
          </a:r>
          <a:r>
            <a:rPr lang="ps-AF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ar-SA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١٣٩</a:t>
          </a:r>
          <a:r>
            <a:rPr lang="ps-AF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۲</a:t>
          </a:r>
          <a:r>
            <a:rPr lang="fa-IR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cdr:txBody>
    </cdr:sp>
  </cdr:relSizeAnchor>
  <cdr:relSizeAnchor xmlns:cdr="http://schemas.openxmlformats.org/drawingml/2006/chartDrawing">
    <cdr:from>
      <cdr:x>0.05513</cdr:x>
      <cdr:y>0.03526</cdr:y>
    </cdr:from>
    <cdr:to>
      <cdr:x>0.51581</cdr:x>
      <cdr:y>0.11431</cdr:y>
    </cdr:to>
    <cdr:sp macro="" textlink="">
      <cdr:nvSpPr>
        <cdr:cNvPr id="780292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3155" y="147703"/>
          <a:ext cx="4204488" cy="331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7432" rIns="0" bIns="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Graph:</a:t>
          </a:r>
          <a:r>
            <a:rPr lang="en-US" sz="10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 15-</a:t>
          </a:r>
          <a:r>
            <a:rPr lang="ar-SA" sz="10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6</a:t>
          </a:r>
          <a:r>
            <a:rPr lang="en-US" sz="10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Projects &amp; Administrative Expenses </a:t>
          </a:r>
          <a:r>
            <a:rPr lang="en-US" sz="1000" b="0" i="0">
              <a:latin typeface="+mn-lt"/>
              <a:ea typeface="+mn-ea"/>
              <a:cs typeface="+mn-cs"/>
            </a:rPr>
            <a:t>by</a:t>
          </a: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NGOs - 201</a:t>
          </a:r>
          <a:r>
            <a:rPr lang="ps-AF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3</a:t>
          </a: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</cdr:x>
      <cdr:y>0.20701</cdr:y>
    </cdr:from>
    <cdr:to>
      <cdr:x>0.02451</cdr:x>
      <cdr:y>0.424</cdr:y>
    </cdr:to>
    <cdr:sp macro="" textlink="">
      <cdr:nvSpPr>
        <cdr:cNvPr id="780293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754504"/>
          <a:ext cx="223740" cy="7908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a-IR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میلیون دالر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0.21142</cdr:x>
      <cdr:y>0.01042</cdr:y>
    </cdr:from>
    <cdr:to>
      <cdr:x>0.80973</cdr:x>
      <cdr:y>0.09028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28576"/>
          <a:ext cx="269557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0.00312</cdr:x>
      <cdr:y>0.00472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0.42983</cdr:x>
      <cdr:y>0.65918</cdr:y>
    </cdr:from>
    <cdr:to>
      <cdr:x>0.48542</cdr:x>
      <cdr:y>0.73804</cdr:y>
    </cdr:to>
    <cdr:sp macro="" textlink="">
      <cdr:nvSpPr>
        <cdr:cNvPr id="769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03660" y="2684186"/>
          <a:ext cx="452735" cy="3207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</cdr:sp>
  </cdr:relSizeAnchor>
  <cdr:relSizeAnchor xmlns:cdr="http://schemas.openxmlformats.org/drawingml/2006/chartDrawing">
    <cdr:from>
      <cdr:x>0.00234</cdr:x>
      <cdr:y>0.18279</cdr:y>
    </cdr:from>
    <cdr:to>
      <cdr:x>0.03144</cdr:x>
      <cdr:y>0.54858</cdr:y>
    </cdr:to>
    <cdr:sp macro="" textlink="">
      <cdr:nvSpPr>
        <cdr:cNvPr id="6" name="TextBox 5"/>
        <cdr:cNvSpPr txBox="1"/>
      </cdr:nvSpPr>
      <cdr:spPr>
        <a:xfrm xmlns:a="http://schemas.openxmlformats.org/drawingml/2006/main" rot="10800000">
          <a:off x="18361" y="829008"/>
          <a:ext cx="227887" cy="16589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square" rtlCol="0" anchor="ctr"/>
        <a:lstStyle xmlns:a="http://schemas.openxmlformats.org/drawingml/2006/main"/>
        <a:p xmlns:a="http://schemas.openxmlformats.org/drawingml/2006/main">
          <a:pPr algn="ctr" rtl="1"/>
          <a:r>
            <a:rPr lang="fa-IR" sz="1100">
              <a:latin typeface="Times New Roman" pitchFamily="18" charset="0"/>
              <a:cs typeface="Times New Roman" pitchFamily="18" charset="0"/>
            </a:rPr>
            <a:t> میلیون دالر</a:t>
          </a:r>
          <a:r>
            <a:rPr lang="en-US" sz="1100">
              <a:latin typeface="Times New Roman" pitchFamily="18" charset="0"/>
              <a:cs typeface="Times New Roman" pitchFamily="18" charset="0"/>
            </a:rPr>
            <a:t>US$ Million</a:t>
          </a:r>
          <a:r>
            <a:rPr lang="en-US" sz="1100" baseline="0">
              <a:latin typeface="Times New Roman" pitchFamily="18" charset="0"/>
              <a:cs typeface="Times New Roman" pitchFamily="18" charset="0"/>
            </a:rPr>
            <a:t> </a:t>
          </a:r>
          <a:endParaRPr lang="en-US" sz="11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0.00318</cdr:x>
      <cdr:y>0.00551</cdr:y>
    </cdr:to>
    <cdr:pic>
      <cdr:nvPicPr>
        <cdr:cNvPr id="17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0.00318</cdr:x>
      <cdr:y>0.00551</cdr:y>
    </cdr:to>
    <cdr:pic>
      <cdr:nvPicPr>
        <cdr:cNvPr id="18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11043</xdr:colOff>
      <xdr:row>28</xdr:row>
      <xdr:rowOff>99393</xdr:rowOff>
    </xdr:from>
    <xdr:to>
      <xdr:col>10</xdr:col>
      <xdr:colOff>4715566</xdr:colOff>
      <xdr:row>49</xdr:row>
      <xdr:rowOff>132523</xdr:rowOff>
    </xdr:to>
    <xdr:graphicFrame macro="">
      <xdr:nvGraphicFramePr>
        <xdr:cNvPr id="2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295275</xdr:colOff>
      <xdr:row>34</xdr:row>
      <xdr:rowOff>0</xdr:rowOff>
    </xdr:from>
    <xdr:to>
      <xdr:col>49</xdr:col>
      <xdr:colOff>276225</xdr:colOff>
      <xdr:row>56</xdr:row>
      <xdr:rowOff>57150</xdr:rowOff>
    </xdr:to>
    <xdr:graphicFrame macro="">
      <xdr:nvGraphicFramePr>
        <xdr:cNvPr id="3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320262</xdr:colOff>
      <xdr:row>22</xdr:row>
      <xdr:rowOff>55218</xdr:rowOff>
    </xdr:from>
    <xdr:to>
      <xdr:col>18</xdr:col>
      <xdr:colOff>33131</xdr:colOff>
      <xdr:row>23</xdr:row>
      <xdr:rowOff>121478</xdr:rowOff>
    </xdr:to>
    <xdr:sp macro="" textlink="">
      <xdr:nvSpPr>
        <xdr:cNvPr id="5" name="TextBox 4"/>
        <xdr:cNvSpPr txBox="1"/>
      </xdr:nvSpPr>
      <xdr:spPr>
        <a:xfrm>
          <a:off x="13274262" y="4704522"/>
          <a:ext cx="4119217" cy="2650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r"/>
          <a:r>
            <a:rPr lang="ar-SA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fa-IR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گراف : 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١٥-</a:t>
          </a:r>
          <a:r>
            <a:rPr lang="fa-IR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ar-SA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٢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fa-IR" sz="1200" b="0" i="0">
              <a:solidFill>
                <a:schemeClr val="dk1"/>
              </a:solidFill>
              <a:latin typeface="+mn-lt"/>
              <a:ea typeface="+mn-ea"/>
              <a:cs typeface="+mn-cs"/>
            </a:rPr>
            <a:t>نیازمندی،تعهدات</a:t>
          </a:r>
          <a:r>
            <a:rPr lang="fa-IR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و پرداخت ها -  </a:t>
          </a:r>
          <a:r>
            <a:rPr lang="ar-SA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١٣٩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۶</a:t>
          </a:r>
          <a:endParaRPr lang="en-US" sz="1100"/>
        </a:p>
      </xdr:txBody>
    </xdr:sp>
    <xdr:clientData/>
  </xdr:twoCellAnchor>
  <xdr:oneCellAnchor>
    <xdr:from>
      <xdr:col>5</xdr:col>
      <xdr:colOff>44174</xdr:colOff>
      <xdr:row>24</xdr:row>
      <xdr:rowOff>66260</xdr:rowOff>
    </xdr:from>
    <xdr:ext cx="5278782" cy="645048"/>
    <xdr:sp macro="" textlink="">
      <xdr:nvSpPr>
        <xdr:cNvPr id="8" name="TextBox 7"/>
        <xdr:cNvSpPr txBox="1"/>
      </xdr:nvSpPr>
      <xdr:spPr>
        <a:xfrm>
          <a:off x="5190435" y="6040782"/>
          <a:ext cx="5278782" cy="6450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fa-IR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گراف : </a:t>
          </a:r>
          <a:r>
            <a:rPr lang="ar-DZ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١٥-</a:t>
          </a:r>
          <a:r>
            <a:rPr lang="fa-IR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ar-SA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٢</a:t>
          </a:r>
          <a:r>
            <a:rPr lang="ar-DZ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fa-IR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بودجه منطور شده،تخصیصات، صادرشده و مصارف -  </a:t>
          </a:r>
          <a:r>
            <a:rPr lang="ar-SA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١٣٩</a:t>
          </a:r>
          <a:r>
            <a:rPr lang="ps-AF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۶</a:t>
          </a:r>
          <a:endParaRPr lang="en-US" sz="1200" b="1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DZ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ګراف : ١٥-</a:t>
          </a:r>
          <a:r>
            <a:rPr lang="fa-IR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ar-SA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٢</a:t>
          </a:r>
          <a:r>
            <a:rPr lang="ar-DZ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s-AF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منظورشوی بودجه، لیږدول شوی تخصیصونه</a:t>
          </a:r>
          <a:r>
            <a:rPr lang="fa-IR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s-AF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او</a:t>
          </a:r>
          <a:r>
            <a:rPr lang="ar-SA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s-AF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لګښتونه</a:t>
          </a:r>
          <a:r>
            <a:rPr lang="fa-IR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-</a:t>
          </a:r>
          <a:r>
            <a:rPr lang="ar-SA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 ١٣٩</a:t>
          </a:r>
          <a:r>
            <a:rPr lang="ps-AF" sz="1200" b="1" i="0">
              <a:solidFill>
                <a:schemeClr val="tx1"/>
              </a:solidFill>
              <a:latin typeface="+mn-lt"/>
              <a:ea typeface="+mn-ea"/>
              <a:cs typeface="+mn-cs"/>
            </a:rPr>
            <a:t>۶</a:t>
          </a:r>
          <a:endParaRPr lang="en-US" sz="1200" b="1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 rtl="0" eaLnBrk="1" fontAlgn="auto" latinLnBrk="0" hangingPunct="1"/>
          <a:r>
            <a:rPr lang="en-US" sz="1200" b="1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Graph : 15-</a:t>
          </a:r>
          <a:r>
            <a:rPr lang="ar-SA" sz="1200" b="1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2</a:t>
          </a:r>
          <a:r>
            <a:rPr lang="en-US" sz="1200" b="1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Approved Budget,Allotment lssued &amp; Expenditure- 201</a:t>
          </a:r>
          <a:r>
            <a:rPr lang="ps-AF" sz="1200" b="1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7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0.12853</cdr:y>
    </cdr:from>
    <cdr:to>
      <cdr:x>0.0208</cdr:x>
      <cdr:y>0.73495</cdr:y>
    </cdr:to>
    <cdr:sp macro="" textlink="">
      <cdr:nvSpPr>
        <cdr:cNvPr id="4567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30696"/>
          <a:ext cx="265044" cy="2032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US$ Milion</a:t>
          </a:r>
          <a:r>
            <a:rPr lang="fa-IR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میلیون دالر  </a:t>
          </a:r>
          <a:r>
            <a:rPr lang="en-US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 </a:t>
          </a:r>
          <a:r>
            <a:rPr lang="fa-IR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</a:t>
          </a:r>
          <a:r>
            <a:rPr lang="en-US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</a:t>
          </a:r>
          <a:endParaRPr lang="fa-IR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73379</xdr:colOff>
      <xdr:row>27</xdr:row>
      <xdr:rowOff>12700</xdr:rowOff>
    </xdr:from>
    <xdr:to>
      <xdr:col>6</xdr:col>
      <xdr:colOff>3327401</xdr:colOff>
      <xdr:row>49</xdr:row>
      <xdr:rowOff>10808</xdr:rowOff>
    </xdr:to>
    <xdr:graphicFrame macro="">
      <xdr:nvGraphicFramePr>
        <xdr:cNvPr id="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402889</xdr:colOff>
      <xdr:row>23</xdr:row>
      <xdr:rowOff>171450</xdr:rowOff>
    </xdr:from>
    <xdr:to>
      <xdr:col>18</xdr:col>
      <xdr:colOff>140512</xdr:colOff>
      <xdr:row>24</xdr:row>
      <xdr:rowOff>195363</xdr:rowOff>
    </xdr:to>
    <xdr:sp macro="" textlink="">
      <xdr:nvSpPr>
        <xdr:cNvPr id="4" name="TextBox 3"/>
        <xdr:cNvSpPr txBox="1"/>
      </xdr:nvSpPr>
      <xdr:spPr>
        <a:xfrm>
          <a:off x="12798089" y="5632450"/>
          <a:ext cx="4716023" cy="2271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DZ" sz="1200" b="0" i="0">
              <a:solidFill>
                <a:schemeClr val="dk1"/>
              </a:solidFill>
              <a:latin typeface="+mn-lt"/>
              <a:ea typeface="+mn-ea"/>
              <a:cs typeface="+mn-cs"/>
            </a:rPr>
            <a:t>ګراف : ١٥-</a:t>
          </a:r>
          <a:r>
            <a:rPr lang="ar-SA" sz="1200" b="0" i="0">
              <a:solidFill>
                <a:schemeClr val="dk1"/>
              </a:solidFill>
              <a:latin typeface="+mn-lt"/>
              <a:ea typeface="+mn-ea"/>
              <a:cs typeface="+mn-cs"/>
            </a:rPr>
            <a:t>٣</a:t>
          </a:r>
          <a:r>
            <a:rPr lang="ar-DZ" sz="12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ps-AF" sz="1200" b="0" i="0">
              <a:solidFill>
                <a:schemeClr val="dk1"/>
              </a:solidFill>
              <a:latin typeface="+mn-lt"/>
              <a:ea typeface="+mn-ea"/>
              <a:cs typeface="+mn-cs"/>
            </a:rPr>
            <a:t>ملی پرمختیا ئي بو دجه او ورکړل شوی بودج</a:t>
          </a:r>
          <a:r>
            <a:rPr lang="fa-IR" sz="1200" b="0" i="0">
              <a:solidFill>
                <a:schemeClr val="dk1"/>
              </a:solidFill>
              <a:latin typeface="+mn-lt"/>
              <a:ea typeface="+mn-ea"/>
              <a:cs typeface="+mn-cs"/>
            </a:rPr>
            <a:t>ه د سکتور په توپیر-</a:t>
          </a:r>
          <a:r>
            <a:rPr lang="ps-AF" sz="1200" b="0" i="0">
              <a:solidFill>
                <a:schemeClr val="dk1"/>
              </a:solidFill>
              <a:latin typeface="+mn-lt"/>
              <a:ea typeface="+mn-ea"/>
              <a:cs typeface="+mn-cs"/>
            </a:rPr>
            <a:t> ۱۳۹۶</a:t>
          </a:r>
          <a:endParaRPr lang="en-US" sz="1200"/>
        </a:p>
      </xdr:txBody>
    </xdr:sp>
    <xdr:clientData/>
  </xdr:twoCellAnchor>
  <xdr:oneCellAnchor>
    <xdr:from>
      <xdr:col>1</xdr:col>
      <xdr:colOff>12700</xdr:colOff>
      <xdr:row>23</xdr:row>
      <xdr:rowOff>101601</xdr:rowOff>
    </xdr:from>
    <xdr:ext cx="4800600" cy="446854"/>
    <xdr:sp macro="" textlink="">
      <xdr:nvSpPr>
        <xdr:cNvPr id="5" name="TextBox 4"/>
        <xdr:cNvSpPr txBox="1"/>
      </xdr:nvSpPr>
      <xdr:spPr>
        <a:xfrm>
          <a:off x="2616200" y="5562601"/>
          <a:ext cx="4800600" cy="4468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marR="0" indent="0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a-IR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گراف</a:t>
          </a:r>
          <a:r>
            <a:rPr lang="ps-AF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 :</a:t>
          </a:r>
          <a:r>
            <a:rPr lang="fa-IR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ar-DZ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١٥- </a:t>
          </a:r>
          <a:r>
            <a:rPr lang="ar-SA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٣</a:t>
          </a:r>
          <a:r>
            <a:rPr lang="ar-DZ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fa-IR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بودجۀ انکشافی </a:t>
          </a:r>
          <a:r>
            <a:rPr lang="fa-IR" sz="1200" b="0" i="0">
              <a:solidFill>
                <a:schemeClr val="tx1"/>
              </a:solidFill>
              <a:latin typeface="+mn-lt"/>
              <a:ea typeface="+mn-ea"/>
              <a:cs typeface="+mn-cs"/>
            </a:rPr>
            <a:t>ملی</a:t>
          </a:r>
          <a:r>
            <a:rPr lang="fa-IR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 و بودجۀ پرداخت شد ه به</a:t>
          </a:r>
          <a:r>
            <a:rPr lang="fa-IR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 تفکیک سکتور</a:t>
          </a:r>
          <a:r>
            <a:rPr lang="fa-IR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-</a:t>
          </a:r>
          <a:r>
            <a:rPr lang="en-US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ar-SA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١٣٩</a:t>
          </a:r>
          <a:r>
            <a:rPr lang="ps-AF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۶</a:t>
          </a:r>
          <a:endParaRPr lang="fa-IR" sz="11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DZ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ګراف : ١٥-</a:t>
          </a:r>
          <a:r>
            <a:rPr lang="ar-SA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٣</a:t>
          </a:r>
          <a:r>
            <a:rPr lang="ar-DZ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s-AF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ملی پرمختیا ئي بو دجه او ورکړل شوی بودج</a:t>
          </a:r>
          <a:r>
            <a:rPr lang="fa-IR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ه د سکتور په توپیر-</a:t>
          </a:r>
          <a:r>
            <a:rPr lang="ps-AF" sz="1100" b="0" i="0">
              <a:solidFill>
                <a:schemeClr val="tx1"/>
              </a:solidFill>
              <a:latin typeface="+mn-lt"/>
              <a:ea typeface="+mn-ea"/>
              <a:cs typeface="+mn-cs"/>
            </a:rPr>
            <a:t> ۱۳۹۶</a:t>
          </a:r>
          <a:endParaRPr lang="en-US" sz="1100"/>
        </a:p>
      </xdr:txBody>
    </xdr:sp>
    <xdr:clientData/>
  </xdr:oneCellAnchor>
  <xdr:oneCellAnchor>
    <xdr:from>
      <xdr:col>1</xdr:col>
      <xdr:colOff>546100</xdr:colOff>
      <xdr:row>25</xdr:row>
      <xdr:rowOff>101600</xdr:rowOff>
    </xdr:from>
    <xdr:ext cx="4597400" cy="269304"/>
    <xdr:sp macro="" textlink="">
      <xdr:nvSpPr>
        <xdr:cNvPr id="6" name="TextBox 5"/>
        <xdr:cNvSpPr txBox="1"/>
      </xdr:nvSpPr>
      <xdr:spPr>
        <a:xfrm>
          <a:off x="3149600" y="5969000"/>
          <a:ext cx="4597400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Graph : 15-</a:t>
          </a:r>
          <a:r>
            <a:rPr lang="ar-SA" sz="1100" b="0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3</a:t>
          </a:r>
          <a:r>
            <a:rPr lang="en-US" sz="1100" b="0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National </a:t>
          </a:r>
          <a:r>
            <a:rPr lang="en-US" sz="1200" b="0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Development</a:t>
          </a:r>
          <a:r>
            <a:rPr lang="en-US" sz="1100" b="0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and Disbursed Budget  by sector-201</a:t>
          </a:r>
          <a:r>
            <a:rPr lang="ps-AF" sz="1100" b="0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7</a:t>
          </a:r>
          <a:endParaRPr 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0.00292</cdr:x>
      <cdr:y>0.13601</cdr:y>
    </cdr:from>
    <cdr:to>
      <cdr:x>0.0351</cdr:x>
      <cdr:y>0.64491</cdr:y>
    </cdr:to>
    <cdr:sp macro="" textlink="">
      <cdr:nvSpPr>
        <cdr:cNvPr id="314373" name="Text Box 205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820" y="529514"/>
          <a:ext cx="328602" cy="1981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US$ Million</a:t>
          </a:r>
          <a:r>
            <a:rPr lang="en-US" sz="11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fa-IR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میلیون دالر</a:t>
          </a:r>
        </a:p>
      </cdr:txBody>
    </cdr:sp>
  </cdr:relSizeAnchor>
  <cdr:relSizeAnchor xmlns:cdr="http://schemas.openxmlformats.org/drawingml/2006/chartDrawing">
    <cdr:from>
      <cdr:x>0.34899</cdr:x>
      <cdr:y>0.01276</cdr:y>
    </cdr:from>
    <cdr:to>
      <cdr:x>0.39578</cdr:x>
      <cdr:y>0.04345</cdr:y>
    </cdr:to>
    <cdr:sp macro="" textlink="">
      <cdr:nvSpPr>
        <cdr:cNvPr id="314374" name="Text Box 205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07077" y="50800"/>
          <a:ext cx="456357" cy="1146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</cdr:sp>
  </cdr:relSizeAnchor>
  <cdr:relSizeAnchor xmlns:cdr="http://schemas.openxmlformats.org/drawingml/2006/chartDrawing">
    <cdr:from>
      <cdr:x>0.82498</cdr:x>
      <cdr:y>0.93753</cdr:y>
    </cdr:from>
    <cdr:to>
      <cdr:x>1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9085259" y="4204158"/>
          <a:ext cx="1858268" cy="245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59</xdr:row>
      <xdr:rowOff>110030</xdr:rowOff>
    </xdr:from>
    <xdr:to>
      <xdr:col>1</xdr:col>
      <xdr:colOff>16212</xdr:colOff>
      <xdr:row>60</xdr:row>
      <xdr:rowOff>186447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219074" y="13420711"/>
          <a:ext cx="834755" cy="270970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US Millions</a:t>
          </a:r>
        </a:p>
      </xdr:txBody>
    </xdr:sp>
    <xdr:clientData/>
  </xdr:twoCellAnchor>
  <xdr:twoCellAnchor>
    <xdr:from>
      <xdr:col>0</xdr:col>
      <xdr:colOff>0</xdr:colOff>
      <xdr:row>28</xdr:row>
      <xdr:rowOff>48637</xdr:rowOff>
    </xdr:from>
    <xdr:to>
      <xdr:col>8</xdr:col>
      <xdr:colOff>2472447</xdr:colOff>
      <xdr:row>40</xdr:row>
      <xdr:rowOff>145914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8106</xdr:colOff>
      <xdr:row>33</xdr:row>
      <xdr:rowOff>180068</xdr:rowOff>
    </xdr:from>
    <xdr:to>
      <xdr:col>0</xdr:col>
      <xdr:colOff>253129</xdr:colOff>
      <xdr:row>35</xdr:row>
      <xdr:rowOff>142356</xdr:rowOff>
    </xdr:to>
    <xdr:sp macro="" textlink="">
      <xdr:nvSpPr>
        <xdr:cNvPr id="4" name="Text Box 8"/>
        <xdr:cNvSpPr txBox="1">
          <a:spLocks noChangeArrowheads="1"/>
        </xdr:cNvSpPr>
      </xdr:nvSpPr>
      <xdr:spPr bwMode="auto">
        <a:xfrm>
          <a:off x="8106" y="8083791"/>
          <a:ext cx="245023" cy="351395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clip" vert="vert270" wrap="square" lIns="27432" tIns="22860" rIns="27432" bIns="22860" anchor="ctr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US$</a:t>
          </a:r>
        </a:p>
      </xdr:txBody>
    </xdr:sp>
    <xdr:clientData/>
  </xdr:twoCellAnchor>
  <xdr:twoCellAnchor>
    <xdr:from>
      <xdr:col>11</xdr:col>
      <xdr:colOff>546036</xdr:colOff>
      <xdr:row>56</xdr:row>
      <xdr:rowOff>147736</xdr:rowOff>
    </xdr:from>
    <xdr:to>
      <xdr:col>27</xdr:col>
      <xdr:colOff>23327</xdr:colOff>
      <xdr:row>74</xdr:row>
      <xdr:rowOff>443205</xdr:rowOff>
    </xdr:to>
    <xdr:graphicFrame macro="">
      <xdr:nvGraphicFramePr>
        <xdr:cNvPr id="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34699</xdr:colOff>
      <xdr:row>58</xdr:row>
      <xdr:rowOff>119897</xdr:rowOff>
    </xdr:from>
    <xdr:to>
      <xdr:col>27</xdr:col>
      <xdr:colOff>17400</xdr:colOff>
      <xdr:row>60</xdr:row>
      <xdr:rowOff>1157</xdr:rowOff>
    </xdr:to>
    <xdr:sp macro="" textlink="">
      <xdr:nvSpPr>
        <xdr:cNvPr id="7" name="TextBox 6"/>
        <xdr:cNvSpPr txBox="1"/>
      </xdr:nvSpPr>
      <xdr:spPr>
        <a:xfrm>
          <a:off x="16482550" y="14630323"/>
          <a:ext cx="4352041" cy="2703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r" rtl="1"/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ګراف : ١٥- </a:t>
          </a:r>
          <a:r>
            <a:rPr lang="ar-SA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٦</a:t>
          </a:r>
          <a:r>
            <a:rPr lang="ar-DZ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دغیر</a:t>
          </a:r>
          <a:r>
            <a:rPr lang="fa-IR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حکو متی 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موسسو پروژوي او اداري لګښت  </a:t>
          </a:r>
          <a:r>
            <a:rPr lang="fa-IR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-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ar-SA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١٣٩</a:t>
          </a:r>
          <a:r>
            <a:rPr lang="ps-AF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۲</a:t>
          </a:r>
          <a:endParaRPr lang="en-US" sz="1100"/>
        </a:p>
      </xdr:txBody>
    </xdr:sp>
    <xdr:clientData/>
  </xdr:twoCellAnchor>
  <xdr:oneCellAnchor>
    <xdr:from>
      <xdr:col>3</xdr:col>
      <xdr:colOff>632296</xdr:colOff>
      <xdr:row>26</xdr:row>
      <xdr:rowOff>129703</xdr:rowOff>
    </xdr:from>
    <xdr:ext cx="2456235" cy="269304"/>
    <xdr:sp macro="" textlink="">
      <xdr:nvSpPr>
        <xdr:cNvPr id="10" name="TextBox 9"/>
        <xdr:cNvSpPr txBox="1"/>
      </xdr:nvSpPr>
      <xdr:spPr>
        <a:xfrm>
          <a:off x="3364147" y="6671554"/>
          <a:ext cx="245623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200">
              <a:latin typeface="Times New Roman" pitchFamily="18" charset="0"/>
              <a:cs typeface="Times New Roman" pitchFamily="18" charset="0"/>
            </a:rPr>
            <a:t>Graph : 15-5 Par </a:t>
          </a:r>
          <a:r>
            <a:rPr lang="en-US" sz="1100">
              <a:latin typeface="Times New Roman" pitchFamily="18" charset="0"/>
              <a:cs typeface="Times New Roman" pitchFamily="18" charset="0"/>
            </a:rPr>
            <a:t>Capita</a:t>
          </a:r>
          <a:r>
            <a:rPr lang="en-US" sz="1200">
              <a:latin typeface="Times New Roman" pitchFamily="18" charset="0"/>
              <a:cs typeface="Times New Roman" pitchFamily="18" charset="0"/>
            </a:rPr>
            <a:t> aid</a:t>
          </a:r>
        </a:p>
      </xdr:txBody>
    </xdr:sp>
    <xdr:clientData/>
  </xdr:one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0.3314</cdr:y>
    </cdr:from>
    <cdr:to>
      <cdr:x>0.02374</cdr:x>
      <cdr:y>0.5286</cdr:y>
    </cdr:to>
    <cdr:sp macro="" textlink="">
      <cdr:nvSpPr>
        <cdr:cNvPr id="78541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805928"/>
          <a:ext cx="224776" cy="4795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a-IR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دالر</a:t>
          </a:r>
        </a:p>
      </cdr:txBody>
    </cdr:sp>
  </cdr:relSizeAnchor>
  <cdr:relSizeAnchor xmlns:cdr="http://schemas.openxmlformats.org/drawingml/2006/chartDrawing">
    <cdr:from>
      <cdr:x>0.81826</cdr:x>
      <cdr:y>0.92479</cdr:y>
    </cdr:from>
    <cdr:to>
      <cdr:x>0.87337</cdr:x>
      <cdr:y>0.97998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681164" y="2349387"/>
          <a:ext cx="517328" cy="140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1200">
              <a:latin typeface="Times New Roman" pitchFamily="18" charset="0"/>
              <a:cs typeface="Times New Roman" pitchFamily="18" charset="0"/>
            </a:rPr>
            <a:t>201</a:t>
          </a:r>
          <a:r>
            <a:rPr lang="fa-IR" sz="1200">
              <a:latin typeface="Times New Roman" pitchFamily="18" charset="0"/>
              <a:cs typeface="Times New Roman" pitchFamily="18" charset="0"/>
            </a:rPr>
            <a:t>7</a:t>
          </a:r>
          <a:endParaRPr lang="en-US" sz="12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0.18568</cdr:x>
      <cdr:y>0.90071</cdr:y>
    </cdr:from>
    <cdr:to>
      <cdr:x>0.2613</cdr:x>
      <cdr:y>1</cdr:y>
    </cdr:to>
    <cdr:sp macro="" textlink="">
      <cdr:nvSpPr>
        <cdr:cNvPr id="2592666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42986" y="2190445"/>
          <a:ext cx="709859" cy="24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7432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a-IR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2015</a:t>
          </a: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0.49463</cdr:x>
      <cdr:y>0.91335</cdr:y>
    </cdr:from>
    <cdr:to>
      <cdr:x>0.57918</cdr:x>
      <cdr:y>1</cdr:y>
    </cdr:to>
    <cdr:sp macro="" textlink="">
      <cdr:nvSpPr>
        <cdr:cNvPr id="2592666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43227" y="2221199"/>
          <a:ext cx="793687" cy="2107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a-IR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2016</a:t>
          </a: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211"/>
  <sheetViews>
    <sheetView tabSelected="1" view="pageBreakPreview" zoomScale="89" zoomScaleNormal="95" zoomScaleSheetLayoutView="89" workbookViewId="0">
      <selection activeCell="K9" sqref="K9"/>
    </sheetView>
  </sheetViews>
  <sheetFormatPr defaultColWidth="9.140625" defaultRowHeight="12.75" x14ac:dyDescent="0.2"/>
  <cols>
    <col min="1" max="1" width="24.7109375" style="11" customWidth="1"/>
    <col min="2" max="2" width="15.7109375" style="156" customWidth="1"/>
    <col min="3" max="3" width="15.7109375" style="102" customWidth="1"/>
    <col min="4" max="4" width="15.7109375" style="16" customWidth="1"/>
    <col min="5" max="5" width="15.7109375" style="20" customWidth="1"/>
    <col min="6" max="6" width="27.7109375" style="11" customWidth="1"/>
    <col min="7" max="7" width="13.42578125" style="11" customWidth="1"/>
    <col min="8" max="8" width="12.42578125" style="11" customWidth="1"/>
    <col min="9" max="10" width="12.5703125" style="11" customWidth="1"/>
    <col min="11" max="11" width="12.42578125" style="11" customWidth="1"/>
    <col min="12" max="12" width="12.28515625" style="11" customWidth="1"/>
    <col min="13" max="13" width="11" style="11" customWidth="1"/>
    <col min="14" max="15" width="12.42578125" style="11" customWidth="1"/>
    <col min="16" max="16" width="13.28515625" style="11" customWidth="1"/>
    <col min="17" max="16384" width="9.140625" style="11"/>
  </cols>
  <sheetData>
    <row r="1" spans="1:14" ht="19.149999999999999" customHeight="1" x14ac:dyDescent="0.2">
      <c r="A1" s="648" t="s">
        <v>481</v>
      </c>
      <c r="B1" s="648"/>
      <c r="C1" s="648"/>
      <c r="D1" s="648"/>
      <c r="E1" s="648"/>
      <c r="F1" s="648"/>
      <c r="G1" s="10"/>
    </row>
    <row r="2" spans="1:14" ht="17.45" customHeight="1" x14ac:dyDescent="0.2">
      <c r="A2" s="646" t="s">
        <v>590</v>
      </c>
      <c r="B2" s="646"/>
      <c r="C2" s="646"/>
      <c r="D2" s="646"/>
      <c r="E2" s="646"/>
      <c r="F2" s="646"/>
      <c r="G2" s="10"/>
    </row>
    <row r="3" spans="1:14" ht="18.600000000000001" customHeight="1" x14ac:dyDescent="0.3">
      <c r="A3" s="649" t="s">
        <v>482</v>
      </c>
      <c r="B3" s="649"/>
      <c r="C3" s="649"/>
      <c r="D3" s="649"/>
      <c r="E3" s="649"/>
      <c r="F3" s="649"/>
      <c r="G3" s="12"/>
    </row>
    <row r="4" spans="1:14" ht="15" customHeight="1" thickBot="1" x14ac:dyDescent="0.35">
      <c r="A4" s="152" t="s">
        <v>236</v>
      </c>
      <c r="B4" s="154"/>
      <c r="C4" s="100"/>
      <c r="D4" s="13"/>
      <c r="E4" s="645" t="s">
        <v>237</v>
      </c>
      <c r="F4" s="645"/>
      <c r="G4" s="14"/>
    </row>
    <row r="5" spans="1:14" s="4" customFormat="1" ht="30" customHeight="1" x14ac:dyDescent="0.2">
      <c r="A5" s="639" t="s">
        <v>222</v>
      </c>
      <c r="B5" s="86" t="s">
        <v>64</v>
      </c>
      <c r="C5" s="109" t="s">
        <v>65</v>
      </c>
      <c r="D5" s="87" t="s">
        <v>66</v>
      </c>
      <c r="E5" s="88" t="s">
        <v>67</v>
      </c>
      <c r="F5" s="642" t="s">
        <v>480</v>
      </c>
      <c r="G5" s="11"/>
      <c r="K5" s="11"/>
      <c r="L5" s="11"/>
    </row>
    <row r="6" spans="1:14" s="4" customFormat="1" ht="31.15" customHeight="1" x14ac:dyDescent="0.2">
      <c r="A6" s="640"/>
      <c r="B6" s="108" t="s">
        <v>205</v>
      </c>
      <c r="C6" s="110" t="s">
        <v>595</v>
      </c>
      <c r="D6" s="108" t="s">
        <v>592</v>
      </c>
      <c r="E6" s="108" t="s">
        <v>591</v>
      </c>
      <c r="F6" s="643"/>
      <c r="G6" s="11"/>
      <c r="H6" s="11"/>
      <c r="I6" s="11"/>
      <c r="J6" s="11"/>
      <c r="K6" s="11"/>
      <c r="L6" s="11"/>
    </row>
    <row r="7" spans="1:14" s="4" customFormat="1" ht="31.15" customHeight="1" thickBot="1" x14ac:dyDescent="0.25">
      <c r="A7" s="641"/>
      <c r="B7" s="190" t="s">
        <v>69</v>
      </c>
      <c r="C7" s="191" t="s">
        <v>70</v>
      </c>
      <c r="D7" s="90" t="s">
        <v>604</v>
      </c>
      <c r="E7" s="192" t="s">
        <v>605</v>
      </c>
      <c r="F7" s="643"/>
      <c r="G7" s="15"/>
      <c r="H7" s="143"/>
      <c r="I7" s="143"/>
      <c r="J7" s="143"/>
      <c r="K7" s="11"/>
      <c r="L7" s="11"/>
    </row>
    <row r="8" spans="1:14" s="337" customFormat="1" ht="22.9" customHeight="1" x14ac:dyDescent="0.35">
      <c r="A8" s="385" t="s">
        <v>73</v>
      </c>
      <c r="B8" s="386">
        <f>B9+B34</f>
        <v>3465.2237339999997</v>
      </c>
      <c r="C8" s="387">
        <f>C9+C34</f>
        <v>2685.8635340000001</v>
      </c>
      <c r="D8" s="388">
        <f>C8-B8</f>
        <v>-779.36019999999962</v>
      </c>
      <c r="E8" s="389">
        <f>D8/B8*100</f>
        <v>-22.490905633396533</v>
      </c>
      <c r="F8" s="389" t="s">
        <v>256</v>
      </c>
      <c r="G8" s="390"/>
      <c r="H8" s="11"/>
      <c r="I8" s="11"/>
      <c r="J8" s="11"/>
      <c r="M8" s="638"/>
      <c r="N8" s="638"/>
    </row>
    <row r="9" spans="1:14" ht="34.9" customHeight="1" x14ac:dyDescent="0.2">
      <c r="A9" s="125" t="s">
        <v>74</v>
      </c>
      <c r="B9" s="182">
        <f>B10+B11+B12+B13+B14+B15+B17+B18+B19+B20+B21+B22+B23+B25+B26+B28+B29+B30+B31+B16+B24+B27+B32+B33</f>
        <v>2859.4547339999999</v>
      </c>
      <c r="C9" s="283">
        <f>C10+C11+C12+C13+C14+C15+C17+C18+C19+C20+C21+C22+C23+C25+C26+C28+C29+C30+C31+C16+C24+C27+C32+C33</f>
        <v>2143.7825339999999</v>
      </c>
      <c r="D9" s="187">
        <f>C9-B9</f>
        <v>-715.67219999999998</v>
      </c>
      <c r="E9" s="128">
        <f>D9/B9*100</f>
        <v>-25.028275198428091</v>
      </c>
      <c r="F9" s="193" t="s">
        <v>408</v>
      </c>
    </row>
    <row r="10" spans="1:14" s="337" customFormat="1" ht="22.9" customHeight="1" x14ac:dyDescent="0.2">
      <c r="A10" s="391" t="s">
        <v>245</v>
      </c>
      <c r="B10" s="392">
        <v>67.22</v>
      </c>
      <c r="C10" s="393">
        <v>67.22</v>
      </c>
      <c r="D10" s="388">
        <f>C10-B10</f>
        <v>0</v>
      </c>
      <c r="E10" s="394">
        <f>D10/B10*100</f>
        <v>0</v>
      </c>
      <c r="F10" s="349" t="s">
        <v>257</v>
      </c>
      <c r="G10" s="412"/>
      <c r="H10" s="395"/>
      <c r="I10" s="395"/>
      <c r="J10" s="395"/>
      <c r="K10" s="390"/>
      <c r="L10" s="390"/>
      <c r="M10" s="390"/>
      <c r="N10" s="390"/>
    </row>
    <row r="11" spans="1:14" ht="22.9" customHeight="1" x14ac:dyDescent="0.2">
      <c r="A11" s="93" t="s">
        <v>246</v>
      </c>
      <c r="B11" s="183">
        <v>45.774000000000001</v>
      </c>
      <c r="C11" s="94">
        <v>41.033999999999999</v>
      </c>
      <c r="D11" s="187">
        <f t="shared" ref="D11:D41" si="0">C11-B11</f>
        <v>-4.740000000000002</v>
      </c>
      <c r="E11" s="188">
        <f t="shared" ref="E11:E33" si="1">D11/B11*100</f>
        <v>-10.355223489317083</v>
      </c>
      <c r="F11" s="96" t="s">
        <v>258</v>
      </c>
      <c r="G11" s="276"/>
      <c r="H11" s="276"/>
      <c r="I11" s="276"/>
      <c r="J11" s="276"/>
      <c r="K11" s="14"/>
      <c r="L11" s="14"/>
      <c r="M11" s="14"/>
      <c r="N11" s="14"/>
    </row>
    <row r="12" spans="1:14" s="337" customFormat="1" ht="22.9" customHeight="1" x14ac:dyDescent="0.2">
      <c r="A12" s="391" t="s">
        <v>247</v>
      </c>
      <c r="B12" s="392">
        <v>6.8920000000000003</v>
      </c>
      <c r="C12" s="393">
        <v>2.8159999999999998</v>
      </c>
      <c r="D12" s="388">
        <f t="shared" si="0"/>
        <v>-4.0760000000000005</v>
      </c>
      <c r="E12" s="394">
        <f t="shared" si="1"/>
        <v>-59.141033081834017</v>
      </c>
      <c r="F12" s="394" t="s">
        <v>259</v>
      </c>
      <c r="G12" s="395"/>
      <c r="H12" s="395"/>
      <c r="I12" s="395"/>
      <c r="J12" s="395"/>
      <c r="K12" s="390"/>
      <c r="L12" s="390"/>
      <c r="M12" s="390"/>
      <c r="N12" s="390"/>
    </row>
    <row r="13" spans="1:14" ht="22.9" customHeight="1" x14ac:dyDescent="0.2">
      <c r="A13" s="93" t="s">
        <v>294</v>
      </c>
      <c r="B13" s="129">
        <v>33.15</v>
      </c>
      <c r="C13" s="112">
        <v>24.15</v>
      </c>
      <c r="D13" s="187">
        <f t="shared" si="0"/>
        <v>-9</v>
      </c>
      <c r="E13" s="188">
        <f t="shared" si="1"/>
        <v>-27.149321266968329</v>
      </c>
      <c r="F13" s="96" t="s">
        <v>389</v>
      </c>
      <c r="G13" s="1"/>
      <c r="H13" s="14"/>
      <c r="I13" s="276"/>
      <c r="J13" s="276"/>
      <c r="K13" s="14"/>
      <c r="L13" s="14"/>
      <c r="M13" s="14"/>
      <c r="N13" s="14"/>
    </row>
    <row r="14" spans="1:14" s="337" customFormat="1" ht="22.9" customHeight="1" x14ac:dyDescent="0.2">
      <c r="A14" s="391" t="s">
        <v>248</v>
      </c>
      <c r="B14" s="392">
        <v>549.27099999999996</v>
      </c>
      <c r="C14" s="393">
        <v>339.00200000000001</v>
      </c>
      <c r="D14" s="388">
        <f t="shared" si="0"/>
        <v>-210.26899999999995</v>
      </c>
      <c r="E14" s="394">
        <f t="shared" si="1"/>
        <v>-38.281467617988199</v>
      </c>
      <c r="F14" s="394" t="s">
        <v>260</v>
      </c>
      <c r="G14" s="396"/>
      <c r="H14" s="395"/>
      <c r="I14" s="395"/>
      <c r="J14" s="395"/>
      <c r="K14" s="390"/>
      <c r="L14" s="390"/>
      <c r="M14" s="390"/>
      <c r="N14" s="390"/>
    </row>
    <row r="15" spans="1:14" ht="22.9" customHeight="1" x14ac:dyDescent="0.2">
      <c r="A15" s="93" t="s">
        <v>249</v>
      </c>
      <c r="B15" s="129">
        <v>45.533999999999999</v>
      </c>
      <c r="C15" s="94">
        <v>45.847999999999999</v>
      </c>
      <c r="D15" s="187">
        <f t="shared" si="0"/>
        <v>0.31400000000000006</v>
      </c>
      <c r="E15" s="188">
        <f t="shared" si="1"/>
        <v>0.68959458865902423</v>
      </c>
      <c r="F15" s="96" t="s">
        <v>261</v>
      </c>
      <c r="G15" s="1"/>
      <c r="H15" s="276"/>
      <c r="I15" s="276"/>
      <c r="J15" s="276"/>
      <c r="K15" s="14"/>
      <c r="L15" s="14"/>
      <c r="M15" s="14"/>
      <c r="N15" s="14"/>
    </row>
    <row r="16" spans="1:14" s="337" customFormat="1" ht="22.9" customHeight="1" x14ac:dyDescent="0.2">
      <c r="A16" s="391" t="s">
        <v>293</v>
      </c>
      <c r="B16" s="392">
        <v>23.52</v>
      </c>
      <c r="C16" s="393">
        <v>23.52</v>
      </c>
      <c r="D16" s="388">
        <f t="shared" si="0"/>
        <v>0</v>
      </c>
      <c r="E16" s="394">
        <f t="shared" si="1"/>
        <v>0</v>
      </c>
      <c r="F16" s="394" t="s">
        <v>78</v>
      </c>
      <c r="G16" s="396"/>
      <c r="H16" s="395"/>
      <c r="I16" s="395"/>
      <c r="J16" s="395"/>
      <c r="K16" s="390"/>
      <c r="L16" s="390"/>
      <c r="M16" s="390"/>
      <c r="N16" s="390"/>
    </row>
    <row r="17" spans="1:14" ht="22.9" customHeight="1" x14ac:dyDescent="0.2">
      <c r="A17" s="93" t="s">
        <v>409</v>
      </c>
      <c r="B17" s="129">
        <v>1.1879999999999999</v>
      </c>
      <c r="C17" s="94">
        <v>0.26</v>
      </c>
      <c r="D17" s="187">
        <f t="shared" si="0"/>
        <v>-0.92799999999999994</v>
      </c>
      <c r="E17" s="188">
        <f t="shared" si="1"/>
        <v>-78.114478114478118</v>
      </c>
      <c r="F17" s="96" t="s">
        <v>413</v>
      </c>
      <c r="G17" s="1"/>
      <c r="H17" s="296"/>
      <c r="I17" s="14"/>
      <c r="J17" s="276"/>
      <c r="K17" s="14"/>
      <c r="L17" s="14"/>
      <c r="M17" s="14"/>
      <c r="N17" s="14"/>
    </row>
    <row r="18" spans="1:14" s="337" customFormat="1" ht="22.9" customHeight="1" x14ac:dyDescent="0.2">
      <c r="A18" s="397" t="s">
        <v>479</v>
      </c>
      <c r="B18" s="392">
        <v>29.047000000000001</v>
      </c>
      <c r="C18" s="393">
        <v>28.398</v>
      </c>
      <c r="D18" s="388">
        <f t="shared" si="0"/>
        <v>-0.64900000000000091</v>
      </c>
      <c r="E18" s="394">
        <f t="shared" si="1"/>
        <v>-2.2343099115227076</v>
      </c>
      <c r="F18" s="398" t="s">
        <v>478</v>
      </c>
      <c r="G18" s="396"/>
      <c r="H18" s="390"/>
      <c r="I18" s="390"/>
      <c r="J18" s="395"/>
      <c r="K18" s="390"/>
      <c r="L18" s="390"/>
      <c r="M18" s="390"/>
      <c r="N18" s="390"/>
    </row>
    <row r="19" spans="1:14" ht="22.9" customHeight="1" x14ac:dyDescent="0.2">
      <c r="A19" s="93" t="s">
        <v>404</v>
      </c>
      <c r="B19" s="129">
        <v>4.9409999999999998</v>
      </c>
      <c r="C19" s="94">
        <v>4</v>
      </c>
      <c r="D19" s="187">
        <f t="shared" si="0"/>
        <v>-0.94099999999999984</v>
      </c>
      <c r="E19" s="188">
        <f t="shared" si="1"/>
        <v>-19.044727787897184</v>
      </c>
      <c r="F19" s="96" t="s">
        <v>414</v>
      </c>
      <c r="G19" s="1"/>
      <c r="H19" s="14"/>
      <c r="I19" s="14"/>
      <c r="J19" s="276"/>
      <c r="K19" s="14"/>
      <c r="L19" s="14"/>
      <c r="M19" s="14"/>
      <c r="N19" s="14"/>
    </row>
    <row r="20" spans="1:14" s="337" customFormat="1" ht="22.9" customHeight="1" x14ac:dyDescent="0.2">
      <c r="A20" s="391" t="s">
        <v>250</v>
      </c>
      <c r="B20" s="392">
        <v>91.561999999999998</v>
      </c>
      <c r="C20" s="393">
        <v>77.343000000000004</v>
      </c>
      <c r="D20" s="388">
        <f t="shared" si="0"/>
        <v>-14.218999999999994</v>
      </c>
      <c r="E20" s="394">
        <f t="shared" si="1"/>
        <v>-15.529368078460489</v>
      </c>
      <c r="F20" s="394" t="s">
        <v>262</v>
      </c>
      <c r="G20" s="396"/>
      <c r="H20" s="390"/>
      <c r="I20" s="390"/>
      <c r="J20" s="395"/>
      <c r="K20" s="390"/>
      <c r="L20" s="390"/>
      <c r="M20" s="390"/>
      <c r="N20" s="390"/>
    </row>
    <row r="21" spans="1:14" ht="22.9" customHeight="1" x14ac:dyDescent="0.2">
      <c r="A21" s="93" t="s">
        <v>251</v>
      </c>
      <c r="B21" s="129">
        <v>79.468000000000004</v>
      </c>
      <c r="C21" s="94">
        <v>61.93</v>
      </c>
      <c r="D21" s="187">
        <f t="shared" si="0"/>
        <v>-17.538000000000004</v>
      </c>
      <c r="E21" s="188">
        <f t="shared" si="1"/>
        <v>-22.069260582876129</v>
      </c>
      <c r="F21" s="96" t="s">
        <v>477</v>
      </c>
      <c r="G21" s="1"/>
      <c r="H21" s="14"/>
      <c r="I21" s="14"/>
      <c r="L21" s="14"/>
      <c r="M21" s="14"/>
      <c r="N21" s="14"/>
    </row>
    <row r="22" spans="1:14" s="337" customFormat="1" ht="22.9" customHeight="1" x14ac:dyDescent="0.2">
      <c r="A22" s="391" t="s">
        <v>518</v>
      </c>
      <c r="B22" s="392">
        <v>1</v>
      </c>
      <c r="C22" s="393">
        <v>7.1000000000000004E-3</v>
      </c>
      <c r="D22" s="388">
        <f t="shared" si="0"/>
        <v>-0.9929</v>
      </c>
      <c r="E22" s="394">
        <f t="shared" si="1"/>
        <v>-99.29</v>
      </c>
      <c r="F22" s="394" t="s">
        <v>515</v>
      </c>
      <c r="G22" s="396"/>
      <c r="H22" s="390"/>
      <c r="I22" s="390"/>
      <c r="L22" s="390"/>
      <c r="M22" s="390"/>
      <c r="N22" s="390"/>
    </row>
    <row r="23" spans="1:14" ht="22.9" customHeight="1" x14ac:dyDescent="0.2">
      <c r="A23" s="93" t="s">
        <v>519</v>
      </c>
      <c r="B23" s="129">
        <v>30.448</v>
      </c>
      <c r="C23" s="94">
        <v>12.204000000000001</v>
      </c>
      <c r="D23" s="187">
        <f t="shared" si="0"/>
        <v>-18.244</v>
      </c>
      <c r="E23" s="188">
        <f t="shared" si="1"/>
        <v>-59.918549658434053</v>
      </c>
      <c r="F23" s="96" t="s">
        <v>514</v>
      </c>
      <c r="G23" s="1"/>
      <c r="H23" s="14"/>
      <c r="I23" s="14"/>
      <c r="L23" s="14"/>
      <c r="M23" s="14"/>
      <c r="N23" s="14"/>
    </row>
    <row r="24" spans="1:14" s="337" customFormat="1" ht="22.9" customHeight="1" x14ac:dyDescent="0.2">
      <c r="A24" s="391" t="s">
        <v>252</v>
      </c>
      <c r="B24" s="399">
        <v>0.55043399999999998</v>
      </c>
      <c r="C24" s="393">
        <v>0.55043399999999998</v>
      </c>
      <c r="D24" s="388">
        <f t="shared" si="0"/>
        <v>0</v>
      </c>
      <c r="E24" s="394">
        <f t="shared" si="1"/>
        <v>0</v>
      </c>
      <c r="F24" s="400" t="s">
        <v>415</v>
      </c>
      <c r="G24" s="396"/>
      <c r="H24" s="390"/>
      <c r="I24" s="390"/>
      <c r="L24" s="390"/>
      <c r="M24" s="390"/>
      <c r="N24" s="390"/>
    </row>
    <row r="25" spans="1:14" ht="22.9" customHeight="1" x14ac:dyDescent="0.2">
      <c r="A25" s="93" t="s">
        <v>292</v>
      </c>
      <c r="B25" s="129">
        <v>294.25900000000001</v>
      </c>
      <c r="C25" s="94">
        <v>217.24600000000001</v>
      </c>
      <c r="D25" s="187">
        <f t="shared" si="0"/>
        <v>-77.013000000000005</v>
      </c>
      <c r="E25" s="188">
        <f t="shared" si="1"/>
        <v>-26.171841812824759</v>
      </c>
      <c r="F25" s="96" t="s">
        <v>390</v>
      </c>
      <c r="G25" s="1"/>
      <c r="H25" s="14"/>
      <c r="I25" s="14"/>
      <c r="L25" s="14"/>
      <c r="M25" s="14"/>
      <c r="N25" s="14"/>
    </row>
    <row r="26" spans="1:14" s="337" customFormat="1" ht="22.9" customHeight="1" x14ac:dyDescent="0.2">
      <c r="A26" s="391" t="s">
        <v>253</v>
      </c>
      <c r="B26" s="401">
        <v>108</v>
      </c>
      <c r="C26" s="402">
        <v>108</v>
      </c>
      <c r="D26" s="388">
        <f t="shared" si="0"/>
        <v>0</v>
      </c>
      <c r="E26" s="394">
        <f t="shared" si="1"/>
        <v>0</v>
      </c>
      <c r="F26" s="394" t="s">
        <v>263</v>
      </c>
      <c r="G26" s="396"/>
      <c r="H26" s="390"/>
      <c r="I26" s="390"/>
      <c r="L26" s="390"/>
      <c r="M26" s="390"/>
      <c r="N26" s="390"/>
    </row>
    <row r="27" spans="1:14" ht="22.9" customHeight="1" x14ac:dyDescent="0.2">
      <c r="A27" s="144" t="s">
        <v>410</v>
      </c>
      <c r="B27" s="184">
        <v>8.1140000000000008</v>
      </c>
      <c r="C27" s="94">
        <v>5.9969999999999999</v>
      </c>
      <c r="D27" s="187">
        <f t="shared" si="0"/>
        <v>-2.1170000000000009</v>
      </c>
      <c r="E27" s="188">
        <f t="shared" si="1"/>
        <v>-26.090707419275333</v>
      </c>
      <c r="F27" s="197" t="s">
        <v>416</v>
      </c>
      <c r="G27" s="1"/>
      <c r="L27" s="14"/>
      <c r="M27" s="14"/>
      <c r="N27" s="14"/>
    </row>
    <row r="28" spans="1:14" s="337" customFormat="1" ht="22.9" customHeight="1" x14ac:dyDescent="0.2">
      <c r="A28" s="403" t="s">
        <v>529</v>
      </c>
      <c r="B28" s="401">
        <v>7.7843</v>
      </c>
      <c r="C28" s="393">
        <v>5.726</v>
      </c>
      <c r="D28" s="388">
        <f t="shared" si="0"/>
        <v>-2.0583</v>
      </c>
      <c r="E28" s="394">
        <f t="shared" si="1"/>
        <v>-26.44168390221343</v>
      </c>
      <c r="F28" s="404" t="s">
        <v>512</v>
      </c>
      <c r="G28" s="396"/>
      <c r="H28" s="395"/>
      <c r="I28" s="395"/>
      <c r="L28" s="390"/>
      <c r="M28" s="390"/>
      <c r="N28" s="390"/>
    </row>
    <row r="29" spans="1:14" ht="22.9" customHeight="1" x14ac:dyDescent="0.2">
      <c r="A29" s="144" t="s">
        <v>528</v>
      </c>
      <c r="B29" s="184">
        <v>0</v>
      </c>
      <c r="C29" s="94">
        <v>0.11899999999999999</v>
      </c>
      <c r="D29" s="187">
        <f t="shared" si="0"/>
        <v>0.11899999999999999</v>
      </c>
      <c r="E29" s="188">
        <v>0</v>
      </c>
      <c r="F29" s="197" t="s">
        <v>509</v>
      </c>
      <c r="G29" s="1"/>
      <c r="H29" s="276"/>
      <c r="I29" s="276"/>
      <c r="L29" s="14"/>
      <c r="M29" s="14"/>
      <c r="N29" s="14"/>
    </row>
    <row r="30" spans="1:14" s="337" customFormat="1" ht="22.9" customHeight="1" x14ac:dyDescent="0.2">
      <c r="A30" s="405" t="s">
        <v>411</v>
      </c>
      <c r="B30" s="406">
        <v>432.08300000000003</v>
      </c>
      <c r="C30" s="388">
        <v>188.672</v>
      </c>
      <c r="D30" s="388">
        <f t="shared" si="0"/>
        <v>-243.41100000000003</v>
      </c>
      <c r="E30" s="394">
        <f t="shared" si="1"/>
        <v>-56.334315397736091</v>
      </c>
      <c r="F30" s="394" t="s">
        <v>391</v>
      </c>
      <c r="G30" s="396"/>
      <c r="H30" s="395"/>
      <c r="I30" s="395"/>
      <c r="L30" s="390"/>
      <c r="M30" s="390"/>
      <c r="N30" s="390"/>
    </row>
    <row r="31" spans="1:14" ht="29.45" customHeight="1" x14ac:dyDescent="0.2">
      <c r="A31" s="252" t="s">
        <v>412</v>
      </c>
      <c r="B31" s="183">
        <v>998.08299999999997</v>
      </c>
      <c r="C31" s="94">
        <v>888.68399999999997</v>
      </c>
      <c r="D31" s="187">
        <f t="shared" si="0"/>
        <v>-109.399</v>
      </c>
      <c r="E31" s="188">
        <f t="shared" si="1"/>
        <v>-10.960912068435192</v>
      </c>
      <c r="F31" s="185" t="s">
        <v>392</v>
      </c>
      <c r="G31" s="1"/>
      <c r="H31" s="276"/>
      <c r="I31" s="276"/>
      <c r="J31" s="276"/>
      <c r="M31" s="14"/>
      <c r="N31" s="14"/>
    </row>
    <row r="32" spans="1:14" s="337" customFormat="1" ht="22.15" customHeight="1" x14ac:dyDescent="0.2">
      <c r="A32" s="391" t="s">
        <v>542</v>
      </c>
      <c r="B32" s="406">
        <v>0.64</v>
      </c>
      <c r="C32" s="393">
        <v>0.64</v>
      </c>
      <c r="D32" s="388">
        <f t="shared" si="0"/>
        <v>0</v>
      </c>
      <c r="E32" s="394">
        <f t="shared" si="1"/>
        <v>0</v>
      </c>
      <c r="F32" s="400" t="s">
        <v>537</v>
      </c>
      <c r="G32" s="396"/>
      <c r="H32" s="395"/>
      <c r="I32" s="395"/>
      <c r="J32" s="395"/>
      <c r="M32" s="390"/>
      <c r="N32" s="390"/>
    </row>
    <row r="33" spans="1:14" ht="25.15" customHeight="1" x14ac:dyDescent="0.2">
      <c r="A33" s="93" t="s">
        <v>548</v>
      </c>
      <c r="B33" s="183">
        <v>0.92600000000000005</v>
      </c>
      <c r="C33" s="94">
        <v>0.41599999999999998</v>
      </c>
      <c r="D33" s="187">
        <f t="shared" si="0"/>
        <v>-0.51</v>
      </c>
      <c r="E33" s="188">
        <f t="shared" si="1"/>
        <v>-55.0755939524838</v>
      </c>
      <c r="F33" s="185" t="s">
        <v>538</v>
      </c>
      <c r="G33" s="1"/>
      <c r="H33" s="276"/>
      <c r="I33" s="276"/>
      <c r="J33" s="276"/>
      <c r="M33" s="14"/>
      <c r="N33" s="14"/>
    </row>
    <row r="34" spans="1:14" s="337" customFormat="1" ht="37.9" customHeight="1" x14ac:dyDescent="0.2">
      <c r="A34" s="407" t="s">
        <v>81</v>
      </c>
      <c r="B34" s="408">
        <f>B35+B36+B37+B38+B39+B40+B41</f>
        <v>605.76899999999989</v>
      </c>
      <c r="C34" s="409">
        <f>C35+C36+C37+C38+C39+C40+C41</f>
        <v>542.0809999999999</v>
      </c>
      <c r="D34" s="599">
        <f t="shared" si="0"/>
        <v>-63.687999999999988</v>
      </c>
      <c r="E34" s="410">
        <f>E35+E36+E37+E38+E39+E40+E41</f>
        <v>-170.40852661269651</v>
      </c>
      <c r="F34" s="411" t="s">
        <v>265</v>
      </c>
      <c r="G34" s="412"/>
      <c r="H34" s="395"/>
      <c r="I34" s="395"/>
      <c r="J34" s="395"/>
      <c r="M34" s="390"/>
      <c r="N34" s="390"/>
    </row>
    <row r="35" spans="1:14" s="18" customFormat="1" ht="31.9" customHeight="1" x14ac:dyDescent="0.2">
      <c r="A35" s="93" t="s">
        <v>254</v>
      </c>
      <c r="B35" s="183">
        <v>213.18600000000001</v>
      </c>
      <c r="C35" s="163">
        <v>163.476</v>
      </c>
      <c r="D35" s="187">
        <f t="shared" si="0"/>
        <v>-49.710000000000008</v>
      </c>
      <c r="E35" s="185">
        <f t="shared" ref="E35:E41" si="2">D35/B35*100</f>
        <v>-23.317666263263067</v>
      </c>
      <c r="F35" s="185" t="s">
        <v>332</v>
      </c>
      <c r="G35" s="277"/>
      <c r="H35" s="278"/>
      <c r="I35" s="278"/>
      <c r="J35" s="278"/>
      <c r="M35" s="14"/>
      <c r="N35" s="14"/>
    </row>
    <row r="36" spans="1:14" s="415" customFormat="1" ht="30" customHeight="1" x14ac:dyDescent="0.2">
      <c r="A36" s="391" t="s">
        <v>400</v>
      </c>
      <c r="B36" s="406">
        <v>1.7649999999999999</v>
      </c>
      <c r="C36" s="388">
        <v>0.17899999999999999</v>
      </c>
      <c r="D36" s="388">
        <f t="shared" si="0"/>
        <v>-1.5859999999999999</v>
      </c>
      <c r="E36" s="400">
        <f t="shared" si="2"/>
        <v>-89.858356940509907</v>
      </c>
      <c r="F36" s="400" t="s">
        <v>508</v>
      </c>
      <c r="G36" s="413"/>
      <c r="H36" s="414"/>
      <c r="I36" s="414"/>
      <c r="J36" s="414"/>
      <c r="M36" s="390"/>
      <c r="N36" s="390"/>
    </row>
    <row r="37" spans="1:14" s="18" customFormat="1" ht="22.9" customHeight="1" x14ac:dyDescent="0.2">
      <c r="A37" s="98" t="s">
        <v>403</v>
      </c>
      <c r="B37" s="183">
        <v>262.916</v>
      </c>
      <c r="C37" s="163">
        <v>282.69200000000001</v>
      </c>
      <c r="D37" s="187">
        <f t="shared" si="0"/>
        <v>19.77600000000001</v>
      </c>
      <c r="E37" s="185">
        <f t="shared" si="2"/>
        <v>7.5217940330752064</v>
      </c>
      <c r="F37" s="185" t="s">
        <v>328</v>
      </c>
      <c r="G37" s="277"/>
      <c r="H37" s="278"/>
      <c r="I37" s="278"/>
      <c r="J37" s="278"/>
      <c r="M37" s="14"/>
      <c r="N37" s="14"/>
    </row>
    <row r="38" spans="1:14" s="415" customFormat="1" ht="28.9" customHeight="1" x14ac:dyDescent="0.2">
      <c r="A38" s="416" t="s">
        <v>546</v>
      </c>
      <c r="B38" s="406">
        <v>0.58899999999999997</v>
      </c>
      <c r="C38" s="388">
        <v>0.63800000000000001</v>
      </c>
      <c r="D38" s="388">
        <f t="shared" si="0"/>
        <v>4.9000000000000044E-2</v>
      </c>
      <c r="E38" s="400">
        <f t="shared" si="2"/>
        <v>8.3191850594227574</v>
      </c>
      <c r="F38" s="400" t="s">
        <v>520</v>
      </c>
      <c r="G38" s="413"/>
      <c r="H38" s="414"/>
      <c r="I38" s="414"/>
      <c r="J38" s="414"/>
      <c r="M38" s="390"/>
      <c r="N38" s="390"/>
    </row>
    <row r="39" spans="1:14" s="18" customFormat="1" ht="27" customHeight="1" x14ac:dyDescent="0.2">
      <c r="A39" s="98" t="s">
        <v>547</v>
      </c>
      <c r="B39" s="183">
        <v>44.470000000000006</v>
      </c>
      <c r="C39" s="163">
        <v>34.891000000000005</v>
      </c>
      <c r="D39" s="187">
        <f t="shared" si="0"/>
        <v>-9.5790000000000006</v>
      </c>
      <c r="E39" s="185">
        <f t="shared" si="2"/>
        <v>-21.540364290532942</v>
      </c>
      <c r="F39" s="297" t="s">
        <v>707</v>
      </c>
      <c r="G39" s="277"/>
      <c r="H39" s="278"/>
      <c r="I39" s="278"/>
      <c r="J39" s="278"/>
      <c r="M39" s="14"/>
      <c r="N39" s="14"/>
    </row>
    <row r="40" spans="1:14" s="415" customFormat="1" ht="19.899999999999999" customHeight="1" x14ac:dyDescent="0.2">
      <c r="A40" s="417" t="s">
        <v>510</v>
      </c>
      <c r="B40" s="406">
        <v>26</v>
      </c>
      <c r="C40" s="388">
        <v>20.39</v>
      </c>
      <c r="D40" s="388">
        <f t="shared" si="0"/>
        <v>-5.6099999999999994</v>
      </c>
      <c r="E40" s="400">
        <f t="shared" si="2"/>
        <v>-21.576923076923073</v>
      </c>
      <c r="F40" s="418" t="s">
        <v>511</v>
      </c>
      <c r="G40" s="413"/>
      <c r="H40" s="414"/>
      <c r="I40" s="414"/>
      <c r="J40" s="414"/>
      <c r="M40" s="390"/>
      <c r="N40" s="390"/>
    </row>
    <row r="41" spans="1:14" ht="19.899999999999999" customHeight="1" thickBot="1" x14ac:dyDescent="0.25">
      <c r="A41" s="239" t="s">
        <v>255</v>
      </c>
      <c r="B41" s="240">
        <v>56.843000000000004</v>
      </c>
      <c r="C41" s="241">
        <v>39.814999999999998</v>
      </c>
      <c r="D41" s="187">
        <f t="shared" si="0"/>
        <v>-17.028000000000006</v>
      </c>
      <c r="E41" s="186">
        <f t="shared" si="2"/>
        <v>-29.95619513396549</v>
      </c>
      <c r="F41" s="242" t="s">
        <v>264</v>
      </c>
      <c r="G41" s="279"/>
      <c r="H41" s="276"/>
      <c r="I41" s="276"/>
      <c r="J41" s="276"/>
      <c r="M41" s="14"/>
      <c r="N41" s="14"/>
    </row>
    <row r="42" spans="1:14" ht="12.6" customHeight="1" x14ac:dyDescent="0.2">
      <c r="A42" s="293" t="s">
        <v>82</v>
      </c>
      <c r="B42" s="155"/>
      <c r="C42" s="647" t="s">
        <v>739</v>
      </c>
      <c r="D42" s="647"/>
      <c r="E42" s="647"/>
      <c r="F42" s="647"/>
      <c r="G42" s="132"/>
      <c r="H42" s="16"/>
      <c r="I42" s="16"/>
      <c r="J42" s="16"/>
    </row>
    <row r="43" spans="1:14" ht="18.600000000000001" customHeight="1" x14ac:dyDescent="0.2">
      <c r="F43" s="217"/>
      <c r="G43" s="16"/>
      <c r="H43" s="16"/>
      <c r="I43" s="16"/>
      <c r="J43" s="16"/>
    </row>
    <row r="44" spans="1:14" ht="21" customHeight="1" x14ac:dyDescent="0.2"/>
    <row r="45" spans="1:14" ht="18.600000000000001" customHeight="1" x14ac:dyDescent="0.2"/>
    <row r="46" spans="1:14" ht="18.600000000000001" customHeight="1" x14ac:dyDescent="0.2"/>
    <row r="47" spans="1:14" ht="18.600000000000001" customHeight="1" x14ac:dyDescent="0.2"/>
    <row r="48" spans="1:14" ht="18.600000000000001" customHeight="1" x14ac:dyDescent="0.2"/>
    <row r="49" spans="1:6" ht="18.600000000000001" customHeight="1" x14ac:dyDescent="0.2"/>
    <row r="50" spans="1:6" ht="18.600000000000001" customHeight="1" x14ac:dyDescent="0.2"/>
    <row r="51" spans="1:6" ht="18.600000000000001" customHeight="1" x14ac:dyDescent="0.2"/>
    <row r="52" spans="1:6" ht="18.600000000000001" customHeight="1" x14ac:dyDescent="0.2"/>
    <row r="53" spans="1:6" ht="18.600000000000001" customHeight="1" x14ac:dyDescent="0.2"/>
    <row r="54" spans="1:6" ht="18.600000000000001" customHeight="1" x14ac:dyDescent="0.2"/>
    <row r="55" spans="1:6" ht="18.600000000000001" customHeight="1" x14ac:dyDescent="0.2"/>
    <row r="56" spans="1:6" ht="18.600000000000001" customHeight="1" x14ac:dyDescent="0.2"/>
    <row r="57" spans="1:6" s="17" customFormat="1" ht="18.600000000000001" customHeight="1" x14ac:dyDescent="0.2">
      <c r="A57" s="11"/>
      <c r="B57" s="156"/>
      <c r="C57" s="102"/>
      <c r="D57" s="16"/>
      <c r="E57" s="20"/>
      <c r="F57" s="11"/>
    </row>
    <row r="58" spans="1:6" ht="18.600000000000001" customHeight="1" x14ac:dyDescent="0.2">
      <c r="A58" s="17"/>
      <c r="B58" s="157"/>
      <c r="C58" s="131"/>
      <c r="D58" s="132"/>
      <c r="E58" s="136"/>
      <c r="F58" s="17"/>
    </row>
    <row r="59" spans="1:6" ht="18.600000000000001" customHeight="1" x14ac:dyDescent="0.2"/>
    <row r="60" spans="1:6" ht="18.600000000000001" customHeight="1" x14ac:dyDescent="0.2"/>
    <row r="61" spans="1:6" ht="18.600000000000001" customHeight="1" x14ac:dyDescent="0.2"/>
    <row r="62" spans="1:6" ht="18.600000000000001" customHeight="1" x14ac:dyDescent="0.2">
      <c r="F62" s="18"/>
    </row>
    <row r="63" spans="1:6" ht="18.600000000000001" customHeight="1" x14ac:dyDescent="0.2"/>
    <row r="64" spans="1:6" ht="18.600000000000001" customHeight="1" x14ac:dyDescent="0.2">
      <c r="F64" s="18"/>
    </row>
    <row r="65" spans="5:6" ht="18.600000000000001" customHeight="1" x14ac:dyDescent="0.2">
      <c r="F65" s="18"/>
    </row>
    <row r="66" spans="5:6" ht="18.600000000000001" customHeight="1" x14ac:dyDescent="0.2">
      <c r="F66" s="18"/>
    </row>
    <row r="67" spans="5:6" ht="18.600000000000001" customHeight="1" x14ac:dyDescent="0.2">
      <c r="F67" s="18"/>
    </row>
    <row r="68" spans="5:6" ht="18.600000000000001" customHeight="1" x14ac:dyDescent="0.2">
      <c r="F68" s="18"/>
    </row>
    <row r="69" spans="5:6" ht="18.600000000000001" customHeight="1" x14ac:dyDescent="0.2">
      <c r="F69" s="18"/>
    </row>
    <row r="70" spans="5:6" ht="18.600000000000001" customHeight="1" x14ac:dyDescent="0.2">
      <c r="F70" s="18"/>
    </row>
    <row r="71" spans="5:6" ht="18.600000000000001" customHeight="1" x14ac:dyDescent="0.2">
      <c r="F71" s="18"/>
    </row>
    <row r="72" spans="5:6" ht="18.600000000000001" customHeight="1" x14ac:dyDescent="0.2">
      <c r="F72" s="18"/>
    </row>
    <row r="73" spans="5:6" ht="18.600000000000001" customHeight="1" x14ac:dyDescent="0.2">
      <c r="F73" s="18"/>
    </row>
    <row r="74" spans="5:6" ht="18.600000000000001" customHeight="1" x14ac:dyDescent="0.2">
      <c r="F74" s="18"/>
    </row>
    <row r="75" spans="5:6" ht="18.600000000000001" customHeight="1" x14ac:dyDescent="0.2">
      <c r="F75" s="18"/>
    </row>
    <row r="76" spans="5:6" ht="18.600000000000001" customHeight="1" x14ac:dyDescent="0.2">
      <c r="F76" s="18"/>
    </row>
    <row r="77" spans="5:6" ht="18.600000000000001" customHeight="1" x14ac:dyDescent="0.2">
      <c r="F77" s="18"/>
    </row>
    <row r="78" spans="5:6" ht="18.600000000000001" customHeight="1" x14ac:dyDescent="0.2"/>
    <row r="79" spans="5:6" ht="18.600000000000001" customHeight="1" x14ac:dyDescent="0.2">
      <c r="E79" s="21"/>
    </row>
    <row r="80" spans="5:6" ht="18.600000000000001" customHeight="1" x14ac:dyDescent="0.2">
      <c r="E80" s="22"/>
    </row>
    <row r="81" spans="4:9" ht="18.600000000000001" customHeight="1" x14ac:dyDescent="0.2">
      <c r="D81" s="23"/>
      <c r="E81" s="24"/>
    </row>
    <row r="82" spans="4:9" ht="18.600000000000001" customHeight="1" x14ac:dyDescent="0.2">
      <c r="E82" s="25"/>
    </row>
    <row r="83" spans="4:9" ht="18.600000000000001" customHeight="1" x14ac:dyDescent="0.2">
      <c r="E83" s="22"/>
      <c r="F83" s="26"/>
    </row>
    <row r="84" spans="4:9" ht="18.600000000000001" customHeight="1" x14ac:dyDescent="0.2">
      <c r="E84" s="22"/>
      <c r="F84" s="26"/>
    </row>
    <row r="85" spans="4:9" ht="18.600000000000001" customHeight="1" x14ac:dyDescent="0.2">
      <c r="E85" s="22"/>
      <c r="F85" s="26"/>
    </row>
    <row r="86" spans="4:9" ht="18.600000000000001" customHeight="1" x14ac:dyDescent="0.2">
      <c r="E86" s="22"/>
      <c r="F86" s="26"/>
    </row>
    <row r="87" spans="4:9" ht="18.600000000000001" customHeight="1" x14ac:dyDescent="0.2">
      <c r="E87" s="22"/>
      <c r="F87" s="26"/>
    </row>
    <row r="88" spans="4:9" ht="18.600000000000001" customHeight="1" x14ac:dyDescent="0.2">
      <c r="E88" s="22"/>
      <c r="F88" s="26"/>
    </row>
    <row r="89" spans="4:9" ht="13.9" customHeight="1" x14ac:dyDescent="0.2">
      <c r="E89" s="22"/>
      <c r="F89" s="26"/>
    </row>
    <row r="90" spans="4:9" ht="24.6" customHeight="1" x14ac:dyDescent="0.2">
      <c r="E90" s="22"/>
      <c r="F90" s="26"/>
    </row>
    <row r="91" spans="4:9" ht="18.600000000000001" customHeight="1" x14ac:dyDescent="0.2">
      <c r="E91" s="22"/>
      <c r="F91" s="26"/>
    </row>
    <row r="92" spans="4:9" ht="18.600000000000001" customHeight="1" x14ac:dyDescent="0.2">
      <c r="E92" s="22"/>
      <c r="F92" s="26"/>
    </row>
    <row r="93" spans="4:9" x14ac:dyDescent="0.2">
      <c r="E93" s="22"/>
      <c r="F93" s="26"/>
    </row>
    <row r="94" spans="4:9" x14ac:dyDescent="0.2">
      <c r="E94" s="22"/>
      <c r="F94" s="26"/>
      <c r="G94" s="26"/>
    </row>
    <row r="95" spans="4:9" x14ac:dyDescent="0.2">
      <c r="E95" s="22"/>
      <c r="F95" s="26"/>
    </row>
    <row r="96" spans="4:9" x14ac:dyDescent="0.2">
      <c r="E96" s="22"/>
      <c r="F96" s="26"/>
      <c r="I96" s="27"/>
    </row>
    <row r="97" spans="1:16" x14ac:dyDescent="0.2">
      <c r="E97" s="22"/>
      <c r="F97" s="26"/>
    </row>
    <row r="98" spans="1:16" x14ac:dyDescent="0.2">
      <c r="E98" s="22"/>
      <c r="F98" s="26"/>
    </row>
    <row r="99" spans="1:16" x14ac:dyDescent="0.2">
      <c r="E99" s="22"/>
      <c r="F99" s="26"/>
    </row>
    <row r="100" spans="1:16" x14ac:dyDescent="0.2">
      <c r="D100" s="28"/>
      <c r="E100" s="21"/>
    </row>
    <row r="101" spans="1:16" x14ac:dyDescent="0.2">
      <c r="D101" s="28"/>
      <c r="E101" s="24"/>
      <c r="F101" s="29"/>
    </row>
    <row r="102" spans="1:16" ht="13.5" thickBot="1" x14ac:dyDescent="0.25">
      <c r="B102" s="158"/>
      <c r="C102" s="103"/>
      <c r="E102" s="24"/>
    </row>
    <row r="103" spans="1:16" ht="47.25" x14ac:dyDescent="0.25">
      <c r="A103" s="150" t="s">
        <v>83</v>
      </c>
      <c r="B103" s="189" t="s">
        <v>596</v>
      </c>
      <c r="C103" s="104" t="s">
        <v>229</v>
      </c>
    </row>
    <row r="104" spans="1:16" ht="15.75" x14ac:dyDescent="0.25">
      <c r="A104" s="32"/>
      <c r="B104" s="231">
        <v>8391</v>
      </c>
      <c r="C104" s="104">
        <v>5515</v>
      </c>
    </row>
    <row r="105" spans="1:16" ht="15.75" x14ac:dyDescent="0.25">
      <c r="A105" s="33" t="s">
        <v>84</v>
      </c>
      <c r="B105" s="232">
        <v>815</v>
      </c>
      <c r="C105" s="105">
        <v>496</v>
      </c>
      <c r="D105" s="28"/>
    </row>
    <row r="106" spans="1:16" ht="15.75" x14ac:dyDescent="0.2">
      <c r="A106" s="33" t="s">
        <v>85</v>
      </c>
      <c r="B106" s="158"/>
      <c r="C106" s="103"/>
      <c r="F106" s="284"/>
      <c r="H106" s="194"/>
      <c r="I106" s="151"/>
    </row>
    <row r="107" spans="1:16" ht="15.75" thickBot="1" x14ac:dyDescent="0.25">
      <c r="A107" s="34"/>
      <c r="B107" s="159"/>
      <c r="C107" s="106"/>
      <c r="E107" s="24"/>
      <c r="L107" s="8"/>
    </row>
    <row r="108" spans="1:16" ht="33.75" x14ac:dyDescent="0.2">
      <c r="A108" s="34" t="s">
        <v>83</v>
      </c>
      <c r="B108" s="189" t="s">
        <v>708</v>
      </c>
      <c r="C108" s="107" t="s">
        <v>709</v>
      </c>
      <c r="F108" s="285" t="s">
        <v>407</v>
      </c>
      <c r="G108" s="287">
        <v>132.08000000000001</v>
      </c>
      <c r="H108" s="288">
        <v>88.67</v>
      </c>
      <c r="L108" s="63" t="s">
        <v>123</v>
      </c>
    </row>
    <row r="109" spans="1:16" ht="15" x14ac:dyDescent="0.2">
      <c r="A109" s="126" t="s">
        <v>450</v>
      </c>
      <c r="B109" s="66">
        <v>998.08</v>
      </c>
      <c r="C109" s="286">
        <v>888.68</v>
      </c>
      <c r="F109" s="126" t="s">
        <v>516</v>
      </c>
      <c r="G109" s="66">
        <v>67.22</v>
      </c>
      <c r="H109" s="286">
        <v>67.22</v>
      </c>
      <c r="L109" s="8"/>
      <c r="N109" s="8"/>
      <c r="O109" s="8"/>
      <c r="P109" s="8"/>
    </row>
    <row r="110" spans="1:16" ht="15" x14ac:dyDescent="0.2">
      <c r="A110" s="126" t="s">
        <v>406</v>
      </c>
      <c r="B110" s="287">
        <v>549.27</v>
      </c>
      <c r="C110" s="288">
        <v>339</v>
      </c>
      <c r="F110" s="127" t="s">
        <v>549</v>
      </c>
      <c r="G110" s="66">
        <v>91.56</v>
      </c>
      <c r="H110" s="66">
        <v>77.34</v>
      </c>
      <c r="N110" s="8"/>
      <c r="O110" s="8"/>
      <c r="P110" s="8"/>
    </row>
    <row r="111" spans="1:16" ht="15" x14ac:dyDescent="0.2">
      <c r="A111" s="284" t="s">
        <v>329</v>
      </c>
      <c r="B111" s="65">
        <v>294.26</v>
      </c>
      <c r="C111" s="289">
        <v>217.25</v>
      </c>
      <c r="F111" s="284" t="s">
        <v>329</v>
      </c>
      <c r="G111" s="65">
        <v>294.26</v>
      </c>
      <c r="H111" s="289">
        <v>217.25</v>
      </c>
      <c r="N111" s="8"/>
      <c r="O111" s="8"/>
      <c r="P111" s="8"/>
    </row>
    <row r="112" spans="1:16" ht="15" x14ac:dyDescent="0.25">
      <c r="A112" s="285" t="s">
        <v>407</v>
      </c>
      <c r="B112" s="287">
        <v>132.08000000000001</v>
      </c>
      <c r="C112" s="288">
        <v>88.67</v>
      </c>
      <c r="F112" s="213" t="s">
        <v>517</v>
      </c>
      <c r="G112" s="65">
        <v>108</v>
      </c>
      <c r="H112" s="289">
        <v>108</v>
      </c>
      <c r="P112" s="61"/>
    </row>
    <row r="113" spans="1:16" ht="15" x14ac:dyDescent="0.25">
      <c r="A113" s="213" t="s">
        <v>517</v>
      </c>
      <c r="B113" s="65">
        <v>108</v>
      </c>
      <c r="C113" s="289">
        <v>108</v>
      </c>
      <c r="E113" s="139"/>
      <c r="N113" s="143"/>
      <c r="O113" s="18"/>
      <c r="P113" s="62"/>
    </row>
    <row r="114" spans="1:16" x14ac:dyDescent="0.2">
      <c r="A114" s="127" t="s">
        <v>549</v>
      </c>
      <c r="B114" s="66">
        <v>91.56</v>
      </c>
      <c r="C114" s="66">
        <v>77.34</v>
      </c>
      <c r="N114" s="63"/>
      <c r="O114" s="64"/>
    </row>
    <row r="115" spans="1:16" ht="15.75" thickBot="1" x14ac:dyDescent="0.25">
      <c r="A115" s="126" t="s">
        <v>516</v>
      </c>
      <c r="B115" s="66">
        <v>67.22</v>
      </c>
      <c r="C115" s="286">
        <v>67.22</v>
      </c>
      <c r="N115" s="63"/>
      <c r="O115" s="64"/>
      <c r="P115" s="8"/>
    </row>
    <row r="116" spans="1:16" ht="33.75" x14ac:dyDescent="0.2">
      <c r="A116" s="31" t="s">
        <v>83</v>
      </c>
      <c r="B116" s="189" t="s">
        <v>593</v>
      </c>
      <c r="C116" s="107" t="s">
        <v>594</v>
      </c>
      <c r="N116" s="63"/>
      <c r="O116" s="21"/>
    </row>
    <row r="117" spans="1:16" ht="22.5" x14ac:dyDescent="0.2">
      <c r="A117" s="35" t="s">
        <v>295</v>
      </c>
      <c r="B117" s="290">
        <v>262.92</v>
      </c>
      <c r="C117" s="291">
        <v>282.69</v>
      </c>
      <c r="F117" s="11" t="s">
        <v>451</v>
      </c>
      <c r="G117" s="290">
        <v>213.19</v>
      </c>
      <c r="H117" s="291">
        <v>163.47999999999999</v>
      </c>
      <c r="P117" s="8"/>
    </row>
    <row r="118" spans="1:16" x14ac:dyDescent="0.2">
      <c r="A118" s="11" t="s">
        <v>451</v>
      </c>
      <c r="B118" s="290">
        <v>213.19</v>
      </c>
      <c r="C118" s="291">
        <v>163.47999999999999</v>
      </c>
      <c r="H118" s="29"/>
      <c r="N118" s="65" t="s">
        <v>208</v>
      </c>
      <c r="O118" s="64"/>
    </row>
    <row r="119" spans="1:16" x14ac:dyDescent="0.2">
      <c r="A119" s="214" t="s">
        <v>543</v>
      </c>
      <c r="B119" s="290">
        <v>56.84</v>
      </c>
      <c r="C119" s="291">
        <v>39.82</v>
      </c>
      <c r="G119" s="19"/>
      <c r="H119" s="19"/>
    </row>
    <row r="120" spans="1:16" ht="22.5" x14ac:dyDescent="0.2">
      <c r="A120" s="36" t="s">
        <v>544</v>
      </c>
      <c r="B120" s="290">
        <v>44.47</v>
      </c>
      <c r="C120" s="291">
        <v>34.89</v>
      </c>
      <c r="F120" s="37" t="s">
        <v>86</v>
      </c>
    </row>
    <row r="121" spans="1:16" ht="15.75" x14ac:dyDescent="0.2">
      <c r="A121" s="34" t="s">
        <v>545</v>
      </c>
      <c r="B121" s="215">
        <v>26</v>
      </c>
      <c r="C121" s="216">
        <v>20.39</v>
      </c>
      <c r="F121" s="37"/>
    </row>
    <row r="122" spans="1:16" x14ac:dyDescent="0.2">
      <c r="B122" s="215"/>
      <c r="C122" s="216"/>
    </row>
    <row r="123" spans="1:16" x14ac:dyDescent="0.2">
      <c r="A123" s="34" t="s">
        <v>333</v>
      </c>
      <c r="F123" s="34"/>
      <c r="G123" s="30"/>
      <c r="H123" s="103"/>
    </row>
    <row r="124" spans="1:16" x14ac:dyDescent="0.2">
      <c r="A124" s="34" t="s">
        <v>343</v>
      </c>
      <c r="G124" s="19"/>
      <c r="H124" s="102"/>
    </row>
    <row r="127" spans="1:16" x14ac:dyDescent="0.2">
      <c r="F127" s="36"/>
    </row>
    <row r="132" spans="2:7" ht="15.75" x14ac:dyDescent="0.2">
      <c r="B132" s="93" t="s">
        <v>405</v>
      </c>
      <c r="C132" s="183"/>
      <c r="D132" s="94"/>
      <c r="E132" s="95"/>
      <c r="F132" s="95"/>
      <c r="G132" s="95"/>
    </row>
    <row r="146" spans="8:18" ht="18.75" x14ac:dyDescent="0.2">
      <c r="H146" s="10"/>
      <c r="I146" s="10"/>
      <c r="J146" s="10"/>
      <c r="K146" s="93" t="s">
        <v>213</v>
      </c>
      <c r="L146" s="129" t="s">
        <v>122</v>
      </c>
      <c r="M146" s="94" t="s">
        <v>122</v>
      </c>
      <c r="N146" s="94" t="s">
        <v>122</v>
      </c>
      <c r="O146" s="130" t="s">
        <v>122</v>
      </c>
      <c r="P146" s="99" t="s">
        <v>212</v>
      </c>
    </row>
    <row r="147" spans="8:18" ht="18.75" x14ac:dyDescent="0.2">
      <c r="H147" s="10"/>
      <c r="I147" s="10"/>
      <c r="J147" s="10"/>
      <c r="K147" s="93" t="s">
        <v>75</v>
      </c>
      <c r="L147" s="129" t="s">
        <v>122</v>
      </c>
      <c r="M147" s="94" t="s">
        <v>122</v>
      </c>
      <c r="N147" s="94" t="s">
        <v>122</v>
      </c>
      <c r="O147" s="130" t="s">
        <v>122</v>
      </c>
      <c r="P147" s="96" t="s">
        <v>80</v>
      </c>
    </row>
    <row r="148" spans="8:18" ht="18.75" x14ac:dyDescent="0.3">
      <c r="H148" s="12"/>
      <c r="I148" s="12"/>
      <c r="J148" s="12"/>
      <c r="K148" s="93" t="s">
        <v>76</v>
      </c>
      <c r="L148" s="129"/>
      <c r="M148" s="94" t="s">
        <v>122</v>
      </c>
      <c r="N148" s="95" t="e">
        <f>L148-M148</f>
        <v>#VALUE!</v>
      </c>
      <c r="O148" s="96" t="e">
        <f>N148/L148*100</f>
        <v>#VALUE!</v>
      </c>
      <c r="P148" s="96" t="s">
        <v>77</v>
      </c>
    </row>
    <row r="149" spans="8:18" x14ac:dyDescent="0.2">
      <c r="H149" s="14"/>
      <c r="I149" s="14"/>
      <c r="J149" s="14"/>
      <c r="K149" s="1"/>
      <c r="L149" s="6"/>
    </row>
    <row r="150" spans="8:18" ht="15.75" x14ac:dyDescent="0.2">
      <c r="H150" s="14"/>
      <c r="I150" s="14"/>
      <c r="J150" s="14"/>
      <c r="K150" s="93"/>
      <c r="L150" s="129"/>
      <c r="M150" s="94"/>
      <c r="N150" s="94"/>
      <c r="O150" s="130"/>
      <c r="P150" s="96"/>
      <c r="Q150" s="4"/>
      <c r="R150" s="4"/>
    </row>
    <row r="151" spans="8:18" ht="15.75" x14ac:dyDescent="0.2">
      <c r="H151" s="14"/>
      <c r="I151" s="14"/>
      <c r="J151" s="14"/>
      <c r="K151" s="93" t="s">
        <v>79</v>
      </c>
      <c r="L151" s="129" t="s">
        <v>122</v>
      </c>
      <c r="M151" s="94" t="s">
        <v>122</v>
      </c>
      <c r="N151" s="94" t="s">
        <v>122</v>
      </c>
      <c r="O151" s="130" t="s">
        <v>122</v>
      </c>
      <c r="P151" s="96" t="s">
        <v>221</v>
      </c>
      <c r="Q151" s="4"/>
      <c r="R151" s="4"/>
    </row>
    <row r="152" spans="8:18" ht="15.75" x14ac:dyDescent="0.2">
      <c r="H152" s="4"/>
      <c r="I152" s="14"/>
      <c r="J152" s="14"/>
      <c r="K152" s="93" t="s">
        <v>214</v>
      </c>
      <c r="L152" s="129" t="s">
        <v>122</v>
      </c>
      <c r="M152" s="94" t="s">
        <v>122</v>
      </c>
      <c r="N152" s="94" t="s">
        <v>122</v>
      </c>
      <c r="O152" s="130" t="s">
        <v>122</v>
      </c>
      <c r="P152" s="96" t="s">
        <v>219</v>
      </c>
      <c r="Q152" s="4"/>
      <c r="R152" s="4"/>
    </row>
    <row r="153" spans="8:18" ht="15.75" x14ac:dyDescent="0.2">
      <c r="H153" s="14"/>
      <c r="I153" s="14"/>
      <c r="J153" s="14"/>
      <c r="K153" s="93" t="s">
        <v>216</v>
      </c>
      <c r="L153" s="129" t="s">
        <v>122</v>
      </c>
      <c r="M153" s="94" t="s">
        <v>122</v>
      </c>
      <c r="N153" s="94" t="s">
        <v>122</v>
      </c>
      <c r="O153" s="130" t="s">
        <v>122</v>
      </c>
      <c r="P153" s="96" t="s">
        <v>215</v>
      </c>
    </row>
    <row r="154" spans="8:18" ht="15.75" x14ac:dyDescent="0.2">
      <c r="K154" s="93" t="s">
        <v>217</v>
      </c>
      <c r="L154" s="129" t="s">
        <v>122</v>
      </c>
      <c r="M154" s="94" t="s">
        <v>122</v>
      </c>
      <c r="N154" s="94" t="s">
        <v>122</v>
      </c>
      <c r="O154" s="130" t="s">
        <v>122</v>
      </c>
      <c r="P154" s="96" t="s">
        <v>218</v>
      </c>
    </row>
    <row r="155" spans="8:18" ht="15.75" x14ac:dyDescent="0.2">
      <c r="H155" s="14"/>
      <c r="I155" s="14">
        <f t="shared" ref="I155:I162" si="3">G10+H155</f>
        <v>0</v>
      </c>
      <c r="K155" s="93" t="s">
        <v>238</v>
      </c>
      <c r="L155" s="142"/>
      <c r="M155" s="97">
        <v>47</v>
      </c>
      <c r="N155" s="95">
        <f>L155-M155</f>
        <v>-47</v>
      </c>
      <c r="O155" s="96" t="e">
        <f>N155/L155*100</f>
        <v>#DIV/0!</v>
      </c>
      <c r="P155" s="96" t="s">
        <v>78</v>
      </c>
    </row>
    <row r="156" spans="8:18" x14ac:dyDescent="0.2">
      <c r="H156" s="143">
        <v>16.364000000000001</v>
      </c>
      <c r="I156" s="14">
        <f t="shared" si="3"/>
        <v>16.364000000000001</v>
      </c>
      <c r="J156" s="4"/>
      <c r="K156" s="1"/>
      <c r="L156" s="4"/>
    </row>
    <row r="157" spans="8:18" x14ac:dyDescent="0.2">
      <c r="H157" s="143">
        <v>20.216999999999999</v>
      </c>
      <c r="I157" s="14">
        <f t="shared" si="3"/>
        <v>20.216999999999999</v>
      </c>
      <c r="J157" s="4"/>
      <c r="K157" s="1"/>
      <c r="L157" s="4"/>
    </row>
    <row r="158" spans="8:18" x14ac:dyDescent="0.2">
      <c r="H158" s="143">
        <v>13.21</v>
      </c>
      <c r="I158" s="14">
        <f t="shared" si="3"/>
        <v>13.21</v>
      </c>
      <c r="J158" s="143"/>
      <c r="K158" s="1"/>
      <c r="L158" s="143"/>
    </row>
    <row r="159" spans="8:18" x14ac:dyDescent="0.2">
      <c r="H159" s="143">
        <v>118.32299999999999</v>
      </c>
      <c r="I159" s="14">
        <f t="shared" si="3"/>
        <v>118.32299999999999</v>
      </c>
      <c r="J159" s="4"/>
      <c r="K159" s="1"/>
      <c r="L159" s="4"/>
    </row>
    <row r="160" spans="8:18" ht="15.75" x14ac:dyDescent="0.2">
      <c r="H160" s="29">
        <v>4.7229999999999999</v>
      </c>
      <c r="I160" s="11">
        <f t="shared" si="3"/>
        <v>4.7229999999999999</v>
      </c>
      <c r="J160" s="141"/>
      <c r="K160" s="140"/>
      <c r="L160" s="94"/>
      <c r="M160" s="94"/>
      <c r="N160" s="94"/>
      <c r="O160" s="94"/>
      <c r="P160" s="97"/>
    </row>
    <row r="161" spans="8:18" x14ac:dyDescent="0.2">
      <c r="H161" s="29">
        <v>7.4809999999999999</v>
      </c>
      <c r="I161" s="11">
        <f t="shared" si="3"/>
        <v>7.4809999999999999</v>
      </c>
      <c r="J161" s="4"/>
      <c r="K161" s="1"/>
      <c r="L161" s="69"/>
    </row>
    <row r="162" spans="8:18" x14ac:dyDescent="0.2">
      <c r="H162" s="29">
        <v>0.13300000000000001</v>
      </c>
      <c r="I162" s="11">
        <f t="shared" si="3"/>
        <v>0.13300000000000001</v>
      </c>
      <c r="J162" s="143"/>
      <c r="K162" s="1"/>
      <c r="L162" s="69"/>
    </row>
    <row r="163" spans="8:18" x14ac:dyDescent="0.2">
      <c r="H163" s="29"/>
      <c r="J163" s="143"/>
      <c r="K163" s="1"/>
      <c r="L163" s="69"/>
    </row>
    <row r="164" spans="8:18" x14ac:dyDescent="0.2">
      <c r="H164" s="29">
        <v>1.2769999999999999</v>
      </c>
      <c r="I164" s="11">
        <f>G19+H164</f>
        <v>1.2769999999999999</v>
      </c>
      <c r="J164" s="143"/>
      <c r="K164" s="1"/>
      <c r="L164" s="69"/>
    </row>
    <row r="165" spans="8:18" ht="18.75" x14ac:dyDescent="0.3">
      <c r="H165" s="29">
        <v>2.6859999999999999</v>
      </c>
      <c r="I165" s="11">
        <f>G20+H165</f>
        <v>2.6859999999999999</v>
      </c>
      <c r="J165" s="4"/>
      <c r="L165" s="26"/>
      <c r="M165" s="112"/>
      <c r="N165" s="112"/>
      <c r="O165" s="112"/>
      <c r="P165" s="112"/>
      <c r="Q165" s="200"/>
      <c r="R165" s="201" t="s">
        <v>330</v>
      </c>
    </row>
    <row r="166" spans="8:18" ht="18.75" x14ac:dyDescent="0.3">
      <c r="H166" s="29">
        <v>27.562999999999999</v>
      </c>
      <c r="I166" s="11">
        <f>G21+H166</f>
        <v>27.562999999999999</v>
      </c>
      <c r="J166" s="4"/>
      <c r="L166" s="26"/>
      <c r="M166" s="199" t="s">
        <v>334</v>
      </c>
      <c r="N166" s="195"/>
      <c r="O166" s="195"/>
      <c r="P166" s="195"/>
      <c r="Q166" s="195"/>
      <c r="R166" s="198" t="s">
        <v>331</v>
      </c>
    </row>
    <row r="167" spans="8:18" ht="16.5" thickBot="1" x14ac:dyDescent="0.25">
      <c r="H167" s="29"/>
      <c r="I167" s="11">
        <f>G24+H167</f>
        <v>0</v>
      </c>
      <c r="J167" s="143"/>
      <c r="M167" s="152" t="s">
        <v>236</v>
      </c>
      <c r="N167" s="196"/>
      <c r="O167" s="196"/>
      <c r="P167" s="196"/>
      <c r="Q167" s="645" t="s">
        <v>237</v>
      </c>
      <c r="R167" s="645"/>
    </row>
    <row r="168" spans="8:18" ht="42.75" x14ac:dyDescent="0.2">
      <c r="H168" s="29"/>
      <c r="I168" s="11">
        <f>G25+H168</f>
        <v>0</v>
      </c>
      <c r="J168" s="4"/>
      <c r="M168" s="639" t="s">
        <v>222</v>
      </c>
      <c r="N168" s="86" t="s">
        <v>64</v>
      </c>
      <c r="O168" s="109" t="s">
        <v>65</v>
      </c>
      <c r="P168" s="87" t="s">
        <v>66</v>
      </c>
      <c r="Q168" s="88" t="s">
        <v>67</v>
      </c>
      <c r="R168" s="642" t="s">
        <v>225</v>
      </c>
    </row>
    <row r="169" spans="8:18" ht="57" x14ac:dyDescent="0.2">
      <c r="H169" s="29"/>
      <c r="I169" s="11">
        <f>G26+H169</f>
        <v>0</v>
      </c>
      <c r="J169" s="4"/>
      <c r="M169" s="640"/>
      <c r="N169" s="108" t="s">
        <v>205</v>
      </c>
      <c r="O169" s="110" t="s">
        <v>68</v>
      </c>
      <c r="P169" s="108" t="s">
        <v>204</v>
      </c>
      <c r="Q169" s="108" t="s">
        <v>203</v>
      </c>
      <c r="R169" s="643"/>
    </row>
    <row r="170" spans="8:18" ht="57.75" thickBot="1" x14ac:dyDescent="0.25">
      <c r="H170" s="29"/>
      <c r="I170" s="11">
        <f>G27+H170</f>
        <v>0</v>
      </c>
      <c r="J170" s="143"/>
      <c r="M170" s="641"/>
      <c r="N170" s="89" t="s">
        <v>69</v>
      </c>
      <c r="O170" s="101" t="s">
        <v>70</v>
      </c>
      <c r="P170" s="90" t="s">
        <v>71</v>
      </c>
      <c r="Q170" s="91" t="s">
        <v>72</v>
      </c>
      <c r="R170" s="644"/>
    </row>
    <row r="171" spans="8:18" x14ac:dyDescent="0.2">
      <c r="H171" s="29"/>
      <c r="I171" s="11" t="e">
        <f>#REF!+H171</f>
        <v>#REF!</v>
      </c>
      <c r="J171" s="4"/>
    </row>
    <row r="172" spans="8:18" x14ac:dyDescent="0.2">
      <c r="H172" s="29"/>
      <c r="I172" s="11">
        <f>G30+H172</f>
        <v>0</v>
      </c>
      <c r="J172" s="4"/>
    </row>
    <row r="173" spans="8:18" x14ac:dyDescent="0.2">
      <c r="H173" s="29"/>
      <c r="I173" s="11">
        <f>G31+H173</f>
        <v>0</v>
      </c>
      <c r="J173" s="143"/>
    </row>
    <row r="174" spans="8:18" x14ac:dyDescent="0.2">
      <c r="I174" s="11">
        <f>G34+H174</f>
        <v>0</v>
      </c>
    </row>
    <row r="175" spans="8:18" x14ac:dyDescent="0.2">
      <c r="H175" s="18"/>
      <c r="I175" s="11">
        <f>G35+H175</f>
        <v>0</v>
      </c>
      <c r="J175" s="18"/>
      <c r="K175" s="2"/>
      <c r="L175" s="7"/>
      <c r="M175" s="18"/>
      <c r="N175" s="18"/>
      <c r="O175" s="18"/>
      <c r="P175" s="18"/>
      <c r="Q175" s="18"/>
      <c r="R175" s="18"/>
    </row>
    <row r="176" spans="8:18" x14ac:dyDescent="0.2">
      <c r="H176" s="18"/>
      <c r="I176" s="11">
        <f>G37+H176</f>
        <v>0</v>
      </c>
      <c r="J176" s="18"/>
      <c r="K176" s="2"/>
      <c r="L176" s="7"/>
      <c r="M176" s="18"/>
      <c r="N176" s="18"/>
      <c r="O176" s="18"/>
      <c r="P176" s="18"/>
      <c r="Q176" s="18"/>
      <c r="R176" s="18"/>
    </row>
    <row r="177" spans="8:18" x14ac:dyDescent="0.2">
      <c r="H177" s="18"/>
      <c r="J177" s="18"/>
      <c r="K177" s="2"/>
      <c r="L177" s="7"/>
      <c r="M177" s="18"/>
      <c r="N177" s="18"/>
      <c r="O177" s="18"/>
      <c r="P177" s="18"/>
      <c r="Q177" s="18"/>
      <c r="R177" s="18"/>
    </row>
    <row r="178" spans="8:18" x14ac:dyDescent="0.2">
      <c r="I178" s="11">
        <f>G41+H178</f>
        <v>0</v>
      </c>
      <c r="K178" s="1"/>
      <c r="L178" s="143"/>
    </row>
    <row r="179" spans="8:18" ht="18.75" x14ac:dyDescent="0.2">
      <c r="H179" s="10"/>
      <c r="I179" s="10"/>
      <c r="J179" s="10"/>
      <c r="K179" s="93" t="s">
        <v>213</v>
      </c>
      <c r="L179" s="129" t="s">
        <v>122</v>
      </c>
      <c r="M179" s="94" t="s">
        <v>122</v>
      </c>
      <c r="N179" s="94" t="s">
        <v>122</v>
      </c>
      <c r="O179" s="130" t="s">
        <v>122</v>
      </c>
      <c r="P179" s="99" t="s">
        <v>212</v>
      </c>
    </row>
    <row r="180" spans="8:18" ht="18.75" x14ac:dyDescent="0.2">
      <c r="H180" s="10"/>
      <c r="I180" s="10"/>
      <c r="J180" s="10"/>
      <c r="K180" s="93" t="s">
        <v>75</v>
      </c>
      <c r="L180" s="129" t="s">
        <v>122</v>
      </c>
      <c r="M180" s="94" t="s">
        <v>122</v>
      </c>
      <c r="N180" s="94" t="s">
        <v>122</v>
      </c>
      <c r="O180" s="130" t="s">
        <v>122</v>
      </c>
      <c r="P180" s="96" t="s">
        <v>80</v>
      </c>
    </row>
    <row r="181" spans="8:18" ht="18.75" x14ac:dyDescent="0.3">
      <c r="H181" s="12"/>
      <c r="I181" s="12"/>
      <c r="J181" s="12"/>
      <c r="K181" s="93" t="s">
        <v>76</v>
      </c>
      <c r="L181" s="129"/>
      <c r="M181" s="94" t="s">
        <v>122</v>
      </c>
      <c r="N181" s="95" t="e">
        <f>L181-M181</f>
        <v>#VALUE!</v>
      </c>
      <c r="O181" s="96" t="e">
        <f>N181/L181*100</f>
        <v>#VALUE!</v>
      </c>
      <c r="P181" s="96" t="s">
        <v>77</v>
      </c>
    </row>
    <row r="182" spans="8:18" x14ac:dyDescent="0.2">
      <c r="H182" s="14"/>
      <c r="I182" s="14"/>
      <c r="J182" s="14"/>
      <c r="K182" s="1"/>
      <c r="L182" s="6"/>
    </row>
    <row r="183" spans="8:18" ht="15.75" x14ac:dyDescent="0.2">
      <c r="H183" s="14"/>
      <c r="I183" s="14"/>
      <c r="J183" s="14"/>
      <c r="K183" s="93"/>
      <c r="L183" s="129"/>
      <c r="M183" s="94"/>
      <c r="N183" s="94"/>
      <c r="O183" s="130"/>
      <c r="P183" s="96"/>
      <c r="Q183" s="143"/>
      <c r="R183" s="143"/>
    </row>
    <row r="184" spans="8:18" ht="15.75" x14ac:dyDescent="0.2">
      <c r="H184" s="14"/>
      <c r="I184" s="14"/>
      <c r="J184" s="14"/>
      <c r="K184" s="93" t="s">
        <v>79</v>
      </c>
      <c r="L184" s="129" t="s">
        <v>122</v>
      </c>
      <c r="M184" s="94" t="s">
        <v>122</v>
      </c>
      <c r="N184" s="94" t="s">
        <v>122</v>
      </c>
      <c r="O184" s="130" t="s">
        <v>122</v>
      </c>
      <c r="P184" s="96" t="s">
        <v>221</v>
      </c>
      <c r="Q184" s="143"/>
      <c r="R184" s="143"/>
    </row>
    <row r="185" spans="8:18" ht="15.75" x14ac:dyDescent="0.2">
      <c r="H185" s="143"/>
      <c r="I185" s="14"/>
      <c r="J185" s="14"/>
      <c r="K185" s="93" t="s">
        <v>214</v>
      </c>
      <c r="L185" s="129" t="s">
        <v>122</v>
      </c>
      <c r="M185" s="94" t="s">
        <v>122</v>
      </c>
      <c r="N185" s="94" t="s">
        <v>122</v>
      </c>
      <c r="O185" s="130" t="s">
        <v>122</v>
      </c>
      <c r="P185" s="96" t="s">
        <v>219</v>
      </c>
      <c r="Q185" s="143"/>
      <c r="R185" s="143"/>
    </row>
    <row r="186" spans="8:18" ht="15.75" x14ac:dyDescent="0.2">
      <c r="H186" s="14"/>
      <c r="I186" s="14"/>
      <c r="J186" s="14"/>
      <c r="K186" s="93" t="s">
        <v>216</v>
      </c>
      <c r="L186" s="129" t="s">
        <v>122</v>
      </c>
      <c r="M186" s="94" t="s">
        <v>122</v>
      </c>
      <c r="N186" s="94" t="s">
        <v>122</v>
      </c>
      <c r="O186" s="130" t="s">
        <v>122</v>
      </c>
      <c r="P186" s="96" t="s">
        <v>215</v>
      </c>
    </row>
    <row r="187" spans="8:18" ht="15.75" x14ac:dyDescent="0.2">
      <c r="K187" s="93" t="s">
        <v>217</v>
      </c>
      <c r="L187" s="129" t="s">
        <v>122</v>
      </c>
      <c r="M187" s="94" t="s">
        <v>122</v>
      </c>
      <c r="N187" s="94" t="s">
        <v>122</v>
      </c>
      <c r="O187" s="130" t="s">
        <v>122</v>
      </c>
      <c r="P187" s="96" t="s">
        <v>218</v>
      </c>
    </row>
    <row r="188" spans="8:18" ht="15.75" x14ac:dyDescent="0.2">
      <c r="H188" s="14"/>
      <c r="I188" s="14">
        <f t="shared" ref="I188:I195" si="4">G51+H188</f>
        <v>0</v>
      </c>
      <c r="K188" s="93" t="s">
        <v>238</v>
      </c>
      <c r="L188" s="142"/>
      <c r="M188" s="97">
        <v>48</v>
      </c>
      <c r="N188" s="95">
        <f>L188-M188</f>
        <v>-48</v>
      </c>
      <c r="O188" s="96" t="e">
        <f>N188/L188*100</f>
        <v>#DIV/0!</v>
      </c>
      <c r="P188" s="96" t="s">
        <v>78</v>
      </c>
    </row>
    <row r="189" spans="8:18" x14ac:dyDescent="0.2">
      <c r="H189" s="143">
        <v>6.5919678030303297</v>
      </c>
      <c r="I189" s="14">
        <f t="shared" si="4"/>
        <v>6.5919678030303297</v>
      </c>
      <c r="J189" s="143"/>
      <c r="K189" s="1"/>
      <c r="L189" s="143"/>
    </row>
    <row r="190" spans="8:18" x14ac:dyDescent="0.2">
      <c r="H190" s="143">
        <v>4.2362045454545303</v>
      </c>
      <c r="I190" s="14">
        <f t="shared" si="4"/>
        <v>4.2362045454545303</v>
      </c>
      <c r="J190" s="143"/>
      <c r="K190" s="1"/>
      <c r="L190" s="143"/>
    </row>
    <row r="191" spans="8:18" x14ac:dyDescent="0.2">
      <c r="H191" s="143">
        <v>1.8804412878788299</v>
      </c>
      <c r="I191" s="14">
        <f t="shared" si="4"/>
        <v>1.8804412878788299</v>
      </c>
      <c r="J191" s="143"/>
      <c r="K191" s="1"/>
      <c r="L191" s="143"/>
    </row>
    <row r="192" spans="8:18" x14ac:dyDescent="0.2">
      <c r="H192" s="143">
        <v>-0.475321969696964</v>
      </c>
      <c r="I192" s="14">
        <f t="shared" si="4"/>
        <v>-0.475321969696964</v>
      </c>
      <c r="J192" s="143"/>
      <c r="K192" s="1"/>
      <c r="L192" s="143"/>
    </row>
    <row r="193" spans="8:19" ht="15.75" x14ac:dyDescent="0.2">
      <c r="H193" s="29">
        <v>-2.8310852272727698</v>
      </c>
      <c r="I193" s="11">
        <f t="shared" si="4"/>
        <v>-2.8310852272727698</v>
      </c>
      <c r="J193" s="143"/>
      <c r="K193" s="140"/>
      <c r="L193" s="637"/>
      <c r="M193" s="637"/>
      <c r="N193" s="637"/>
      <c r="O193" s="637"/>
      <c r="P193" s="637"/>
      <c r="Q193" s="637"/>
      <c r="R193" s="637"/>
      <c r="S193" s="637"/>
    </row>
    <row r="194" spans="8:19" ht="14.45" customHeight="1" x14ac:dyDescent="0.2">
      <c r="H194" s="29">
        <v>-5.1868484848484702</v>
      </c>
      <c r="I194" s="11">
        <f t="shared" si="4"/>
        <v>-5.1868484848484702</v>
      </c>
      <c r="J194" s="143"/>
      <c r="K194" s="1"/>
      <c r="L194" s="637"/>
      <c r="M194" s="637"/>
      <c r="N194" s="637"/>
      <c r="O194" s="637"/>
      <c r="P194" s="637"/>
      <c r="Q194" s="637"/>
      <c r="R194" s="637"/>
      <c r="S194" s="637"/>
    </row>
    <row r="195" spans="8:19" ht="14.45" customHeight="1" x14ac:dyDescent="0.2">
      <c r="H195" s="29">
        <v>-7.5426117424242696</v>
      </c>
      <c r="I195" s="11">
        <f t="shared" si="4"/>
        <v>-7.5426117424242696</v>
      </c>
      <c r="J195" s="143"/>
      <c r="K195" s="1"/>
      <c r="L195" s="637"/>
      <c r="M195" s="637"/>
      <c r="N195" s="637"/>
      <c r="O195" s="637"/>
      <c r="P195" s="637"/>
      <c r="Q195" s="637"/>
      <c r="R195" s="637"/>
      <c r="S195" s="637"/>
    </row>
    <row r="196" spans="8:19" ht="14.45" customHeight="1" x14ac:dyDescent="0.2">
      <c r="H196" s="29">
        <v>-9.8983749999999695</v>
      </c>
      <c r="J196" s="143"/>
      <c r="K196" s="1"/>
      <c r="L196" s="637"/>
      <c r="M196" s="637"/>
      <c r="N196" s="637"/>
      <c r="O196" s="637"/>
      <c r="P196" s="637"/>
      <c r="Q196" s="637"/>
      <c r="R196" s="637"/>
      <c r="S196" s="637"/>
    </row>
    <row r="197" spans="8:19" ht="14.45" customHeight="1" x14ac:dyDescent="0.2">
      <c r="H197" s="29">
        <v>-12.2541382575758</v>
      </c>
      <c r="I197" s="11">
        <f t="shared" ref="I197:I209" si="5">G60+H197</f>
        <v>-12.2541382575758</v>
      </c>
      <c r="J197" s="143"/>
      <c r="K197" s="1"/>
      <c r="L197" s="637"/>
      <c r="M197" s="637"/>
      <c r="N197" s="637"/>
      <c r="O197" s="637"/>
      <c r="P197" s="637"/>
      <c r="Q197" s="637"/>
      <c r="R197" s="637"/>
      <c r="S197" s="637"/>
    </row>
    <row r="198" spans="8:19" ht="14.45" customHeight="1" x14ac:dyDescent="0.2">
      <c r="H198" s="29">
        <v>-14.609901515151501</v>
      </c>
      <c r="I198" s="11">
        <f t="shared" si="5"/>
        <v>-14.609901515151501</v>
      </c>
      <c r="J198" s="143"/>
      <c r="L198" s="637"/>
      <c r="M198" s="637"/>
      <c r="N198" s="637"/>
      <c r="O198" s="637"/>
      <c r="P198" s="637"/>
      <c r="Q198" s="637"/>
      <c r="R198" s="637"/>
      <c r="S198" s="637"/>
    </row>
    <row r="199" spans="8:19" ht="14.45" customHeight="1" x14ac:dyDescent="0.2">
      <c r="H199" s="29">
        <v>-16.965664772727301</v>
      </c>
      <c r="I199" s="11">
        <f t="shared" si="5"/>
        <v>-16.965664772727301</v>
      </c>
      <c r="J199" s="143"/>
      <c r="L199" s="637"/>
      <c r="M199" s="637"/>
      <c r="N199" s="637"/>
      <c r="O199" s="637"/>
      <c r="P199" s="637"/>
      <c r="Q199" s="637"/>
      <c r="R199" s="637"/>
      <c r="S199" s="637"/>
    </row>
    <row r="200" spans="8:19" ht="14.45" customHeight="1" x14ac:dyDescent="0.2">
      <c r="H200" s="29"/>
      <c r="I200" s="11">
        <f t="shared" si="5"/>
        <v>0</v>
      </c>
      <c r="J200" s="143"/>
      <c r="L200" s="637"/>
      <c r="M200" s="637"/>
      <c r="N200" s="637"/>
      <c r="O200" s="637"/>
      <c r="P200" s="637"/>
      <c r="Q200" s="637"/>
      <c r="R200" s="637"/>
      <c r="S200" s="637"/>
    </row>
    <row r="201" spans="8:19" ht="41.45" customHeight="1" x14ac:dyDescent="0.2">
      <c r="H201" s="29"/>
      <c r="I201" s="11">
        <f t="shared" si="5"/>
        <v>0</v>
      </c>
      <c r="J201" s="143"/>
      <c r="L201" s="637"/>
      <c r="M201" s="637"/>
      <c r="N201" s="637"/>
      <c r="O201" s="637"/>
      <c r="P201" s="637"/>
      <c r="Q201" s="637"/>
      <c r="R201" s="637"/>
      <c r="S201" s="637"/>
    </row>
    <row r="202" spans="8:19" ht="14.45" customHeight="1" x14ac:dyDescent="0.2">
      <c r="H202" s="29"/>
      <c r="I202" s="11">
        <f t="shared" si="5"/>
        <v>0</v>
      </c>
      <c r="J202" s="143"/>
      <c r="L202" s="637"/>
      <c r="M202" s="637"/>
      <c r="N202" s="637"/>
      <c r="O202" s="637"/>
      <c r="P202" s="637"/>
      <c r="Q202" s="637"/>
      <c r="R202" s="637"/>
      <c r="S202" s="637"/>
    </row>
    <row r="203" spans="8:19" ht="14.45" customHeight="1" x14ac:dyDescent="0.2">
      <c r="H203" s="29"/>
      <c r="I203" s="11">
        <f t="shared" si="5"/>
        <v>0</v>
      </c>
      <c r="J203" s="143"/>
      <c r="L203" s="637"/>
      <c r="M203" s="637"/>
      <c r="N203" s="637"/>
      <c r="O203" s="637"/>
      <c r="P203" s="637"/>
      <c r="Q203" s="637"/>
      <c r="R203" s="637"/>
      <c r="S203" s="637"/>
    </row>
    <row r="204" spans="8:19" ht="14.45" customHeight="1" x14ac:dyDescent="0.2">
      <c r="H204" s="29"/>
      <c r="I204" s="11">
        <f t="shared" si="5"/>
        <v>0</v>
      </c>
      <c r="J204" s="143"/>
      <c r="L204" s="637"/>
      <c r="M204" s="637"/>
      <c r="N204" s="637"/>
      <c r="O204" s="637"/>
      <c r="P204" s="637"/>
      <c r="Q204" s="637"/>
      <c r="R204" s="637"/>
      <c r="S204" s="637"/>
    </row>
    <row r="205" spans="8:19" ht="14.45" customHeight="1" x14ac:dyDescent="0.2">
      <c r="H205" s="29"/>
      <c r="I205" s="11">
        <f t="shared" si="5"/>
        <v>0</v>
      </c>
      <c r="J205" s="143"/>
      <c r="L205" s="637"/>
      <c r="M205" s="637"/>
      <c r="N205" s="637"/>
      <c r="O205" s="637"/>
      <c r="P205" s="637"/>
      <c r="Q205" s="637"/>
      <c r="R205" s="637"/>
      <c r="S205" s="637"/>
    </row>
    <row r="206" spans="8:19" x14ac:dyDescent="0.2">
      <c r="H206" s="29"/>
      <c r="I206" s="11">
        <f t="shared" si="5"/>
        <v>0</v>
      </c>
      <c r="J206" s="143"/>
    </row>
    <row r="207" spans="8:19" x14ac:dyDescent="0.2">
      <c r="I207" s="11">
        <f t="shared" si="5"/>
        <v>0</v>
      </c>
    </row>
    <row r="208" spans="8:19" x14ac:dyDescent="0.2">
      <c r="H208" s="18"/>
      <c r="I208" s="11">
        <f t="shared" si="5"/>
        <v>0</v>
      </c>
      <c r="J208" s="18"/>
      <c r="K208" s="2"/>
      <c r="L208" s="7"/>
      <c r="M208" s="18"/>
      <c r="N208" s="18"/>
      <c r="O208" s="18"/>
      <c r="P208" s="18"/>
      <c r="Q208" s="18"/>
      <c r="R208" s="18"/>
    </row>
    <row r="209" spans="8:18" x14ac:dyDescent="0.2">
      <c r="H209" s="18"/>
      <c r="I209" s="11">
        <f t="shared" si="5"/>
        <v>0</v>
      </c>
      <c r="J209" s="18"/>
      <c r="K209" s="2"/>
      <c r="L209" s="7"/>
      <c r="M209" s="18"/>
      <c r="N209" s="18"/>
      <c r="O209" s="18"/>
      <c r="P209" s="18"/>
      <c r="Q209" s="18"/>
      <c r="R209" s="18"/>
    </row>
    <row r="210" spans="8:18" x14ac:dyDescent="0.2">
      <c r="H210" s="18"/>
      <c r="J210" s="18"/>
      <c r="K210" s="2"/>
      <c r="L210" s="7"/>
      <c r="M210" s="18"/>
      <c r="N210" s="18"/>
      <c r="O210" s="18"/>
      <c r="P210" s="18"/>
      <c r="Q210" s="18"/>
      <c r="R210" s="18"/>
    </row>
    <row r="211" spans="8:18" x14ac:dyDescent="0.2">
      <c r="I211" s="11">
        <f>G74+H211</f>
        <v>0</v>
      </c>
      <c r="K211" s="1"/>
      <c r="L211" s="143"/>
    </row>
  </sheetData>
  <mergeCells count="12">
    <mergeCell ref="A2:F2"/>
    <mergeCell ref="C42:F42"/>
    <mergeCell ref="A1:F1"/>
    <mergeCell ref="A3:F3"/>
    <mergeCell ref="E4:F4"/>
    <mergeCell ref="A5:A7"/>
    <mergeCell ref="F5:F7"/>
    <mergeCell ref="L193:S205"/>
    <mergeCell ref="M8:N8"/>
    <mergeCell ref="M168:M170"/>
    <mergeCell ref="R168:R170"/>
    <mergeCell ref="Q167:R167"/>
  </mergeCells>
  <printOptions horizontalCentered="1"/>
  <pageMargins left="0.09" right="0.09" top="0.09" bottom="0" header="0.66900000000000004" footer="0.12"/>
  <pageSetup paperSize="9" scale="79" orientation="portrait" horizontalDpi="300" verticalDpi="300" r:id="rId1"/>
  <headerFooter>
    <oddFooter>&amp;L&amp;"Times New Roman,Regular"     &amp;10 Afghanistan Statistical Yearbook 2017-18&amp;R      &amp;"Times New Roman,Regular"&amp;10سالنامه احصائیوی / داحصائیوی کالني  ١٣٩۶</oddFooter>
  </headerFooter>
  <rowBreaks count="1" manualBreakCount="1">
    <brk id="42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78"/>
  <sheetViews>
    <sheetView view="pageBreakPreview" topLeftCell="C1" zoomScale="106" zoomScaleSheetLayoutView="106" workbookViewId="0">
      <selection activeCell="G15" sqref="G15"/>
    </sheetView>
  </sheetViews>
  <sheetFormatPr defaultColWidth="9.140625" defaultRowHeight="12.75" x14ac:dyDescent="0.2"/>
  <cols>
    <col min="1" max="1" width="37.28515625" style="11" customWidth="1"/>
    <col min="2" max="2" width="10.28515625" style="11" customWidth="1"/>
    <col min="3" max="3" width="10" style="11" customWidth="1"/>
    <col min="4" max="4" width="8.85546875" style="11" customWidth="1"/>
    <col min="5" max="5" width="10.42578125" style="11" customWidth="1"/>
    <col min="6" max="6" width="11.140625" style="11" customWidth="1"/>
    <col min="7" max="7" width="9" style="11" customWidth="1"/>
    <col min="8" max="8" width="10.140625" style="11" customWidth="1"/>
    <col min="9" max="9" width="9.5703125" style="11" customWidth="1"/>
    <col min="10" max="10" width="8.85546875" style="11" customWidth="1"/>
    <col min="11" max="11" width="69.28515625" style="11" customWidth="1"/>
    <col min="12" max="16384" width="9.140625" style="11"/>
  </cols>
  <sheetData>
    <row r="1" spans="1:12" ht="18.75" x14ac:dyDescent="0.3">
      <c r="A1" s="164"/>
      <c r="B1" s="649" t="s">
        <v>239</v>
      </c>
      <c r="C1" s="649"/>
      <c r="D1" s="649"/>
      <c r="E1" s="649"/>
      <c r="F1" s="649"/>
      <c r="G1" s="649"/>
      <c r="H1" s="649"/>
      <c r="I1" s="649"/>
      <c r="J1" s="649"/>
      <c r="K1" s="167"/>
      <c r="L1" s="17"/>
    </row>
    <row r="2" spans="1:12" s="363" customFormat="1" ht="17.45" customHeight="1" x14ac:dyDescent="0.3">
      <c r="A2" s="361"/>
      <c r="B2" s="656" t="s">
        <v>240</v>
      </c>
      <c r="C2" s="656"/>
      <c r="D2" s="656"/>
      <c r="E2" s="656"/>
      <c r="F2" s="656"/>
      <c r="G2" s="656"/>
      <c r="H2" s="656"/>
      <c r="I2" s="656"/>
      <c r="J2" s="656"/>
      <c r="K2" s="361"/>
      <c r="L2" s="362"/>
    </row>
    <row r="3" spans="1:12" ht="19.5" thickBot="1" x14ac:dyDescent="0.35">
      <c r="A3" s="38" t="s">
        <v>87</v>
      </c>
      <c r="B3" s="665" t="s">
        <v>241</v>
      </c>
      <c r="C3" s="665"/>
      <c r="D3" s="665"/>
      <c r="E3" s="665"/>
      <c r="F3" s="665"/>
      <c r="G3" s="665"/>
      <c r="H3" s="665"/>
      <c r="I3" s="665"/>
      <c r="J3" s="665"/>
      <c r="K3" s="39" t="s">
        <v>88</v>
      </c>
      <c r="L3" s="40"/>
    </row>
    <row r="4" spans="1:12" ht="28.9" customHeight="1" x14ac:dyDescent="0.25">
      <c r="A4" s="657" t="s">
        <v>749</v>
      </c>
      <c r="B4" s="660" t="s">
        <v>483</v>
      </c>
      <c r="C4" s="661"/>
      <c r="D4" s="662"/>
      <c r="E4" s="663" t="s">
        <v>395</v>
      </c>
      <c r="F4" s="661"/>
      <c r="G4" s="662"/>
      <c r="H4" s="661" t="s">
        <v>337</v>
      </c>
      <c r="I4" s="661"/>
      <c r="J4" s="664"/>
      <c r="K4" s="653" t="s">
        <v>748</v>
      </c>
      <c r="L4" s="34"/>
    </row>
    <row r="5" spans="1:12" ht="31.15" customHeight="1" x14ac:dyDescent="0.2">
      <c r="A5" s="658"/>
      <c r="B5" s="474" t="s">
        <v>583</v>
      </c>
      <c r="C5" s="471" t="s">
        <v>584</v>
      </c>
      <c r="D5" s="471" t="s">
        <v>6</v>
      </c>
      <c r="E5" s="474" t="s">
        <v>583</v>
      </c>
      <c r="F5" s="471" t="s">
        <v>584</v>
      </c>
      <c r="G5" s="471" t="s">
        <v>6</v>
      </c>
      <c r="H5" s="474" t="s">
        <v>583</v>
      </c>
      <c r="I5" s="471" t="s">
        <v>584</v>
      </c>
      <c r="J5" s="471" t="s">
        <v>6</v>
      </c>
      <c r="K5" s="654"/>
      <c r="L5" s="34"/>
    </row>
    <row r="6" spans="1:12" ht="36.6" customHeight="1" x14ac:dyDescent="0.2">
      <c r="A6" s="658"/>
      <c r="B6" s="485" t="s">
        <v>585</v>
      </c>
      <c r="C6" s="521" t="s">
        <v>597</v>
      </c>
      <c r="D6" s="487" t="s">
        <v>598</v>
      </c>
      <c r="E6" s="485" t="s">
        <v>585</v>
      </c>
      <c r="F6" s="486" t="s">
        <v>597</v>
      </c>
      <c r="G6" s="487" t="s">
        <v>598</v>
      </c>
      <c r="H6" s="485" t="s">
        <v>585</v>
      </c>
      <c r="I6" s="486" t="s">
        <v>597</v>
      </c>
      <c r="J6" s="487" t="s">
        <v>598</v>
      </c>
      <c r="K6" s="654"/>
      <c r="L6" s="34"/>
    </row>
    <row r="7" spans="1:12" ht="31.9" customHeight="1" thickBot="1" x14ac:dyDescent="0.25">
      <c r="A7" s="659"/>
      <c r="B7" s="522" t="s">
        <v>586</v>
      </c>
      <c r="C7" s="523" t="s">
        <v>587</v>
      </c>
      <c r="D7" s="523" t="s">
        <v>588</v>
      </c>
      <c r="E7" s="522" t="s">
        <v>586</v>
      </c>
      <c r="F7" s="523" t="s">
        <v>587</v>
      </c>
      <c r="G7" s="523" t="s">
        <v>588</v>
      </c>
      <c r="H7" s="522" t="s">
        <v>586</v>
      </c>
      <c r="I7" s="523" t="s">
        <v>587</v>
      </c>
      <c r="J7" s="523" t="s">
        <v>588</v>
      </c>
      <c r="K7" s="655"/>
    </row>
    <row r="8" spans="1:12" s="337" customFormat="1" ht="15.75" x14ac:dyDescent="0.25">
      <c r="A8" s="364" t="s">
        <v>91</v>
      </c>
      <c r="B8" s="365">
        <f>B9+B10+B11+B12+B13+B14+B15+B16+B17+B18+B19+B20+B21+B22+B23+B24</f>
        <v>2292.0279999999998</v>
      </c>
      <c r="C8" s="366">
        <f>C9+C10+C11+C12+C13+C14+C15+C16+C17+C18+C19+C20+C21+C22+C23</f>
        <v>1738.9900000000002</v>
      </c>
      <c r="D8" s="367">
        <f>D9+D10+D11+D12+D13+D14+D15+D16+D17+D18+D19+D20+D21+D22+D23</f>
        <v>1531.4199999999996</v>
      </c>
      <c r="E8" s="366">
        <f>E9+E10+E11+E12+E13+E14+E15+E16+E17+E18+E19+E20+E21+E23+E24</f>
        <v>2648.4216746036536</v>
      </c>
      <c r="F8" s="366">
        <f>F9+F10+F11+F12+F13+F14+F15+F16+F17+F18+F19+F20+F21+F23</f>
        <v>1782.0631026583887</v>
      </c>
      <c r="G8" s="367">
        <f>G9+G10+G11+G12+G13+G14+G15+G16+G17+G18+G19+G20+G21+G23</f>
        <v>1414.9798221713183</v>
      </c>
      <c r="H8" s="366">
        <f>H9+H10+H11+H12+H13+H14+H15+H16+H17+H18+H19+H20+H21+H23+H24</f>
        <v>2704.3800000000006</v>
      </c>
      <c r="I8" s="366">
        <f>I9+I10+I11+I12+I13+I14+I15+I16+I17+I18+I19+I20+I21+I23</f>
        <v>1746.0900000000004</v>
      </c>
      <c r="J8" s="367">
        <f>J9+J10+J11+J12+J13+J14+J15+J16+J17+J18+J19+J20+J21+J23</f>
        <v>1454.548</v>
      </c>
      <c r="K8" s="368" t="s">
        <v>3</v>
      </c>
      <c r="L8" s="369"/>
    </row>
    <row r="9" spans="1:12" ht="15.75" x14ac:dyDescent="0.25">
      <c r="A9" s="51" t="s">
        <v>93</v>
      </c>
      <c r="B9" s="245">
        <v>9.9079999999999995</v>
      </c>
      <c r="C9" s="246">
        <v>7.3599999999999994</v>
      </c>
      <c r="D9" s="248">
        <v>6.6000000000000005</v>
      </c>
      <c r="E9" s="246">
        <v>8.5776568810657672</v>
      </c>
      <c r="F9" s="246">
        <v>5.7779552715654958</v>
      </c>
      <c r="G9" s="248">
        <v>4.4932183977334379</v>
      </c>
      <c r="H9" s="235">
        <v>3.46</v>
      </c>
      <c r="I9" s="235">
        <v>2.2599999999999998</v>
      </c>
      <c r="J9" s="234">
        <v>2.0579999999999998</v>
      </c>
      <c r="K9" s="123" t="s">
        <v>354</v>
      </c>
      <c r="L9" s="34"/>
    </row>
    <row r="10" spans="1:12" s="337" customFormat="1" ht="15.75" x14ac:dyDescent="0.25">
      <c r="A10" s="358" t="s">
        <v>94</v>
      </c>
      <c r="B10" s="359">
        <v>227.459</v>
      </c>
      <c r="C10" s="360">
        <v>114.6</v>
      </c>
      <c r="D10" s="370">
        <v>98.03</v>
      </c>
      <c r="E10" s="360">
        <v>278.76784314907468</v>
      </c>
      <c r="F10" s="360">
        <v>150.73277473024294</v>
      </c>
      <c r="G10" s="370">
        <v>123.35978660558199</v>
      </c>
      <c r="H10" s="371">
        <v>360.59</v>
      </c>
      <c r="I10" s="371">
        <v>167.35999999999999</v>
      </c>
      <c r="J10" s="372">
        <v>142.07</v>
      </c>
      <c r="K10" s="373" t="s">
        <v>296</v>
      </c>
      <c r="L10" s="369"/>
    </row>
    <row r="11" spans="1:12" ht="15.75" x14ac:dyDescent="0.25">
      <c r="A11" s="51" t="s">
        <v>95</v>
      </c>
      <c r="B11" s="245">
        <v>249.91</v>
      </c>
      <c r="C11" s="246">
        <v>225.29</v>
      </c>
      <c r="D11" s="248">
        <v>217.1</v>
      </c>
      <c r="E11" s="246">
        <v>258.23500512387727</v>
      </c>
      <c r="F11" s="246">
        <v>196.12297305443369</v>
      </c>
      <c r="G11" s="248">
        <v>186.40662487190309</v>
      </c>
      <c r="H11" s="235">
        <v>282.62</v>
      </c>
      <c r="I11" s="235">
        <v>220.36</v>
      </c>
      <c r="J11" s="234">
        <v>196.18</v>
      </c>
      <c r="K11" s="123" t="s">
        <v>297</v>
      </c>
      <c r="L11" s="34"/>
    </row>
    <row r="12" spans="1:12" s="337" customFormat="1" ht="15.75" x14ac:dyDescent="0.25">
      <c r="A12" s="358" t="s">
        <v>96</v>
      </c>
      <c r="B12" s="359">
        <v>557.91600000000005</v>
      </c>
      <c r="C12" s="360">
        <v>486.02000000000004</v>
      </c>
      <c r="D12" s="370">
        <v>454.31</v>
      </c>
      <c r="E12" s="360">
        <v>519.65073241304481</v>
      </c>
      <c r="F12" s="360">
        <v>455.02161070588954</v>
      </c>
      <c r="G12" s="370">
        <v>410.3253360660679</v>
      </c>
      <c r="H12" s="371">
        <v>594.38999999999987</v>
      </c>
      <c r="I12" s="371">
        <v>472.86</v>
      </c>
      <c r="J12" s="372">
        <v>425.34999999999997</v>
      </c>
      <c r="K12" s="373" t="s">
        <v>353</v>
      </c>
      <c r="L12" s="369"/>
    </row>
    <row r="13" spans="1:12" ht="15.75" x14ac:dyDescent="0.25">
      <c r="A13" s="51" t="s">
        <v>97</v>
      </c>
      <c r="B13" s="245">
        <v>15.081999999999999</v>
      </c>
      <c r="C13" s="246">
        <v>8.15</v>
      </c>
      <c r="D13" s="248">
        <v>7.93</v>
      </c>
      <c r="E13" s="246">
        <v>12.758529748628611</v>
      </c>
      <c r="F13" s="246">
        <v>6.0716740008439336</v>
      </c>
      <c r="G13" s="248">
        <v>5.643996021460004</v>
      </c>
      <c r="H13" s="235">
        <v>11.25</v>
      </c>
      <c r="I13" s="235">
        <v>6.48</v>
      </c>
      <c r="J13" s="234">
        <v>6.42</v>
      </c>
      <c r="K13" s="123" t="s">
        <v>452</v>
      </c>
      <c r="L13" s="34"/>
    </row>
    <row r="14" spans="1:12" s="337" customFormat="1" ht="15.75" x14ac:dyDescent="0.25">
      <c r="A14" s="358" t="s">
        <v>98</v>
      </c>
      <c r="B14" s="359">
        <v>441.75900000000001</v>
      </c>
      <c r="C14" s="360">
        <v>311.49</v>
      </c>
      <c r="D14" s="370">
        <v>270.64999999999998</v>
      </c>
      <c r="E14" s="360">
        <v>574.11708059557543</v>
      </c>
      <c r="F14" s="360">
        <v>320.72432033275066</v>
      </c>
      <c r="G14" s="370">
        <v>257.31977515220933</v>
      </c>
      <c r="H14" s="371">
        <v>535.82999999999993</v>
      </c>
      <c r="I14" s="371">
        <v>309.91000000000003</v>
      </c>
      <c r="J14" s="372">
        <v>249.39000000000001</v>
      </c>
      <c r="K14" s="373" t="s">
        <v>99</v>
      </c>
      <c r="L14" s="369"/>
    </row>
    <row r="15" spans="1:12" ht="15.75" x14ac:dyDescent="0.25">
      <c r="A15" s="51" t="s">
        <v>101</v>
      </c>
      <c r="B15" s="245">
        <v>471.88200000000001</v>
      </c>
      <c r="C15" s="246">
        <v>342.46</v>
      </c>
      <c r="D15" s="248">
        <v>252.25</v>
      </c>
      <c r="E15" s="246">
        <v>712.27947736451881</v>
      </c>
      <c r="F15" s="246">
        <v>487.05253481222496</v>
      </c>
      <c r="G15" s="248">
        <v>280.55613659653989</v>
      </c>
      <c r="H15" s="235">
        <v>581.53</v>
      </c>
      <c r="I15" s="235">
        <v>417.23</v>
      </c>
      <c r="J15" s="234">
        <v>297.34000000000003</v>
      </c>
      <c r="K15" s="123" t="s">
        <v>298</v>
      </c>
      <c r="L15" s="34"/>
    </row>
    <row r="16" spans="1:12" s="337" customFormat="1" ht="15.75" x14ac:dyDescent="0.25">
      <c r="A16" s="358" t="s">
        <v>102</v>
      </c>
      <c r="B16" s="359">
        <v>7.9279999999999999</v>
      </c>
      <c r="C16" s="360">
        <v>5.98</v>
      </c>
      <c r="D16" s="370">
        <v>5.36</v>
      </c>
      <c r="E16" s="360">
        <v>0.60623003194888181</v>
      </c>
      <c r="F16" s="360">
        <v>0.36766833443848335</v>
      </c>
      <c r="G16" s="370">
        <v>0.35133220808969801</v>
      </c>
      <c r="H16" s="371">
        <v>1.5299999999999998</v>
      </c>
      <c r="I16" s="371">
        <v>0.8</v>
      </c>
      <c r="J16" s="372">
        <v>0.62</v>
      </c>
      <c r="K16" s="373" t="s">
        <v>299</v>
      </c>
      <c r="L16" s="369"/>
    </row>
    <row r="17" spans="1:16" ht="15.75" x14ac:dyDescent="0.25">
      <c r="A17" s="51" t="s">
        <v>103</v>
      </c>
      <c r="B17" s="245">
        <v>78.335999999999999</v>
      </c>
      <c r="C17" s="246">
        <v>51.64</v>
      </c>
      <c r="D17" s="248">
        <v>47.65</v>
      </c>
      <c r="E17" s="246">
        <v>57.357450720356866</v>
      </c>
      <c r="F17" s="246">
        <v>36.625851467840135</v>
      </c>
      <c r="G17" s="248">
        <v>29.529311592018807</v>
      </c>
      <c r="H17" s="235">
        <v>58.25</v>
      </c>
      <c r="I17" s="235">
        <v>32.630000000000003</v>
      </c>
      <c r="J17" s="234">
        <v>27.09</v>
      </c>
      <c r="K17" s="123" t="s">
        <v>300</v>
      </c>
      <c r="L17" s="34"/>
    </row>
    <row r="18" spans="1:16" s="337" customFormat="1" ht="15.75" x14ac:dyDescent="0.25">
      <c r="A18" s="358" t="s">
        <v>104</v>
      </c>
      <c r="B18" s="359">
        <v>4.4820000000000002</v>
      </c>
      <c r="C18" s="360">
        <v>3.73</v>
      </c>
      <c r="D18" s="370">
        <v>3.28</v>
      </c>
      <c r="E18" s="360">
        <v>23.186629694375792</v>
      </c>
      <c r="F18" s="360">
        <v>12.277457954065948</v>
      </c>
      <c r="G18" s="370">
        <v>11.770736632708422</v>
      </c>
      <c r="H18" s="371">
        <v>37.590000000000003</v>
      </c>
      <c r="I18" s="371">
        <v>13.68</v>
      </c>
      <c r="J18" s="372">
        <v>13.41</v>
      </c>
      <c r="K18" s="373" t="s">
        <v>301</v>
      </c>
      <c r="L18" s="369"/>
    </row>
    <row r="19" spans="1:16" ht="15.75" x14ac:dyDescent="0.25">
      <c r="A19" s="51" t="s">
        <v>105</v>
      </c>
      <c r="B19" s="245">
        <v>106.863</v>
      </c>
      <c r="C19" s="246">
        <v>98.22</v>
      </c>
      <c r="D19" s="248">
        <v>94.710000000000008</v>
      </c>
      <c r="E19" s="246">
        <v>80.275408403158735</v>
      </c>
      <c r="F19" s="246">
        <v>65.259328470673353</v>
      </c>
      <c r="G19" s="248">
        <v>62.642941105551877</v>
      </c>
      <c r="H19" s="235">
        <v>82.529999999999987</v>
      </c>
      <c r="I19" s="235">
        <v>54.28</v>
      </c>
      <c r="J19" s="234">
        <v>49.680000000000007</v>
      </c>
      <c r="K19" s="123" t="s">
        <v>449</v>
      </c>
      <c r="L19" s="34"/>
    </row>
    <row r="20" spans="1:16" s="375" customFormat="1" ht="15.75" x14ac:dyDescent="0.25">
      <c r="A20" s="358" t="s">
        <v>106</v>
      </c>
      <c r="B20" s="359">
        <v>69.22</v>
      </c>
      <c r="C20" s="360">
        <v>55.53</v>
      </c>
      <c r="D20" s="370">
        <v>47.97999999999999</v>
      </c>
      <c r="E20" s="360">
        <v>48.406986557357286</v>
      </c>
      <c r="F20" s="360">
        <v>27.968412803665082</v>
      </c>
      <c r="G20" s="370">
        <v>25.172237627343424</v>
      </c>
      <c r="H20" s="371">
        <v>47.53</v>
      </c>
      <c r="I20" s="371">
        <v>25.159999999999997</v>
      </c>
      <c r="J20" s="372">
        <v>23.44</v>
      </c>
      <c r="K20" s="373" t="s">
        <v>302</v>
      </c>
      <c r="L20" s="374"/>
    </row>
    <row r="21" spans="1:16" ht="15.75" x14ac:dyDescent="0.25">
      <c r="A21" s="51" t="s">
        <v>107</v>
      </c>
      <c r="B21" s="245">
        <v>18.079999999999998</v>
      </c>
      <c r="C21" s="246">
        <v>15.170000000000002</v>
      </c>
      <c r="D21" s="248">
        <v>13.61</v>
      </c>
      <c r="E21" s="246">
        <v>9.904364337814215</v>
      </c>
      <c r="F21" s="246">
        <v>6.7705407197540541</v>
      </c>
      <c r="G21" s="248">
        <v>6.7283892941105554</v>
      </c>
      <c r="H21" s="235">
        <v>35.019999999999996</v>
      </c>
      <c r="I21" s="235">
        <v>19.940000000000001</v>
      </c>
      <c r="J21" s="234">
        <v>19.37</v>
      </c>
      <c r="K21" s="123" t="s">
        <v>303</v>
      </c>
      <c r="L21" s="34"/>
    </row>
    <row r="22" spans="1:16" s="337" customFormat="1" ht="15.75" x14ac:dyDescent="0.25">
      <c r="A22" s="358" t="s">
        <v>108</v>
      </c>
      <c r="B22" s="359">
        <v>2</v>
      </c>
      <c r="C22" s="360">
        <v>1.69</v>
      </c>
      <c r="D22" s="370">
        <v>1.62</v>
      </c>
      <c r="E22" s="360" t="s">
        <v>122</v>
      </c>
      <c r="F22" s="360" t="s">
        <v>122</v>
      </c>
      <c r="G22" s="370" t="s">
        <v>122</v>
      </c>
      <c r="H22" s="371" t="s">
        <v>122</v>
      </c>
      <c r="I22" s="371" t="s">
        <v>122</v>
      </c>
      <c r="J22" s="372" t="s">
        <v>122</v>
      </c>
      <c r="K22" s="373" t="s">
        <v>304</v>
      </c>
      <c r="L22" s="369"/>
    </row>
    <row r="23" spans="1:16" ht="15.75" x14ac:dyDescent="0.25">
      <c r="A23" s="51" t="s">
        <v>109</v>
      </c>
      <c r="B23" s="245">
        <v>12.679</v>
      </c>
      <c r="C23" s="246">
        <v>11.66</v>
      </c>
      <c r="D23" s="248">
        <v>10.34</v>
      </c>
      <c r="E23" s="246">
        <v>12.858279582856111</v>
      </c>
      <c r="F23" s="246">
        <v>11.29</v>
      </c>
      <c r="G23" s="248">
        <v>10.68</v>
      </c>
      <c r="H23" s="235">
        <v>7.77</v>
      </c>
      <c r="I23" s="235">
        <v>3.14</v>
      </c>
      <c r="J23" s="234">
        <v>2.13</v>
      </c>
      <c r="K23" s="124" t="s">
        <v>305</v>
      </c>
      <c r="L23" s="34"/>
    </row>
    <row r="24" spans="1:16" s="337" customFormat="1" ht="16.5" thickBot="1" x14ac:dyDescent="0.3">
      <c r="A24" s="376" t="s">
        <v>110</v>
      </c>
      <c r="B24" s="377">
        <v>18.524000000000001</v>
      </c>
      <c r="C24" s="378" t="s">
        <v>122</v>
      </c>
      <c r="D24" s="379" t="s">
        <v>122</v>
      </c>
      <c r="E24" s="380">
        <v>51.44</v>
      </c>
      <c r="F24" s="378" t="s">
        <v>122</v>
      </c>
      <c r="G24" s="379" t="s">
        <v>122</v>
      </c>
      <c r="H24" s="381">
        <v>64.489999999999995</v>
      </c>
      <c r="I24" s="382" t="s">
        <v>122</v>
      </c>
      <c r="J24" s="383" t="s">
        <v>122</v>
      </c>
      <c r="K24" s="384" t="s">
        <v>306</v>
      </c>
      <c r="L24" s="369"/>
    </row>
    <row r="25" spans="1:16" ht="15" x14ac:dyDescent="0.2">
      <c r="A25" s="666" t="s">
        <v>82</v>
      </c>
      <c r="B25" s="666"/>
      <c r="C25" s="666"/>
      <c r="D25" s="666"/>
      <c r="E25" s="119"/>
      <c r="F25" s="119"/>
      <c r="G25" s="119"/>
      <c r="H25" s="17"/>
      <c r="I25" s="17"/>
      <c r="J25" s="667" t="s">
        <v>111</v>
      </c>
      <c r="K25" s="667"/>
      <c r="L25" s="34"/>
    </row>
    <row r="26" spans="1:16" ht="15" x14ac:dyDescent="0.2">
      <c r="A26" s="117"/>
      <c r="B26" s="117"/>
      <c r="C26" s="117"/>
      <c r="D26" s="117"/>
      <c r="E26" s="119"/>
      <c r="F26" s="119"/>
      <c r="G26" s="119"/>
      <c r="H26" s="17"/>
      <c r="I26" s="17"/>
      <c r="J26" s="116"/>
      <c r="K26" s="116"/>
      <c r="L26" s="34"/>
    </row>
    <row r="27" spans="1:16" x14ac:dyDescent="0.2">
      <c r="B27" s="34"/>
      <c r="C27" s="34"/>
      <c r="D27" s="34"/>
      <c r="E27" s="34"/>
      <c r="F27" s="34"/>
      <c r="G27" s="34"/>
      <c r="H27" s="119"/>
      <c r="I27" s="41"/>
      <c r="J27" s="41"/>
      <c r="K27" s="41"/>
      <c r="L27" s="34"/>
    </row>
    <row r="28" spans="1:16" x14ac:dyDescent="0.2">
      <c r="A28" s="34"/>
      <c r="H28" s="34"/>
      <c r="I28" s="34"/>
      <c r="J28" s="34"/>
      <c r="K28" s="34"/>
    </row>
    <row r="30" spans="1:16" x14ac:dyDescent="0.2">
      <c r="O30" s="34"/>
      <c r="P30" s="34"/>
    </row>
    <row r="31" spans="1:16" x14ac:dyDescent="0.2">
      <c r="O31" s="34"/>
      <c r="P31" s="34"/>
    </row>
    <row r="32" spans="1:16" x14ac:dyDescent="0.2">
      <c r="O32" s="34"/>
      <c r="P32" s="34"/>
    </row>
    <row r="33" spans="8:16" x14ac:dyDescent="0.2">
      <c r="O33" s="34"/>
      <c r="P33" s="34"/>
    </row>
    <row r="34" spans="8:16" x14ac:dyDescent="0.2">
      <c r="O34" s="34"/>
      <c r="P34" s="34"/>
    </row>
    <row r="35" spans="8:16" x14ac:dyDescent="0.2">
      <c r="O35" s="34"/>
      <c r="P35" s="34"/>
    </row>
    <row r="36" spans="8:16" x14ac:dyDescent="0.2">
      <c r="O36" s="34"/>
      <c r="P36" s="34"/>
    </row>
    <row r="37" spans="8:16" x14ac:dyDescent="0.2">
      <c r="O37" s="34"/>
      <c r="P37" s="34"/>
    </row>
    <row r="38" spans="8:16" x14ac:dyDescent="0.2">
      <c r="O38" s="34"/>
      <c r="P38" s="34"/>
    </row>
    <row r="39" spans="8:16" x14ac:dyDescent="0.2">
      <c r="O39" s="34"/>
      <c r="P39" s="34"/>
    </row>
    <row r="40" spans="8:16" x14ac:dyDescent="0.2">
      <c r="O40" s="34"/>
      <c r="P40" s="34"/>
    </row>
    <row r="41" spans="8:16" x14ac:dyDescent="0.2">
      <c r="O41" s="34"/>
      <c r="P41" s="34"/>
    </row>
    <row r="42" spans="8:16" x14ac:dyDescent="0.2">
      <c r="O42" s="34"/>
      <c r="P42" s="34"/>
    </row>
    <row r="43" spans="8:16" x14ac:dyDescent="0.2">
      <c r="O43" s="34"/>
      <c r="P43" s="34"/>
    </row>
    <row r="44" spans="8:16" x14ac:dyDescent="0.2">
      <c r="O44" s="34"/>
      <c r="P44" s="34"/>
    </row>
    <row r="45" spans="8:16" x14ac:dyDescent="0.2">
      <c r="L45" s="34"/>
      <c r="M45" s="34"/>
      <c r="N45" s="34"/>
      <c r="O45" s="34"/>
      <c r="P45" s="34"/>
    </row>
    <row r="46" spans="8:16" x14ac:dyDescent="0.2">
      <c r="L46" s="34"/>
      <c r="M46" s="34"/>
      <c r="N46" s="34"/>
      <c r="O46" s="34"/>
      <c r="P46" s="34"/>
    </row>
    <row r="47" spans="8:16" x14ac:dyDescent="0.2">
      <c r="L47" s="34"/>
      <c r="M47" s="34"/>
      <c r="N47" s="34"/>
      <c r="O47" s="34"/>
      <c r="P47" s="34"/>
    </row>
    <row r="48" spans="8:16" x14ac:dyDescent="0.2">
      <c r="H48" s="34"/>
      <c r="I48" s="34"/>
      <c r="J48" s="34"/>
      <c r="K48" s="34"/>
    </row>
    <row r="57" spans="1:14" x14ac:dyDescent="0.2">
      <c r="B57" s="34"/>
      <c r="C57" s="34"/>
      <c r="D57" s="34"/>
      <c r="E57" s="34"/>
      <c r="F57" s="34"/>
      <c r="G57" s="34"/>
    </row>
    <row r="58" spans="1:14" x14ac:dyDescent="0.2">
      <c r="B58" s="11" t="s">
        <v>127</v>
      </c>
      <c r="C58" s="11" t="s">
        <v>710</v>
      </c>
      <c r="D58" s="11" t="s">
        <v>290</v>
      </c>
      <c r="E58" s="42" t="s">
        <v>711</v>
      </c>
      <c r="F58" s="43"/>
      <c r="G58" s="44"/>
    </row>
    <row r="59" spans="1:14" ht="15.75" x14ac:dyDescent="0.25">
      <c r="A59" s="650" t="s">
        <v>207</v>
      </c>
      <c r="B59" s="650"/>
      <c r="C59" s="210">
        <v>227.46</v>
      </c>
      <c r="D59" s="210">
        <v>114.6</v>
      </c>
      <c r="E59" s="210">
        <v>98.03</v>
      </c>
      <c r="F59" s="34"/>
      <c r="G59" s="34"/>
      <c r="H59" s="34"/>
    </row>
    <row r="60" spans="1:14" ht="15.75" x14ac:dyDescent="0.25">
      <c r="A60" s="650" t="s">
        <v>243</v>
      </c>
      <c r="B60" s="650"/>
      <c r="C60" s="210">
        <v>249.91</v>
      </c>
      <c r="D60" s="210">
        <v>225.29</v>
      </c>
      <c r="E60" s="210">
        <v>217.1</v>
      </c>
      <c r="F60" s="34"/>
      <c r="G60" s="34"/>
      <c r="H60" s="34"/>
    </row>
    <row r="61" spans="1:14" ht="15.75" x14ac:dyDescent="0.25">
      <c r="A61" s="650" t="s">
        <v>308</v>
      </c>
      <c r="B61" s="650"/>
      <c r="C61" s="210">
        <v>557.91999999999996</v>
      </c>
      <c r="D61" s="210">
        <v>486.02</v>
      </c>
      <c r="E61" s="210">
        <v>454.31</v>
      </c>
      <c r="F61" s="34"/>
      <c r="G61" s="34"/>
      <c r="H61" s="34"/>
    </row>
    <row r="62" spans="1:14" ht="15.75" x14ac:dyDescent="0.25">
      <c r="A62" s="651" t="s">
        <v>195</v>
      </c>
      <c r="B62" s="651"/>
      <c r="C62" s="210">
        <v>441.76</v>
      </c>
      <c r="D62" s="210">
        <v>311.49</v>
      </c>
      <c r="E62" s="210">
        <v>270.64999999999998</v>
      </c>
      <c r="F62" s="34"/>
      <c r="G62" s="34"/>
      <c r="H62" s="34"/>
    </row>
    <row r="63" spans="1:14" ht="15.75" x14ac:dyDescent="0.25">
      <c r="A63" s="650" t="s">
        <v>289</v>
      </c>
      <c r="B63" s="650"/>
      <c r="C63" s="210">
        <v>471.88</v>
      </c>
      <c r="D63" s="210">
        <v>342.46</v>
      </c>
      <c r="E63" s="210">
        <v>252.25</v>
      </c>
      <c r="F63" s="34"/>
      <c r="G63" s="34"/>
      <c r="H63" s="34"/>
    </row>
    <row r="64" spans="1:14" ht="15.75" x14ac:dyDescent="0.25">
      <c r="A64" s="650" t="s">
        <v>506</v>
      </c>
      <c r="B64" s="650"/>
      <c r="C64" s="210">
        <v>106.86</v>
      </c>
      <c r="D64" s="210">
        <v>98.22</v>
      </c>
      <c r="E64" s="210">
        <v>94.71</v>
      </c>
      <c r="F64" s="34"/>
      <c r="G64" s="34"/>
      <c r="H64" s="34"/>
      <c r="K64" s="153" t="s">
        <v>206</v>
      </c>
      <c r="L64" s="148">
        <v>83.65</v>
      </c>
      <c r="M64" s="148">
        <v>27.33</v>
      </c>
      <c r="N64" s="148">
        <v>24.94</v>
      </c>
    </row>
    <row r="65" spans="1:8" ht="15.75" x14ac:dyDescent="0.25">
      <c r="A65" s="652" t="s">
        <v>307</v>
      </c>
      <c r="B65" s="652"/>
      <c r="C65" s="212">
        <v>78.34</v>
      </c>
      <c r="D65" s="210">
        <v>51.64</v>
      </c>
      <c r="E65" s="212">
        <v>47.65</v>
      </c>
      <c r="F65" s="34"/>
      <c r="G65" s="34"/>
      <c r="H65" s="34"/>
    </row>
    <row r="66" spans="1:8" ht="15.75" x14ac:dyDescent="0.25">
      <c r="A66" s="650" t="s">
        <v>342</v>
      </c>
      <c r="B66" s="650"/>
      <c r="C66" s="210">
        <v>69.22</v>
      </c>
      <c r="D66" s="210">
        <v>55.53</v>
      </c>
      <c r="E66" s="32">
        <v>47.98</v>
      </c>
      <c r="F66" s="34"/>
      <c r="G66" s="34"/>
      <c r="H66" s="34"/>
    </row>
    <row r="67" spans="1:8" x14ac:dyDescent="0.2">
      <c r="B67" s="45"/>
      <c r="C67" s="46"/>
      <c r="D67" s="47"/>
      <c r="E67" s="46"/>
      <c r="F67" s="34"/>
      <c r="G67" s="34"/>
      <c r="H67" s="34"/>
    </row>
    <row r="68" spans="1:8" ht="15.75" x14ac:dyDescent="0.25">
      <c r="B68" s="652" t="s">
        <v>307</v>
      </c>
      <c r="C68" s="652"/>
      <c r="D68" s="212">
        <v>78.34</v>
      </c>
      <c r="E68" s="210">
        <v>51.64</v>
      </c>
      <c r="F68" s="212">
        <v>47.65</v>
      </c>
      <c r="H68" s="34"/>
    </row>
    <row r="69" spans="1:8" x14ac:dyDescent="0.2">
      <c r="H69" s="34"/>
    </row>
    <row r="73" spans="1:8" x14ac:dyDescent="0.2">
      <c r="B73" s="48"/>
      <c r="C73" s="49"/>
      <c r="D73" s="50"/>
      <c r="E73" s="49"/>
    </row>
    <row r="76" spans="1:8" ht="31.5" x14ac:dyDescent="0.2">
      <c r="D76" s="474" t="s">
        <v>583</v>
      </c>
      <c r="E76" s="471" t="s">
        <v>584</v>
      </c>
      <c r="F76" s="471" t="s">
        <v>6</v>
      </c>
    </row>
    <row r="77" spans="1:8" ht="47.25" x14ac:dyDescent="0.2">
      <c r="D77" s="485" t="s">
        <v>585</v>
      </c>
      <c r="E77" s="486" t="s">
        <v>597</v>
      </c>
      <c r="F77" s="487" t="s">
        <v>598</v>
      </c>
    </row>
    <row r="78" spans="1:8" ht="48" thickBot="1" x14ac:dyDescent="0.25">
      <c r="D78" s="488" t="s">
        <v>586</v>
      </c>
      <c r="E78" s="489" t="s">
        <v>587</v>
      </c>
      <c r="F78" s="489" t="s">
        <v>588</v>
      </c>
    </row>
  </sheetData>
  <mergeCells count="19">
    <mergeCell ref="B1:J1"/>
    <mergeCell ref="B2:J2"/>
    <mergeCell ref="A63:B63"/>
    <mergeCell ref="A64:B64"/>
    <mergeCell ref="A65:B65"/>
    <mergeCell ref="A4:A7"/>
    <mergeCell ref="B4:D4"/>
    <mergeCell ref="E4:G4"/>
    <mergeCell ref="H4:J4"/>
    <mergeCell ref="B3:J3"/>
    <mergeCell ref="A25:D25"/>
    <mergeCell ref="J25:K25"/>
    <mergeCell ref="A59:B59"/>
    <mergeCell ref="A60:B60"/>
    <mergeCell ref="A61:B61"/>
    <mergeCell ref="A66:B66"/>
    <mergeCell ref="A62:B62"/>
    <mergeCell ref="B68:C68"/>
    <mergeCell ref="K4:K7"/>
  </mergeCells>
  <printOptions horizontalCentered="1"/>
  <pageMargins left="0" right="0" top="0" bottom="0" header="0" footer="0.39300000000000002"/>
  <pageSetup scale="69" orientation="landscape" horizontalDpi="300" verticalDpi="300" r:id="rId1"/>
  <headerFooter>
    <oddFooter>&amp;L&amp;"Times New Roman,Regular" Afghanistan Statistical Yearbook 2017-18&amp;R &amp;"Times New Roman,Regular"سالنامه احصائیوی افغانستان  /  دافغانستان احصائیوی کالني  ١٣٩۶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99"/>
  <sheetViews>
    <sheetView view="pageBreakPreview" zoomScale="60" zoomScaleNormal="76" workbookViewId="0">
      <selection activeCell="A4" sqref="A4:A6"/>
    </sheetView>
  </sheetViews>
  <sheetFormatPr defaultColWidth="9.140625" defaultRowHeight="12.75" x14ac:dyDescent="0.2"/>
  <cols>
    <col min="1" max="1" width="37.85546875" style="11" customWidth="1"/>
    <col min="2" max="2" width="12.5703125" style="11" customWidth="1"/>
    <col min="3" max="3" width="13" style="11" customWidth="1"/>
    <col min="4" max="4" width="15.140625" style="11" customWidth="1"/>
    <col min="5" max="5" width="13.140625" style="11" customWidth="1"/>
    <col min="6" max="6" width="12.5703125" style="11" customWidth="1"/>
    <col min="7" max="7" width="49" style="11" customWidth="1"/>
    <col min="8" max="16384" width="9.140625" style="11"/>
  </cols>
  <sheetData>
    <row r="1" spans="1:11" ht="18.75" x14ac:dyDescent="0.3">
      <c r="A1" s="680" t="s">
        <v>484</v>
      </c>
      <c r="B1" s="680"/>
      <c r="C1" s="680"/>
      <c r="D1" s="680"/>
      <c r="E1" s="680"/>
      <c r="F1" s="680"/>
      <c r="G1" s="680"/>
    </row>
    <row r="2" spans="1:11" s="363" customFormat="1" ht="18.75" x14ac:dyDescent="0.2">
      <c r="A2" s="681" t="s">
        <v>485</v>
      </c>
      <c r="B2" s="681"/>
      <c r="C2" s="681"/>
      <c r="D2" s="681"/>
      <c r="E2" s="681"/>
      <c r="F2" s="681"/>
      <c r="G2" s="681"/>
    </row>
    <row r="3" spans="1:11" ht="21.75" customHeight="1" thickBot="1" x14ac:dyDescent="0.35">
      <c r="A3" s="665" t="s">
        <v>602</v>
      </c>
      <c r="B3" s="665"/>
      <c r="C3" s="665"/>
      <c r="D3" s="665"/>
      <c r="E3" s="665"/>
      <c r="F3" s="665"/>
      <c r="G3" s="665"/>
    </row>
    <row r="4" spans="1:11" ht="33.75" customHeight="1" x14ac:dyDescent="0.2">
      <c r="A4" s="657" t="s">
        <v>749</v>
      </c>
      <c r="B4" s="474" t="s">
        <v>583</v>
      </c>
      <c r="C4" s="471" t="s">
        <v>584</v>
      </c>
      <c r="D4" s="471" t="s">
        <v>6</v>
      </c>
      <c r="E4" s="419" t="s">
        <v>600</v>
      </c>
      <c r="F4" s="682" t="s">
        <v>748</v>
      </c>
      <c r="G4" s="683"/>
    </row>
    <row r="5" spans="1:11" ht="31.5" customHeight="1" x14ac:dyDescent="0.2">
      <c r="A5" s="658"/>
      <c r="B5" s="485" t="s">
        <v>585</v>
      </c>
      <c r="C5" s="486" t="s">
        <v>597</v>
      </c>
      <c r="D5" s="487" t="s">
        <v>598</v>
      </c>
      <c r="E5" s="209" t="s">
        <v>601</v>
      </c>
      <c r="F5" s="684"/>
      <c r="G5" s="685"/>
    </row>
    <row r="6" spans="1:11" ht="36" customHeight="1" thickBot="1" x14ac:dyDescent="0.25">
      <c r="A6" s="659"/>
      <c r="B6" s="488" t="s">
        <v>586</v>
      </c>
      <c r="C6" s="489" t="s">
        <v>587</v>
      </c>
      <c r="D6" s="489" t="s">
        <v>588</v>
      </c>
      <c r="E6" s="420" t="s">
        <v>112</v>
      </c>
      <c r="F6" s="686"/>
      <c r="G6" s="687"/>
      <c r="K6" s="11">
        <v>4006</v>
      </c>
    </row>
    <row r="7" spans="1:11" ht="18.75" x14ac:dyDescent="0.2">
      <c r="A7" s="149" t="s">
        <v>91</v>
      </c>
      <c r="B7" s="206">
        <f>B8+B9+B10+B11+B12+B13+B14+B15+B16+B17+B18+B19+B20+B21+B22+B23</f>
        <v>2292.0279999999998</v>
      </c>
      <c r="C7" s="92">
        <f>C8+C9+C10+C11+C12+C13+C14+C15+C16+C17+C18+C19+C20+C21+C22</f>
        <v>1738.9900000000002</v>
      </c>
      <c r="D7" s="92">
        <f>D8+D9+D10+D11+D12+D13+D14+D15+D16+D17+D18+D19+D20+D21+D22</f>
        <v>1531.4199999999996</v>
      </c>
      <c r="E7" s="207">
        <f t="shared" ref="E7:E22" si="0">B7-D7</f>
        <v>760.60800000000017</v>
      </c>
      <c r="F7" s="678" t="s">
        <v>92</v>
      </c>
      <c r="G7" s="679"/>
    </row>
    <row r="8" spans="1:11" s="337" customFormat="1" ht="15.75" x14ac:dyDescent="0.25">
      <c r="A8" s="358" t="s">
        <v>93</v>
      </c>
      <c r="B8" s="359">
        <v>9.9079999999999995</v>
      </c>
      <c r="C8" s="360">
        <v>7.3599999999999994</v>
      </c>
      <c r="D8" s="360">
        <v>6.6000000000000005</v>
      </c>
      <c r="E8" s="349">
        <f t="shared" si="0"/>
        <v>3.3079999999999989</v>
      </c>
      <c r="F8" s="671" t="s">
        <v>316</v>
      </c>
      <c r="G8" s="672"/>
      <c r="K8" s="337">
        <v>2063</v>
      </c>
    </row>
    <row r="9" spans="1:11" ht="15.75" x14ac:dyDescent="0.25">
      <c r="A9" s="51" t="s">
        <v>94</v>
      </c>
      <c r="B9" s="245">
        <v>227.459</v>
      </c>
      <c r="C9" s="246">
        <v>114.6</v>
      </c>
      <c r="D9" s="246">
        <v>98.03</v>
      </c>
      <c r="E9" s="243">
        <f t="shared" si="0"/>
        <v>129.429</v>
      </c>
      <c r="F9" s="676" t="s">
        <v>317</v>
      </c>
      <c r="G9" s="677"/>
    </row>
    <row r="10" spans="1:11" s="337" customFormat="1" ht="15.75" x14ac:dyDescent="0.25">
      <c r="A10" s="358" t="s">
        <v>113</v>
      </c>
      <c r="B10" s="359">
        <v>249.91</v>
      </c>
      <c r="C10" s="360">
        <v>225.29</v>
      </c>
      <c r="D10" s="360">
        <v>217.1</v>
      </c>
      <c r="E10" s="349">
        <f t="shared" si="0"/>
        <v>32.81</v>
      </c>
      <c r="F10" s="671" t="s">
        <v>297</v>
      </c>
      <c r="G10" s="672"/>
      <c r="K10" s="337">
        <f>K8/K6*100</f>
        <v>51.497753369945087</v>
      </c>
    </row>
    <row r="11" spans="1:11" ht="15.75" x14ac:dyDescent="0.25">
      <c r="A11" s="51" t="s">
        <v>96</v>
      </c>
      <c r="B11" s="245">
        <v>557.91600000000005</v>
      </c>
      <c r="C11" s="246">
        <v>486.02000000000004</v>
      </c>
      <c r="D11" s="246">
        <v>454.31</v>
      </c>
      <c r="E11" s="243">
        <f t="shared" si="0"/>
        <v>103.60600000000005</v>
      </c>
      <c r="F11" s="676" t="s">
        <v>502</v>
      </c>
      <c r="G11" s="677"/>
      <c r="H11" s="32"/>
    </row>
    <row r="12" spans="1:11" s="337" customFormat="1" ht="15.75" x14ac:dyDescent="0.25">
      <c r="A12" s="358" t="s">
        <v>97</v>
      </c>
      <c r="B12" s="359">
        <v>15.081999999999999</v>
      </c>
      <c r="C12" s="360">
        <v>8.15</v>
      </c>
      <c r="D12" s="360">
        <v>7.93</v>
      </c>
      <c r="E12" s="349">
        <f t="shared" si="0"/>
        <v>7.1519999999999992</v>
      </c>
      <c r="F12" s="671" t="s">
        <v>503</v>
      </c>
      <c r="G12" s="672"/>
    </row>
    <row r="13" spans="1:11" ht="15.75" x14ac:dyDescent="0.25">
      <c r="A13" s="51" t="s">
        <v>98</v>
      </c>
      <c r="B13" s="245">
        <v>441.75900000000001</v>
      </c>
      <c r="C13" s="246">
        <v>311.49</v>
      </c>
      <c r="D13" s="246">
        <v>270.64999999999998</v>
      </c>
      <c r="E13" s="243">
        <f t="shared" si="0"/>
        <v>171.10900000000004</v>
      </c>
      <c r="F13" s="676" t="s">
        <v>100</v>
      </c>
      <c r="G13" s="677"/>
    </row>
    <row r="14" spans="1:11" s="337" customFormat="1" ht="15.75" x14ac:dyDescent="0.25">
      <c r="A14" s="358" t="s">
        <v>101</v>
      </c>
      <c r="B14" s="359">
        <v>471.88200000000001</v>
      </c>
      <c r="C14" s="360">
        <v>342.46</v>
      </c>
      <c r="D14" s="360">
        <v>252.25</v>
      </c>
      <c r="E14" s="349">
        <f t="shared" si="0"/>
        <v>219.63200000000001</v>
      </c>
      <c r="F14" s="671" t="s">
        <v>318</v>
      </c>
      <c r="G14" s="672"/>
    </row>
    <row r="15" spans="1:11" ht="15.75" x14ac:dyDescent="0.25">
      <c r="A15" s="51" t="s">
        <v>102</v>
      </c>
      <c r="B15" s="245">
        <v>7.9279999999999999</v>
      </c>
      <c r="C15" s="246">
        <v>5.98</v>
      </c>
      <c r="D15" s="246">
        <v>5.36</v>
      </c>
      <c r="E15" s="243">
        <f t="shared" si="0"/>
        <v>2.5679999999999996</v>
      </c>
      <c r="F15" s="676" t="s">
        <v>498</v>
      </c>
      <c r="G15" s="677"/>
    </row>
    <row r="16" spans="1:11" s="337" customFormat="1" ht="15.75" x14ac:dyDescent="0.25">
      <c r="A16" s="358" t="s">
        <v>103</v>
      </c>
      <c r="B16" s="359">
        <v>78.335999999999999</v>
      </c>
      <c r="C16" s="360">
        <v>51.64</v>
      </c>
      <c r="D16" s="360">
        <v>47.65</v>
      </c>
      <c r="E16" s="349">
        <f t="shared" si="0"/>
        <v>30.686</v>
      </c>
      <c r="F16" s="671" t="s">
        <v>319</v>
      </c>
      <c r="G16" s="672"/>
    </row>
    <row r="17" spans="1:8" ht="15.75" x14ac:dyDescent="0.25">
      <c r="A17" s="51" t="s">
        <v>104</v>
      </c>
      <c r="B17" s="245">
        <v>4.4820000000000002</v>
      </c>
      <c r="C17" s="246">
        <v>3.73</v>
      </c>
      <c r="D17" s="246">
        <v>3.28</v>
      </c>
      <c r="E17" s="243">
        <f t="shared" si="0"/>
        <v>1.2020000000000004</v>
      </c>
      <c r="F17" s="676" t="s">
        <v>499</v>
      </c>
      <c r="G17" s="677"/>
    </row>
    <row r="18" spans="1:8" s="337" customFormat="1" ht="15.75" x14ac:dyDescent="0.25">
      <c r="A18" s="358" t="s">
        <v>114</v>
      </c>
      <c r="B18" s="359">
        <v>106.863</v>
      </c>
      <c r="C18" s="360">
        <v>98.22</v>
      </c>
      <c r="D18" s="360">
        <v>94.710000000000008</v>
      </c>
      <c r="E18" s="349">
        <f t="shared" si="0"/>
        <v>12.152999999999992</v>
      </c>
      <c r="F18" s="671" t="s">
        <v>500</v>
      </c>
      <c r="G18" s="672"/>
    </row>
    <row r="19" spans="1:8" ht="15.75" x14ac:dyDescent="0.25">
      <c r="A19" s="51" t="s">
        <v>106</v>
      </c>
      <c r="B19" s="245">
        <v>69.22</v>
      </c>
      <c r="C19" s="246">
        <v>55.53</v>
      </c>
      <c r="D19" s="246">
        <v>47.97999999999999</v>
      </c>
      <c r="E19" s="243">
        <f t="shared" si="0"/>
        <v>21.240000000000009</v>
      </c>
      <c r="F19" s="676" t="s">
        <v>501</v>
      </c>
      <c r="G19" s="677"/>
    </row>
    <row r="20" spans="1:8" s="337" customFormat="1" ht="15.75" x14ac:dyDescent="0.25">
      <c r="A20" s="358" t="s">
        <v>107</v>
      </c>
      <c r="B20" s="359">
        <v>18.079999999999998</v>
      </c>
      <c r="C20" s="360">
        <v>15.170000000000002</v>
      </c>
      <c r="D20" s="360">
        <v>13.61</v>
      </c>
      <c r="E20" s="349">
        <f t="shared" si="0"/>
        <v>4.4699999999999989</v>
      </c>
      <c r="F20" s="671" t="s">
        <v>320</v>
      </c>
      <c r="G20" s="672"/>
    </row>
    <row r="21" spans="1:8" ht="15.75" x14ac:dyDescent="0.25">
      <c r="A21" s="51" t="s">
        <v>108</v>
      </c>
      <c r="B21" s="245">
        <v>2</v>
      </c>
      <c r="C21" s="246">
        <v>1.69</v>
      </c>
      <c r="D21" s="246">
        <v>1.62</v>
      </c>
      <c r="E21" s="243">
        <f t="shared" si="0"/>
        <v>0.37999999999999989</v>
      </c>
      <c r="F21" s="674" t="s">
        <v>304</v>
      </c>
      <c r="G21" s="675"/>
    </row>
    <row r="22" spans="1:8" s="337" customFormat="1" ht="15.75" x14ac:dyDescent="0.25">
      <c r="A22" s="358" t="s">
        <v>223</v>
      </c>
      <c r="B22" s="359">
        <v>12.679</v>
      </c>
      <c r="C22" s="360">
        <v>11.66</v>
      </c>
      <c r="D22" s="360">
        <v>10.34</v>
      </c>
      <c r="E22" s="349">
        <f t="shared" si="0"/>
        <v>2.3390000000000004</v>
      </c>
      <c r="F22" s="671" t="s">
        <v>321</v>
      </c>
      <c r="G22" s="672"/>
    </row>
    <row r="23" spans="1:8" ht="16.5" thickBot="1" x14ac:dyDescent="0.3">
      <c r="A23" s="52" t="s">
        <v>110</v>
      </c>
      <c r="B23" s="247">
        <v>18.524000000000001</v>
      </c>
      <c r="C23" s="270" t="s">
        <v>122</v>
      </c>
      <c r="D23" s="270" t="s">
        <v>122</v>
      </c>
      <c r="E23" s="244">
        <f>B23</f>
        <v>18.524000000000001</v>
      </c>
      <c r="F23" s="668" t="s">
        <v>322</v>
      </c>
      <c r="G23" s="669"/>
    </row>
    <row r="24" spans="1:8" ht="15.75" x14ac:dyDescent="0.25">
      <c r="A24" s="670" t="s">
        <v>82</v>
      </c>
      <c r="B24" s="670"/>
      <c r="C24" s="53"/>
      <c r="D24" s="673" t="s">
        <v>127</v>
      </c>
      <c r="E24" s="673"/>
      <c r="F24" s="53"/>
      <c r="G24" s="53" t="s">
        <v>734</v>
      </c>
    </row>
    <row r="25" spans="1:8" ht="15.75" x14ac:dyDescent="0.25">
      <c r="A25" s="32"/>
      <c r="B25" s="32"/>
      <c r="C25" s="32"/>
      <c r="D25" s="32"/>
      <c r="E25" s="32"/>
      <c r="F25" s="32"/>
      <c r="G25" s="32"/>
    </row>
    <row r="26" spans="1:8" ht="15.75" x14ac:dyDescent="0.25">
      <c r="A26" s="32"/>
      <c r="B26" s="32"/>
      <c r="C26" s="32"/>
      <c r="D26" s="32"/>
      <c r="E26" s="32"/>
      <c r="F26" s="32"/>
      <c r="G26" s="32"/>
    </row>
    <row r="27" spans="1:8" ht="15.75" x14ac:dyDescent="0.25">
      <c r="A27" s="32"/>
      <c r="B27" s="32"/>
      <c r="C27" s="32"/>
      <c r="D27" s="32"/>
      <c r="E27" s="32"/>
      <c r="F27" s="32"/>
      <c r="G27" s="32"/>
      <c r="H27" s="11" t="s">
        <v>115</v>
      </c>
    </row>
    <row r="28" spans="1:8" ht="15.75" x14ac:dyDescent="0.25">
      <c r="A28" s="32"/>
      <c r="B28" s="32"/>
      <c r="C28" s="32"/>
      <c r="D28" s="32"/>
      <c r="E28" s="32"/>
      <c r="F28" s="32"/>
      <c r="G28" s="32"/>
    </row>
    <row r="29" spans="1:8" ht="15.75" x14ac:dyDescent="0.25">
      <c r="A29" s="32"/>
      <c r="B29" s="32"/>
      <c r="C29" s="32"/>
      <c r="D29" s="32"/>
      <c r="E29" s="32"/>
      <c r="F29" s="32"/>
      <c r="G29" s="32"/>
    </row>
    <row r="30" spans="1:8" ht="15.75" x14ac:dyDescent="0.25">
      <c r="A30" s="32"/>
      <c r="B30" s="32"/>
      <c r="C30" s="32"/>
      <c r="D30" s="32"/>
      <c r="E30" s="32"/>
      <c r="F30" s="32"/>
      <c r="G30" s="32"/>
    </row>
    <row r="31" spans="1:8" ht="15.75" x14ac:dyDescent="0.25">
      <c r="A31" s="32"/>
      <c r="B31" s="32"/>
      <c r="C31" s="32"/>
      <c r="D31" s="32"/>
      <c r="E31" s="32"/>
      <c r="F31" s="32"/>
      <c r="G31" s="32"/>
    </row>
    <row r="32" spans="1:8" ht="15.75" x14ac:dyDescent="0.25">
      <c r="A32" s="32"/>
      <c r="B32" s="32"/>
      <c r="C32" s="32"/>
      <c r="D32" s="32"/>
      <c r="E32" s="32"/>
      <c r="F32" s="32"/>
      <c r="G32" s="32"/>
    </row>
    <row r="41" spans="1:15" ht="22.5" customHeight="1" x14ac:dyDescent="0.2"/>
    <row r="43" spans="1:15" ht="28.5" customHeight="1" x14ac:dyDescent="0.2"/>
    <row r="45" spans="1:15" ht="15" x14ac:dyDescent="0.2">
      <c r="A45" s="55"/>
      <c r="B45" s="55"/>
      <c r="C45" s="55"/>
      <c r="D45" s="55"/>
      <c r="E45" s="55"/>
      <c r="F45" s="55"/>
      <c r="G45" s="55"/>
      <c r="H45" s="55"/>
      <c r="O45" s="42"/>
    </row>
    <row r="46" spans="1:15" ht="15" x14ac:dyDescent="0.2">
      <c r="A46" s="55"/>
      <c r="B46" s="55"/>
      <c r="C46" s="55"/>
      <c r="D46" s="55"/>
      <c r="E46" s="55"/>
      <c r="F46" s="55"/>
      <c r="G46" s="55"/>
      <c r="H46" s="55"/>
    </row>
    <row r="47" spans="1:15" ht="15" x14ac:dyDescent="0.2">
      <c r="A47" s="55"/>
      <c r="B47" s="55"/>
      <c r="C47" s="55"/>
      <c r="D47" s="56"/>
      <c r="E47" s="57"/>
      <c r="F47" s="57"/>
      <c r="G47" s="57"/>
      <c r="H47" s="57"/>
    </row>
    <row r="48" spans="1:15" ht="15" x14ac:dyDescent="0.2">
      <c r="A48" s="56"/>
      <c r="B48" s="56"/>
      <c r="C48" s="56"/>
      <c r="D48" s="55"/>
      <c r="E48" s="55"/>
      <c r="F48" s="55"/>
      <c r="G48" s="55"/>
      <c r="H48" s="55"/>
    </row>
    <row r="49" spans="1:8" ht="15" x14ac:dyDescent="0.2">
      <c r="A49" s="55"/>
      <c r="B49" s="55"/>
      <c r="C49" s="55"/>
      <c r="D49" s="55"/>
      <c r="E49" s="55"/>
      <c r="F49" s="55"/>
      <c r="G49" s="55"/>
      <c r="H49" s="55"/>
    </row>
    <row r="50" spans="1:8" ht="15" x14ac:dyDescent="0.2">
      <c r="A50" s="55"/>
      <c r="B50" s="55"/>
      <c r="C50" s="55"/>
      <c r="D50" s="55"/>
      <c r="E50" s="55"/>
      <c r="F50" s="55"/>
      <c r="G50" s="55"/>
      <c r="H50" s="55"/>
    </row>
    <row r="51" spans="1:8" ht="15" x14ac:dyDescent="0.2">
      <c r="A51" s="55"/>
      <c r="B51" s="55"/>
      <c r="C51" s="55"/>
      <c r="D51" s="55"/>
      <c r="E51" s="55"/>
      <c r="F51" s="55"/>
      <c r="G51" s="55"/>
      <c r="H51" s="8"/>
    </row>
    <row r="52" spans="1:8" ht="15" x14ac:dyDescent="0.2">
      <c r="A52" s="8"/>
      <c r="B52" s="8"/>
      <c r="C52" s="8"/>
      <c r="D52" s="8"/>
      <c r="E52" s="8"/>
      <c r="F52" s="8"/>
      <c r="G52" s="8"/>
      <c r="H52" s="58"/>
    </row>
    <row r="53" spans="1:8" ht="15" x14ac:dyDescent="0.2">
      <c r="A53" s="8"/>
      <c r="B53" s="8"/>
      <c r="C53" s="8"/>
      <c r="D53" s="8"/>
      <c r="E53" s="8"/>
      <c r="F53" s="8"/>
      <c r="G53" s="8"/>
      <c r="H53" s="8"/>
    </row>
    <row r="54" spans="1:8" ht="15" x14ac:dyDescent="0.2">
      <c r="A54" s="8"/>
      <c r="B54" s="8"/>
      <c r="C54" s="8"/>
      <c r="D54" s="58"/>
      <c r="E54" s="8"/>
      <c r="F54" s="8"/>
      <c r="G54" s="8"/>
      <c r="H54" s="8"/>
    </row>
    <row r="55" spans="1:8" ht="15" x14ac:dyDescent="0.2">
      <c r="A55" s="8"/>
      <c r="B55" s="8"/>
      <c r="C55" s="8"/>
      <c r="D55" s="8"/>
      <c r="E55" s="8"/>
      <c r="F55" s="8"/>
      <c r="G55" s="8"/>
      <c r="H55" s="8"/>
    </row>
    <row r="56" spans="1:8" ht="15" x14ac:dyDescent="0.2">
      <c r="A56" s="8"/>
      <c r="B56" s="8"/>
      <c r="C56" s="8"/>
      <c r="D56" s="8"/>
      <c r="E56" s="8"/>
      <c r="F56" s="8"/>
      <c r="G56" s="8"/>
      <c r="H56" s="8"/>
    </row>
    <row r="57" spans="1:8" ht="15" x14ac:dyDescent="0.2">
      <c r="A57" s="8"/>
      <c r="B57" s="8"/>
      <c r="C57" s="8"/>
      <c r="D57" s="8"/>
      <c r="E57" s="8"/>
      <c r="F57" s="8"/>
      <c r="G57" s="8"/>
      <c r="H57" s="8"/>
    </row>
    <row r="58" spans="1:8" ht="15" x14ac:dyDescent="0.2">
      <c r="A58" s="8"/>
      <c r="B58" s="8"/>
      <c r="C58" s="8"/>
      <c r="D58" s="8"/>
      <c r="E58" s="8"/>
      <c r="F58" s="8"/>
      <c r="G58" s="8"/>
      <c r="H58" s="8"/>
    </row>
    <row r="59" spans="1:8" ht="15" x14ac:dyDescent="0.2">
      <c r="A59" s="8"/>
      <c r="B59" s="8"/>
      <c r="C59" s="8"/>
      <c r="D59" s="8"/>
      <c r="E59" s="8"/>
      <c r="F59" s="8"/>
      <c r="G59" s="8"/>
      <c r="H59" s="8"/>
    </row>
    <row r="60" spans="1:8" ht="15" x14ac:dyDescent="0.2">
      <c r="A60" s="8"/>
      <c r="B60" s="8"/>
      <c r="C60" s="8"/>
      <c r="D60" s="8"/>
      <c r="E60" s="8"/>
      <c r="F60" s="8"/>
      <c r="G60" s="8"/>
      <c r="H60" s="8"/>
    </row>
    <row r="61" spans="1:8" ht="15" x14ac:dyDescent="0.2">
      <c r="A61" s="8"/>
      <c r="B61" s="8"/>
      <c r="C61" s="8"/>
      <c r="D61" s="8"/>
      <c r="E61" s="8"/>
      <c r="F61" s="8"/>
      <c r="G61" s="8"/>
      <c r="H61" s="8"/>
    </row>
    <row r="62" spans="1:8" ht="15" x14ac:dyDescent="0.2">
      <c r="A62" s="8"/>
      <c r="B62" s="9"/>
      <c r="C62" s="9"/>
      <c r="D62" s="9"/>
      <c r="E62" s="8"/>
      <c r="F62" s="8"/>
      <c r="G62" s="8"/>
      <c r="H62" s="8"/>
    </row>
    <row r="63" spans="1:8" ht="15" x14ac:dyDescent="0.2">
      <c r="A63" s="8"/>
      <c r="B63" s="111"/>
      <c r="E63" s="8"/>
      <c r="F63" s="8"/>
      <c r="G63" s="8"/>
      <c r="H63" s="8"/>
    </row>
    <row r="64" spans="1:8" ht="15" x14ac:dyDescent="0.2">
      <c r="A64" s="8"/>
      <c r="B64" s="114"/>
      <c r="C64" s="8"/>
      <c r="D64" s="8"/>
      <c r="E64" s="8"/>
      <c r="F64" s="8"/>
      <c r="G64" s="8"/>
      <c r="H64" s="8"/>
    </row>
    <row r="65" spans="1:10" ht="18.75" x14ac:dyDescent="0.2">
      <c r="A65" s="8"/>
      <c r="B65" s="115"/>
      <c r="C65" s="8"/>
      <c r="D65" s="8"/>
      <c r="E65" s="8"/>
      <c r="F65" s="8"/>
      <c r="G65" s="8"/>
      <c r="H65" s="8"/>
    </row>
    <row r="66" spans="1:10" ht="15" x14ac:dyDescent="0.2">
      <c r="A66" s="8"/>
      <c r="B66" s="8"/>
      <c r="C66" s="8"/>
      <c r="D66" s="8"/>
      <c r="E66" s="8"/>
      <c r="F66" s="8"/>
      <c r="G66" s="8"/>
      <c r="H66" s="8"/>
    </row>
    <row r="67" spans="1:10" ht="15" x14ac:dyDescent="0.2">
      <c r="A67" s="8"/>
      <c r="B67" s="8"/>
      <c r="C67" s="8"/>
      <c r="D67" s="8"/>
      <c r="E67" s="8"/>
      <c r="F67" s="8"/>
      <c r="G67" s="8"/>
      <c r="H67" s="8"/>
    </row>
    <row r="68" spans="1:10" ht="15" x14ac:dyDescent="0.2">
      <c r="A68" s="8"/>
      <c r="B68" s="8"/>
      <c r="C68" s="8"/>
      <c r="D68" s="8"/>
      <c r="E68" s="8"/>
      <c r="F68" s="8"/>
      <c r="G68" s="8"/>
      <c r="H68" s="8"/>
    </row>
    <row r="69" spans="1:10" ht="15" x14ac:dyDescent="0.2">
      <c r="A69" s="8"/>
      <c r="B69" s="8"/>
      <c r="C69" s="8"/>
      <c r="D69" s="8"/>
      <c r="E69" s="59"/>
      <c r="F69" s="59"/>
      <c r="G69" s="59"/>
    </row>
    <row r="70" spans="1:10" ht="15" x14ac:dyDescent="0.2">
      <c r="A70" s="8"/>
      <c r="B70" s="8"/>
      <c r="C70" s="8"/>
      <c r="D70" s="60"/>
      <c r="E70" s="8"/>
      <c r="F70" s="8"/>
      <c r="G70" s="8"/>
    </row>
    <row r="71" spans="1:10" ht="15" x14ac:dyDescent="0.2">
      <c r="A71" s="8"/>
      <c r="B71" s="8"/>
      <c r="C71" s="8"/>
      <c r="D71" s="8"/>
      <c r="E71" s="8"/>
      <c r="F71" s="8"/>
      <c r="G71" s="8"/>
      <c r="H71" s="8"/>
    </row>
    <row r="72" spans="1:10" ht="15" x14ac:dyDescent="0.2">
      <c r="A72" s="8"/>
      <c r="B72" s="8"/>
      <c r="C72" s="8"/>
      <c r="D72" s="8"/>
      <c r="E72" s="8"/>
      <c r="F72" s="8"/>
      <c r="H72" s="8"/>
    </row>
    <row r="73" spans="1:10" ht="15" x14ac:dyDescent="0.2">
      <c r="C73" s="8"/>
      <c r="D73" s="8"/>
      <c r="E73" s="8"/>
      <c r="F73" s="8"/>
      <c r="G73" s="8"/>
      <c r="H73" s="8"/>
    </row>
    <row r="74" spans="1:10" ht="15" x14ac:dyDescent="0.25">
      <c r="C74" s="61"/>
      <c r="D74" s="8"/>
      <c r="E74" s="8"/>
    </row>
    <row r="75" spans="1:10" ht="15" x14ac:dyDescent="0.25">
      <c r="C75" s="62"/>
    </row>
    <row r="77" spans="1:10" ht="15" x14ac:dyDescent="0.2">
      <c r="C77" s="8"/>
    </row>
    <row r="79" spans="1:10" ht="15.75" thickBot="1" x14ac:dyDescent="0.25">
      <c r="C79" s="8"/>
    </row>
    <row r="80" spans="1:10" ht="31.5" x14ac:dyDescent="0.2">
      <c r="G80" s="474" t="s">
        <v>583</v>
      </c>
      <c r="H80" s="471" t="s">
        <v>584</v>
      </c>
      <c r="I80" s="471" t="s">
        <v>6</v>
      </c>
      <c r="J80" s="419" t="s">
        <v>600</v>
      </c>
    </row>
    <row r="81" spans="1:24" ht="63" x14ac:dyDescent="0.2">
      <c r="G81" s="485" t="s">
        <v>585</v>
      </c>
      <c r="H81" s="486" t="s">
        <v>597</v>
      </c>
      <c r="I81" s="487" t="s">
        <v>598</v>
      </c>
      <c r="J81" s="209" t="s">
        <v>601</v>
      </c>
    </row>
    <row r="82" spans="1:24" ht="63.75" thickBot="1" x14ac:dyDescent="0.25">
      <c r="G82" s="488" t="s">
        <v>586</v>
      </c>
      <c r="H82" s="489" t="s">
        <v>587</v>
      </c>
      <c r="I82" s="489" t="s">
        <v>588</v>
      </c>
      <c r="J82" s="420" t="s">
        <v>112</v>
      </c>
    </row>
    <row r="88" spans="1:24" ht="15" x14ac:dyDescent="0.2">
      <c r="C88" s="8"/>
      <c r="D88" s="29" t="s">
        <v>124</v>
      </c>
      <c r="E88" s="29"/>
      <c r="F88" s="29"/>
      <c r="G88" s="29"/>
    </row>
    <row r="89" spans="1:24" ht="15.75" thickBot="1" x14ac:dyDescent="0.25">
      <c r="C89" s="8"/>
      <c r="D89" s="18"/>
      <c r="E89" s="18"/>
      <c r="F89" s="18"/>
      <c r="G89" s="18"/>
    </row>
    <row r="90" spans="1:24" ht="31.5" x14ac:dyDescent="0.2">
      <c r="C90" s="8"/>
      <c r="D90" s="67" t="s">
        <v>226</v>
      </c>
      <c r="E90" s="67" t="s">
        <v>712</v>
      </c>
      <c r="F90" s="67" t="s">
        <v>713</v>
      </c>
      <c r="G90" s="208" t="s">
        <v>603</v>
      </c>
    </row>
    <row r="91" spans="1:24" ht="15.75" x14ac:dyDescent="0.25">
      <c r="C91" s="8"/>
      <c r="D91" s="11" t="s">
        <v>323</v>
      </c>
      <c r="E91" s="210">
        <v>227.46</v>
      </c>
      <c r="F91" s="211">
        <v>98.03</v>
      </c>
      <c r="G91" s="68">
        <v>129.43</v>
      </c>
    </row>
    <row r="92" spans="1:24" ht="15.75" x14ac:dyDescent="0.25">
      <c r="B92" s="11" t="s">
        <v>125</v>
      </c>
      <c r="C92" s="8"/>
      <c r="D92" s="11" t="s">
        <v>513</v>
      </c>
      <c r="E92" s="210">
        <v>249.91</v>
      </c>
      <c r="F92" s="211">
        <v>217.1</v>
      </c>
      <c r="G92" s="68">
        <v>32.81</v>
      </c>
    </row>
    <row r="93" spans="1:24" ht="15.75" x14ac:dyDescent="0.25">
      <c r="A93" s="11" t="s">
        <v>96</v>
      </c>
      <c r="C93" s="34"/>
      <c r="D93" s="34" t="s">
        <v>355</v>
      </c>
      <c r="E93" s="210">
        <v>557.91999999999996</v>
      </c>
      <c r="F93" s="211">
        <v>454.31</v>
      </c>
      <c r="G93" s="68">
        <v>103.61</v>
      </c>
    </row>
    <row r="94" spans="1:24" ht="15.75" x14ac:dyDescent="0.25">
      <c r="D94" s="11" t="s">
        <v>126</v>
      </c>
      <c r="E94" s="210">
        <v>441.76</v>
      </c>
      <c r="F94" s="211">
        <v>270.64999999999998</v>
      </c>
      <c r="G94" s="68">
        <v>171.11</v>
      </c>
      <c r="U94" s="44" t="s">
        <v>341</v>
      </c>
      <c r="V94" s="210">
        <v>69.22</v>
      </c>
      <c r="W94" s="211">
        <v>47.98</v>
      </c>
      <c r="X94" s="68">
        <v>21.24</v>
      </c>
    </row>
    <row r="95" spans="1:24" ht="15.75" x14ac:dyDescent="0.25">
      <c r="D95" s="11" t="s">
        <v>505</v>
      </c>
      <c r="E95" s="210">
        <v>471.88</v>
      </c>
      <c r="F95" s="211">
        <v>252.25</v>
      </c>
      <c r="G95" s="68">
        <v>219.63</v>
      </c>
    </row>
    <row r="96" spans="1:24" ht="15.75" x14ac:dyDescent="0.25">
      <c r="C96" s="11" t="s">
        <v>127</v>
      </c>
      <c r="D96" s="66" t="s">
        <v>504</v>
      </c>
      <c r="E96" s="210">
        <v>106.86</v>
      </c>
      <c r="F96" s="211">
        <v>94.71</v>
      </c>
      <c r="G96" s="68">
        <v>12.15</v>
      </c>
    </row>
    <row r="97" spans="3:30" ht="15.75" x14ac:dyDescent="0.25">
      <c r="D97" s="44" t="s">
        <v>341</v>
      </c>
      <c r="E97" s="210">
        <v>69.22</v>
      </c>
      <c r="F97" s="211">
        <v>47.98</v>
      </c>
      <c r="G97" s="68">
        <v>21.24</v>
      </c>
    </row>
    <row r="98" spans="3:30" ht="15.75" x14ac:dyDescent="0.25">
      <c r="C98" s="18"/>
      <c r="D98" s="11" t="s">
        <v>291</v>
      </c>
      <c r="E98" s="210">
        <v>78.34</v>
      </c>
      <c r="F98" s="211">
        <v>47.65</v>
      </c>
      <c r="G98" s="68">
        <v>30.69</v>
      </c>
    </row>
    <row r="99" spans="3:30" ht="15.75" x14ac:dyDescent="0.25">
      <c r="D99" s="11" t="s">
        <v>291</v>
      </c>
      <c r="E99" s="210">
        <v>78.34</v>
      </c>
      <c r="F99" s="211">
        <v>47.65</v>
      </c>
      <c r="G99" s="68">
        <v>30.69</v>
      </c>
      <c r="I99" s="18"/>
      <c r="AD99" s="44" t="s">
        <v>340</v>
      </c>
    </row>
  </sheetData>
  <mergeCells count="24">
    <mergeCell ref="F7:G7"/>
    <mergeCell ref="A1:G1"/>
    <mergeCell ref="A2:G2"/>
    <mergeCell ref="A4:A6"/>
    <mergeCell ref="F4:G6"/>
    <mergeCell ref="A3:G3"/>
    <mergeCell ref="F11:G11"/>
    <mergeCell ref="F12:G12"/>
    <mergeCell ref="F13:G13"/>
    <mergeCell ref="F8:G8"/>
    <mergeCell ref="F9:G9"/>
    <mergeCell ref="F10:G10"/>
    <mergeCell ref="F17:G17"/>
    <mergeCell ref="F18:G18"/>
    <mergeCell ref="F19:G19"/>
    <mergeCell ref="F14:G14"/>
    <mergeCell ref="F15:G15"/>
    <mergeCell ref="F16:G16"/>
    <mergeCell ref="F23:G23"/>
    <mergeCell ref="A24:B24"/>
    <mergeCell ref="F20:G20"/>
    <mergeCell ref="F22:G22"/>
    <mergeCell ref="D24:E24"/>
    <mergeCell ref="F21:G21"/>
  </mergeCells>
  <printOptions horizontalCentered="1"/>
  <pageMargins left="0.25" right="0.25" top="0.39300000000000002" bottom="0.39300000000000002" header="0.39300000000000002" footer="0.39300000000000002"/>
  <pageSetup paperSize="9" scale="60" orientation="portrait" horizontalDpi="300" verticalDpi="300" r:id="rId1"/>
  <headerFooter>
    <oddFooter>&amp;L&amp;"Times New Roman,Regular" Afghanistan Statistical Yearbook 2017-18&amp;R            &amp;"Times New Roman,Regular"سالنامه احصائیوی افغانستان/ دافغانستان احصائیوی کالني  ١٣٩۶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5"/>
  <sheetViews>
    <sheetView view="pageBreakPreview" zoomScale="94" zoomScaleSheetLayoutView="94" workbookViewId="0">
      <selection activeCell="E49" sqref="E49:E50"/>
    </sheetView>
  </sheetViews>
  <sheetFormatPr defaultColWidth="9.140625" defaultRowHeight="12.75" x14ac:dyDescent="0.25"/>
  <cols>
    <col min="1" max="1" width="17.28515625" style="4" customWidth="1"/>
    <col min="2" max="2" width="11.7109375" style="4" customWidth="1"/>
    <col min="3" max="3" width="13" style="4" customWidth="1"/>
    <col min="4" max="4" width="13.28515625" style="4" customWidth="1"/>
    <col min="5" max="5" width="11" style="4" customWidth="1"/>
    <col min="6" max="6" width="10.85546875" style="4" customWidth="1"/>
    <col min="7" max="7" width="13.85546875" style="4" customWidth="1"/>
    <col min="8" max="8" width="10.85546875" style="4" customWidth="1"/>
    <col min="9" max="9" width="36.5703125" style="4" customWidth="1"/>
    <col min="10" max="10" width="7.140625" style="4" customWidth="1"/>
    <col min="11" max="11" width="12.42578125" style="4" customWidth="1"/>
    <col min="12" max="16384" width="9.140625" style="4"/>
  </cols>
  <sheetData>
    <row r="1" spans="1:15" s="138" customFormat="1" ht="18.75" x14ac:dyDescent="0.25">
      <c r="A1" s="744" t="s">
        <v>599</v>
      </c>
      <c r="B1" s="744"/>
      <c r="C1" s="744"/>
      <c r="D1" s="744"/>
      <c r="E1" s="744"/>
      <c r="F1" s="744"/>
      <c r="G1" s="744"/>
      <c r="H1" s="744"/>
      <c r="I1" s="744"/>
    </row>
    <row r="2" spans="1:15" s="138" customFormat="1" ht="18.75" x14ac:dyDescent="0.3">
      <c r="A2" s="745" t="s">
        <v>344</v>
      </c>
      <c r="B2" s="745"/>
      <c r="C2" s="745"/>
      <c r="D2" s="745"/>
      <c r="E2" s="745"/>
      <c r="F2" s="745"/>
      <c r="G2" s="745"/>
      <c r="H2" s="745"/>
      <c r="I2" s="745"/>
      <c r="K2" s="11"/>
      <c r="L2" s="11"/>
      <c r="M2" s="11"/>
      <c r="N2" s="11"/>
      <c r="O2" s="11"/>
    </row>
    <row r="3" spans="1:15" s="138" customFormat="1" ht="19.5" thickBot="1" x14ac:dyDescent="0.3">
      <c r="A3" s="763" t="s">
        <v>236</v>
      </c>
      <c r="B3" s="763"/>
      <c r="C3" s="746" t="s">
        <v>324</v>
      </c>
      <c r="D3" s="746"/>
      <c r="E3" s="746"/>
      <c r="F3" s="746"/>
      <c r="G3" s="746"/>
      <c r="H3" s="746"/>
      <c r="I3" s="170" t="s">
        <v>139</v>
      </c>
      <c r="K3" s="11"/>
      <c r="L3" s="11"/>
      <c r="M3" s="11"/>
      <c r="N3" s="63"/>
      <c r="O3" s="18"/>
    </row>
    <row r="4" spans="1:15" s="138" customFormat="1" ht="28.9" customHeight="1" x14ac:dyDescent="0.2">
      <c r="A4" s="747" t="s">
        <v>116</v>
      </c>
      <c r="B4" s="748"/>
      <c r="C4" s="422" t="s">
        <v>117</v>
      </c>
      <c r="D4" s="753" t="s">
        <v>736</v>
      </c>
      <c r="E4" s="754"/>
      <c r="F4" s="754"/>
      <c r="G4" s="423" t="s">
        <v>118</v>
      </c>
      <c r="H4" s="757" t="s">
        <v>311</v>
      </c>
      <c r="I4" s="758"/>
      <c r="K4" s="11"/>
      <c r="L4" s="11"/>
      <c r="M4" s="11"/>
      <c r="N4" s="63"/>
      <c r="O4" s="64"/>
    </row>
    <row r="5" spans="1:15" s="138" customFormat="1" ht="30" customHeight="1" x14ac:dyDescent="0.2">
      <c r="A5" s="749"/>
      <c r="B5" s="750"/>
      <c r="C5" s="137" t="s">
        <v>119</v>
      </c>
      <c r="D5" s="755"/>
      <c r="E5" s="756"/>
      <c r="F5" s="756"/>
      <c r="G5" s="162" t="s">
        <v>120</v>
      </c>
      <c r="H5" s="759"/>
      <c r="I5" s="760"/>
      <c r="K5" s="11"/>
      <c r="L5" s="11"/>
      <c r="M5" s="11"/>
      <c r="N5" s="63"/>
      <c r="O5" s="64"/>
    </row>
    <row r="6" spans="1:15" s="138" customFormat="1" ht="30.6" customHeight="1" thickBot="1" x14ac:dyDescent="0.25">
      <c r="A6" s="751"/>
      <c r="B6" s="752"/>
      <c r="C6" s="145" t="s">
        <v>267</v>
      </c>
      <c r="D6" s="295" t="s">
        <v>486</v>
      </c>
      <c r="E6" s="295" t="s">
        <v>396</v>
      </c>
      <c r="F6" s="295" t="s">
        <v>397</v>
      </c>
      <c r="G6" s="54" t="s">
        <v>266</v>
      </c>
      <c r="H6" s="761"/>
      <c r="I6" s="762"/>
      <c r="K6" s="11"/>
      <c r="L6" s="11"/>
      <c r="M6" s="11"/>
      <c r="N6" s="63"/>
      <c r="O6" s="21"/>
    </row>
    <row r="7" spans="1:15" s="335" customFormat="1" ht="20.100000000000001" customHeight="1" x14ac:dyDescent="0.25">
      <c r="A7" s="742" t="s">
        <v>189</v>
      </c>
      <c r="B7" s="743"/>
      <c r="C7" s="332" t="s">
        <v>122</v>
      </c>
      <c r="D7" s="333">
        <f>D9+D10+D12</f>
        <v>123.06</v>
      </c>
      <c r="E7" s="333">
        <f>E8+E9+E11+E12</f>
        <v>16.86</v>
      </c>
      <c r="F7" s="333">
        <f>F8+F9+F10</f>
        <v>18.920999999999999</v>
      </c>
      <c r="G7" s="334">
        <f>E7+F7+D7</f>
        <v>158.84100000000001</v>
      </c>
      <c r="H7" s="732" t="s">
        <v>121</v>
      </c>
      <c r="I7" s="733"/>
      <c r="K7" s="336"/>
      <c r="L7" s="337"/>
      <c r="M7" s="337"/>
      <c r="N7" s="338"/>
      <c r="O7" s="339"/>
    </row>
    <row r="8" spans="1:15" s="138" customFormat="1" ht="20.100000000000001" customHeight="1" x14ac:dyDescent="0.2">
      <c r="A8" s="740" t="s">
        <v>254</v>
      </c>
      <c r="B8" s="741"/>
      <c r="C8" s="272">
        <v>40</v>
      </c>
      <c r="D8" s="271" t="s">
        <v>122</v>
      </c>
      <c r="E8" s="271">
        <v>8.5</v>
      </c>
      <c r="F8" s="271">
        <v>2.76</v>
      </c>
      <c r="G8" s="237">
        <f>E8+F8</f>
        <v>11.26</v>
      </c>
      <c r="H8" s="734" t="s">
        <v>309</v>
      </c>
      <c r="I8" s="735"/>
      <c r="K8" s="11"/>
      <c r="L8" s="11"/>
      <c r="M8" s="11"/>
      <c r="N8" s="11"/>
      <c r="O8" s="11"/>
    </row>
    <row r="9" spans="1:15" s="335" customFormat="1" ht="20.100000000000001" customHeight="1" x14ac:dyDescent="0.25">
      <c r="A9" s="738" t="s">
        <v>400</v>
      </c>
      <c r="B9" s="739"/>
      <c r="C9" s="340">
        <v>10</v>
      </c>
      <c r="D9" s="341">
        <v>0.2</v>
      </c>
      <c r="E9" s="341">
        <v>0.9</v>
      </c>
      <c r="F9" s="341">
        <v>6.02</v>
      </c>
      <c r="G9" s="342">
        <f>D9+E9+F9</f>
        <v>7.1199999999999992</v>
      </c>
      <c r="H9" s="736" t="s">
        <v>312</v>
      </c>
      <c r="I9" s="737"/>
    </row>
    <row r="10" spans="1:15" s="143" customFormat="1" ht="20.100000000000001" customHeight="1" x14ac:dyDescent="0.25">
      <c r="A10" s="294" t="s">
        <v>399</v>
      </c>
      <c r="B10" s="236"/>
      <c r="C10" s="272" t="s">
        <v>122</v>
      </c>
      <c r="D10" s="273">
        <v>19.27</v>
      </c>
      <c r="E10" s="271" t="s">
        <v>122</v>
      </c>
      <c r="F10" s="271">
        <v>10.141</v>
      </c>
      <c r="G10" s="237">
        <f>F10+D10</f>
        <v>29.411000000000001</v>
      </c>
      <c r="H10" s="734" t="s">
        <v>401</v>
      </c>
      <c r="I10" s="735"/>
    </row>
    <row r="11" spans="1:15" s="335" customFormat="1" ht="20.100000000000001" customHeight="1" x14ac:dyDescent="0.25">
      <c r="A11" s="343" t="s">
        <v>398</v>
      </c>
      <c r="B11" s="344"/>
      <c r="C11" s="345" t="s">
        <v>122</v>
      </c>
      <c r="D11" s="346" t="s">
        <v>122</v>
      </c>
      <c r="E11" s="347">
        <v>6.03</v>
      </c>
      <c r="F11" s="347" t="s">
        <v>122</v>
      </c>
      <c r="G11" s="342">
        <f>E11</f>
        <v>6.03</v>
      </c>
      <c r="H11" s="348"/>
      <c r="I11" s="349" t="s">
        <v>555</v>
      </c>
    </row>
    <row r="12" spans="1:15" s="143" customFormat="1" ht="20.100000000000001" customHeight="1" thickBot="1" x14ac:dyDescent="0.3">
      <c r="A12" s="726" t="s">
        <v>250</v>
      </c>
      <c r="B12" s="727"/>
      <c r="C12" s="298" t="s">
        <v>122</v>
      </c>
      <c r="D12" s="274">
        <v>103.59</v>
      </c>
      <c r="E12" s="275">
        <v>1.43</v>
      </c>
      <c r="F12" s="275" t="s">
        <v>122</v>
      </c>
      <c r="G12" s="238">
        <f>D12+E12</f>
        <v>105.02000000000001</v>
      </c>
      <c r="H12" s="773" t="s">
        <v>262</v>
      </c>
      <c r="I12" s="774"/>
    </row>
    <row r="13" spans="1:15" s="138" customFormat="1" ht="14.45" customHeight="1" x14ac:dyDescent="0.25">
      <c r="A13" s="704" t="s">
        <v>82</v>
      </c>
      <c r="B13" s="704"/>
      <c r="C13" s="704"/>
      <c r="D13" s="688" t="s">
        <v>735</v>
      </c>
      <c r="E13" s="688"/>
      <c r="F13" s="688"/>
      <c r="G13" s="688"/>
      <c r="H13" s="688"/>
      <c r="I13" s="688"/>
    </row>
    <row r="14" spans="1:15" ht="19.899999999999999" customHeight="1" x14ac:dyDescent="0.25">
      <c r="A14" s="693" t="s">
        <v>402</v>
      </c>
      <c r="B14" s="693"/>
      <c r="C14" s="693"/>
      <c r="D14" s="693"/>
      <c r="E14" s="693"/>
      <c r="F14" s="693"/>
      <c r="G14" s="693"/>
      <c r="H14" s="693"/>
      <c r="I14" s="693"/>
    </row>
    <row r="15" spans="1:15" ht="18.75" x14ac:dyDescent="0.3">
      <c r="A15" s="694" t="s">
        <v>314</v>
      </c>
      <c r="B15" s="694"/>
      <c r="C15" s="694"/>
      <c r="D15" s="694"/>
      <c r="E15" s="694"/>
      <c r="F15" s="694"/>
      <c r="G15" s="694"/>
      <c r="H15" s="694"/>
      <c r="I15" s="694"/>
    </row>
    <row r="16" spans="1:15" ht="19.5" thickBot="1" x14ac:dyDescent="0.35">
      <c r="A16" s="695" t="s">
        <v>589</v>
      </c>
      <c r="B16" s="695"/>
      <c r="C16" s="695"/>
      <c r="D16" s="695"/>
      <c r="E16" s="695"/>
      <c r="F16" s="695"/>
      <c r="G16" s="695"/>
      <c r="H16" s="695"/>
      <c r="I16" s="695"/>
    </row>
    <row r="17" spans="1:20" ht="15.75" x14ac:dyDescent="0.25">
      <c r="A17" s="696" t="s">
        <v>89</v>
      </c>
      <c r="B17" s="697"/>
      <c r="C17" s="700" t="s">
        <v>128</v>
      </c>
      <c r="D17" s="161">
        <v>1396</v>
      </c>
      <c r="E17" s="161">
        <v>1395</v>
      </c>
      <c r="F17" s="161">
        <v>1394</v>
      </c>
      <c r="G17" s="775" t="s">
        <v>232</v>
      </c>
      <c r="H17" s="776"/>
      <c r="I17" s="702" t="s">
        <v>90</v>
      </c>
    </row>
    <row r="18" spans="1:20" ht="16.5" thickBot="1" x14ac:dyDescent="0.3">
      <c r="A18" s="698"/>
      <c r="B18" s="699"/>
      <c r="C18" s="701"/>
      <c r="D18" s="306">
        <v>2017</v>
      </c>
      <c r="E18" s="306">
        <v>2016</v>
      </c>
      <c r="F18" s="306">
        <v>2015</v>
      </c>
      <c r="G18" s="777" t="s">
        <v>230</v>
      </c>
      <c r="H18" s="778"/>
      <c r="I18" s="703"/>
    </row>
    <row r="19" spans="1:20" s="335" customFormat="1" ht="18.95" customHeight="1" x14ac:dyDescent="0.25">
      <c r="A19" s="728" t="s">
        <v>129</v>
      </c>
      <c r="B19" s="729"/>
      <c r="C19" s="350" t="s">
        <v>130</v>
      </c>
      <c r="D19" s="500">
        <v>29.724</v>
      </c>
      <c r="E19" s="501">
        <v>29.2</v>
      </c>
      <c r="F19" s="501">
        <v>28.6</v>
      </c>
      <c r="G19" s="781" t="s">
        <v>131</v>
      </c>
      <c r="H19" s="782"/>
      <c r="I19" s="502" t="s">
        <v>541</v>
      </c>
    </row>
    <row r="20" spans="1:20" s="5" customFormat="1" ht="18.95" customHeight="1" x14ac:dyDescent="0.25">
      <c r="A20" s="730" t="s">
        <v>132</v>
      </c>
      <c r="B20" s="731"/>
      <c r="C20" s="491" t="s">
        <v>130</v>
      </c>
      <c r="D20" s="492">
        <v>1.5</v>
      </c>
      <c r="E20" s="493">
        <v>1.5</v>
      </c>
      <c r="F20" s="493">
        <v>1.5</v>
      </c>
      <c r="G20" s="783" t="s">
        <v>131</v>
      </c>
      <c r="H20" s="784"/>
      <c r="I20" s="494" t="s">
        <v>540</v>
      </c>
    </row>
    <row r="21" spans="1:20" s="335" customFormat="1" ht="18.95" customHeight="1" x14ac:dyDescent="0.25">
      <c r="A21" s="472" t="s">
        <v>133</v>
      </c>
      <c r="B21" s="503"/>
      <c r="C21" s="504" t="s">
        <v>134</v>
      </c>
      <c r="D21" s="473">
        <v>2.0299999999999998</v>
      </c>
      <c r="E21" s="388">
        <v>2.0299999999999998</v>
      </c>
      <c r="F21" s="388">
        <v>2.0299999999999998</v>
      </c>
      <c r="G21" s="785" t="s">
        <v>231</v>
      </c>
      <c r="H21" s="786"/>
      <c r="I21" s="351" t="s">
        <v>539</v>
      </c>
      <c r="M21" s="505"/>
    </row>
    <row r="22" spans="1:20" s="5" customFormat="1" ht="18.95" customHeight="1" x14ac:dyDescent="0.25">
      <c r="A22" s="730" t="s">
        <v>135</v>
      </c>
      <c r="B22" s="731"/>
      <c r="C22" s="491" t="s">
        <v>130</v>
      </c>
      <c r="D22" s="492">
        <v>28.224</v>
      </c>
      <c r="E22" s="493">
        <v>27.7</v>
      </c>
      <c r="F22" s="493">
        <v>27.1</v>
      </c>
      <c r="G22" s="783" t="s">
        <v>136</v>
      </c>
      <c r="H22" s="784"/>
      <c r="I22" s="494" t="s">
        <v>313</v>
      </c>
    </row>
    <row r="23" spans="1:20" s="335" customFormat="1" ht="18.95" customHeight="1" x14ac:dyDescent="0.25">
      <c r="A23" s="689" t="s">
        <v>137</v>
      </c>
      <c r="B23" s="690"/>
      <c r="C23" s="350" t="s">
        <v>138</v>
      </c>
      <c r="D23" s="506">
        <v>2685.86</v>
      </c>
      <c r="E23" s="507">
        <v>2064.29</v>
      </c>
      <c r="F23" s="507">
        <v>3734.31</v>
      </c>
      <c r="G23" s="785" t="s">
        <v>139</v>
      </c>
      <c r="H23" s="786"/>
      <c r="I23" s="502" t="s">
        <v>550</v>
      </c>
    </row>
    <row r="24" spans="1:20" s="5" customFormat="1" ht="18.95" customHeight="1" thickBot="1" x14ac:dyDescent="0.3">
      <c r="A24" s="691" t="s">
        <v>140</v>
      </c>
      <c r="B24" s="692"/>
      <c r="C24" s="495" t="s">
        <v>466</v>
      </c>
      <c r="D24" s="496">
        <f>D23/D19</f>
        <v>90.35997846857758</v>
      </c>
      <c r="E24" s="497">
        <f>E23/E19</f>
        <v>70.694863013698637</v>
      </c>
      <c r="F24" s="497">
        <f>F23/F19</f>
        <v>130.5702797202797</v>
      </c>
      <c r="G24" s="779" t="s">
        <v>141</v>
      </c>
      <c r="H24" s="780"/>
      <c r="I24" s="498" t="s">
        <v>310</v>
      </c>
      <c r="Q24" s="499"/>
    </row>
    <row r="25" spans="1:20" ht="15.75" x14ac:dyDescent="0.25">
      <c r="A25" s="704" t="s">
        <v>82</v>
      </c>
      <c r="B25" s="704"/>
      <c r="C25" s="704"/>
      <c r="D25" s="688" t="s">
        <v>735</v>
      </c>
      <c r="E25" s="688"/>
      <c r="F25" s="688"/>
      <c r="G25" s="688"/>
      <c r="H25" s="688"/>
      <c r="I25" s="688"/>
      <c r="T25" s="490" t="s">
        <v>714</v>
      </c>
    </row>
    <row r="26" spans="1:20" ht="15.75" x14ac:dyDescent="0.25">
      <c r="A26" s="117"/>
      <c r="B26" s="117"/>
      <c r="C26" s="117"/>
      <c r="D26" s="788" t="s">
        <v>715</v>
      </c>
      <c r="E26" s="788"/>
      <c r="F26" s="788"/>
      <c r="H26" s="118"/>
    </row>
    <row r="27" spans="1:20" ht="15.75" x14ac:dyDescent="0.25">
      <c r="B27" s="70"/>
      <c r="C27" s="70"/>
      <c r="D27" s="71"/>
      <c r="E27" s="71"/>
      <c r="F27" s="514" t="s">
        <v>716</v>
      </c>
      <c r="G27" s="71"/>
      <c r="I27" s="72"/>
    </row>
    <row r="28" spans="1:20" ht="15" x14ac:dyDescent="0.25">
      <c r="B28" s="55"/>
      <c r="C28" s="55"/>
      <c r="D28" s="55"/>
      <c r="E28" s="55"/>
      <c r="F28" s="55"/>
      <c r="G28" s="55"/>
      <c r="H28" s="55"/>
      <c r="I28" s="55"/>
    </row>
    <row r="29" spans="1:20" ht="15" x14ac:dyDescent="0.25">
      <c r="B29" s="55"/>
      <c r="C29" s="55"/>
      <c r="D29" s="55"/>
      <c r="E29" s="55"/>
      <c r="F29" s="55"/>
      <c r="G29" s="55"/>
      <c r="H29" s="55"/>
      <c r="I29" s="55"/>
    </row>
    <row r="30" spans="1:20" ht="15" x14ac:dyDescent="0.25">
      <c r="B30" s="55"/>
      <c r="C30" s="55"/>
      <c r="D30" s="55"/>
      <c r="E30" s="55"/>
      <c r="F30" s="55"/>
      <c r="G30" s="55"/>
      <c r="H30" s="55"/>
      <c r="I30" s="55"/>
    </row>
    <row r="31" spans="1:20" ht="15" x14ac:dyDescent="0.25">
      <c r="B31" s="55"/>
      <c r="C31" s="55"/>
      <c r="D31" s="55"/>
      <c r="E31" s="55"/>
      <c r="F31" s="55"/>
      <c r="G31" s="55"/>
      <c r="H31" s="55"/>
      <c r="I31" s="55"/>
    </row>
    <row r="32" spans="1:20" ht="15" x14ac:dyDescent="0.25">
      <c r="B32" s="55"/>
      <c r="C32" s="55"/>
      <c r="D32" s="55"/>
      <c r="E32" s="55"/>
      <c r="F32" s="55"/>
      <c r="G32" s="55"/>
      <c r="H32" s="55"/>
      <c r="I32" s="55"/>
    </row>
    <row r="33" spans="1:14" ht="15" x14ac:dyDescent="0.25">
      <c r="B33" s="55"/>
      <c r="C33" s="55"/>
      <c r="D33" s="55"/>
      <c r="E33" s="55"/>
      <c r="F33" s="55"/>
      <c r="G33" s="55"/>
      <c r="H33" s="55"/>
      <c r="I33" s="55"/>
    </row>
    <row r="34" spans="1:14" ht="15" x14ac:dyDescent="0.25">
      <c r="B34" s="55"/>
      <c r="C34" s="55"/>
      <c r="D34" s="55"/>
      <c r="E34" s="55"/>
      <c r="F34" s="55"/>
      <c r="G34" s="55"/>
      <c r="H34" s="55"/>
      <c r="I34" s="55"/>
    </row>
    <row r="35" spans="1:14" ht="15" x14ac:dyDescent="0.25">
      <c r="B35" s="55"/>
      <c r="C35" s="55"/>
      <c r="D35" s="55"/>
      <c r="E35" s="55"/>
      <c r="F35" s="55"/>
      <c r="G35" s="55"/>
      <c r="H35" s="55"/>
      <c r="I35" s="55"/>
    </row>
    <row r="36" spans="1:14" ht="15" x14ac:dyDescent="0.25">
      <c r="B36" s="55"/>
      <c r="C36" s="55"/>
      <c r="D36" s="55"/>
      <c r="E36" s="55"/>
      <c r="F36" s="55"/>
      <c r="G36" s="55"/>
      <c r="H36" s="55"/>
      <c r="I36" s="55"/>
    </row>
    <row r="37" spans="1:14" ht="15.75" x14ac:dyDescent="0.25">
      <c r="B37" s="73"/>
      <c r="C37" s="73"/>
      <c r="D37" s="55"/>
      <c r="E37" s="55"/>
      <c r="F37" s="55"/>
      <c r="G37" s="55"/>
      <c r="H37" s="55"/>
      <c r="I37" s="55"/>
    </row>
    <row r="38" spans="1:14" ht="15.75" x14ac:dyDescent="0.25">
      <c r="B38" s="73"/>
      <c r="C38" s="73"/>
      <c r="D38" s="55"/>
      <c r="E38" s="55"/>
      <c r="F38" s="55"/>
      <c r="G38" s="55"/>
      <c r="H38" s="55"/>
      <c r="I38" s="55"/>
    </row>
    <row r="39" spans="1:14" ht="15" x14ac:dyDescent="0.25">
      <c r="B39" s="55"/>
      <c r="C39" s="55"/>
      <c r="D39" s="55"/>
      <c r="E39" s="55"/>
      <c r="F39" s="55"/>
      <c r="G39" s="55"/>
      <c r="H39" s="55"/>
      <c r="I39" s="55"/>
    </row>
    <row r="40" spans="1:14" ht="15" x14ac:dyDescent="0.25">
      <c r="A40" s="15"/>
      <c r="B40" s="55"/>
      <c r="C40" s="55"/>
      <c r="D40" s="55"/>
      <c r="E40" s="55"/>
      <c r="F40" s="55"/>
      <c r="G40" s="55"/>
      <c r="H40" s="55"/>
      <c r="I40" s="55"/>
    </row>
    <row r="41" spans="1:14" ht="12.6" customHeight="1" x14ac:dyDescent="0.25">
      <c r="B41" s="55"/>
      <c r="C41" s="55"/>
      <c r="D41" s="55"/>
      <c r="E41" s="55"/>
      <c r="F41" s="55"/>
      <c r="G41" s="55"/>
      <c r="H41" s="55"/>
      <c r="I41" s="55"/>
    </row>
    <row r="43" spans="1:14" ht="18.75" x14ac:dyDescent="0.25">
      <c r="A43" s="796" t="s">
        <v>487</v>
      </c>
      <c r="B43" s="796"/>
      <c r="C43" s="796"/>
      <c r="D43" s="796"/>
      <c r="E43" s="796"/>
      <c r="F43" s="796"/>
      <c r="G43" s="796"/>
      <c r="H43" s="796"/>
      <c r="I43" s="796"/>
    </row>
    <row r="44" spans="1:14" ht="18.75" x14ac:dyDescent="0.25">
      <c r="A44" s="797" t="s">
        <v>488</v>
      </c>
      <c r="B44" s="797"/>
      <c r="C44" s="797"/>
      <c r="D44" s="797"/>
      <c r="E44" s="797"/>
      <c r="F44" s="797"/>
      <c r="G44" s="797"/>
      <c r="H44" s="797"/>
      <c r="I44" s="797"/>
    </row>
    <row r="45" spans="1:14" ht="18.75" customHeight="1" x14ac:dyDescent="0.25">
      <c r="A45" s="787" t="s">
        <v>489</v>
      </c>
      <c r="B45" s="787"/>
      <c r="C45" s="787"/>
      <c r="D45" s="787"/>
      <c r="E45" s="787"/>
      <c r="F45" s="787"/>
      <c r="G45" s="787"/>
      <c r="H45" s="787"/>
      <c r="I45" s="787"/>
    </row>
    <row r="46" spans="1:14" ht="16.5" customHeight="1" thickBot="1" x14ac:dyDescent="0.25">
      <c r="A46" s="305"/>
      <c r="D46" s="302"/>
      <c r="I46" s="304"/>
      <c r="N46" s="143"/>
    </row>
    <row r="47" spans="1:14" ht="31.9" customHeight="1" thickBot="1" x14ac:dyDescent="0.3">
      <c r="A47" s="719" t="s">
        <v>142</v>
      </c>
      <c r="B47" s="724" t="s">
        <v>717</v>
      </c>
      <c r="C47" s="725"/>
      <c r="D47" s="421" t="s">
        <v>718</v>
      </c>
      <c r="E47" s="724" t="s">
        <v>721</v>
      </c>
      <c r="F47" s="789"/>
      <c r="G47" s="789"/>
      <c r="H47" s="725"/>
      <c r="I47" s="716" t="s">
        <v>467</v>
      </c>
      <c r="J47" s="4" t="s">
        <v>393</v>
      </c>
    </row>
    <row r="48" spans="1:14" ht="15" customHeight="1" x14ac:dyDescent="0.25">
      <c r="A48" s="720"/>
      <c r="B48" s="722" t="s">
        <v>719</v>
      </c>
      <c r="C48" s="723"/>
      <c r="D48" s="795" t="s">
        <v>521</v>
      </c>
      <c r="E48" s="790"/>
      <c r="F48" s="791"/>
      <c r="G48" s="791"/>
      <c r="H48" s="792"/>
      <c r="I48" s="717"/>
      <c r="J48" s="4" t="s">
        <v>521</v>
      </c>
      <c r="K48" s="764"/>
      <c r="L48" s="765"/>
      <c r="M48" s="766"/>
    </row>
    <row r="49" spans="1:13" ht="15.75" customHeight="1" x14ac:dyDescent="0.25">
      <c r="A49" s="720"/>
      <c r="B49" s="706" t="s">
        <v>468</v>
      </c>
      <c r="C49" s="708" t="s">
        <v>196</v>
      </c>
      <c r="D49" s="795"/>
      <c r="E49" s="706" t="s">
        <v>143</v>
      </c>
      <c r="F49" s="714" t="s">
        <v>144</v>
      </c>
      <c r="G49" s="714" t="s">
        <v>145</v>
      </c>
      <c r="H49" s="793" t="s">
        <v>242</v>
      </c>
      <c r="I49" s="717"/>
      <c r="K49" s="767"/>
      <c r="L49" s="768"/>
      <c r="M49" s="769"/>
    </row>
    <row r="50" spans="1:13" ht="64.900000000000006" customHeight="1" thickBot="1" x14ac:dyDescent="0.3">
      <c r="A50" s="721"/>
      <c r="B50" s="707"/>
      <c r="C50" s="709"/>
      <c r="D50" s="160" t="s">
        <v>720</v>
      </c>
      <c r="E50" s="707"/>
      <c r="F50" s="715"/>
      <c r="G50" s="715"/>
      <c r="H50" s="794"/>
      <c r="I50" s="718"/>
      <c r="J50" s="4" t="s">
        <v>394</v>
      </c>
      <c r="K50" s="770"/>
      <c r="L50" s="771"/>
      <c r="M50" s="772"/>
    </row>
    <row r="51" spans="1:13" s="335" customFormat="1" ht="33" customHeight="1" x14ac:dyDescent="0.25">
      <c r="A51" s="352" t="s">
        <v>553</v>
      </c>
      <c r="B51" s="353">
        <v>29.97</v>
      </c>
      <c r="C51" s="354">
        <v>142.9</v>
      </c>
      <c r="D51" s="355">
        <f>C51+B51</f>
        <v>172.87</v>
      </c>
      <c r="E51" s="356">
        <v>874</v>
      </c>
      <c r="F51" s="356">
        <v>526</v>
      </c>
      <c r="G51" s="356">
        <v>60</v>
      </c>
      <c r="H51" s="356">
        <v>66</v>
      </c>
      <c r="I51" s="357" t="s">
        <v>551</v>
      </c>
      <c r="J51" s="335">
        <v>172.87</v>
      </c>
    </row>
    <row r="52" spans="1:13" ht="30" customHeight="1" x14ac:dyDescent="0.25">
      <c r="A52" s="281" t="s">
        <v>554</v>
      </c>
      <c r="B52" s="282">
        <v>50.65</v>
      </c>
      <c r="C52" s="307">
        <v>94.07</v>
      </c>
      <c r="D52" s="308">
        <f>C52+B52</f>
        <v>144.72</v>
      </c>
      <c r="E52" s="280">
        <v>131</v>
      </c>
      <c r="F52" s="280">
        <v>210</v>
      </c>
      <c r="G52" s="280">
        <v>97</v>
      </c>
      <c r="H52" s="280">
        <v>184</v>
      </c>
      <c r="I52" s="303" t="s">
        <v>552</v>
      </c>
      <c r="J52" s="4">
        <v>144.72</v>
      </c>
    </row>
    <row r="53" spans="1:13" s="335" customFormat="1" ht="29.45" customHeight="1" thickBot="1" x14ac:dyDescent="0.3">
      <c r="A53" s="508" t="s">
        <v>146</v>
      </c>
      <c r="B53" s="509">
        <f>B52+B51</f>
        <v>80.62</v>
      </c>
      <c r="C53" s="510">
        <f>C52+C51</f>
        <v>236.97</v>
      </c>
      <c r="D53" s="511">
        <f>C53+B53</f>
        <v>317.59000000000003</v>
      </c>
      <c r="E53" s="512">
        <f>E52+E51</f>
        <v>1005</v>
      </c>
      <c r="F53" s="512">
        <f>F52+F51</f>
        <v>736</v>
      </c>
      <c r="G53" s="512">
        <f>G52+G51</f>
        <v>157</v>
      </c>
      <c r="H53" s="512">
        <f>H52+H51</f>
        <v>250</v>
      </c>
      <c r="I53" s="513" t="s">
        <v>315</v>
      </c>
      <c r="J53" s="335">
        <v>317.59000000000003</v>
      </c>
    </row>
    <row r="54" spans="1:13" ht="15" x14ac:dyDescent="0.25">
      <c r="A54" s="712" t="s">
        <v>147</v>
      </c>
      <c r="B54" s="712"/>
      <c r="C54" s="712"/>
      <c r="D54" s="713" t="s">
        <v>737</v>
      </c>
      <c r="E54" s="713"/>
      <c r="F54" s="713"/>
      <c r="G54" s="713"/>
      <c r="H54" s="713"/>
      <c r="I54" s="713"/>
    </row>
    <row r="55" spans="1:13" ht="15" customHeight="1" x14ac:dyDescent="0.25">
      <c r="A55" s="711"/>
      <c r="B55" s="711"/>
      <c r="C55" s="711"/>
      <c r="D55" s="711"/>
      <c r="E55" s="711"/>
      <c r="F55" s="711"/>
      <c r="G55" s="667"/>
      <c r="H55" s="667"/>
      <c r="I55" s="667"/>
    </row>
    <row r="56" spans="1:13" ht="15" x14ac:dyDescent="0.25">
      <c r="A56" s="113"/>
      <c r="B56" s="113"/>
      <c r="C56" s="113"/>
      <c r="D56" s="113">
        <f>E53+F53+G53+H53</f>
        <v>2148</v>
      </c>
      <c r="E56" s="113" t="e">
        <f>#REF!+#REF!</f>
        <v>#REF!</v>
      </c>
      <c r="F56" s="667"/>
      <c r="G56" s="667"/>
      <c r="H56" s="667"/>
      <c r="I56" s="667"/>
    </row>
    <row r="57" spans="1:13" ht="15" x14ac:dyDescent="0.25">
      <c r="A57" s="117"/>
      <c r="B57" s="117"/>
      <c r="C57" s="117"/>
      <c r="D57" s="117"/>
      <c r="E57" s="119"/>
      <c r="F57" s="710"/>
      <c r="G57" s="710"/>
      <c r="H57" s="710"/>
      <c r="I57" s="710"/>
    </row>
    <row r="58" spans="1:13" ht="15.75" x14ac:dyDescent="0.25">
      <c r="A58" s="37"/>
      <c r="B58" s="37"/>
      <c r="C58" s="37"/>
      <c r="D58" s="37"/>
      <c r="E58" s="1">
        <v>89906381</v>
      </c>
      <c r="F58" s="253">
        <v>19824060</v>
      </c>
      <c r="G58" s="254">
        <v>70082221</v>
      </c>
      <c r="H58" s="37"/>
      <c r="I58" s="37"/>
    </row>
    <row r="59" spans="1:13" ht="15.75" x14ac:dyDescent="0.25">
      <c r="A59" s="37"/>
      <c r="B59" s="37"/>
      <c r="C59" s="37"/>
      <c r="D59" s="37"/>
      <c r="E59" s="1">
        <v>502852216</v>
      </c>
      <c r="F59" s="253">
        <v>179869359</v>
      </c>
      <c r="G59" s="254">
        <v>322982857</v>
      </c>
      <c r="H59" s="37"/>
      <c r="I59" s="37"/>
    </row>
    <row r="60" spans="1:13" ht="15.75" x14ac:dyDescent="0.25">
      <c r="A60" s="37"/>
      <c r="B60" s="37"/>
      <c r="C60" s="37"/>
      <c r="D60" s="37"/>
      <c r="E60" s="1">
        <f>SUM(E58:E59)</f>
        <v>592758597</v>
      </c>
      <c r="F60" s="253">
        <f>SUM(F58:F59)</f>
        <v>199693419</v>
      </c>
      <c r="G60" s="253">
        <f>SUM(G58:G59)</f>
        <v>393065078</v>
      </c>
      <c r="H60" s="37"/>
      <c r="I60" s="37"/>
    </row>
    <row r="61" spans="1:13" ht="15.75" x14ac:dyDescent="0.25">
      <c r="A61" s="37"/>
      <c r="B61" s="37"/>
      <c r="C61" s="37"/>
      <c r="D61" s="37"/>
      <c r="E61" s="37"/>
      <c r="F61" s="37"/>
      <c r="G61" s="254"/>
      <c r="H61" s="37"/>
      <c r="I61" s="37"/>
    </row>
    <row r="62" spans="1:13" ht="15.75" x14ac:dyDescent="0.25">
      <c r="A62" s="37"/>
      <c r="B62" s="37"/>
      <c r="C62" s="37"/>
      <c r="D62" s="37"/>
      <c r="E62" s="255">
        <f>F60+G60</f>
        <v>592758497</v>
      </c>
      <c r="F62" s="255">
        <f>E53+F53+G53+H53</f>
        <v>2148</v>
      </c>
      <c r="G62" s="37"/>
      <c r="H62" s="37"/>
      <c r="I62" s="37"/>
    </row>
    <row r="63" spans="1:13" ht="15.75" x14ac:dyDescent="0.25">
      <c r="A63" s="37"/>
      <c r="B63" s="37"/>
      <c r="C63" s="37"/>
      <c r="D63" s="37"/>
      <c r="E63" s="37"/>
      <c r="F63" s="37"/>
      <c r="G63" s="37"/>
      <c r="H63" s="37"/>
      <c r="I63" s="37"/>
    </row>
    <row r="64" spans="1:13" ht="15.75" x14ac:dyDescent="0.25">
      <c r="A64" s="37"/>
      <c r="B64" s="37"/>
      <c r="C64" s="37"/>
      <c r="D64" s="37"/>
      <c r="E64" s="37"/>
      <c r="F64" s="37"/>
      <c r="G64" s="37"/>
      <c r="H64" s="37"/>
      <c r="I64" s="37"/>
    </row>
    <row r="65" spans="1:9" ht="15.75" x14ac:dyDescent="0.25">
      <c r="A65" s="37"/>
      <c r="B65" s="37"/>
      <c r="C65" s="37"/>
      <c r="D65" s="37"/>
      <c r="E65" s="37"/>
      <c r="F65" s="37"/>
      <c r="G65" s="37"/>
      <c r="H65" s="37"/>
      <c r="I65" s="37"/>
    </row>
    <row r="66" spans="1:9" ht="15.75" x14ac:dyDescent="0.25">
      <c r="A66" s="37"/>
      <c r="B66" s="37"/>
      <c r="C66" s="37"/>
      <c r="D66" s="37"/>
      <c r="E66" s="37"/>
      <c r="F66" s="37"/>
      <c r="G66" s="37"/>
      <c r="H66" s="37"/>
      <c r="I66" s="37"/>
    </row>
    <row r="67" spans="1:9" ht="15.75" x14ac:dyDescent="0.25">
      <c r="A67" s="37"/>
      <c r="B67" s="37"/>
      <c r="C67" s="37"/>
      <c r="D67" s="37"/>
      <c r="E67" s="37"/>
      <c r="F67" s="37"/>
      <c r="G67" s="37"/>
      <c r="H67" s="37"/>
      <c r="I67" s="37"/>
    </row>
    <row r="68" spans="1:9" ht="15.75" x14ac:dyDescent="0.25">
      <c r="A68" s="37"/>
      <c r="B68" s="37"/>
      <c r="C68" s="37"/>
      <c r="D68" s="37"/>
      <c r="E68" s="37"/>
      <c r="F68" s="37"/>
      <c r="G68" s="37"/>
      <c r="H68" s="37"/>
      <c r="I68" s="37"/>
    </row>
    <row r="69" spans="1:9" ht="15.75" x14ac:dyDescent="0.25">
      <c r="A69" s="37"/>
      <c r="B69" s="37"/>
      <c r="C69" s="37"/>
      <c r="D69" s="37"/>
      <c r="E69" s="37"/>
      <c r="F69" s="37"/>
      <c r="G69" s="37"/>
      <c r="H69" s="37"/>
      <c r="I69" s="37"/>
    </row>
    <row r="70" spans="1:9" ht="15.75" x14ac:dyDescent="0.25">
      <c r="A70" s="37"/>
      <c r="B70" s="37"/>
      <c r="C70" s="37"/>
      <c r="D70" s="37"/>
      <c r="E70" s="37"/>
      <c r="F70" s="37"/>
      <c r="G70" s="37"/>
      <c r="H70" s="37"/>
      <c r="I70" s="37"/>
    </row>
    <row r="71" spans="1:9" ht="15.75" x14ac:dyDescent="0.25">
      <c r="A71" s="37"/>
      <c r="B71" s="37"/>
      <c r="C71" s="37"/>
      <c r="D71" s="37"/>
      <c r="E71" s="37"/>
      <c r="F71" s="37"/>
      <c r="G71" s="37"/>
      <c r="H71" s="37"/>
      <c r="I71" s="37"/>
    </row>
    <row r="75" spans="1:9" ht="102" x14ac:dyDescent="0.25">
      <c r="F75" s="75" t="s">
        <v>148</v>
      </c>
      <c r="G75" s="76" t="s">
        <v>197</v>
      </c>
    </row>
    <row r="76" spans="1:9" ht="18.75" customHeight="1" x14ac:dyDescent="0.25">
      <c r="B76" s="77"/>
      <c r="C76" s="77"/>
      <c r="D76" s="705" t="s">
        <v>228</v>
      </c>
      <c r="E76" s="705"/>
      <c r="F76" s="74">
        <v>84.4</v>
      </c>
      <c r="G76" s="74">
        <v>318.10000000000002</v>
      </c>
    </row>
    <row r="77" spans="1:9" ht="18.75" customHeight="1" x14ac:dyDescent="0.25">
      <c r="C77" s="78"/>
      <c r="D77" s="705" t="s">
        <v>227</v>
      </c>
      <c r="E77" s="705"/>
      <c r="F77" s="74">
        <v>5.4</v>
      </c>
      <c r="G77" s="74">
        <v>65</v>
      </c>
    </row>
    <row r="78" spans="1:9" ht="15.75" x14ac:dyDescent="0.25">
      <c r="C78" s="78"/>
      <c r="D78" s="78"/>
      <c r="E78" s="79"/>
    </row>
    <row r="82" spans="3:5" x14ac:dyDescent="0.25">
      <c r="C82" s="4" t="s">
        <v>149</v>
      </c>
    </row>
    <row r="83" spans="3:5" x14ac:dyDescent="0.25">
      <c r="C83" s="2">
        <v>1394</v>
      </c>
      <c r="D83" s="2">
        <v>1395</v>
      </c>
      <c r="E83" s="2">
        <v>1396</v>
      </c>
    </row>
    <row r="84" spans="3:5" x14ac:dyDescent="0.25">
      <c r="C84" s="80">
        <v>130.6</v>
      </c>
      <c r="D84" s="80">
        <v>70.7</v>
      </c>
      <c r="E84" s="205">
        <v>90.4</v>
      </c>
    </row>
    <row r="85" spans="3:5" x14ac:dyDescent="0.25">
      <c r="D85" s="80"/>
    </row>
  </sheetData>
  <mergeCells count="66">
    <mergeCell ref="D26:F26"/>
    <mergeCell ref="E47:H48"/>
    <mergeCell ref="H49:H50"/>
    <mergeCell ref="D48:D49"/>
    <mergeCell ref="A43:I43"/>
    <mergeCell ref="A44:I44"/>
    <mergeCell ref="K48:M48"/>
    <mergeCell ref="K49:M49"/>
    <mergeCell ref="K50:M50"/>
    <mergeCell ref="F49:F50"/>
    <mergeCell ref="H10:I10"/>
    <mergeCell ref="H12:I12"/>
    <mergeCell ref="D25:I25"/>
    <mergeCell ref="G17:H17"/>
    <mergeCell ref="G18:H18"/>
    <mergeCell ref="G24:H24"/>
    <mergeCell ref="G19:H19"/>
    <mergeCell ref="G20:H20"/>
    <mergeCell ref="G21:H21"/>
    <mergeCell ref="G22:H22"/>
    <mergeCell ref="G23:H23"/>
    <mergeCell ref="A45:I45"/>
    <mergeCell ref="A1:I1"/>
    <mergeCell ref="A2:I2"/>
    <mergeCell ref="C3:H3"/>
    <mergeCell ref="A4:B6"/>
    <mergeCell ref="D4:F5"/>
    <mergeCell ref="H4:I6"/>
    <mergeCell ref="A3:B3"/>
    <mergeCell ref="H7:I7"/>
    <mergeCell ref="H8:I8"/>
    <mergeCell ref="H9:I9"/>
    <mergeCell ref="A9:B9"/>
    <mergeCell ref="A8:B8"/>
    <mergeCell ref="A7:B7"/>
    <mergeCell ref="A12:B12"/>
    <mergeCell ref="A19:B19"/>
    <mergeCell ref="A20:B20"/>
    <mergeCell ref="A25:C25"/>
    <mergeCell ref="A22:B22"/>
    <mergeCell ref="D77:E77"/>
    <mergeCell ref="B49:B50"/>
    <mergeCell ref="C49:C50"/>
    <mergeCell ref="F57:I57"/>
    <mergeCell ref="D76:E76"/>
    <mergeCell ref="F56:I56"/>
    <mergeCell ref="G55:I55"/>
    <mergeCell ref="A55:F55"/>
    <mergeCell ref="A54:C54"/>
    <mergeCell ref="D54:I54"/>
    <mergeCell ref="E49:E50"/>
    <mergeCell ref="G49:G50"/>
    <mergeCell ref="I47:I50"/>
    <mergeCell ref="A47:A50"/>
    <mergeCell ref="B48:C48"/>
    <mergeCell ref="B47:C47"/>
    <mergeCell ref="D13:I13"/>
    <mergeCell ref="A23:B23"/>
    <mergeCell ref="A24:B24"/>
    <mergeCell ref="A14:I14"/>
    <mergeCell ref="A15:I15"/>
    <mergeCell ref="A16:I16"/>
    <mergeCell ref="A17:B18"/>
    <mergeCell ref="C17:C18"/>
    <mergeCell ref="I17:I18"/>
    <mergeCell ref="A13:C13"/>
  </mergeCells>
  <conditionalFormatting sqref="C8:C12 E9:F9">
    <cfRule type="cellIs" dxfId="0" priority="2" stopIfTrue="1" operator="lessThanOrEqual">
      <formula>0</formula>
    </cfRule>
  </conditionalFormatting>
  <printOptions horizontalCentered="1"/>
  <pageMargins left="0" right="0" top="0.5" bottom="0.5" header="0.3" footer="0.3"/>
  <pageSetup paperSize="9" scale="69" orientation="portrait" horizontalDpi="300" verticalDpi="300" r:id="rId1"/>
  <headerFooter>
    <oddFooter>&amp;L&amp;"Times New Roman,Regular"       Afghanistan Statistical Yearbook 2017-18&amp;R       &amp;"Times New Roman,Regular"سالنامه احصائیوی افغانستان  / دافغانستان احصائیوی کالني  ١٣٩۶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45"/>
  <sheetViews>
    <sheetView view="pageBreakPreview" zoomScale="60" workbookViewId="0">
      <selection activeCell="D10" sqref="D10"/>
    </sheetView>
  </sheetViews>
  <sheetFormatPr defaultColWidth="9.140625" defaultRowHeight="15" x14ac:dyDescent="0.25"/>
  <cols>
    <col min="1" max="1" width="6.140625" style="8" customWidth="1"/>
    <col min="2" max="2" width="15" style="8" customWidth="1"/>
    <col min="3" max="3" width="12" style="8" customWidth="1"/>
    <col min="4" max="4" width="6" style="8" customWidth="1"/>
    <col min="5" max="5" width="12.7109375" style="8" customWidth="1"/>
    <col min="6" max="6" width="5.7109375" style="8" customWidth="1"/>
    <col min="7" max="7" width="14.28515625" style="8" customWidth="1"/>
    <col min="8" max="8" width="5.7109375" style="8" customWidth="1"/>
    <col min="9" max="9" width="12.7109375" style="8" customWidth="1"/>
    <col min="10" max="10" width="5.28515625" style="8" customWidth="1"/>
    <col min="11" max="11" width="12.42578125" style="8" customWidth="1"/>
    <col min="12" max="12" width="5.85546875" style="8" customWidth="1"/>
    <col min="13" max="13" width="13.7109375" style="8" customWidth="1"/>
    <col min="14" max="14" width="5.7109375" style="9" customWidth="1"/>
    <col min="15" max="16384" width="9.140625" style="8"/>
  </cols>
  <sheetData>
    <row r="1" spans="1:14" ht="15.75" x14ac:dyDescent="0.25">
      <c r="B1" s="811" t="s">
        <v>490</v>
      </c>
      <c r="C1" s="811"/>
      <c r="D1" s="811"/>
      <c r="E1" s="811"/>
      <c r="F1" s="811"/>
      <c r="G1" s="811"/>
      <c r="H1" s="811"/>
      <c r="I1" s="811"/>
      <c r="J1" s="811"/>
      <c r="K1" s="811"/>
      <c r="L1" s="811"/>
      <c r="M1" s="811"/>
    </row>
    <row r="2" spans="1:14" ht="15.75" x14ac:dyDescent="0.25">
      <c r="B2" s="812" t="s">
        <v>491</v>
      </c>
      <c r="C2" s="812"/>
      <c r="D2" s="812"/>
      <c r="E2" s="812"/>
      <c r="F2" s="812"/>
      <c r="G2" s="812"/>
      <c r="H2" s="812"/>
      <c r="I2" s="812"/>
      <c r="J2" s="812"/>
      <c r="K2" s="812"/>
      <c r="L2" s="812"/>
      <c r="M2" s="812"/>
    </row>
    <row r="3" spans="1:14" ht="15.75" x14ac:dyDescent="0.25">
      <c r="B3" s="813" t="s">
        <v>492</v>
      </c>
      <c r="C3" s="813"/>
      <c r="D3" s="813"/>
      <c r="E3" s="813"/>
      <c r="F3" s="813"/>
      <c r="G3" s="813"/>
      <c r="H3" s="813"/>
      <c r="I3" s="813"/>
      <c r="J3" s="813"/>
      <c r="K3" s="813"/>
      <c r="L3" s="813"/>
      <c r="M3" s="813"/>
    </row>
    <row r="4" spans="1:14" s="329" customFormat="1" ht="16.5" thickBot="1" x14ac:dyDescent="0.3">
      <c r="B4" s="428" t="s">
        <v>150</v>
      </c>
      <c r="C4" s="429"/>
      <c r="D4" s="429"/>
      <c r="E4" s="424"/>
      <c r="F4" s="424"/>
      <c r="G4" s="424"/>
      <c r="H4" s="424"/>
      <c r="I4" s="424"/>
      <c r="J4" s="424"/>
      <c r="K4" s="814"/>
      <c r="L4" s="814"/>
      <c r="M4" s="430" t="s">
        <v>151</v>
      </c>
      <c r="N4" s="546"/>
    </row>
    <row r="5" spans="1:14" ht="30.6" customHeight="1" x14ac:dyDescent="0.25">
      <c r="A5" s="821" t="s">
        <v>4</v>
      </c>
      <c r="B5" s="822"/>
      <c r="C5" s="804" t="s">
        <v>338</v>
      </c>
      <c r="D5" s="801"/>
      <c r="E5" s="802" t="s">
        <v>153</v>
      </c>
      <c r="F5" s="803"/>
      <c r="G5" s="800" t="s">
        <v>339</v>
      </c>
      <c r="H5" s="801"/>
      <c r="I5" s="815" t="s">
        <v>154</v>
      </c>
      <c r="J5" s="815"/>
      <c r="K5" s="815" t="s">
        <v>152</v>
      </c>
      <c r="L5" s="816"/>
      <c r="M5" s="817" t="s">
        <v>155</v>
      </c>
      <c r="N5" s="818"/>
    </row>
    <row r="6" spans="1:14" s="329" customFormat="1" ht="47.45" customHeight="1" thickBot="1" x14ac:dyDescent="0.3">
      <c r="A6" s="823"/>
      <c r="B6" s="824"/>
      <c r="C6" s="425" t="s">
        <v>156</v>
      </c>
      <c r="D6" s="426" t="s">
        <v>157</v>
      </c>
      <c r="E6" s="426" t="s">
        <v>156</v>
      </c>
      <c r="F6" s="426" t="s">
        <v>157</v>
      </c>
      <c r="G6" s="426" t="s">
        <v>156</v>
      </c>
      <c r="H6" s="426" t="s">
        <v>157</v>
      </c>
      <c r="I6" s="426" t="s">
        <v>156</v>
      </c>
      <c r="J6" s="426" t="s">
        <v>157</v>
      </c>
      <c r="K6" s="426" t="s">
        <v>156</v>
      </c>
      <c r="L6" s="427" t="s">
        <v>157</v>
      </c>
      <c r="M6" s="819"/>
      <c r="N6" s="820"/>
    </row>
    <row r="7" spans="1:14" s="329" customFormat="1" ht="18.600000000000001" customHeight="1" x14ac:dyDescent="0.25">
      <c r="A7" s="805" t="s">
        <v>2</v>
      </c>
      <c r="B7" s="806"/>
      <c r="C7" s="559">
        <f>C8+C9+C10+C11+C12+C13+C14+C15+C16+C17+C18+C19+C20+C21+C22+C23+C24+C25+C26+C27+C28+C29+C30+C31+C32+C33+C34+C35+C36+C37+C38+C39+C40+C41</f>
        <v>65648643.498463564</v>
      </c>
      <c r="D7" s="525">
        <f>D8+D9+D10+D11+D12+D13+D14+D15+D16+D17+D18+D19+D20+D21+D22+D23+D24+D25+D26+D27+D28+D29+D30+D31+D32+D33+D34+D35+D36+D37+D38+D39+D40+D41</f>
        <v>1005</v>
      </c>
      <c r="E7" s="525">
        <f>E8+E9+E10+E11+E12+E13+E14+E15+E16+E17+E18+E19+E20+E21+E24+E25+E26+E27+E28+E29+E30+E31+E32+E33+E34+E35+E36+E37+E38+E39+E40</f>
        <v>42071888</v>
      </c>
      <c r="F7" s="525">
        <f>F8+F9+F10+F11+F12+F13+F14+F15+F16+F17+F18+F19+F20+F21+F24+F25+F26+F27+F28+F29+F30+F31+F32+F33+F34+F35+F36+F37+F38+F39+F40</f>
        <v>157</v>
      </c>
      <c r="G7" s="525">
        <f>G8+G9+G10+G11+G12+G13+G14+G15+G16+G17+G18+G19+G20+G21+G22+G23+G24+G25+G26+G27+G28+G29+G30+G31+G32+G33+G34+G35+G36+G37+G38+G39+G40+G41</f>
        <v>165729815.66666669</v>
      </c>
      <c r="H7" s="525">
        <f>H8+H9+H10+H11+H12+H13+H14+H15+H16+H17+H18+H19+H20+H21+H22+H23+H24+H25+H26+H27+H28+H29+H30+H31+H32+H33+H34+H35+H36+H37+H38+H39+H40+H41</f>
        <v>736</v>
      </c>
      <c r="I7" s="525">
        <f>I8+I9+I10+I11+I12+I13+I14+I15+I17+I18+I20+I21+I22+I23+I24+I25+I26+I27+I28+I29+I30+I31+I34+I35+I36+I39</f>
        <v>44142355</v>
      </c>
      <c r="J7" s="525">
        <f>J8+J9+J10+J11+J12+J13+J14+J15+J17+J18+J20+J21+J22+J23+J24+J25+J26+J27+J28+J29+J30+J31+J34+J35+J36+J39</f>
        <v>250</v>
      </c>
      <c r="K7" s="525">
        <f>C7+E7+G7+I7</f>
        <v>317592702.16513026</v>
      </c>
      <c r="L7" s="558">
        <f>D7+F7+H7+J7</f>
        <v>2148</v>
      </c>
      <c r="M7" s="807" t="s">
        <v>209</v>
      </c>
      <c r="N7" s="808"/>
    </row>
    <row r="8" spans="1:14" s="81" customFormat="1" ht="21.6" customHeight="1" x14ac:dyDescent="0.3">
      <c r="A8" s="547">
        <v>1</v>
      </c>
      <c r="B8" s="555" t="s">
        <v>7</v>
      </c>
      <c r="C8" s="3">
        <v>23213443.641791046</v>
      </c>
      <c r="D8" s="3">
        <v>215</v>
      </c>
      <c r="E8" s="3">
        <v>9166943</v>
      </c>
      <c r="F8" s="3">
        <v>16</v>
      </c>
      <c r="G8" s="3">
        <v>44325721</v>
      </c>
      <c r="H8" s="3">
        <v>104</v>
      </c>
      <c r="I8" s="3">
        <v>23759264</v>
      </c>
      <c r="J8" s="3">
        <v>78</v>
      </c>
      <c r="K8" s="524">
        <f>C8+E8+G8+I8</f>
        <v>100465371.64179105</v>
      </c>
      <c r="L8" s="524">
        <f>D8+F8+H8+J8</f>
        <v>413</v>
      </c>
      <c r="M8" s="553" t="s">
        <v>8</v>
      </c>
      <c r="N8" s="548">
        <v>1</v>
      </c>
    </row>
    <row r="9" spans="1:14" s="329" customFormat="1" ht="20.45" customHeight="1" x14ac:dyDescent="0.3">
      <c r="A9" s="549">
        <v>2</v>
      </c>
      <c r="B9" s="554" t="s">
        <v>9</v>
      </c>
      <c r="C9" s="330">
        <v>655569</v>
      </c>
      <c r="D9" s="330">
        <v>19</v>
      </c>
      <c r="E9" s="330">
        <v>6386772</v>
      </c>
      <c r="F9" s="330">
        <v>5</v>
      </c>
      <c r="G9" s="330">
        <v>1179777</v>
      </c>
      <c r="H9" s="330">
        <v>17</v>
      </c>
      <c r="I9" s="330">
        <v>264664</v>
      </c>
      <c r="J9" s="330">
        <v>4</v>
      </c>
      <c r="K9" s="331">
        <f t="shared" ref="K9:K39" si="0">C9+E9+G9+I9</f>
        <v>8486782</v>
      </c>
      <c r="L9" s="331">
        <f t="shared" ref="L9:L39" si="1">D9+F9+H9+J9</f>
        <v>45</v>
      </c>
      <c r="M9" s="534" t="s">
        <v>10</v>
      </c>
      <c r="N9" s="550">
        <v>2</v>
      </c>
    </row>
    <row r="10" spans="1:14" s="81" customFormat="1" ht="22.15" customHeight="1" x14ac:dyDescent="0.3">
      <c r="A10" s="547">
        <v>3</v>
      </c>
      <c r="B10" s="555" t="s">
        <v>11</v>
      </c>
      <c r="C10" s="3">
        <v>1918391</v>
      </c>
      <c r="D10" s="3">
        <v>17</v>
      </c>
      <c r="E10" s="3">
        <v>561525</v>
      </c>
      <c r="F10" s="3">
        <v>6</v>
      </c>
      <c r="G10" s="3">
        <v>660888</v>
      </c>
      <c r="H10" s="3">
        <v>12</v>
      </c>
      <c r="I10" s="3">
        <v>716953</v>
      </c>
      <c r="J10" s="3">
        <v>7</v>
      </c>
      <c r="K10" s="524">
        <f t="shared" si="0"/>
        <v>3857757</v>
      </c>
      <c r="L10" s="524">
        <f t="shared" si="1"/>
        <v>42</v>
      </c>
      <c r="M10" s="553" t="s">
        <v>158</v>
      </c>
      <c r="N10" s="548">
        <v>3</v>
      </c>
    </row>
    <row r="11" spans="1:14" s="329" customFormat="1" ht="22.15" customHeight="1" x14ac:dyDescent="0.3">
      <c r="A11" s="549">
        <v>4</v>
      </c>
      <c r="B11" s="554" t="s">
        <v>13</v>
      </c>
      <c r="C11" s="330">
        <v>1689521</v>
      </c>
      <c r="D11" s="330">
        <v>21</v>
      </c>
      <c r="E11" s="330">
        <v>61062</v>
      </c>
      <c r="F11" s="330">
        <v>3</v>
      </c>
      <c r="G11" s="330">
        <v>450657</v>
      </c>
      <c r="H11" s="330">
        <v>10</v>
      </c>
      <c r="I11" s="330">
        <v>36080</v>
      </c>
      <c r="J11" s="330">
        <v>3</v>
      </c>
      <c r="K11" s="331">
        <f t="shared" si="0"/>
        <v>2237320</v>
      </c>
      <c r="L11" s="331">
        <f t="shared" si="1"/>
        <v>37</v>
      </c>
      <c r="M11" s="534" t="s">
        <v>14</v>
      </c>
      <c r="N11" s="550">
        <v>4</v>
      </c>
    </row>
    <row r="12" spans="1:14" s="81" customFormat="1" ht="20.45" customHeight="1" x14ac:dyDescent="0.3">
      <c r="A12" s="547">
        <v>5</v>
      </c>
      <c r="B12" s="555" t="s">
        <v>15</v>
      </c>
      <c r="C12" s="3">
        <v>1048579</v>
      </c>
      <c r="D12" s="3">
        <v>21</v>
      </c>
      <c r="E12" s="3">
        <v>386436</v>
      </c>
      <c r="F12" s="3">
        <v>4</v>
      </c>
      <c r="G12" s="3">
        <v>2149897</v>
      </c>
      <c r="H12" s="3">
        <v>15</v>
      </c>
      <c r="I12" s="3">
        <v>185375</v>
      </c>
      <c r="J12" s="3">
        <v>2</v>
      </c>
      <c r="K12" s="524">
        <f t="shared" si="0"/>
        <v>3770287</v>
      </c>
      <c r="L12" s="524">
        <f t="shared" si="1"/>
        <v>42</v>
      </c>
      <c r="M12" s="553" t="s">
        <v>159</v>
      </c>
      <c r="N12" s="548">
        <v>5</v>
      </c>
    </row>
    <row r="13" spans="1:14" s="329" customFormat="1" ht="24.6" customHeight="1" x14ac:dyDescent="0.3">
      <c r="A13" s="549">
        <v>6</v>
      </c>
      <c r="B13" s="554" t="s">
        <v>17</v>
      </c>
      <c r="C13" s="330">
        <v>6049548</v>
      </c>
      <c r="D13" s="330">
        <v>65</v>
      </c>
      <c r="E13" s="330">
        <v>6694920</v>
      </c>
      <c r="F13" s="330">
        <v>10</v>
      </c>
      <c r="G13" s="330">
        <v>17017820.666666668</v>
      </c>
      <c r="H13" s="330">
        <v>57</v>
      </c>
      <c r="I13" s="330">
        <v>1737696</v>
      </c>
      <c r="J13" s="330">
        <v>22</v>
      </c>
      <c r="K13" s="331">
        <f t="shared" si="0"/>
        <v>31499984.666666668</v>
      </c>
      <c r="L13" s="331">
        <f t="shared" si="1"/>
        <v>154</v>
      </c>
      <c r="M13" s="534" t="s">
        <v>160</v>
      </c>
      <c r="N13" s="550">
        <v>6</v>
      </c>
    </row>
    <row r="14" spans="1:14" s="81" customFormat="1" ht="24.6" customHeight="1" x14ac:dyDescent="0.3">
      <c r="A14" s="547">
        <v>7</v>
      </c>
      <c r="B14" s="555" t="s">
        <v>19</v>
      </c>
      <c r="C14" s="3">
        <v>677345</v>
      </c>
      <c r="D14" s="3">
        <v>22</v>
      </c>
      <c r="E14" s="3">
        <v>168875</v>
      </c>
      <c r="F14" s="3">
        <v>2</v>
      </c>
      <c r="G14" s="3">
        <v>867666</v>
      </c>
      <c r="H14" s="3">
        <v>15</v>
      </c>
      <c r="I14" s="3">
        <v>140137</v>
      </c>
      <c r="J14" s="3">
        <v>6</v>
      </c>
      <c r="K14" s="524">
        <f t="shared" si="0"/>
        <v>1854023</v>
      </c>
      <c r="L14" s="524">
        <f t="shared" si="1"/>
        <v>45</v>
      </c>
      <c r="M14" s="553" t="s">
        <v>20</v>
      </c>
      <c r="N14" s="548">
        <v>7</v>
      </c>
    </row>
    <row r="15" spans="1:14" s="329" customFormat="1" ht="24.6" customHeight="1" x14ac:dyDescent="0.3">
      <c r="A15" s="549">
        <v>8</v>
      </c>
      <c r="B15" s="554" t="s">
        <v>21</v>
      </c>
      <c r="C15" s="330">
        <v>404257</v>
      </c>
      <c r="D15" s="330">
        <v>14</v>
      </c>
      <c r="E15" s="330">
        <v>45822</v>
      </c>
      <c r="F15" s="330">
        <v>3</v>
      </c>
      <c r="G15" s="330">
        <v>4116351</v>
      </c>
      <c r="H15" s="330">
        <v>13</v>
      </c>
      <c r="I15" s="330">
        <v>16936</v>
      </c>
      <c r="J15" s="330">
        <v>2</v>
      </c>
      <c r="K15" s="331">
        <f t="shared" si="0"/>
        <v>4583366</v>
      </c>
      <c r="L15" s="331">
        <f t="shared" si="1"/>
        <v>32</v>
      </c>
      <c r="M15" s="534" t="s">
        <v>161</v>
      </c>
      <c r="N15" s="550">
        <v>8</v>
      </c>
    </row>
    <row r="16" spans="1:14" s="81" customFormat="1" ht="24.6" customHeight="1" x14ac:dyDescent="0.3">
      <c r="A16" s="547">
        <v>9</v>
      </c>
      <c r="B16" s="555" t="s">
        <v>22</v>
      </c>
      <c r="C16" s="3">
        <v>631426</v>
      </c>
      <c r="D16" s="3">
        <v>26</v>
      </c>
      <c r="E16" s="3">
        <v>451313</v>
      </c>
      <c r="F16" s="3">
        <v>11</v>
      </c>
      <c r="G16" s="3">
        <v>2562857</v>
      </c>
      <c r="H16" s="3">
        <v>14</v>
      </c>
      <c r="I16" s="3" t="s">
        <v>122</v>
      </c>
      <c r="J16" s="3" t="s">
        <v>122</v>
      </c>
      <c r="K16" s="524">
        <f>C16+E16+G16</f>
        <v>3645596</v>
      </c>
      <c r="L16" s="524">
        <f>D16+F16+H16</f>
        <v>51</v>
      </c>
      <c r="M16" s="553" t="s">
        <v>162</v>
      </c>
      <c r="N16" s="548">
        <v>9</v>
      </c>
    </row>
    <row r="17" spans="1:14" s="329" customFormat="1" ht="24.6" customHeight="1" x14ac:dyDescent="0.3">
      <c r="A17" s="549">
        <v>10</v>
      </c>
      <c r="B17" s="554" t="s">
        <v>23</v>
      </c>
      <c r="C17" s="330">
        <v>1872250</v>
      </c>
      <c r="D17" s="330">
        <v>33</v>
      </c>
      <c r="E17" s="330">
        <v>593146</v>
      </c>
      <c r="F17" s="330">
        <v>10</v>
      </c>
      <c r="G17" s="330">
        <v>4510747</v>
      </c>
      <c r="H17" s="330">
        <v>29</v>
      </c>
      <c r="I17" s="330">
        <v>1169955</v>
      </c>
      <c r="J17" s="330">
        <v>17</v>
      </c>
      <c r="K17" s="331">
        <f t="shared" si="0"/>
        <v>8146098</v>
      </c>
      <c r="L17" s="331">
        <f t="shared" si="1"/>
        <v>89</v>
      </c>
      <c r="M17" s="534" t="s">
        <v>24</v>
      </c>
      <c r="N17" s="550">
        <v>10</v>
      </c>
    </row>
    <row r="18" spans="1:14" s="81" customFormat="1" ht="24.6" customHeight="1" x14ac:dyDescent="0.3">
      <c r="A18" s="547">
        <v>11</v>
      </c>
      <c r="B18" s="555" t="s">
        <v>25</v>
      </c>
      <c r="C18" s="3">
        <v>396083</v>
      </c>
      <c r="D18" s="3">
        <v>18</v>
      </c>
      <c r="E18" s="3">
        <v>147981</v>
      </c>
      <c r="F18" s="3">
        <v>2</v>
      </c>
      <c r="G18" s="3">
        <v>6173464</v>
      </c>
      <c r="H18" s="3">
        <v>29</v>
      </c>
      <c r="I18" s="3">
        <v>931543</v>
      </c>
      <c r="J18" s="3">
        <v>6</v>
      </c>
      <c r="K18" s="524">
        <f t="shared" si="0"/>
        <v>7649071</v>
      </c>
      <c r="L18" s="524">
        <f t="shared" si="1"/>
        <v>55</v>
      </c>
      <c r="M18" s="553" t="s">
        <v>26</v>
      </c>
      <c r="N18" s="548">
        <v>11</v>
      </c>
    </row>
    <row r="19" spans="1:14" s="329" customFormat="1" ht="24.6" customHeight="1" x14ac:dyDescent="0.3">
      <c r="A19" s="549">
        <v>12</v>
      </c>
      <c r="B19" s="554" t="s">
        <v>27</v>
      </c>
      <c r="C19" s="330">
        <v>375003</v>
      </c>
      <c r="D19" s="330">
        <v>13</v>
      </c>
      <c r="E19" s="330">
        <v>124052</v>
      </c>
      <c r="F19" s="330">
        <v>2</v>
      </c>
      <c r="G19" s="330">
        <v>2790234</v>
      </c>
      <c r="H19" s="330">
        <v>13</v>
      </c>
      <c r="I19" s="330" t="s">
        <v>122</v>
      </c>
      <c r="J19" s="330" t="s">
        <v>122</v>
      </c>
      <c r="K19" s="331">
        <f>C19+E19+G19</f>
        <v>3289289</v>
      </c>
      <c r="L19" s="331">
        <f>D19+F19+H19</f>
        <v>28</v>
      </c>
      <c r="M19" s="534" t="s">
        <v>28</v>
      </c>
      <c r="N19" s="550">
        <v>12</v>
      </c>
    </row>
    <row r="20" spans="1:14" s="81" customFormat="1" ht="24.6" customHeight="1" x14ac:dyDescent="0.3">
      <c r="A20" s="547">
        <v>13</v>
      </c>
      <c r="B20" s="555" t="s">
        <v>29</v>
      </c>
      <c r="C20" s="3">
        <v>1195903</v>
      </c>
      <c r="D20" s="3">
        <v>15</v>
      </c>
      <c r="E20" s="3">
        <v>71643</v>
      </c>
      <c r="F20" s="3">
        <v>2</v>
      </c>
      <c r="G20" s="3">
        <v>1436393</v>
      </c>
      <c r="H20" s="3">
        <v>15</v>
      </c>
      <c r="I20" s="3">
        <v>285963</v>
      </c>
      <c r="J20" s="3">
        <v>3</v>
      </c>
      <c r="K20" s="524">
        <f t="shared" si="0"/>
        <v>2989902</v>
      </c>
      <c r="L20" s="524">
        <f t="shared" si="1"/>
        <v>35</v>
      </c>
      <c r="M20" s="553" t="s">
        <v>163</v>
      </c>
      <c r="N20" s="548">
        <v>13</v>
      </c>
    </row>
    <row r="21" spans="1:14" s="329" customFormat="1" ht="24.6" customHeight="1" x14ac:dyDescent="0.3">
      <c r="A21" s="549">
        <v>14</v>
      </c>
      <c r="B21" s="554" t="s">
        <v>30</v>
      </c>
      <c r="C21" s="330">
        <v>1867539</v>
      </c>
      <c r="D21" s="330">
        <v>26</v>
      </c>
      <c r="E21" s="330">
        <v>85998</v>
      </c>
      <c r="F21" s="330">
        <v>2</v>
      </c>
      <c r="G21" s="330">
        <v>4296524</v>
      </c>
      <c r="H21" s="330">
        <v>21</v>
      </c>
      <c r="I21" s="330">
        <v>687137</v>
      </c>
      <c r="J21" s="330">
        <v>10</v>
      </c>
      <c r="K21" s="331">
        <f t="shared" si="0"/>
        <v>6937198</v>
      </c>
      <c r="L21" s="331">
        <f t="shared" si="1"/>
        <v>59</v>
      </c>
      <c r="M21" s="534" t="s">
        <v>164</v>
      </c>
      <c r="N21" s="550">
        <v>14</v>
      </c>
    </row>
    <row r="22" spans="1:14" s="81" customFormat="1" ht="24.6" customHeight="1" x14ac:dyDescent="0.3">
      <c r="A22" s="547">
        <v>15</v>
      </c>
      <c r="B22" s="555" t="s">
        <v>32</v>
      </c>
      <c r="C22" s="3">
        <v>665694</v>
      </c>
      <c r="D22" s="3">
        <v>17</v>
      </c>
      <c r="E22" s="3" t="s">
        <v>122</v>
      </c>
      <c r="F22" s="3" t="s">
        <v>122</v>
      </c>
      <c r="G22" s="3">
        <v>2156431</v>
      </c>
      <c r="H22" s="3">
        <v>17</v>
      </c>
      <c r="I22" s="3">
        <v>79412</v>
      </c>
      <c r="J22" s="3">
        <v>4</v>
      </c>
      <c r="K22" s="524">
        <f>C22+G22+I22</f>
        <v>2901537</v>
      </c>
      <c r="L22" s="524">
        <f>D22+H22+J22</f>
        <v>38</v>
      </c>
      <c r="M22" s="553" t="s">
        <v>224</v>
      </c>
      <c r="N22" s="548">
        <v>15</v>
      </c>
    </row>
    <row r="23" spans="1:14" s="329" customFormat="1" ht="24.6" customHeight="1" x14ac:dyDescent="0.3">
      <c r="A23" s="549">
        <v>16</v>
      </c>
      <c r="B23" s="554" t="s">
        <v>33</v>
      </c>
      <c r="C23" s="330">
        <v>175103</v>
      </c>
      <c r="D23" s="330">
        <v>13</v>
      </c>
      <c r="E23" s="330" t="s">
        <v>122</v>
      </c>
      <c r="F23" s="330" t="s">
        <v>122</v>
      </c>
      <c r="G23" s="330">
        <v>1953793</v>
      </c>
      <c r="H23" s="330">
        <v>10</v>
      </c>
      <c r="I23" s="330">
        <v>24176</v>
      </c>
      <c r="J23" s="330">
        <v>1</v>
      </c>
      <c r="K23" s="331">
        <f>C23+G23+I23</f>
        <v>2153072</v>
      </c>
      <c r="L23" s="331">
        <f>D23+H23+J23</f>
        <v>24</v>
      </c>
      <c r="M23" s="534" t="s">
        <v>34</v>
      </c>
      <c r="N23" s="550">
        <v>16</v>
      </c>
    </row>
    <row r="24" spans="1:14" s="81" customFormat="1" ht="24.6" customHeight="1" x14ac:dyDescent="0.3">
      <c r="A24" s="547">
        <v>17</v>
      </c>
      <c r="B24" s="555" t="s">
        <v>35</v>
      </c>
      <c r="C24" s="3">
        <v>2035322.6470588236</v>
      </c>
      <c r="D24" s="3">
        <v>40</v>
      </c>
      <c r="E24" s="3">
        <v>838186</v>
      </c>
      <c r="F24" s="3">
        <v>9</v>
      </c>
      <c r="G24" s="3">
        <v>4398208</v>
      </c>
      <c r="H24" s="3">
        <v>25</v>
      </c>
      <c r="I24" s="3">
        <v>1162668</v>
      </c>
      <c r="J24" s="3">
        <v>18</v>
      </c>
      <c r="K24" s="524">
        <f t="shared" si="0"/>
        <v>8434384.6470588241</v>
      </c>
      <c r="L24" s="524">
        <f t="shared" si="1"/>
        <v>92</v>
      </c>
      <c r="M24" s="553" t="s">
        <v>36</v>
      </c>
      <c r="N24" s="548">
        <v>17</v>
      </c>
    </row>
    <row r="25" spans="1:14" s="329" customFormat="1" ht="24.6" customHeight="1" x14ac:dyDescent="0.3">
      <c r="A25" s="549">
        <v>18</v>
      </c>
      <c r="B25" s="554" t="s">
        <v>37</v>
      </c>
      <c r="C25" s="330">
        <v>3270920</v>
      </c>
      <c r="D25" s="330">
        <v>26</v>
      </c>
      <c r="E25" s="330">
        <v>2103022</v>
      </c>
      <c r="F25" s="330">
        <v>6</v>
      </c>
      <c r="G25" s="330">
        <v>9518992</v>
      </c>
      <c r="H25" s="330">
        <v>18</v>
      </c>
      <c r="I25" s="330">
        <v>26680</v>
      </c>
      <c r="J25" s="330">
        <v>7</v>
      </c>
      <c r="K25" s="331">
        <f t="shared" si="0"/>
        <v>14919614</v>
      </c>
      <c r="L25" s="331">
        <f t="shared" si="1"/>
        <v>57</v>
      </c>
      <c r="M25" s="534" t="s">
        <v>38</v>
      </c>
      <c r="N25" s="550">
        <v>18</v>
      </c>
    </row>
    <row r="26" spans="1:14" s="81" customFormat="1" ht="24.6" customHeight="1" x14ac:dyDescent="0.3">
      <c r="A26" s="547">
        <v>19</v>
      </c>
      <c r="B26" s="555" t="s">
        <v>39</v>
      </c>
      <c r="C26" s="3">
        <v>1380974.2537313434</v>
      </c>
      <c r="D26" s="3">
        <v>29</v>
      </c>
      <c r="E26" s="3">
        <v>275492</v>
      </c>
      <c r="F26" s="3">
        <v>7</v>
      </c>
      <c r="G26" s="3">
        <v>2066990</v>
      </c>
      <c r="H26" s="3">
        <v>18</v>
      </c>
      <c r="I26" s="3">
        <v>97683</v>
      </c>
      <c r="J26" s="3">
        <v>3</v>
      </c>
      <c r="K26" s="524">
        <f t="shared" si="0"/>
        <v>3821139.2537313434</v>
      </c>
      <c r="L26" s="524">
        <f t="shared" si="1"/>
        <v>57</v>
      </c>
      <c r="M26" s="553" t="s">
        <v>165</v>
      </c>
      <c r="N26" s="548">
        <v>19</v>
      </c>
    </row>
    <row r="27" spans="1:14" s="329" customFormat="1" ht="24.6" customHeight="1" x14ac:dyDescent="0.3">
      <c r="A27" s="549">
        <v>20</v>
      </c>
      <c r="B27" s="554" t="s">
        <v>40</v>
      </c>
      <c r="C27" s="330">
        <v>354103</v>
      </c>
      <c r="D27" s="330">
        <v>12</v>
      </c>
      <c r="E27" s="330">
        <v>372693</v>
      </c>
      <c r="F27" s="330">
        <v>10</v>
      </c>
      <c r="G27" s="330">
        <v>2595004</v>
      </c>
      <c r="H27" s="330">
        <v>14</v>
      </c>
      <c r="I27" s="330">
        <v>7078</v>
      </c>
      <c r="J27" s="330">
        <v>1</v>
      </c>
      <c r="K27" s="331">
        <f t="shared" si="0"/>
        <v>3328878</v>
      </c>
      <c r="L27" s="331">
        <f t="shared" si="1"/>
        <v>37</v>
      </c>
      <c r="M27" s="534" t="s">
        <v>41</v>
      </c>
      <c r="N27" s="550">
        <v>20</v>
      </c>
    </row>
    <row r="28" spans="1:14" s="81" customFormat="1" ht="24.6" customHeight="1" x14ac:dyDescent="0.3">
      <c r="A28" s="547">
        <v>21</v>
      </c>
      <c r="B28" s="555" t="s">
        <v>166</v>
      </c>
      <c r="C28" s="3">
        <v>2001041</v>
      </c>
      <c r="D28" s="3">
        <v>49</v>
      </c>
      <c r="E28" s="3">
        <v>1288569</v>
      </c>
      <c r="F28" s="3">
        <v>11</v>
      </c>
      <c r="G28" s="3">
        <v>5339189</v>
      </c>
      <c r="H28" s="3">
        <v>41</v>
      </c>
      <c r="I28" s="3">
        <v>2690797</v>
      </c>
      <c r="J28" s="3">
        <v>19</v>
      </c>
      <c r="K28" s="524">
        <f t="shared" si="0"/>
        <v>11319596</v>
      </c>
      <c r="L28" s="524">
        <f t="shared" si="1"/>
        <v>120</v>
      </c>
      <c r="M28" s="553" t="s">
        <v>42</v>
      </c>
      <c r="N28" s="548">
        <v>21</v>
      </c>
    </row>
    <row r="29" spans="1:14" s="329" customFormat="1" ht="24.6" customHeight="1" x14ac:dyDescent="0.3">
      <c r="A29" s="549">
        <v>22</v>
      </c>
      <c r="B29" s="554" t="s">
        <v>43</v>
      </c>
      <c r="C29" s="330">
        <v>748440</v>
      </c>
      <c r="D29" s="330">
        <v>10</v>
      </c>
      <c r="E29" s="330">
        <v>58900</v>
      </c>
      <c r="F29" s="330">
        <v>2</v>
      </c>
      <c r="G29" s="330">
        <v>1392912</v>
      </c>
      <c r="H29" s="330">
        <v>8</v>
      </c>
      <c r="I29" s="330">
        <v>17204</v>
      </c>
      <c r="J29" s="330">
        <v>1</v>
      </c>
      <c r="K29" s="331">
        <f t="shared" si="0"/>
        <v>2217456</v>
      </c>
      <c r="L29" s="331">
        <f t="shared" si="1"/>
        <v>21</v>
      </c>
      <c r="M29" s="534" t="s">
        <v>44</v>
      </c>
      <c r="N29" s="550">
        <v>22</v>
      </c>
    </row>
    <row r="30" spans="1:14" s="81" customFormat="1" ht="24.6" customHeight="1" x14ac:dyDescent="0.3">
      <c r="A30" s="547">
        <v>23</v>
      </c>
      <c r="B30" s="555" t="s">
        <v>45</v>
      </c>
      <c r="C30" s="3">
        <v>511551</v>
      </c>
      <c r="D30" s="3">
        <v>16</v>
      </c>
      <c r="E30" s="3">
        <v>151942</v>
      </c>
      <c r="F30" s="3">
        <v>1</v>
      </c>
      <c r="G30" s="3">
        <v>2225015</v>
      </c>
      <c r="H30" s="3">
        <v>14</v>
      </c>
      <c r="I30" s="3">
        <v>2750</v>
      </c>
      <c r="J30" s="3">
        <v>1</v>
      </c>
      <c r="K30" s="524">
        <f t="shared" si="0"/>
        <v>2891258</v>
      </c>
      <c r="L30" s="524">
        <f t="shared" si="1"/>
        <v>32</v>
      </c>
      <c r="M30" s="553" t="s">
        <v>46</v>
      </c>
      <c r="N30" s="548">
        <v>23</v>
      </c>
    </row>
    <row r="31" spans="1:14" s="329" customFormat="1" ht="24.6" customHeight="1" x14ac:dyDescent="0.3">
      <c r="A31" s="549">
        <v>24</v>
      </c>
      <c r="B31" s="554" t="s">
        <v>47</v>
      </c>
      <c r="C31" s="330">
        <v>1423580</v>
      </c>
      <c r="D31" s="330">
        <v>27</v>
      </c>
      <c r="E31" s="330">
        <v>82646</v>
      </c>
      <c r="F31" s="330">
        <v>2</v>
      </c>
      <c r="G31" s="330">
        <v>5017971</v>
      </c>
      <c r="H31" s="330">
        <v>17</v>
      </c>
      <c r="I31" s="330">
        <v>168643</v>
      </c>
      <c r="J31" s="330">
        <v>2</v>
      </c>
      <c r="K31" s="331">
        <f t="shared" si="0"/>
        <v>6692840</v>
      </c>
      <c r="L31" s="331">
        <f t="shared" si="1"/>
        <v>48</v>
      </c>
      <c r="M31" s="534" t="s">
        <v>48</v>
      </c>
      <c r="N31" s="550">
        <v>24</v>
      </c>
    </row>
    <row r="32" spans="1:14" s="81" customFormat="1" ht="24.6" customHeight="1" x14ac:dyDescent="0.3">
      <c r="A32" s="547">
        <v>25</v>
      </c>
      <c r="B32" s="555" t="s">
        <v>49</v>
      </c>
      <c r="C32" s="3">
        <v>539766</v>
      </c>
      <c r="D32" s="3">
        <v>13</v>
      </c>
      <c r="E32" s="3">
        <v>2067034</v>
      </c>
      <c r="F32" s="3">
        <v>4</v>
      </c>
      <c r="G32" s="3">
        <v>2154652</v>
      </c>
      <c r="H32" s="3">
        <v>16</v>
      </c>
      <c r="I32" s="3" t="s">
        <v>122</v>
      </c>
      <c r="J32" s="3" t="s">
        <v>122</v>
      </c>
      <c r="K32" s="524">
        <f>C32+E32+G32</f>
        <v>4761452</v>
      </c>
      <c r="L32" s="524">
        <f>D32+F32+H32</f>
        <v>33</v>
      </c>
      <c r="M32" s="553" t="s">
        <v>50</v>
      </c>
      <c r="N32" s="548">
        <v>25</v>
      </c>
    </row>
    <row r="33" spans="1:14" s="329" customFormat="1" ht="24.6" customHeight="1" x14ac:dyDescent="0.3">
      <c r="A33" s="549">
        <v>26</v>
      </c>
      <c r="B33" s="554" t="s">
        <v>51</v>
      </c>
      <c r="C33" s="330">
        <v>227938</v>
      </c>
      <c r="D33" s="330">
        <v>10</v>
      </c>
      <c r="E33" s="330">
        <v>241072</v>
      </c>
      <c r="F33" s="330">
        <v>2</v>
      </c>
      <c r="G33" s="330">
        <v>1123891</v>
      </c>
      <c r="H33" s="330">
        <v>5</v>
      </c>
      <c r="I33" s="330" t="s">
        <v>122</v>
      </c>
      <c r="J33" s="330" t="s">
        <v>122</v>
      </c>
      <c r="K33" s="331">
        <f>C33+E33+G33</f>
        <v>1592901</v>
      </c>
      <c r="L33" s="331">
        <f>D33+F33+H33</f>
        <v>17</v>
      </c>
      <c r="M33" s="534" t="s">
        <v>167</v>
      </c>
      <c r="N33" s="550">
        <v>26</v>
      </c>
    </row>
    <row r="34" spans="1:14" s="81" customFormat="1" ht="24.6" customHeight="1" x14ac:dyDescent="0.3">
      <c r="A34" s="547">
        <v>27</v>
      </c>
      <c r="B34" s="555" t="s">
        <v>52</v>
      </c>
      <c r="C34" s="3">
        <v>2485988</v>
      </c>
      <c r="D34" s="3">
        <v>43</v>
      </c>
      <c r="E34" s="3">
        <v>7720605</v>
      </c>
      <c r="F34" s="3">
        <v>6</v>
      </c>
      <c r="G34" s="3">
        <v>6389131</v>
      </c>
      <c r="H34" s="3">
        <v>38</v>
      </c>
      <c r="I34" s="3">
        <v>1921175</v>
      </c>
      <c r="J34" s="3">
        <v>5</v>
      </c>
      <c r="K34" s="524">
        <f t="shared" si="0"/>
        <v>18516899</v>
      </c>
      <c r="L34" s="524">
        <f t="shared" si="1"/>
        <v>92</v>
      </c>
      <c r="M34" s="553" t="s">
        <v>168</v>
      </c>
      <c r="N34" s="548">
        <v>27</v>
      </c>
    </row>
    <row r="35" spans="1:14" s="329" customFormat="1" ht="24.6" customHeight="1" x14ac:dyDescent="0.3">
      <c r="A35" s="549">
        <v>28</v>
      </c>
      <c r="B35" s="554" t="s">
        <v>53</v>
      </c>
      <c r="C35" s="330">
        <v>773704.07352941169</v>
      </c>
      <c r="D35" s="330">
        <v>23</v>
      </c>
      <c r="E35" s="330">
        <v>268037</v>
      </c>
      <c r="F35" s="330">
        <v>5</v>
      </c>
      <c r="G35" s="330">
        <v>464569</v>
      </c>
      <c r="H35" s="330">
        <v>12</v>
      </c>
      <c r="I35" s="330">
        <v>1233023</v>
      </c>
      <c r="J35" s="330">
        <v>7</v>
      </c>
      <c r="K35" s="331">
        <f t="shared" si="0"/>
        <v>2739333.0735294116</v>
      </c>
      <c r="L35" s="331">
        <f t="shared" si="1"/>
        <v>47</v>
      </c>
      <c r="M35" s="534" t="s">
        <v>54</v>
      </c>
      <c r="N35" s="550">
        <v>28</v>
      </c>
    </row>
    <row r="36" spans="1:14" s="81" customFormat="1" ht="22.15" customHeight="1" x14ac:dyDescent="0.3">
      <c r="A36" s="547">
        <v>29</v>
      </c>
      <c r="B36" s="555" t="s">
        <v>55</v>
      </c>
      <c r="C36" s="3">
        <v>654692</v>
      </c>
      <c r="D36" s="3">
        <v>21</v>
      </c>
      <c r="E36" s="3">
        <v>162627</v>
      </c>
      <c r="F36" s="3">
        <v>2</v>
      </c>
      <c r="G36" s="3">
        <v>9476033</v>
      </c>
      <c r="H36" s="3">
        <v>23</v>
      </c>
      <c r="I36" s="3">
        <v>5224717</v>
      </c>
      <c r="J36" s="3">
        <v>14</v>
      </c>
      <c r="K36" s="524">
        <f t="shared" si="0"/>
        <v>15518069</v>
      </c>
      <c r="L36" s="524">
        <f t="shared" si="1"/>
        <v>60</v>
      </c>
      <c r="M36" s="553" t="s">
        <v>56</v>
      </c>
      <c r="N36" s="548">
        <v>29</v>
      </c>
    </row>
    <row r="37" spans="1:14" s="329" customFormat="1" ht="22.15" customHeight="1" x14ac:dyDescent="0.3">
      <c r="A37" s="549">
        <v>30</v>
      </c>
      <c r="B37" s="554" t="s">
        <v>57</v>
      </c>
      <c r="C37" s="330">
        <v>1413197</v>
      </c>
      <c r="D37" s="330">
        <v>20</v>
      </c>
      <c r="E37" s="330">
        <v>774635</v>
      </c>
      <c r="F37" s="330">
        <v>4</v>
      </c>
      <c r="G37" s="330">
        <v>3890852</v>
      </c>
      <c r="H37" s="330">
        <v>12</v>
      </c>
      <c r="I37" s="330" t="s">
        <v>122</v>
      </c>
      <c r="J37" s="330" t="s">
        <v>122</v>
      </c>
      <c r="K37" s="331">
        <f>C37+E37+G37</f>
        <v>6078684</v>
      </c>
      <c r="L37" s="331">
        <f>D37+F37+H37</f>
        <v>36</v>
      </c>
      <c r="M37" s="534" t="s">
        <v>169</v>
      </c>
      <c r="N37" s="550">
        <v>30</v>
      </c>
    </row>
    <row r="38" spans="1:14" s="81" customFormat="1" ht="24.6" customHeight="1" x14ac:dyDescent="0.3">
      <c r="A38" s="547">
        <v>31</v>
      </c>
      <c r="B38" s="555" t="s">
        <v>58</v>
      </c>
      <c r="C38" s="3">
        <v>681986</v>
      </c>
      <c r="D38" s="3">
        <v>14</v>
      </c>
      <c r="E38" s="3">
        <v>188939</v>
      </c>
      <c r="F38" s="3">
        <v>2</v>
      </c>
      <c r="G38" s="3">
        <v>2765471</v>
      </c>
      <c r="H38" s="3">
        <v>13</v>
      </c>
      <c r="I38" s="3" t="s">
        <v>122</v>
      </c>
      <c r="J38" s="3" t="s">
        <v>122</v>
      </c>
      <c r="K38" s="524">
        <f>C38+E38+G38</f>
        <v>3636396</v>
      </c>
      <c r="L38" s="524">
        <f>D38+F38+H38</f>
        <v>29</v>
      </c>
      <c r="M38" s="553" t="s">
        <v>59</v>
      </c>
      <c r="N38" s="548">
        <v>31</v>
      </c>
    </row>
    <row r="39" spans="1:14" s="329" customFormat="1" ht="21.75" customHeight="1" x14ac:dyDescent="0.3">
      <c r="A39" s="549">
        <v>32</v>
      </c>
      <c r="B39" s="554" t="s">
        <v>60</v>
      </c>
      <c r="C39" s="330">
        <v>3072275.8823529412</v>
      </c>
      <c r="D39" s="330">
        <v>66</v>
      </c>
      <c r="E39" s="330">
        <v>437383</v>
      </c>
      <c r="F39" s="330">
        <v>4</v>
      </c>
      <c r="G39" s="330">
        <v>7248170</v>
      </c>
      <c r="H39" s="330">
        <v>46</v>
      </c>
      <c r="I39" s="330">
        <v>1554646</v>
      </c>
      <c r="J39" s="330">
        <v>7</v>
      </c>
      <c r="K39" s="331">
        <f t="shared" si="0"/>
        <v>12312474.882352941</v>
      </c>
      <c r="L39" s="331">
        <f t="shared" si="1"/>
        <v>123</v>
      </c>
      <c r="M39" s="534" t="s">
        <v>170</v>
      </c>
      <c r="N39" s="550">
        <v>32</v>
      </c>
    </row>
    <row r="40" spans="1:14" s="81" customFormat="1" ht="19.5" customHeight="1" x14ac:dyDescent="0.25">
      <c r="A40" s="547">
        <v>33</v>
      </c>
      <c r="B40" s="556" t="s">
        <v>61</v>
      </c>
      <c r="C40" s="3">
        <v>736978</v>
      </c>
      <c r="D40" s="3">
        <v>16</v>
      </c>
      <c r="E40" s="3">
        <v>93618</v>
      </c>
      <c r="F40" s="3">
        <v>2</v>
      </c>
      <c r="G40" s="3">
        <v>2140404</v>
      </c>
      <c r="H40" s="3">
        <v>16</v>
      </c>
      <c r="I40" s="3" t="s">
        <v>122</v>
      </c>
      <c r="J40" s="3" t="s">
        <v>122</v>
      </c>
      <c r="K40" s="524">
        <f>C40+E40+G40</f>
        <v>2971000</v>
      </c>
      <c r="L40" s="524">
        <f>D40+F40+H40</f>
        <v>34</v>
      </c>
      <c r="M40" s="553" t="s">
        <v>171</v>
      </c>
      <c r="N40" s="548">
        <v>33</v>
      </c>
    </row>
    <row r="41" spans="1:14" s="329" customFormat="1" ht="20.25" customHeight="1" thickBot="1" x14ac:dyDescent="0.35">
      <c r="A41" s="551">
        <v>34</v>
      </c>
      <c r="B41" s="557" t="s">
        <v>62</v>
      </c>
      <c r="C41" s="382">
        <v>500532</v>
      </c>
      <c r="D41" s="382">
        <v>15</v>
      </c>
      <c r="E41" s="382" t="s">
        <v>122</v>
      </c>
      <c r="F41" s="382" t="s">
        <v>122</v>
      </c>
      <c r="G41" s="382">
        <v>873141</v>
      </c>
      <c r="H41" s="382">
        <v>9</v>
      </c>
      <c r="I41" s="382" t="s">
        <v>122</v>
      </c>
      <c r="J41" s="382" t="s">
        <v>122</v>
      </c>
      <c r="K41" s="526">
        <f>C41+G41</f>
        <v>1373673</v>
      </c>
      <c r="L41" s="526">
        <f>D41+H41</f>
        <v>24</v>
      </c>
      <c r="M41" s="537" t="s">
        <v>63</v>
      </c>
      <c r="N41" s="552">
        <v>34</v>
      </c>
    </row>
    <row r="42" spans="1:14" s="81" customFormat="1" x14ac:dyDescent="0.25">
      <c r="A42" s="810" t="s">
        <v>172</v>
      </c>
      <c r="B42" s="810"/>
      <c r="C42" s="810"/>
      <c r="D42" s="810"/>
      <c r="E42" s="810"/>
      <c r="F42" s="810"/>
      <c r="G42" s="809" t="s">
        <v>244</v>
      </c>
      <c r="H42" s="809"/>
      <c r="I42" s="809"/>
      <c r="J42" s="809"/>
      <c r="K42" s="809"/>
      <c r="L42" s="809"/>
      <c r="M42" s="809"/>
      <c r="N42" s="809"/>
    </row>
    <row r="43" spans="1:14" x14ac:dyDescent="0.25">
      <c r="B43" s="799"/>
      <c r="C43" s="799"/>
      <c r="D43" s="799"/>
      <c r="E43" s="799"/>
      <c r="F43" s="799"/>
      <c r="G43" s="798"/>
      <c r="H43" s="798"/>
      <c r="I43" s="798"/>
      <c r="J43" s="798"/>
      <c r="K43" s="798"/>
      <c r="L43" s="798"/>
      <c r="M43" s="798"/>
    </row>
    <row r="44" spans="1:14" x14ac:dyDescent="0.25">
      <c r="D44" s="83"/>
    </row>
    <row r="45" spans="1:14" x14ac:dyDescent="0.25">
      <c r="C45" s="83"/>
      <c r="D45" s="83"/>
      <c r="E45" s="83"/>
      <c r="F45" s="83"/>
    </row>
  </sheetData>
  <mergeCells count="17">
    <mergeCell ref="B1:M1"/>
    <mergeCell ref="B2:M2"/>
    <mergeCell ref="B3:M3"/>
    <mergeCell ref="K4:L4"/>
    <mergeCell ref="K5:L5"/>
    <mergeCell ref="I5:J5"/>
    <mergeCell ref="M5:N6"/>
    <mergeCell ref="A5:B6"/>
    <mergeCell ref="G43:M43"/>
    <mergeCell ref="B43:F43"/>
    <mergeCell ref="G5:H5"/>
    <mergeCell ref="E5:F5"/>
    <mergeCell ref="C5:D5"/>
    <mergeCell ref="A7:B7"/>
    <mergeCell ref="M7:N7"/>
    <mergeCell ref="G42:N42"/>
    <mergeCell ref="A42:F42"/>
  </mergeCells>
  <printOptions horizontalCentered="1"/>
  <pageMargins left="0.25" right="0.25" top="0.5" bottom="0.75" header="0.3" footer="0.3"/>
  <pageSetup paperSize="9" scale="74" orientation="portrait" horizontalDpi="300" verticalDpi="300" r:id="rId1"/>
  <headerFooter>
    <oddFooter>&amp;L&amp;"Times New Roman,Regular" Afghanistan Statistical Yearbook 2017-18
&amp;R    &amp;"Times New Roman,Regular"سالنامه احصائیوی افغانستان /  دافغانستان احصائیوی کالني  ١٣٩۶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49"/>
  <sheetViews>
    <sheetView view="pageBreakPreview" zoomScale="60" zoomScaleNormal="83" workbookViewId="0">
      <selection activeCell="A36" sqref="A36"/>
    </sheetView>
  </sheetViews>
  <sheetFormatPr defaultColWidth="21" defaultRowHeight="18.75" customHeight="1" x14ac:dyDescent="0.3"/>
  <cols>
    <col min="1" max="1" width="5.7109375" style="122" customWidth="1"/>
    <col min="2" max="2" width="13.28515625" style="218" customWidth="1"/>
    <col min="3" max="3" width="10" style="122" customWidth="1"/>
    <col min="4" max="4" width="9.42578125" style="122" customWidth="1"/>
    <col min="5" max="7" width="10.7109375" style="122" customWidth="1"/>
    <col min="8" max="8" width="9.7109375" style="122" customWidth="1"/>
    <col min="9" max="9" width="9.42578125" style="122" customWidth="1"/>
    <col min="10" max="11" width="9.5703125" style="122" customWidth="1"/>
    <col min="12" max="12" width="12.28515625" style="122" customWidth="1"/>
    <col min="13" max="13" width="4.85546875" style="122" customWidth="1"/>
    <col min="14" max="16384" width="21" style="122"/>
  </cols>
  <sheetData>
    <row r="1" spans="1:13" ht="21.6" customHeight="1" x14ac:dyDescent="0.3">
      <c r="B1" s="836" t="s">
        <v>494</v>
      </c>
      <c r="C1" s="836"/>
      <c r="D1" s="836"/>
      <c r="E1" s="836"/>
      <c r="F1" s="836"/>
      <c r="G1" s="836"/>
      <c r="H1" s="836"/>
      <c r="I1" s="836"/>
      <c r="J1" s="836"/>
      <c r="K1" s="836"/>
      <c r="L1" s="836"/>
    </row>
    <row r="2" spans="1:13" ht="17.45" customHeight="1" x14ac:dyDescent="0.3">
      <c r="B2" s="837" t="s">
        <v>495</v>
      </c>
      <c r="C2" s="837"/>
      <c r="D2" s="837"/>
      <c r="E2" s="837"/>
      <c r="F2" s="837"/>
      <c r="G2" s="837"/>
      <c r="H2" s="837"/>
      <c r="I2" s="837"/>
      <c r="J2" s="837"/>
      <c r="K2" s="837"/>
      <c r="L2" s="837"/>
    </row>
    <row r="3" spans="1:13" ht="18" customHeight="1" thickBot="1" x14ac:dyDescent="0.35">
      <c r="B3" s="838" t="s">
        <v>496</v>
      </c>
      <c r="C3" s="838"/>
      <c r="D3" s="838"/>
      <c r="E3" s="838"/>
      <c r="F3" s="838"/>
      <c r="G3" s="838"/>
      <c r="H3" s="838"/>
      <c r="I3" s="838"/>
      <c r="J3" s="838"/>
      <c r="K3" s="838"/>
      <c r="L3" s="838"/>
    </row>
    <row r="4" spans="1:13" ht="29.45" customHeight="1" thickBot="1" x14ac:dyDescent="0.35">
      <c r="A4" s="827" t="s">
        <v>4</v>
      </c>
      <c r="B4" s="828"/>
      <c r="C4" s="839" t="s">
        <v>493</v>
      </c>
      <c r="D4" s="840"/>
      <c r="E4" s="844"/>
      <c r="F4" s="841" t="s">
        <v>475</v>
      </c>
      <c r="G4" s="842"/>
      <c r="H4" s="843"/>
      <c r="I4" s="839" t="s">
        <v>507</v>
      </c>
      <c r="J4" s="840"/>
      <c r="K4" s="840"/>
      <c r="L4" s="827" t="s">
        <v>5</v>
      </c>
      <c r="M4" s="828"/>
    </row>
    <row r="5" spans="1:13" ht="18.600000000000001" customHeight="1" x14ac:dyDescent="0.3">
      <c r="A5" s="829"/>
      <c r="B5" s="830"/>
      <c r="C5" s="203" t="s">
        <v>198</v>
      </c>
      <c r="D5" s="165" t="s">
        <v>199</v>
      </c>
      <c r="E5" s="165" t="s">
        <v>0</v>
      </c>
      <c r="F5" s="165" t="s">
        <v>198</v>
      </c>
      <c r="G5" s="165" t="s">
        <v>199</v>
      </c>
      <c r="H5" s="165" t="s">
        <v>0</v>
      </c>
      <c r="I5" s="165" t="s">
        <v>198</v>
      </c>
      <c r="J5" s="165" t="s">
        <v>199</v>
      </c>
      <c r="K5" s="527" t="s">
        <v>0</v>
      </c>
      <c r="L5" s="829"/>
      <c r="M5" s="830"/>
    </row>
    <row r="6" spans="1:13" ht="15.6" customHeight="1" x14ac:dyDescent="0.3">
      <c r="A6" s="829"/>
      <c r="B6" s="830"/>
      <c r="C6" s="432" t="s">
        <v>211</v>
      </c>
      <c r="D6" s="433" t="s">
        <v>210</v>
      </c>
      <c r="E6" s="433" t="s">
        <v>1</v>
      </c>
      <c r="F6" s="434" t="s">
        <v>211</v>
      </c>
      <c r="G6" s="433" t="s">
        <v>210</v>
      </c>
      <c r="H6" s="433" t="s">
        <v>1</v>
      </c>
      <c r="I6" s="434" t="s">
        <v>211</v>
      </c>
      <c r="J6" s="433" t="s">
        <v>210</v>
      </c>
      <c r="K6" s="528" t="s">
        <v>1</v>
      </c>
      <c r="L6" s="829"/>
      <c r="M6" s="830"/>
    </row>
    <row r="7" spans="1:13" ht="17.45" customHeight="1" thickBot="1" x14ac:dyDescent="0.35">
      <c r="A7" s="831"/>
      <c r="B7" s="832"/>
      <c r="C7" s="204" t="s">
        <v>200</v>
      </c>
      <c r="D7" s="168" t="s">
        <v>201</v>
      </c>
      <c r="E7" s="168" t="s">
        <v>2</v>
      </c>
      <c r="F7" s="168" t="s">
        <v>200</v>
      </c>
      <c r="G7" s="168" t="s">
        <v>201</v>
      </c>
      <c r="H7" s="168" t="s">
        <v>2</v>
      </c>
      <c r="I7" s="168" t="s">
        <v>200</v>
      </c>
      <c r="J7" s="168" t="s">
        <v>201</v>
      </c>
      <c r="K7" s="529" t="s">
        <v>2</v>
      </c>
      <c r="L7" s="831"/>
      <c r="M7" s="832"/>
    </row>
    <row r="8" spans="1:13" ht="21.75" customHeight="1" thickBot="1" x14ac:dyDescent="0.35">
      <c r="A8" s="833" t="s">
        <v>2</v>
      </c>
      <c r="B8" s="834"/>
      <c r="C8" s="544">
        <f>C9+C14+C25+C26+C29+C35+C38+C40+C18</f>
        <v>279</v>
      </c>
      <c r="D8" s="545">
        <f>D9+D12+D42+D10+D11+D13+D14+D15+D16+D17+D18+D19+D20+D21+D22+D23+D24+D25+D26+D27+D28+D29+D31+D32+D34+D35+D36+D37+D38+D39+D40+D41</f>
        <v>2152</v>
      </c>
      <c r="E8" s="545">
        <f>D8+C8</f>
        <v>2431</v>
      </c>
      <c r="F8" s="545">
        <f>F9+F14+F18+F25+F26+F29+F35+F38+F40</f>
        <v>265</v>
      </c>
      <c r="G8" s="545">
        <f>G9+G10+G11+G12+G13+G14+G15+G16+G17+G18+G19+G20+G21+G22+G23+G24+G25+G26+G27+G28+G29+G31+G32+G34+G35+G36+G37+G38+G39+G40+G41+G42</f>
        <v>1912</v>
      </c>
      <c r="H8" s="545">
        <f>G8+F8</f>
        <v>2177</v>
      </c>
      <c r="I8" s="545">
        <f>I9+I12+I14+I18+I21+I26+I27+I29+I35+I38+I40+I25</f>
        <v>275</v>
      </c>
      <c r="J8" s="545">
        <f>J9+J10+J11+J13+J14+J15+J16+J17+J18+J19+J20+J21+J22+J23+J24+J25+J26+J27+J28+J29+J31+J32+J33+J35+J36+J37+J38+J39+J40+J41+J42+J12+J30+J34</f>
        <v>1861</v>
      </c>
      <c r="K8" s="545">
        <f>I8+J8</f>
        <v>2136</v>
      </c>
      <c r="L8" s="825" t="s">
        <v>202</v>
      </c>
      <c r="M8" s="826"/>
    </row>
    <row r="9" spans="1:13" ht="19.5" customHeight="1" x14ac:dyDescent="0.3">
      <c r="A9" s="533">
        <v>1</v>
      </c>
      <c r="B9" s="535" t="s">
        <v>7</v>
      </c>
      <c r="C9" s="220">
        <v>250</v>
      </c>
      <c r="D9" s="220">
        <v>1541</v>
      </c>
      <c r="E9" s="219">
        <f>D9+C9</f>
        <v>1791</v>
      </c>
      <c r="F9" s="220">
        <v>238</v>
      </c>
      <c r="G9" s="220">
        <v>1368</v>
      </c>
      <c r="H9" s="219">
        <f>G9+F9</f>
        <v>1606</v>
      </c>
      <c r="I9" s="220">
        <v>244</v>
      </c>
      <c r="J9" s="166">
        <v>1222</v>
      </c>
      <c r="K9" s="166">
        <f>I9+J9</f>
        <v>1466</v>
      </c>
      <c r="L9" s="530" t="s">
        <v>8</v>
      </c>
      <c r="M9" s="536">
        <v>1</v>
      </c>
    </row>
    <row r="10" spans="1:13" s="324" customFormat="1" ht="19.5" customHeight="1" x14ac:dyDescent="0.3">
      <c r="A10" s="540">
        <v>2</v>
      </c>
      <c r="B10" s="534" t="s">
        <v>9</v>
      </c>
      <c r="C10" s="321" t="s">
        <v>122</v>
      </c>
      <c r="D10" s="322">
        <v>5</v>
      </c>
      <c r="E10" s="320">
        <f>D10</f>
        <v>5</v>
      </c>
      <c r="F10" s="321" t="s">
        <v>122</v>
      </c>
      <c r="G10" s="322">
        <v>5</v>
      </c>
      <c r="H10" s="320">
        <f>G10</f>
        <v>5</v>
      </c>
      <c r="I10" s="321" t="s">
        <v>122</v>
      </c>
      <c r="J10" s="321">
        <v>5</v>
      </c>
      <c r="K10" s="321">
        <f>J10</f>
        <v>5</v>
      </c>
      <c r="L10" s="531" t="s">
        <v>10</v>
      </c>
      <c r="M10" s="541">
        <v>2</v>
      </c>
    </row>
    <row r="11" spans="1:13" ht="19.5" customHeight="1" x14ac:dyDescent="0.3">
      <c r="A11" s="533">
        <v>3</v>
      </c>
      <c r="B11" s="535" t="s">
        <v>11</v>
      </c>
      <c r="C11" s="166" t="s">
        <v>122</v>
      </c>
      <c r="D11" s="220">
        <v>8</v>
      </c>
      <c r="E11" s="219">
        <f>D11</f>
        <v>8</v>
      </c>
      <c r="F11" s="166" t="s">
        <v>122</v>
      </c>
      <c r="G11" s="220">
        <v>8</v>
      </c>
      <c r="H11" s="323">
        <f>G11</f>
        <v>8</v>
      </c>
      <c r="I11" s="166" t="s">
        <v>122</v>
      </c>
      <c r="J11" s="166">
        <v>9</v>
      </c>
      <c r="K11" s="166">
        <f>J11</f>
        <v>9</v>
      </c>
      <c r="L11" s="530" t="s">
        <v>158</v>
      </c>
      <c r="M11" s="536">
        <v>3</v>
      </c>
    </row>
    <row r="12" spans="1:13" s="324" customFormat="1" ht="19.5" customHeight="1" x14ac:dyDescent="0.3">
      <c r="A12" s="540">
        <v>4</v>
      </c>
      <c r="B12" s="534" t="s">
        <v>13</v>
      </c>
      <c r="C12" s="321" t="s">
        <v>122</v>
      </c>
      <c r="D12" s="322">
        <v>1</v>
      </c>
      <c r="E12" s="320">
        <f>D12</f>
        <v>1</v>
      </c>
      <c r="F12" s="322" t="s">
        <v>122</v>
      </c>
      <c r="G12" s="322">
        <v>1</v>
      </c>
      <c r="H12" s="320">
        <f>G12</f>
        <v>1</v>
      </c>
      <c r="I12" s="322">
        <v>1</v>
      </c>
      <c r="J12" s="321">
        <v>1</v>
      </c>
      <c r="K12" s="321">
        <f>I12</f>
        <v>1</v>
      </c>
      <c r="L12" s="531" t="s">
        <v>14</v>
      </c>
      <c r="M12" s="541">
        <v>4</v>
      </c>
    </row>
    <row r="13" spans="1:13" ht="19.5" customHeight="1" x14ac:dyDescent="0.3">
      <c r="A13" s="533">
        <v>5</v>
      </c>
      <c r="B13" s="535" t="s">
        <v>15</v>
      </c>
      <c r="C13" s="166" t="s">
        <v>122</v>
      </c>
      <c r="D13" s="220">
        <v>1</v>
      </c>
      <c r="E13" s="323">
        <f>D13</f>
        <v>1</v>
      </c>
      <c r="F13" s="166" t="s">
        <v>122</v>
      </c>
      <c r="G13" s="220">
        <v>1</v>
      </c>
      <c r="H13" s="219">
        <f>G13</f>
        <v>1</v>
      </c>
      <c r="I13" s="166" t="s">
        <v>122</v>
      </c>
      <c r="J13" s="166">
        <v>1</v>
      </c>
      <c r="K13" s="166">
        <f>J13</f>
        <v>1</v>
      </c>
      <c r="L13" s="530" t="s">
        <v>268</v>
      </c>
      <c r="M13" s="536">
        <v>5</v>
      </c>
    </row>
    <row r="14" spans="1:13" s="324" customFormat="1" ht="19.5" customHeight="1" x14ac:dyDescent="0.3">
      <c r="A14" s="540">
        <v>6</v>
      </c>
      <c r="B14" s="534" t="s">
        <v>17</v>
      </c>
      <c r="C14" s="322">
        <v>6</v>
      </c>
      <c r="D14" s="322">
        <v>76</v>
      </c>
      <c r="E14" s="320">
        <f>D14+C14</f>
        <v>82</v>
      </c>
      <c r="F14" s="322">
        <v>3</v>
      </c>
      <c r="G14" s="322">
        <v>69</v>
      </c>
      <c r="H14" s="320">
        <f>G14+F14</f>
        <v>72</v>
      </c>
      <c r="I14" s="322">
        <v>3</v>
      </c>
      <c r="J14" s="321">
        <v>96</v>
      </c>
      <c r="K14" s="321">
        <f>I14+J14</f>
        <v>99</v>
      </c>
      <c r="L14" s="531" t="s">
        <v>190</v>
      </c>
      <c r="M14" s="541">
        <v>6</v>
      </c>
    </row>
    <row r="15" spans="1:13" ht="19.5" customHeight="1" x14ac:dyDescent="0.3">
      <c r="A15" s="533">
        <v>7</v>
      </c>
      <c r="B15" s="535" t="s">
        <v>19</v>
      </c>
      <c r="C15" s="166" t="s">
        <v>122</v>
      </c>
      <c r="D15" s="220">
        <v>6</v>
      </c>
      <c r="E15" s="219">
        <f>D15</f>
        <v>6</v>
      </c>
      <c r="F15" s="166" t="s">
        <v>122</v>
      </c>
      <c r="G15" s="220">
        <v>5</v>
      </c>
      <c r="H15" s="219">
        <f>G15</f>
        <v>5</v>
      </c>
      <c r="I15" s="166" t="s">
        <v>122</v>
      </c>
      <c r="J15" s="166">
        <v>6</v>
      </c>
      <c r="K15" s="166">
        <f>J15</f>
        <v>6</v>
      </c>
      <c r="L15" s="530" t="s">
        <v>269</v>
      </c>
      <c r="M15" s="536">
        <v>7</v>
      </c>
    </row>
    <row r="16" spans="1:13" s="324" customFormat="1" ht="19.5" customHeight="1" x14ac:dyDescent="0.3">
      <c r="A16" s="540">
        <v>8</v>
      </c>
      <c r="B16" s="534" t="s">
        <v>21</v>
      </c>
      <c r="C16" s="321" t="s">
        <v>122</v>
      </c>
      <c r="D16" s="322">
        <v>5</v>
      </c>
      <c r="E16" s="320">
        <f t="shared" ref="E16:E24" si="0">D16</f>
        <v>5</v>
      </c>
      <c r="F16" s="321" t="s">
        <v>122</v>
      </c>
      <c r="G16" s="322">
        <v>5</v>
      </c>
      <c r="H16" s="320">
        <f>G16</f>
        <v>5</v>
      </c>
      <c r="I16" s="321" t="s">
        <v>122</v>
      </c>
      <c r="J16" s="321">
        <v>5</v>
      </c>
      <c r="K16" s="321">
        <f>J16</f>
        <v>5</v>
      </c>
      <c r="L16" s="531" t="s">
        <v>270</v>
      </c>
      <c r="M16" s="541">
        <v>8</v>
      </c>
    </row>
    <row r="17" spans="1:13" ht="19.5" customHeight="1" x14ac:dyDescent="0.3">
      <c r="A17" s="533">
        <v>9</v>
      </c>
      <c r="B17" s="535" t="s">
        <v>22</v>
      </c>
      <c r="C17" s="166" t="s">
        <v>122</v>
      </c>
      <c r="D17" s="220">
        <v>24</v>
      </c>
      <c r="E17" s="219">
        <f t="shared" si="0"/>
        <v>24</v>
      </c>
      <c r="F17" s="166" t="s">
        <v>122</v>
      </c>
      <c r="G17" s="220">
        <v>21</v>
      </c>
      <c r="H17" s="219">
        <f>G17</f>
        <v>21</v>
      </c>
      <c r="I17" s="166" t="s">
        <v>122</v>
      </c>
      <c r="J17" s="166">
        <v>24</v>
      </c>
      <c r="K17" s="166">
        <f>J17</f>
        <v>24</v>
      </c>
      <c r="L17" s="530" t="s">
        <v>162</v>
      </c>
      <c r="M17" s="536">
        <v>9</v>
      </c>
    </row>
    <row r="18" spans="1:13" s="324" customFormat="1" ht="19.5" customHeight="1" x14ac:dyDescent="0.3">
      <c r="A18" s="540">
        <v>10</v>
      </c>
      <c r="B18" s="534" t="s">
        <v>23</v>
      </c>
      <c r="C18" s="321">
        <v>1</v>
      </c>
      <c r="D18" s="322">
        <v>17</v>
      </c>
      <c r="E18" s="320">
        <f>D18+C18</f>
        <v>18</v>
      </c>
      <c r="F18" s="322">
        <v>1</v>
      </c>
      <c r="G18" s="322">
        <v>13</v>
      </c>
      <c r="H18" s="320">
        <f>G18+F18</f>
        <v>14</v>
      </c>
      <c r="I18" s="322">
        <v>1</v>
      </c>
      <c r="J18" s="321">
        <v>17</v>
      </c>
      <c r="K18" s="321">
        <f>I18+J18</f>
        <v>18</v>
      </c>
      <c r="L18" s="531" t="s">
        <v>271</v>
      </c>
      <c r="M18" s="541">
        <v>10</v>
      </c>
    </row>
    <row r="19" spans="1:13" ht="19.5" customHeight="1" x14ac:dyDescent="0.3">
      <c r="A19" s="533">
        <v>11</v>
      </c>
      <c r="B19" s="535" t="s">
        <v>25</v>
      </c>
      <c r="C19" s="166" t="s">
        <v>122</v>
      </c>
      <c r="D19" s="220">
        <v>11</v>
      </c>
      <c r="E19" s="219">
        <f t="shared" si="0"/>
        <v>11</v>
      </c>
      <c r="F19" s="166" t="s">
        <v>122</v>
      </c>
      <c r="G19" s="220">
        <v>11</v>
      </c>
      <c r="H19" s="219">
        <f t="shared" ref="H19:H24" si="1">G19</f>
        <v>11</v>
      </c>
      <c r="I19" s="166" t="s">
        <v>122</v>
      </c>
      <c r="J19" s="166">
        <v>10</v>
      </c>
      <c r="K19" s="166">
        <f>J19</f>
        <v>10</v>
      </c>
      <c r="L19" s="530" t="s">
        <v>272</v>
      </c>
      <c r="M19" s="536">
        <v>11</v>
      </c>
    </row>
    <row r="20" spans="1:13" s="324" customFormat="1" ht="19.5" customHeight="1" x14ac:dyDescent="0.3">
      <c r="A20" s="540">
        <v>12</v>
      </c>
      <c r="B20" s="534" t="s">
        <v>27</v>
      </c>
      <c r="C20" s="321" t="s">
        <v>122</v>
      </c>
      <c r="D20" s="322">
        <v>1</v>
      </c>
      <c r="E20" s="320">
        <f t="shared" si="0"/>
        <v>1</v>
      </c>
      <c r="F20" s="321" t="s">
        <v>122</v>
      </c>
      <c r="G20" s="322">
        <v>1</v>
      </c>
      <c r="H20" s="320">
        <f t="shared" si="1"/>
        <v>1</v>
      </c>
      <c r="I20" s="321" t="s">
        <v>122</v>
      </c>
      <c r="J20" s="321">
        <v>1</v>
      </c>
      <c r="K20" s="321">
        <f>J20</f>
        <v>1</v>
      </c>
      <c r="L20" s="531" t="s">
        <v>273</v>
      </c>
      <c r="M20" s="541">
        <v>12</v>
      </c>
    </row>
    <row r="21" spans="1:13" ht="19.5" customHeight="1" x14ac:dyDescent="0.3">
      <c r="A21" s="533">
        <v>13</v>
      </c>
      <c r="B21" s="535" t="s">
        <v>29</v>
      </c>
      <c r="C21" s="166">
        <v>1</v>
      </c>
      <c r="D21" s="220">
        <v>3</v>
      </c>
      <c r="E21" s="219">
        <f t="shared" si="0"/>
        <v>3</v>
      </c>
      <c r="F21" s="220" t="s">
        <v>122</v>
      </c>
      <c r="G21" s="220">
        <v>3</v>
      </c>
      <c r="H21" s="219">
        <f t="shared" si="1"/>
        <v>3</v>
      </c>
      <c r="I21" s="220">
        <v>1</v>
      </c>
      <c r="J21" s="166">
        <v>6</v>
      </c>
      <c r="K21" s="166">
        <f>I21+J21</f>
        <v>7</v>
      </c>
      <c r="L21" s="530" t="s">
        <v>274</v>
      </c>
      <c r="M21" s="536">
        <v>13</v>
      </c>
    </row>
    <row r="22" spans="1:13" s="324" customFormat="1" ht="19.5" customHeight="1" x14ac:dyDescent="0.3">
      <c r="A22" s="540">
        <v>14</v>
      </c>
      <c r="B22" s="534" t="s">
        <v>30</v>
      </c>
      <c r="C22" s="321" t="s">
        <v>122</v>
      </c>
      <c r="D22" s="322">
        <v>6</v>
      </c>
      <c r="E22" s="320">
        <f t="shared" si="0"/>
        <v>6</v>
      </c>
      <c r="F22" s="321" t="s">
        <v>122</v>
      </c>
      <c r="G22" s="322">
        <v>6</v>
      </c>
      <c r="H22" s="320">
        <f t="shared" si="1"/>
        <v>6</v>
      </c>
      <c r="I22" s="321" t="s">
        <v>122</v>
      </c>
      <c r="J22" s="321">
        <v>5</v>
      </c>
      <c r="K22" s="321">
        <f>J22</f>
        <v>5</v>
      </c>
      <c r="L22" s="531" t="s">
        <v>275</v>
      </c>
      <c r="M22" s="541">
        <v>14</v>
      </c>
    </row>
    <row r="23" spans="1:13" ht="19.5" customHeight="1" x14ac:dyDescent="0.3">
      <c r="A23" s="533">
        <v>15</v>
      </c>
      <c r="B23" s="535" t="s">
        <v>32</v>
      </c>
      <c r="C23" s="166" t="s">
        <v>122</v>
      </c>
      <c r="D23" s="220">
        <v>11</v>
      </c>
      <c r="E23" s="219">
        <f t="shared" si="0"/>
        <v>11</v>
      </c>
      <c r="F23" s="166" t="s">
        <v>122</v>
      </c>
      <c r="G23" s="220">
        <v>12</v>
      </c>
      <c r="H23" s="219">
        <f t="shared" si="1"/>
        <v>12</v>
      </c>
      <c r="I23" s="166" t="s">
        <v>122</v>
      </c>
      <c r="J23" s="166">
        <v>14</v>
      </c>
      <c r="K23" s="166">
        <f>J23</f>
        <v>14</v>
      </c>
      <c r="L23" s="530" t="s">
        <v>276</v>
      </c>
      <c r="M23" s="536">
        <v>15</v>
      </c>
    </row>
    <row r="24" spans="1:13" s="324" customFormat="1" ht="19.5" customHeight="1" x14ac:dyDescent="0.3">
      <c r="A24" s="540">
        <v>16</v>
      </c>
      <c r="B24" s="534" t="s">
        <v>33</v>
      </c>
      <c r="C24" s="321" t="s">
        <v>122</v>
      </c>
      <c r="D24" s="322">
        <v>1</v>
      </c>
      <c r="E24" s="320">
        <f t="shared" si="0"/>
        <v>1</v>
      </c>
      <c r="F24" s="321" t="s">
        <v>122</v>
      </c>
      <c r="G24" s="322">
        <v>1</v>
      </c>
      <c r="H24" s="320">
        <f t="shared" si="1"/>
        <v>1</v>
      </c>
      <c r="I24" s="321" t="s">
        <v>122</v>
      </c>
      <c r="J24" s="321">
        <v>1</v>
      </c>
      <c r="K24" s="321">
        <f>J24</f>
        <v>1</v>
      </c>
      <c r="L24" s="531" t="s">
        <v>177</v>
      </c>
      <c r="M24" s="541">
        <v>16</v>
      </c>
    </row>
    <row r="25" spans="1:13" ht="19.5" customHeight="1" x14ac:dyDescent="0.3">
      <c r="A25" s="533">
        <v>17</v>
      </c>
      <c r="B25" s="535" t="s">
        <v>35</v>
      </c>
      <c r="C25" s="220">
        <v>1</v>
      </c>
      <c r="D25" s="220">
        <v>54</v>
      </c>
      <c r="E25" s="219">
        <f>D25+C25</f>
        <v>55</v>
      </c>
      <c r="F25" s="220">
        <v>1</v>
      </c>
      <c r="G25" s="220">
        <v>47</v>
      </c>
      <c r="H25" s="219">
        <f>G25+F25</f>
        <v>48</v>
      </c>
      <c r="I25" s="166">
        <v>1</v>
      </c>
      <c r="J25" s="166">
        <v>45</v>
      </c>
      <c r="K25" s="166">
        <f>J25</f>
        <v>45</v>
      </c>
      <c r="L25" s="530" t="s">
        <v>277</v>
      </c>
      <c r="M25" s="536">
        <v>17</v>
      </c>
    </row>
    <row r="26" spans="1:13" s="324" customFormat="1" ht="19.5" customHeight="1" x14ac:dyDescent="0.3">
      <c r="A26" s="540">
        <v>18</v>
      </c>
      <c r="B26" s="534" t="s">
        <v>37</v>
      </c>
      <c r="C26" s="322">
        <v>1</v>
      </c>
      <c r="D26" s="322">
        <v>29</v>
      </c>
      <c r="E26" s="320">
        <f>D26+C26</f>
        <v>30</v>
      </c>
      <c r="F26" s="322">
        <v>2</v>
      </c>
      <c r="G26" s="322">
        <v>27</v>
      </c>
      <c r="H26" s="320">
        <f>G26+F26</f>
        <v>29</v>
      </c>
      <c r="I26" s="322">
        <v>1</v>
      </c>
      <c r="J26" s="321">
        <v>37</v>
      </c>
      <c r="K26" s="321">
        <f>I26+J26</f>
        <v>38</v>
      </c>
      <c r="L26" s="531" t="s">
        <v>278</v>
      </c>
      <c r="M26" s="541">
        <v>18</v>
      </c>
    </row>
    <row r="27" spans="1:13" ht="19.5" customHeight="1" x14ac:dyDescent="0.3">
      <c r="A27" s="533">
        <v>19</v>
      </c>
      <c r="B27" s="535" t="s">
        <v>39</v>
      </c>
      <c r="C27" s="166">
        <v>1</v>
      </c>
      <c r="D27" s="220">
        <v>24</v>
      </c>
      <c r="E27" s="219">
        <f>D27</f>
        <v>24</v>
      </c>
      <c r="F27" s="220" t="s">
        <v>122</v>
      </c>
      <c r="G27" s="220">
        <v>21</v>
      </c>
      <c r="H27" s="219">
        <f>G27</f>
        <v>21</v>
      </c>
      <c r="I27" s="220">
        <v>4</v>
      </c>
      <c r="J27" s="166">
        <v>23</v>
      </c>
      <c r="K27" s="166">
        <f>I27+J27</f>
        <v>27</v>
      </c>
      <c r="L27" s="530" t="s">
        <v>279</v>
      </c>
      <c r="M27" s="536">
        <v>19</v>
      </c>
    </row>
    <row r="28" spans="1:13" s="324" customFormat="1" ht="19.5" customHeight="1" x14ac:dyDescent="0.3">
      <c r="A28" s="540">
        <v>20</v>
      </c>
      <c r="B28" s="534" t="s">
        <v>40</v>
      </c>
      <c r="C28" s="321" t="s">
        <v>122</v>
      </c>
      <c r="D28" s="322">
        <v>14</v>
      </c>
      <c r="E28" s="320">
        <f>D28</f>
        <v>14</v>
      </c>
      <c r="F28" s="321" t="s">
        <v>122</v>
      </c>
      <c r="G28" s="322">
        <v>10</v>
      </c>
      <c r="H28" s="320">
        <f>G28</f>
        <v>10</v>
      </c>
      <c r="I28" s="321" t="s">
        <v>122</v>
      </c>
      <c r="J28" s="321">
        <v>9</v>
      </c>
      <c r="K28" s="321">
        <f>J28</f>
        <v>9</v>
      </c>
      <c r="L28" s="531" t="s">
        <v>280</v>
      </c>
      <c r="M28" s="541">
        <v>20</v>
      </c>
    </row>
    <row r="29" spans="1:13" ht="19.5" customHeight="1" x14ac:dyDescent="0.3">
      <c r="A29" s="533">
        <v>21</v>
      </c>
      <c r="B29" s="535" t="s">
        <v>166</v>
      </c>
      <c r="C29" s="220">
        <v>8</v>
      </c>
      <c r="D29" s="220">
        <v>119</v>
      </c>
      <c r="E29" s="219">
        <f>D29+C29</f>
        <v>127</v>
      </c>
      <c r="F29" s="220">
        <v>8</v>
      </c>
      <c r="G29" s="220">
        <v>106</v>
      </c>
      <c r="H29" s="219">
        <f>G29+F29</f>
        <v>114</v>
      </c>
      <c r="I29" s="220">
        <v>8</v>
      </c>
      <c r="J29" s="166">
        <v>113</v>
      </c>
      <c r="K29" s="166">
        <f>I29+J29</f>
        <v>121</v>
      </c>
      <c r="L29" s="530" t="s">
        <v>281</v>
      </c>
      <c r="M29" s="536">
        <v>21</v>
      </c>
    </row>
    <row r="30" spans="1:13" s="324" customFormat="1" ht="19.5" customHeight="1" x14ac:dyDescent="0.3">
      <c r="A30" s="540">
        <v>22</v>
      </c>
      <c r="B30" s="534" t="s">
        <v>43</v>
      </c>
      <c r="C30" s="321" t="s">
        <v>122</v>
      </c>
      <c r="D30" s="321">
        <v>2</v>
      </c>
      <c r="E30" s="321" t="s">
        <v>122</v>
      </c>
      <c r="F30" s="321" t="s">
        <v>122</v>
      </c>
      <c r="G30" s="322" t="s">
        <v>122</v>
      </c>
      <c r="H30" s="320" t="s">
        <v>122</v>
      </c>
      <c r="I30" s="321" t="s">
        <v>122</v>
      </c>
      <c r="J30" s="321">
        <v>1</v>
      </c>
      <c r="K30" s="321" t="s">
        <v>122</v>
      </c>
      <c r="L30" s="531" t="s">
        <v>345</v>
      </c>
      <c r="M30" s="541">
        <v>22</v>
      </c>
    </row>
    <row r="31" spans="1:13" ht="19.5" customHeight="1" x14ac:dyDescent="0.3">
      <c r="A31" s="533">
        <v>23</v>
      </c>
      <c r="B31" s="535" t="s">
        <v>45</v>
      </c>
      <c r="C31" s="166" t="s">
        <v>122</v>
      </c>
      <c r="D31" s="220">
        <v>10</v>
      </c>
      <c r="E31" s="219">
        <f>D31</f>
        <v>10</v>
      </c>
      <c r="F31" s="166" t="s">
        <v>122</v>
      </c>
      <c r="G31" s="220">
        <v>11</v>
      </c>
      <c r="H31" s="219">
        <f>G31</f>
        <v>11</v>
      </c>
      <c r="I31" s="166" t="s">
        <v>122</v>
      </c>
      <c r="J31" s="166">
        <v>15</v>
      </c>
      <c r="K31" s="166">
        <f>J31</f>
        <v>15</v>
      </c>
      <c r="L31" s="530" t="s">
        <v>282</v>
      </c>
      <c r="M31" s="536">
        <v>23</v>
      </c>
    </row>
    <row r="32" spans="1:13" s="324" customFormat="1" ht="19.5" customHeight="1" x14ac:dyDescent="0.3">
      <c r="A32" s="540">
        <v>24</v>
      </c>
      <c r="B32" s="534" t="s">
        <v>47</v>
      </c>
      <c r="C32" s="321" t="s">
        <v>122</v>
      </c>
      <c r="D32" s="322">
        <v>9</v>
      </c>
      <c r="E32" s="320">
        <f>D32</f>
        <v>9</v>
      </c>
      <c r="F32" s="321" t="s">
        <v>122</v>
      </c>
      <c r="G32" s="322">
        <v>8</v>
      </c>
      <c r="H32" s="320">
        <f>G32</f>
        <v>8</v>
      </c>
      <c r="I32" s="321" t="s">
        <v>122</v>
      </c>
      <c r="J32" s="321">
        <v>8</v>
      </c>
      <c r="K32" s="321">
        <f>J32</f>
        <v>8</v>
      </c>
      <c r="L32" s="531" t="s">
        <v>283</v>
      </c>
      <c r="M32" s="541">
        <v>24</v>
      </c>
    </row>
    <row r="33" spans="1:13" ht="19.5" customHeight="1" x14ac:dyDescent="0.3">
      <c r="A33" s="533">
        <v>25</v>
      </c>
      <c r="B33" s="535" t="s">
        <v>49</v>
      </c>
      <c r="C33" s="166" t="s">
        <v>122</v>
      </c>
      <c r="D33" s="166">
        <v>0</v>
      </c>
      <c r="E33" s="166" t="s">
        <v>122</v>
      </c>
      <c r="F33" s="166" t="s">
        <v>122</v>
      </c>
      <c r="G33" s="220" t="s">
        <v>122</v>
      </c>
      <c r="H33" s="219" t="s">
        <v>122</v>
      </c>
      <c r="I33" s="166" t="s">
        <v>122</v>
      </c>
      <c r="J33" s="166">
        <v>2</v>
      </c>
      <c r="K33" s="166">
        <f>J33</f>
        <v>2</v>
      </c>
      <c r="L33" s="530" t="s">
        <v>183</v>
      </c>
      <c r="M33" s="536">
        <v>25</v>
      </c>
    </row>
    <row r="34" spans="1:13" s="324" customFormat="1" ht="19.5" customHeight="1" x14ac:dyDescent="0.3">
      <c r="A34" s="540">
        <v>26</v>
      </c>
      <c r="B34" s="534" t="s">
        <v>51</v>
      </c>
      <c r="C34" s="321" t="s">
        <v>122</v>
      </c>
      <c r="D34" s="322">
        <v>2</v>
      </c>
      <c r="E34" s="320">
        <f>D34</f>
        <v>2</v>
      </c>
      <c r="F34" s="321" t="s">
        <v>122</v>
      </c>
      <c r="G34" s="322">
        <v>1</v>
      </c>
      <c r="H34" s="320">
        <f>G34</f>
        <v>1</v>
      </c>
      <c r="I34" s="321" t="s">
        <v>122</v>
      </c>
      <c r="J34" s="321">
        <v>1</v>
      </c>
      <c r="K34" s="321" t="s">
        <v>122</v>
      </c>
      <c r="L34" s="532" t="s">
        <v>167</v>
      </c>
      <c r="M34" s="541">
        <v>26</v>
      </c>
    </row>
    <row r="35" spans="1:13" ht="19.5" customHeight="1" x14ac:dyDescent="0.3">
      <c r="A35" s="533">
        <v>27</v>
      </c>
      <c r="B35" s="535" t="s">
        <v>52</v>
      </c>
      <c r="C35" s="220">
        <v>3</v>
      </c>
      <c r="D35" s="220">
        <v>48</v>
      </c>
      <c r="E35" s="219">
        <f>D35+C35</f>
        <v>51</v>
      </c>
      <c r="F35" s="220">
        <v>2</v>
      </c>
      <c r="G35" s="220">
        <v>44</v>
      </c>
      <c r="H35" s="219">
        <f>G35+F35</f>
        <v>46</v>
      </c>
      <c r="I35" s="220">
        <v>2</v>
      </c>
      <c r="J35" s="166">
        <v>48</v>
      </c>
      <c r="K35" s="166">
        <f>I35+J35</f>
        <v>50</v>
      </c>
      <c r="L35" s="530" t="s">
        <v>284</v>
      </c>
      <c r="M35" s="536">
        <v>27</v>
      </c>
    </row>
    <row r="36" spans="1:13" s="324" customFormat="1" ht="19.5" customHeight="1" x14ac:dyDescent="0.3">
      <c r="A36" s="540">
        <v>28</v>
      </c>
      <c r="B36" s="534" t="s">
        <v>53</v>
      </c>
      <c r="C36" s="321" t="s">
        <v>122</v>
      </c>
      <c r="D36" s="322">
        <v>6</v>
      </c>
      <c r="E36" s="320">
        <f>D36</f>
        <v>6</v>
      </c>
      <c r="F36" s="321" t="s">
        <v>122</v>
      </c>
      <c r="G36" s="322">
        <v>6</v>
      </c>
      <c r="H36" s="320">
        <f>G36</f>
        <v>6</v>
      </c>
      <c r="I36" s="321" t="s">
        <v>122</v>
      </c>
      <c r="J36" s="321">
        <v>6</v>
      </c>
      <c r="K36" s="321">
        <f>J36</f>
        <v>6</v>
      </c>
      <c r="L36" s="531" t="s">
        <v>285</v>
      </c>
      <c r="M36" s="536">
        <v>28</v>
      </c>
    </row>
    <row r="37" spans="1:13" ht="19.5" customHeight="1" x14ac:dyDescent="0.3">
      <c r="A37" s="533">
        <v>29</v>
      </c>
      <c r="B37" s="535" t="s">
        <v>55</v>
      </c>
      <c r="C37" s="166" t="s">
        <v>122</v>
      </c>
      <c r="D37" s="220">
        <v>7</v>
      </c>
      <c r="E37" s="219">
        <f>D37</f>
        <v>7</v>
      </c>
      <c r="F37" s="166" t="s">
        <v>122</v>
      </c>
      <c r="G37" s="220">
        <v>7</v>
      </c>
      <c r="H37" s="219">
        <f>G37</f>
        <v>7</v>
      </c>
      <c r="I37" s="166" t="s">
        <v>122</v>
      </c>
      <c r="J37" s="166">
        <v>8</v>
      </c>
      <c r="K37" s="166">
        <f>J37</f>
        <v>8</v>
      </c>
      <c r="L37" s="530" t="s">
        <v>286</v>
      </c>
      <c r="M37" s="536">
        <v>29</v>
      </c>
    </row>
    <row r="38" spans="1:13" s="324" customFormat="1" ht="19.5" customHeight="1" x14ac:dyDescent="0.3">
      <c r="A38" s="540">
        <v>30</v>
      </c>
      <c r="B38" s="534" t="s">
        <v>57</v>
      </c>
      <c r="C38" s="322">
        <v>1</v>
      </c>
      <c r="D38" s="322">
        <v>14</v>
      </c>
      <c r="E38" s="320">
        <f>D38+C38</f>
        <v>15</v>
      </c>
      <c r="F38" s="322">
        <v>1</v>
      </c>
      <c r="G38" s="322">
        <v>12</v>
      </c>
      <c r="H38" s="320">
        <f>G38+F38</f>
        <v>13</v>
      </c>
      <c r="I38" s="322">
        <v>1</v>
      </c>
      <c r="J38" s="321">
        <v>19</v>
      </c>
      <c r="K38" s="321">
        <f>I38+J38</f>
        <v>20</v>
      </c>
      <c r="L38" s="531" t="s">
        <v>234</v>
      </c>
      <c r="M38" s="541">
        <v>30</v>
      </c>
    </row>
    <row r="39" spans="1:13" ht="19.5" customHeight="1" x14ac:dyDescent="0.3">
      <c r="A39" s="533">
        <v>31</v>
      </c>
      <c r="B39" s="535" t="s">
        <v>58</v>
      </c>
      <c r="C39" s="166" t="s">
        <v>122</v>
      </c>
      <c r="D39" s="220">
        <v>7</v>
      </c>
      <c r="E39" s="219">
        <f>D39</f>
        <v>7</v>
      </c>
      <c r="F39" s="166" t="s">
        <v>122</v>
      </c>
      <c r="G39" s="220">
        <v>5</v>
      </c>
      <c r="H39" s="219">
        <f>G39</f>
        <v>5</v>
      </c>
      <c r="I39" s="166" t="s">
        <v>122</v>
      </c>
      <c r="J39" s="166">
        <v>7</v>
      </c>
      <c r="K39" s="166">
        <f>J39</f>
        <v>7</v>
      </c>
      <c r="L39" s="530" t="s">
        <v>287</v>
      </c>
      <c r="M39" s="536">
        <v>31</v>
      </c>
    </row>
    <row r="40" spans="1:13" s="324" customFormat="1" ht="19.5" customHeight="1" x14ac:dyDescent="0.3">
      <c r="A40" s="540">
        <v>32</v>
      </c>
      <c r="B40" s="534" t="s">
        <v>60</v>
      </c>
      <c r="C40" s="322">
        <v>8</v>
      </c>
      <c r="D40" s="322">
        <v>85</v>
      </c>
      <c r="E40" s="320">
        <f>D40+C40</f>
        <v>93</v>
      </c>
      <c r="F40" s="322">
        <v>9</v>
      </c>
      <c r="G40" s="322">
        <v>69</v>
      </c>
      <c r="H40" s="320">
        <f>G40+F40</f>
        <v>78</v>
      </c>
      <c r="I40" s="322">
        <v>8</v>
      </c>
      <c r="J40" s="321">
        <v>87</v>
      </c>
      <c r="K40" s="321">
        <f>I40+J40</f>
        <v>95</v>
      </c>
      <c r="L40" s="531" t="s">
        <v>288</v>
      </c>
      <c r="M40" s="541">
        <v>32</v>
      </c>
    </row>
    <row r="41" spans="1:13" ht="19.5" customHeight="1" x14ac:dyDescent="0.3">
      <c r="A41" s="533">
        <v>33</v>
      </c>
      <c r="B41" s="268" t="s">
        <v>61</v>
      </c>
      <c r="C41" s="166" t="s">
        <v>122</v>
      </c>
      <c r="D41" s="220">
        <v>4</v>
      </c>
      <c r="E41" s="219">
        <f>D41</f>
        <v>4</v>
      </c>
      <c r="F41" s="166" t="s">
        <v>122</v>
      </c>
      <c r="G41" s="220">
        <v>5</v>
      </c>
      <c r="H41" s="219">
        <f>G41</f>
        <v>5</v>
      </c>
      <c r="I41" s="166" t="s">
        <v>122</v>
      </c>
      <c r="J41" s="166">
        <v>5</v>
      </c>
      <c r="K41" s="166">
        <f>J41</f>
        <v>5</v>
      </c>
      <c r="L41" s="530" t="s">
        <v>233</v>
      </c>
      <c r="M41" s="536">
        <v>33</v>
      </c>
    </row>
    <row r="42" spans="1:13" s="324" customFormat="1" ht="19.5" customHeight="1" thickBot="1" x14ac:dyDescent="0.35">
      <c r="A42" s="542">
        <v>34</v>
      </c>
      <c r="B42" s="537" t="s">
        <v>62</v>
      </c>
      <c r="C42" s="327" t="s">
        <v>122</v>
      </c>
      <c r="D42" s="325">
        <v>3</v>
      </c>
      <c r="E42" s="326">
        <f>D42</f>
        <v>3</v>
      </c>
      <c r="F42" s="327" t="s">
        <v>122</v>
      </c>
      <c r="G42" s="325">
        <v>3</v>
      </c>
      <c r="H42" s="326">
        <f>G42</f>
        <v>3</v>
      </c>
      <c r="I42" s="327" t="s">
        <v>122</v>
      </c>
      <c r="J42" s="328">
        <v>4</v>
      </c>
      <c r="K42" s="327">
        <f>J42</f>
        <v>4</v>
      </c>
      <c r="L42" s="538" t="s">
        <v>194</v>
      </c>
      <c r="M42" s="543">
        <v>34</v>
      </c>
    </row>
    <row r="43" spans="1:13" ht="19.5" customHeight="1" x14ac:dyDescent="0.3">
      <c r="A43" s="539" t="s">
        <v>738</v>
      </c>
      <c r="B43" s="539"/>
      <c r="E43" s="146"/>
      <c r="F43" s="146"/>
      <c r="G43" s="146"/>
      <c r="H43" s="146"/>
      <c r="I43" s="146"/>
      <c r="J43" s="835" t="s">
        <v>497</v>
      </c>
      <c r="K43" s="835"/>
      <c r="L43" s="835"/>
      <c r="M43" s="835"/>
    </row>
    <row r="44" spans="1:13" ht="18.75" customHeight="1" x14ac:dyDescent="0.3">
      <c r="C44" s="147"/>
    </row>
    <row r="49" spans="10:10" ht="18.75" customHeight="1" x14ac:dyDescent="0.3">
      <c r="J49" s="431"/>
    </row>
  </sheetData>
  <mergeCells count="11">
    <mergeCell ref="L8:M8"/>
    <mergeCell ref="A4:B7"/>
    <mergeCell ref="A8:B8"/>
    <mergeCell ref="J43:M43"/>
    <mergeCell ref="B1:L1"/>
    <mergeCell ref="B2:L2"/>
    <mergeCell ref="B3:L3"/>
    <mergeCell ref="I4:K4"/>
    <mergeCell ref="F4:H4"/>
    <mergeCell ref="C4:E4"/>
    <mergeCell ref="L4:M7"/>
  </mergeCells>
  <printOptions horizontalCentered="1"/>
  <pageMargins left="0" right="0" top="0.5" bottom="0" header="0.3" footer="0.3"/>
  <pageSetup scale="80" orientation="portrait" horizontalDpi="300" verticalDpi="300" r:id="rId1"/>
  <headerFooter>
    <oddFooter>&amp;L&amp;"Times New Roman,Regular" Afghanistan Statistical Yearbook 2017-18&amp;R&amp;"Times New Roman,Regular"سالنامه احصائیوی افغانستان /  دافغانستان احصائیوی کالني  ۱۳۹۶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H8950"/>
  <sheetViews>
    <sheetView view="pageBreakPreview" topLeftCell="F1" zoomScale="92" zoomScaleNormal="73" zoomScaleSheetLayoutView="92" workbookViewId="0">
      <selection activeCell="Z5" sqref="Z5"/>
    </sheetView>
  </sheetViews>
  <sheetFormatPr defaultColWidth="9.140625" defaultRowHeight="15.75" x14ac:dyDescent="0.25"/>
  <cols>
    <col min="1" max="1" width="4.28515625" style="121" customWidth="1"/>
    <col min="2" max="2" width="10.140625" style="120" customWidth="1"/>
    <col min="3" max="3" width="20.28515625" style="120" customWidth="1"/>
    <col min="4" max="4" width="23.42578125" style="5" customWidth="1"/>
    <col min="5" max="5" width="10.5703125" style="5" customWidth="1"/>
    <col min="6" max="6" width="6.7109375" style="5" customWidth="1"/>
    <col min="7" max="7" width="7.140625" style="5" customWidth="1"/>
    <col min="8" max="8" width="8" style="181" customWidth="1"/>
    <col min="9" max="9" width="8.85546875" style="121" customWidth="1"/>
    <col min="10" max="10" width="8.7109375" style="121" customWidth="1"/>
    <col min="11" max="11" width="8" style="121" customWidth="1"/>
    <col min="12" max="12" width="9.5703125" style="121" customWidth="1"/>
    <col min="13" max="13" width="12.28515625" style="121" customWidth="1"/>
    <col min="14" max="15" width="8.28515625" style="224" customWidth="1"/>
    <col min="16" max="16" width="10.7109375" style="121" customWidth="1"/>
    <col min="17" max="17" width="9.28515625" style="121" customWidth="1"/>
    <col min="18" max="18" width="33" style="134" customWidth="1"/>
    <col min="19" max="19" width="29.28515625" style="169" customWidth="1"/>
    <col min="20" max="20" width="22.28515625" style="598" customWidth="1"/>
    <col min="21" max="21" width="10" style="120" customWidth="1"/>
    <col min="22" max="22" width="6" style="120" hidden="1" customWidth="1"/>
    <col min="23" max="23" width="3.85546875" style="121" customWidth="1"/>
    <col min="24" max="25" width="9.140625" style="120"/>
    <col min="26" max="26" width="27" style="120" customWidth="1"/>
    <col min="27" max="27" width="29.5703125" style="120" customWidth="1"/>
    <col min="28" max="31" width="9.140625" style="120"/>
    <col min="32" max="32" width="19" style="120" customWidth="1"/>
    <col min="33" max="33" width="19.7109375" style="120" customWidth="1"/>
    <col min="34" max="16384" width="9.140625" style="120"/>
  </cols>
  <sheetData>
    <row r="1" spans="1:34" ht="23.45" customHeight="1" x14ac:dyDescent="0.3">
      <c r="A1" s="855" t="s">
        <v>745</v>
      </c>
      <c r="B1" s="855"/>
      <c r="C1" s="855"/>
      <c r="D1" s="855"/>
      <c r="E1" s="855"/>
      <c r="F1" s="855"/>
      <c r="G1" s="855"/>
      <c r="H1" s="855"/>
      <c r="I1" s="855"/>
      <c r="J1" s="855"/>
      <c r="K1" s="855"/>
      <c r="L1" s="855"/>
      <c r="M1" s="855"/>
      <c r="N1" s="855"/>
      <c r="O1" s="855"/>
      <c r="P1" s="855"/>
      <c r="Q1" s="855"/>
      <c r="R1" s="855"/>
      <c r="S1" s="855"/>
      <c r="T1" s="855"/>
      <c r="U1" s="855"/>
      <c r="V1" s="855"/>
      <c r="W1" s="855"/>
      <c r="X1" s="135"/>
      <c r="Y1" s="135"/>
      <c r="Z1" s="135"/>
      <c r="AA1" s="135"/>
      <c r="AB1" s="135"/>
      <c r="AC1" s="135"/>
      <c r="AD1" s="135"/>
    </row>
    <row r="2" spans="1:34" ht="22.15" customHeight="1" x14ac:dyDescent="0.3">
      <c r="A2" s="853" t="s">
        <v>746</v>
      </c>
      <c r="B2" s="853"/>
      <c r="C2" s="853"/>
      <c r="D2" s="853"/>
      <c r="E2" s="853"/>
      <c r="F2" s="853"/>
      <c r="G2" s="853"/>
      <c r="H2" s="853"/>
      <c r="I2" s="853"/>
      <c r="J2" s="853"/>
      <c r="K2" s="853"/>
      <c r="L2" s="853"/>
      <c r="M2" s="853"/>
      <c r="N2" s="853"/>
      <c r="O2" s="853"/>
      <c r="P2" s="853"/>
      <c r="Q2" s="853"/>
      <c r="R2" s="853"/>
      <c r="S2" s="853"/>
      <c r="T2" s="853"/>
      <c r="U2" s="853"/>
      <c r="V2" s="853"/>
      <c r="W2" s="853"/>
      <c r="X2" s="135"/>
      <c r="Y2" s="135"/>
      <c r="Z2" s="135"/>
      <c r="AA2" s="135"/>
      <c r="AB2" s="135"/>
      <c r="AC2" s="135"/>
      <c r="AD2" s="135"/>
    </row>
    <row r="3" spans="1:34" ht="19.149999999999999" customHeight="1" thickBot="1" x14ac:dyDescent="0.3">
      <c r="A3" s="854" t="s">
        <v>744</v>
      </c>
      <c r="B3" s="854"/>
      <c r="C3" s="854"/>
      <c r="D3" s="854"/>
      <c r="E3" s="854"/>
      <c r="F3" s="854"/>
      <c r="G3" s="854"/>
      <c r="H3" s="854"/>
      <c r="I3" s="854"/>
      <c r="J3" s="854"/>
      <c r="K3" s="854"/>
      <c r="L3" s="854"/>
      <c r="M3" s="854"/>
      <c r="N3" s="854"/>
      <c r="O3" s="854"/>
      <c r="P3" s="854"/>
      <c r="Q3" s="854"/>
      <c r="R3" s="854"/>
      <c r="S3" s="854"/>
      <c r="T3" s="854"/>
      <c r="U3" s="854"/>
      <c r="V3" s="854"/>
      <c r="W3" s="854"/>
      <c r="X3" s="179"/>
      <c r="Y3" s="179"/>
      <c r="Z3" s="135"/>
      <c r="AA3" s="135"/>
      <c r="AB3" s="135"/>
      <c r="AC3" s="135"/>
      <c r="AD3" s="135"/>
    </row>
    <row r="4" spans="1:34" ht="23.25" customHeight="1" x14ac:dyDescent="0.25">
      <c r="A4" s="849" t="s">
        <v>4</v>
      </c>
      <c r="B4" s="850"/>
      <c r="C4" s="847" t="s">
        <v>187</v>
      </c>
      <c r="D4" s="847" t="s">
        <v>188</v>
      </c>
      <c r="E4" s="861" t="s">
        <v>730</v>
      </c>
      <c r="F4" s="862"/>
      <c r="G4" s="862"/>
      <c r="H4" s="862"/>
      <c r="I4" s="862"/>
      <c r="J4" s="867" t="s">
        <v>732</v>
      </c>
      <c r="K4" s="867"/>
      <c r="L4" s="867"/>
      <c r="M4" s="867"/>
      <c r="N4" s="867"/>
      <c r="O4" s="867"/>
      <c r="P4" s="868"/>
      <c r="Q4" s="869" t="s">
        <v>465</v>
      </c>
      <c r="R4" s="863" t="s">
        <v>327</v>
      </c>
      <c r="S4" s="864"/>
      <c r="T4" s="847" t="s">
        <v>740</v>
      </c>
      <c r="U4" s="874" t="s">
        <v>5</v>
      </c>
      <c r="V4" s="874"/>
      <c r="W4" s="875"/>
      <c r="X4" s="860"/>
      <c r="Y4" s="860"/>
      <c r="Z4" s="135"/>
      <c r="AA4" s="135"/>
      <c r="AB4" s="135"/>
      <c r="AC4" s="135"/>
      <c r="AD4" s="135"/>
    </row>
    <row r="5" spans="1:34" ht="147" customHeight="1" thickBot="1" x14ac:dyDescent="0.3">
      <c r="A5" s="851"/>
      <c r="B5" s="852"/>
      <c r="C5" s="848"/>
      <c r="D5" s="848"/>
      <c r="E5" s="178" t="s">
        <v>464</v>
      </c>
      <c r="F5" s="82" t="s">
        <v>471</v>
      </c>
      <c r="G5" s="82" t="s">
        <v>472</v>
      </c>
      <c r="H5" s="82" t="s">
        <v>650</v>
      </c>
      <c r="I5" s="82" t="s">
        <v>470</v>
      </c>
      <c r="J5" s="180" t="s">
        <v>473</v>
      </c>
      <c r="K5" s="82" t="s">
        <v>654</v>
      </c>
      <c r="L5" s="82" t="s">
        <v>653</v>
      </c>
      <c r="M5" s="202" t="s">
        <v>336</v>
      </c>
      <c r="N5" s="221" t="s">
        <v>651</v>
      </c>
      <c r="O5" s="225" t="s">
        <v>335</v>
      </c>
      <c r="P5" s="82" t="s">
        <v>652</v>
      </c>
      <c r="Q5" s="870"/>
      <c r="R5" s="865"/>
      <c r="S5" s="866"/>
      <c r="T5" s="848"/>
      <c r="U5" s="876"/>
      <c r="V5" s="876"/>
      <c r="W5" s="877"/>
      <c r="X5" s="135"/>
      <c r="Y5" s="135"/>
      <c r="Z5" s="133"/>
      <c r="AA5" s="603"/>
      <c r="AB5" s="604"/>
      <c r="AC5" s="135"/>
      <c r="AD5" s="135"/>
      <c r="AF5" s="120" t="s">
        <v>427</v>
      </c>
      <c r="AG5" s="120" t="s">
        <v>350</v>
      </c>
    </row>
    <row r="6" spans="1:34" s="309" customFormat="1" ht="24" customHeight="1" thickBot="1" x14ac:dyDescent="0.3">
      <c r="A6" s="856" t="s">
        <v>743</v>
      </c>
      <c r="B6" s="857"/>
      <c r="C6" s="857"/>
      <c r="D6" s="858"/>
      <c r="E6" s="310">
        <f>E7+E9+E10+E12+E13+E14+E15+E16+E21+E22+E23+E24+E25+E26+E27+E28+E29+E30+E31+E32+E33+E34+E35+E36+E37+E38+E39+E40+E41+E42+E43+E44</f>
        <v>250162.462</v>
      </c>
      <c r="F6" s="310">
        <f>F13+F15+F16+F22+F24+F25+F27+F31+F33+F34+F37+F39+F42+F43+F44</f>
        <v>1887</v>
      </c>
      <c r="G6" s="310">
        <f>G10+G12+G13+G21+G22+G23+G30+G32+G33+G36+G37+G38+G39+G43</f>
        <v>74755</v>
      </c>
      <c r="H6" s="310">
        <f>H9+H11+H12+H13+H16+H21+H25+H27+H31+H32+H33+H36+H37+H39+H41+H43</f>
        <v>25302</v>
      </c>
      <c r="I6" s="310">
        <f>I8+I9+I10+I11+I12+I13+I14+I15+I16+I21+I22+I24+I25+I27+I29+I30+I31+I32+I33+I36+I37+I39+I41+I42+I43+I44</f>
        <v>21791</v>
      </c>
      <c r="J6" s="310">
        <f>J8+J9+J12+J13+J15+J16+J21+J22+J23+J24+J25+J27+J28+J29+J30+J31+J32+J33+J34+J35+J36+J37+J38+J39+J41+J42+J43+J44</f>
        <v>32025</v>
      </c>
      <c r="K6" s="310">
        <f>K9+K11+K12+K13+K14+K15+K16+K21+K22+K24+K25+K26+K27+K29+K30+K31+K32+K33+K37+K41+K42+K44+K28</f>
        <v>18840</v>
      </c>
      <c r="L6" s="310">
        <f>L9+L13+L21+L24+L25+L28+L29+L31+L32+L33+L38+L39</f>
        <v>3196</v>
      </c>
      <c r="M6" s="310">
        <f>M8+M9+M10+M11+M12+M13+M15+M16+M21+M25+M27+M28+M30+M31+M32+M33+M34+M35+M36+M37+M39+M41+M42+M43+M44+M23+M24+M14+M29+M38</f>
        <v>84016</v>
      </c>
      <c r="N6" s="310">
        <f>N8+N9+N10+N12+N13+N14+N15+N21+N25++N27+N28+N29+N30+N31+N32+N33+N34+N35+N36+N37+N39+N40+N41+N42+N43+N44+N22+N24+N23+N26+N38</f>
        <v>3406.2309999999993</v>
      </c>
      <c r="O6" s="310">
        <f>O8+O9+O10+O12+O13+O14+O15+O21+O22+O23+O24+O25+O26+O27+O28+O29+O30+O31+O32+O33+O36+O37+O38+O39+O40+O41+O42+O43+O44</f>
        <v>1019.7040000000002</v>
      </c>
      <c r="P6" s="310">
        <f>P8+P9+P10+P11+P12+P13+P14+P15+P21+P22+P23+P24+P25+P26+P27+P28+P29+P30+P31+P32+P33+P36+P37+P38+P39+P40+P41+P42+P43+P44</f>
        <v>572.2890000000001</v>
      </c>
      <c r="Q6" s="310">
        <f>Q7+Q8+Q9+Q10+Q11+Q12+Q13+Q14+Q15+Q16+Q21+Q25+Q26+Q27+Q28+Q29+Q30+Q31+Q32+Q33+Q34+Q35+Q36+Q37+Q39+Q40+Q41+Q42+Q43+Q44+Q22+Q23+Q24</f>
        <v>34297</v>
      </c>
      <c r="R6" s="871" t="s">
        <v>742</v>
      </c>
      <c r="S6" s="872"/>
      <c r="T6" s="872"/>
      <c r="U6" s="872"/>
      <c r="V6" s="872"/>
      <c r="W6" s="873"/>
      <c r="X6" s="318"/>
      <c r="Y6" s="316"/>
      <c r="Z6" s="318"/>
      <c r="AA6" s="318"/>
      <c r="AB6" s="318"/>
      <c r="AC6" s="318"/>
      <c r="AD6" s="318"/>
      <c r="AF6" s="309" t="s">
        <v>428</v>
      </c>
      <c r="AG6" s="309" t="s">
        <v>426</v>
      </c>
    </row>
    <row r="7" spans="1:34" ht="43.15" customHeight="1" x14ac:dyDescent="0.25">
      <c r="A7" s="569">
        <v>1</v>
      </c>
      <c r="B7" s="600" t="s">
        <v>357</v>
      </c>
      <c r="C7" s="561" t="s">
        <v>356</v>
      </c>
      <c r="D7" s="475" t="s">
        <v>636</v>
      </c>
      <c r="E7" s="462">
        <v>550</v>
      </c>
      <c r="F7" s="462" t="s">
        <v>122</v>
      </c>
      <c r="G7" s="462" t="s">
        <v>122</v>
      </c>
      <c r="H7" s="462" t="s">
        <v>122</v>
      </c>
      <c r="I7" s="462" t="s">
        <v>122</v>
      </c>
      <c r="J7" s="462" t="s">
        <v>122</v>
      </c>
      <c r="K7" s="462" t="s">
        <v>122</v>
      </c>
      <c r="L7" s="462" t="s">
        <v>122</v>
      </c>
      <c r="M7" s="462" t="s">
        <v>122</v>
      </c>
      <c r="N7" s="462" t="s">
        <v>122</v>
      </c>
      <c r="O7" s="462" t="s">
        <v>122</v>
      </c>
      <c r="P7" s="462" t="s">
        <v>122</v>
      </c>
      <c r="Q7" s="463">
        <v>11</v>
      </c>
      <c r="R7" s="464" t="s">
        <v>388</v>
      </c>
      <c r="S7" s="229" t="s">
        <v>448</v>
      </c>
      <c r="T7" s="576" t="s">
        <v>174</v>
      </c>
      <c r="U7" s="229" t="s">
        <v>8</v>
      </c>
      <c r="V7" s="135"/>
      <c r="W7" s="570">
        <v>1</v>
      </c>
      <c r="X7" s="135"/>
      <c r="Y7" s="84"/>
      <c r="Z7" s="135"/>
      <c r="AA7" s="135"/>
      <c r="AB7" s="135"/>
      <c r="AC7" s="135"/>
      <c r="AD7" s="135"/>
      <c r="AF7" s="120" t="s">
        <v>429</v>
      </c>
      <c r="AG7" s="120" t="s">
        <v>424</v>
      </c>
      <c r="AH7" s="229" t="s">
        <v>446</v>
      </c>
    </row>
    <row r="8" spans="1:34" s="309" customFormat="1" ht="68.45" customHeight="1" x14ac:dyDescent="0.25">
      <c r="A8" s="567">
        <v>2</v>
      </c>
      <c r="B8" s="436" t="s">
        <v>358</v>
      </c>
      <c r="C8" s="562" t="s">
        <v>356</v>
      </c>
      <c r="D8" s="460" t="s">
        <v>523</v>
      </c>
      <c r="E8" s="440" t="s">
        <v>122</v>
      </c>
      <c r="F8" s="439" t="s">
        <v>122</v>
      </c>
      <c r="G8" s="439" t="s">
        <v>122</v>
      </c>
      <c r="H8" s="439" t="s">
        <v>122</v>
      </c>
      <c r="I8" s="439">
        <v>234</v>
      </c>
      <c r="J8" s="439">
        <v>156</v>
      </c>
      <c r="K8" s="439" t="s">
        <v>122</v>
      </c>
      <c r="L8" s="439" t="s">
        <v>122</v>
      </c>
      <c r="M8" s="440">
        <v>762</v>
      </c>
      <c r="N8" s="439">
        <v>31.95</v>
      </c>
      <c r="O8" s="439">
        <v>1.7</v>
      </c>
      <c r="P8" s="440">
        <v>2.15</v>
      </c>
      <c r="Q8" s="441">
        <v>288</v>
      </c>
      <c r="R8" s="442" t="s">
        <v>674</v>
      </c>
      <c r="S8" s="313" t="s">
        <v>660</v>
      </c>
      <c r="T8" s="315" t="s">
        <v>174</v>
      </c>
      <c r="U8" s="313" t="s">
        <v>10</v>
      </c>
      <c r="V8" s="318"/>
      <c r="W8" s="568">
        <v>2</v>
      </c>
      <c r="X8" s="318"/>
      <c r="Y8" s="316"/>
      <c r="Z8" s="318"/>
      <c r="AA8" s="859"/>
      <c r="AB8" s="859"/>
      <c r="AC8" s="859"/>
      <c r="AD8" s="859"/>
      <c r="AF8" s="309" t="s">
        <v>430</v>
      </c>
      <c r="AG8" s="309" t="s">
        <v>423</v>
      </c>
      <c r="AH8" s="313" t="s">
        <v>453</v>
      </c>
    </row>
    <row r="9" spans="1:34" ht="89.45" customHeight="1" x14ac:dyDescent="0.25">
      <c r="A9" s="569">
        <v>3</v>
      </c>
      <c r="B9" s="173" t="s">
        <v>359</v>
      </c>
      <c r="C9" s="266" t="s">
        <v>573</v>
      </c>
      <c r="D9" s="475" t="s">
        <v>460</v>
      </c>
      <c r="E9" s="85">
        <v>5451</v>
      </c>
      <c r="F9" s="177" t="s">
        <v>122</v>
      </c>
      <c r="G9" s="177" t="s">
        <v>122</v>
      </c>
      <c r="H9" s="85">
        <v>15</v>
      </c>
      <c r="I9" s="85">
        <v>83</v>
      </c>
      <c r="J9" s="85">
        <v>1</v>
      </c>
      <c r="K9" s="177">
        <v>2</v>
      </c>
      <c r="L9" s="177">
        <v>25</v>
      </c>
      <c r="M9" s="85">
        <v>2009</v>
      </c>
      <c r="N9" s="177">
        <v>33.119999999999997</v>
      </c>
      <c r="O9" s="85">
        <v>12.4</v>
      </c>
      <c r="P9" s="85">
        <v>13.86</v>
      </c>
      <c r="Q9" s="227">
        <v>343</v>
      </c>
      <c r="R9" s="172" t="s">
        <v>675</v>
      </c>
      <c r="S9" s="175" t="s">
        <v>689</v>
      </c>
      <c r="T9" s="268" t="s">
        <v>530</v>
      </c>
      <c r="U9" s="175" t="s">
        <v>12</v>
      </c>
      <c r="V9" s="135"/>
      <c r="W9" s="570">
        <v>3</v>
      </c>
      <c r="X9" s="135"/>
      <c r="Y9" s="605"/>
      <c r="Z9" s="249"/>
      <c r="AA9" s="249"/>
      <c r="AB9" s="135"/>
      <c r="AC9" s="135"/>
      <c r="AD9" s="135"/>
      <c r="AF9" s="120" t="s">
        <v>431</v>
      </c>
      <c r="AG9" s="120" t="s">
        <v>418</v>
      </c>
      <c r="AH9" s="175" t="s">
        <v>457</v>
      </c>
    </row>
    <row r="10" spans="1:34" s="309" customFormat="1" ht="48" customHeight="1" x14ac:dyDescent="0.25">
      <c r="A10" s="567">
        <v>4</v>
      </c>
      <c r="B10" s="436" t="s">
        <v>360</v>
      </c>
      <c r="C10" s="562" t="s">
        <v>173</v>
      </c>
      <c r="D10" s="315" t="s">
        <v>698</v>
      </c>
      <c r="E10" s="440">
        <v>6750</v>
      </c>
      <c r="F10" s="439" t="s">
        <v>122</v>
      </c>
      <c r="G10" s="439">
        <v>132</v>
      </c>
      <c r="H10" s="439" t="s">
        <v>122</v>
      </c>
      <c r="I10" s="439">
        <v>620</v>
      </c>
      <c r="J10" s="439" t="s">
        <v>122</v>
      </c>
      <c r="K10" s="439" t="s">
        <v>122</v>
      </c>
      <c r="L10" s="439" t="s">
        <v>122</v>
      </c>
      <c r="M10" s="439">
        <v>1450</v>
      </c>
      <c r="N10" s="439">
        <v>39.6</v>
      </c>
      <c r="O10" s="439">
        <v>22.15</v>
      </c>
      <c r="P10" s="440">
        <v>2.4140000000000001</v>
      </c>
      <c r="Q10" s="441">
        <v>870</v>
      </c>
      <c r="R10" s="442" t="s">
        <v>642</v>
      </c>
      <c r="S10" s="313" t="s">
        <v>661</v>
      </c>
      <c r="T10" s="312" t="s">
        <v>526</v>
      </c>
      <c r="U10" s="313" t="s">
        <v>387</v>
      </c>
      <c r="V10" s="318"/>
      <c r="W10" s="568">
        <v>4</v>
      </c>
      <c r="X10" s="318"/>
      <c r="Y10" s="316"/>
      <c r="Z10" s="606"/>
      <c r="AA10" s="311"/>
      <c r="AB10" s="318"/>
      <c r="AC10" s="318"/>
      <c r="AD10" s="318"/>
      <c r="AF10" s="309" t="s">
        <v>432</v>
      </c>
      <c r="AG10" s="309" t="s">
        <v>419</v>
      </c>
      <c r="AH10" s="313" t="s">
        <v>454</v>
      </c>
    </row>
    <row r="11" spans="1:34" ht="49.9" customHeight="1" x14ac:dyDescent="0.25">
      <c r="A11" s="569">
        <v>5</v>
      </c>
      <c r="B11" s="233" t="s">
        <v>361</v>
      </c>
      <c r="C11" s="268" t="s">
        <v>612</v>
      </c>
      <c r="D11" s="173" t="s">
        <v>522</v>
      </c>
      <c r="E11" s="177" t="s">
        <v>122</v>
      </c>
      <c r="F11" s="177" t="s">
        <v>122</v>
      </c>
      <c r="G11" s="177" t="s">
        <v>122</v>
      </c>
      <c r="H11" s="177">
        <v>33</v>
      </c>
      <c r="I11" s="177">
        <v>122</v>
      </c>
      <c r="J11" s="177" t="s">
        <v>122</v>
      </c>
      <c r="K11" s="177">
        <v>20</v>
      </c>
      <c r="L11" s="177" t="s">
        <v>122</v>
      </c>
      <c r="M11" s="177">
        <v>516</v>
      </c>
      <c r="N11" s="177" t="s">
        <v>122</v>
      </c>
      <c r="O11" s="177" t="s">
        <v>122</v>
      </c>
      <c r="P11" s="177">
        <v>0.65</v>
      </c>
      <c r="Q11" s="259">
        <v>84</v>
      </c>
      <c r="R11" s="172" t="s">
        <v>702</v>
      </c>
      <c r="S11" s="175" t="s">
        <v>662</v>
      </c>
      <c r="T11" s="268" t="s">
        <v>527</v>
      </c>
      <c r="U11" s="175" t="s">
        <v>16</v>
      </c>
      <c r="V11" s="575" t="s">
        <v>469</v>
      </c>
      <c r="W11" s="593">
        <v>5</v>
      </c>
      <c r="X11" s="249"/>
      <c r="Y11" s="84"/>
      <c r="Z11" s="603"/>
      <c r="AA11" s="133"/>
      <c r="AB11" s="135"/>
      <c r="AC11" s="135"/>
      <c r="AD11" s="135"/>
      <c r="AF11" s="120" t="s">
        <v>433</v>
      </c>
      <c r="AG11" s="120" t="s">
        <v>420</v>
      </c>
      <c r="AH11" s="175" t="s">
        <v>447</v>
      </c>
    </row>
    <row r="12" spans="1:34" s="309" customFormat="1" ht="51" customHeight="1" x14ac:dyDescent="0.25">
      <c r="A12" s="567">
        <v>6</v>
      </c>
      <c r="B12" s="443" t="s">
        <v>362</v>
      </c>
      <c r="C12" s="315" t="s">
        <v>173</v>
      </c>
      <c r="D12" s="436" t="s">
        <v>699</v>
      </c>
      <c r="E12" s="440">
        <v>1596</v>
      </c>
      <c r="F12" s="439" t="s">
        <v>122</v>
      </c>
      <c r="G12" s="439">
        <v>22915</v>
      </c>
      <c r="H12" s="439">
        <v>11400</v>
      </c>
      <c r="I12" s="444">
        <v>2974</v>
      </c>
      <c r="J12" s="439">
        <v>239</v>
      </c>
      <c r="K12" s="440">
        <v>227</v>
      </c>
      <c r="L12" s="439" t="s">
        <v>122</v>
      </c>
      <c r="M12" s="440">
        <v>4481</v>
      </c>
      <c r="N12" s="440">
        <v>19.25</v>
      </c>
      <c r="O12" s="440">
        <v>154.40299999999999</v>
      </c>
      <c r="P12" s="440">
        <v>51.88</v>
      </c>
      <c r="Q12" s="441">
        <v>2793</v>
      </c>
      <c r="R12" s="442" t="s">
        <v>676</v>
      </c>
      <c r="S12" s="313" t="s">
        <v>663</v>
      </c>
      <c r="T12" s="315" t="s">
        <v>174</v>
      </c>
      <c r="U12" s="313" t="s">
        <v>18</v>
      </c>
      <c r="V12" s="318"/>
      <c r="W12" s="568">
        <v>6</v>
      </c>
      <c r="X12" s="318"/>
      <c r="Y12" s="316"/>
      <c r="Z12" s="606"/>
      <c r="AA12" s="311"/>
      <c r="AB12" s="318"/>
      <c r="AC12" s="318"/>
      <c r="AD12" s="318"/>
      <c r="AF12" s="309" t="s">
        <v>434</v>
      </c>
      <c r="AG12" s="309" t="s">
        <v>421</v>
      </c>
      <c r="AH12" s="313" t="s">
        <v>462</v>
      </c>
    </row>
    <row r="13" spans="1:34" ht="68.45" customHeight="1" x14ac:dyDescent="0.25">
      <c r="A13" s="569">
        <v>7</v>
      </c>
      <c r="B13" s="173" t="s">
        <v>191</v>
      </c>
      <c r="C13" s="563" t="s">
        <v>570</v>
      </c>
      <c r="D13" s="173" t="s">
        <v>700</v>
      </c>
      <c r="E13" s="85">
        <v>4544</v>
      </c>
      <c r="F13" s="177">
        <v>15</v>
      </c>
      <c r="G13" s="177">
        <v>2473</v>
      </c>
      <c r="H13" s="177">
        <v>2127</v>
      </c>
      <c r="I13" s="85">
        <v>728</v>
      </c>
      <c r="J13" s="177">
        <v>507</v>
      </c>
      <c r="K13" s="85">
        <v>44</v>
      </c>
      <c r="L13" s="85">
        <v>131</v>
      </c>
      <c r="M13" s="85">
        <v>2002</v>
      </c>
      <c r="N13" s="85">
        <v>35.549999999999997</v>
      </c>
      <c r="O13" s="85">
        <v>34.08</v>
      </c>
      <c r="P13" s="85">
        <v>17.72</v>
      </c>
      <c r="Q13" s="228">
        <v>276</v>
      </c>
      <c r="R13" s="172" t="s">
        <v>459</v>
      </c>
      <c r="S13" s="292" t="s">
        <v>664</v>
      </c>
      <c r="T13" s="577" t="s">
        <v>531</v>
      </c>
      <c r="U13" s="175" t="s">
        <v>175</v>
      </c>
      <c r="V13" s="135"/>
      <c r="W13" s="570">
        <v>7</v>
      </c>
      <c r="X13" s="135"/>
      <c r="Y13" s="84"/>
      <c r="Z13" s="607"/>
      <c r="AA13" s="133"/>
      <c r="AB13" s="135"/>
      <c r="AC13" s="135"/>
      <c r="AD13" s="135"/>
      <c r="AF13" s="120" t="s">
        <v>435</v>
      </c>
      <c r="AG13" s="120" t="s">
        <v>422</v>
      </c>
      <c r="AH13" s="175" t="s">
        <v>461</v>
      </c>
    </row>
    <row r="14" spans="1:34" s="309" customFormat="1" ht="52.15" customHeight="1" x14ac:dyDescent="0.25">
      <c r="A14" s="567">
        <v>8</v>
      </c>
      <c r="B14" s="445" t="s">
        <v>363</v>
      </c>
      <c r="C14" s="315" t="s">
        <v>571</v>
      </c>
      <c r="D14" s="436" t="s">
        <v>351</v>
      </c>
      <c r="E14" s="439">
        <v>200</v>
      </c>
      <c r="F14" s="439" t="s">
        <v>122</v>
      </c>
      <c r="G14" s="439" t="s">
        <v>122</v>
      </c>
      <c r="H14" s="439" t="s">
        <v>122</v>
      </c>
      <c r="I14" s="439">
        <v>6</v>
      </c>
      <c r="J14" s="439" t="s">
        <v>122</v>
      </c>
      <c r="K14" s="439">
        <v>2</v>
      </c>
      <c r="L14" s="439" t="s">
        <v>122</v>
      </c>
      <c r="M14" s="439">
        <v>9</v>
      </c>
      <c r="N14" s="440">
        <v>1.1499999999999999</v>
      </c>
      <c r="O14" s="440">
        <v>1.28</v>
      </c>
      <c r="P14" s="440">
        <v>0.83499999999999996</v>
      </c>
      <c r="Q14" s="447">
        <v>77</v>
      </c>
      <c r="R14" s="442" t="s">
        <v>388</v>
      </c>
      <c r="S14" s="313" t="s">
        <v>448</v>
      </c>
      <c r="T14" s="315" t="s">
        <v>722</v>
      </c>
      <c r="U14" s="313" t="s">
        <v>161</v>
      </c>
      <c r="V14" s="318"/>
      <c r="W14" s="568">
        <v>8</v>
      </c>
      <c r="X14" s="318"/>
      <c r="Y14" s="316"/>
      <c r="Z14" s="608"/>
      <c r="AA14" s="311"/>
      <c r="AB14" s="318"/>
      <c r="AC14" s="318"/>
      <c r="AD14" s="318"/>
      <c r="AG14" s="309" t="s">
        <v>425</v>
      </c>
      <c r="AH14" s="313" t="s">
        <v>448</v>
      </c>
    </row>
    <row r="15" spans="1:34" ht="74.45" customHeight="1" x14ac:dyDescent="0.25">
      <c r="A15" s="569">
        <v>9</v>
      </c>
      <c r="B15" s="173" t="s">
        <v>364</v>
      </c>
      <c r="C15" s="268" t="s">
        <v>173</v>
      </c>
      <c r="D15" s="173" t="s">
        <v>616</v>
      </c>
      <c r="E15" s="85">
        <v>12431</v>
      </c>
      <c r="F15" s="177">
        <v>197</v>
      </c>
      <c r="G15" s="177" t="s">
        <v>122</v>
      </c>
      <c r="H15" s="177" t="s">
        <v>122</v>
      </c>
      <c r="I15" s="177">
        <v>371</v>
      </c>
      <c r="J15" s="177">
        <v>905</v>
      </c>
      <c r="K15" s="177">
        <v>258</v>
      </c>
      <c r="L15" s="177" t="s">
        <v>122</v>
      </c>
      <c r="M15" s="85">
        <v>3443</v>
      </c>
      <c r="N15" s="85">
        <v>161.286</v>
      </c>
      <c r="O15" s="85">
        <v>59.06</v>
      </c>
      <c r="P15" s="85">
        <v>16.39</v>
      </c>
      <c r="Q15" s="227">
        <v>860</v>
      </c>
      <c r="R15" s="172" t="s">
        <v>677</v>
      </c>
      <c r="S15" s="175" t="s">
        <v>665</v>
      </c>
      <c r="T15" s="268" t="s">
        <v>346</v>
      </c>
      <c r="U15" s="175" t="s">
        <v>176</v>
      </c>
      <c r="V15" s="135"/>
      <c r="W15" s="594">
        <v>9</v>
      </c>
      <c r="X15" s="135"/>
      <c r="Y15" s="84"/>
      <c r="Z15" s="607"/>
      <c r="AA15" s="133"/>
      <c r="AB15" s="135"/>
      <c r="AC15" s="135"/>
      <c r="AD15" s="609"/>
      <c r="AF15" s="120" t="s">
        <v>436</v>
      </c>
      <c r="AG15" s="120" t="s">
        <v>437</v>
      </c>
      <c r="AH15" s="175" t="s">
        <v>455</v>
      </c>
    </row>
    <row r="16" spans="1:34" s="309" customFormat="1" ht="63" customHeight="1" x14ac:dyDescent="0.25">
      <c r="A16" s="585">
        <v>10</v>
      </c>
      <c r="B16" s="448" t="s">
        <v>365</v>
      </c>
      <c r="C16" s="564" t="s">
        <v>723</v>
      </c>
      <c r="D16" s="476" t="s">
        <v>615</v>
      </c>
      <c r="E16" s="449">
        <v>5728</v>
      </c>
      <c r="F16" s="449">
        <v>144</v>
      </c>
      <c r="G16" s="450" t="s">
        <v>122</v>
      </c>
      <c r="H16" s="450">
        <v>51</v>
      </c>
      <c r="I16" s="450">
        <v>213</v>
      </c>
      <c r="J16" s="450">
        <v>197</v>
      </c>
      <c r="K16" s="450">
        <v>257</v>
      </c>
      <c r="L16" s="450" t="s">
        <v>122</v>
      </c>
      <c r="M16" s="450">
        <v>733</v>
      </c>
      <c r="N16" s="450" t="s">
        <v>122</v>
      </c>
      <c r="O16" s="450">
        <v>0.13800000000000001</v>
      </c>
      <c r="P16" s="449">
        <v>0.06</v>
      </c>
      <c r="Q16" s="451">
        <v>198</v>
      </c>
      <c r="R16" s="452" t="s">
        <v>644</v>
      </c>
      <c r="S16" s="453" t="s">
        <v>643</v>
      </c>
      <c r="T16" s="461" t="s">
        <v>532</v>
      </c>
      <c r="U16" s="453" t="s">
        <v>24</v>
      </c>
      <c r="V16" s="586"/>
      <c r="W16" s="587">
        <v>10</v>
      </c>
      <c r="X16" s="878"/>
      <c r="Y16" s="316"/>
      <c r="Z16" s="606"/>
      <c r="AA16" s="311"/>
      <c r="AB16" s="318"/>
      <c r="AC16" s="318"/>
      <c r="AD16" s="318"/>
      <c r="AF16" s="309" t="s">
        <v>439</v>
      </c>
      <c r="AG16" s="309" t="s">
        <v>438</v>
      </c>
      <c r="AH16" s="453" t="s">
        <v>456</v>
      </c>
    </row>
    <row r="17" spans="1:33" ht="45" customHeight="1" x14ac:dyDescent="0.3">
      <c r="B17" s="880" t="s">
        <v>235</v>
      </c>
      <c r="C17" s="880"/>
      <c r="D17" s="880"/>
      <c r="E17" s="880"/>
      <c r="F17" s="880"/>
      <c r="G17" s="880"/>
      <c r="H17" s="880"/>
      <c r="I17" s="171"/>
      <c r="J17" s="171"/>
      <c r="K17" s="171"/>
      <c r="L17" s="171"/>
      <c r="M17" s="171"/>
      <c r="N17" s="222"/>
      <c r="O17" s="879" t="s">
        <v>349</v>
      </c>
      <c r="P17" s="879"/>
      <c r="Q17" s="879"/>
      <c r="R17" s="879"/>
      <c r="S17" s="879"/>
      <c r="T17" s="879"/>
      <c r="U17" s="879"/>
      <c r="V17" s="135"/>
      <c r="X17" s="878"/>
      <c r="Y17" s="84"/>
      <c r="Z17" s="603"/>
      <c r="AA17" s="133"/>
      <c r="AB17" s="135"/>
      <c r="AC17" s="135"/>
      <c r="AD17" s="135"/>
      <c r="AG17" s="120" t="s">
        <v>440</v>
      </c>
    </row>
    <row r="18" spans="1:33" ht="2.25" customHeight="1" thickBot="1" x14ac:dyDescent="0.35">
      <c r="A18" s="121">
        <v>12</v>
      </c>
      <c r="B18" s="565"/>
      <c r="C18" s="565"/>
      <c r="D18" s="565"/>
      <c r="E18" s="565"/>
      <c r="F18" s="565"/>
      <c r="G18" s="565"/>
      <c r="H18" s="565"/>
      <c r="I18" s="171"/>
      <c r="J18" s="171"/>
      <c r="K18" s="171"/>
      <c r="L18" s="171"/>
      <c r="M18" s="171"/>
      <c r="N18" s="222"/>
      <c r="O18" s="566"/>
      <c r="P18" s="250"/>
      <c r="Q18" s="250"/>
      <c r="R18" s="250"/>
      <c r="S18" s="250"/>
      <c r="T18" s="250"/>
      <c r="U18" s="250"/>
      <c r="X18" s="878"/>
      <c r="Y18" s="316"/>
      <c r="Z18" s="135"/>
      <c r="AA18" s="135"/>
      <c r="AB18" s="135"/>
      <c r="AC18" s="135"/>
      <c r="AD18" s="135"/>
    </row>
    <row r="19" spans="1:33" ht="40.15" customHeight="1" x14ac:dyDescent="0.25">
      <c r="A19" s="849" t="s">
        <v>741</v>
      </c>
      <c r="B19" s="850"/>
      <c r="C19" s="885" t="s">
        <v>187</v>
      </c>
      <c r="D19" s="883" t="s">
        <v>188</v>
      </c>
      <c r="E19" s="892" t="s">
        <v>733</v>
      </c>
      <c r="F19" s="893"/>
      <c r="G19" s="893"/>
      <c r="H19" s="893"/>
      <c r="I19" s="893"/>
      <c r="J19" s="891" t="s">
        <v>731</v>
      </c>
      <c r="K19" s="891"/>
      <c r="L19" s="891"/>
      <c r="M19" s="891"/>
      <c r="N19" s="891"/>
      <c r="O19" s="891"/>
      <c r="P19" s="845"/>
      <c r="Q19" s="869" t="s">
        <v>465</v>
      </c>
      <c r="R19" s="887" t="s">
        <v>327</v>
      </c>
      <c r="S19" s="888"/>
      <c r="T19" s="847" t="s">
        <v>326</v>
      </c>
      <c r="U19" s="874" t="s">
        <v>155</v>
      </c>
      <c r="V19" s="874"/>
      <c r="W19" s="875"/>
      <c r="X19" s="878"/>
      <c r="Y19" s="84"/>
      <c r="Z19" s="610"/>
      <c r="AA19" s="84"/>
      <c r="AB19" s="135"/>
      <c r="AC19" s="135"/>
      <c r="AD19" s="135"/>
      <c r="AG19" s="120" t="s">
        <v>417</v>
      </c>
    </row>
    <row r="20" spans="1:33" ht="144.75" customHeight="1" thickBot="1" x14ac:dyDescent="0.3">
      <c r="A20" s="851"/>
      <c r="B20" s="852"/>
      <c r="C20" s="886"/>
      <c r="D20" s="884"/>
      <c r="E20" s="178" t="s">
        <v>729</v>
      </c>
      <c r="F20" s="82" t="s">
        <v>471</v>
      </c>
      <c r="G20" s="82" t="s">
        <v>472</v>
      </c>
      <c r="H20" s="82" t="s">
        <v>650</v>
      </c>
      <c r="I20" s="82" t="s">
        <v>470</v>
      </c>
      <c r="J20" s="180" t="s">
        <v>473</v>
      </c>
      <c r="K20" s="82" t="s">
        <v>654</v>
      </c>
      <c r="L20" s="82" t="s">
        <v>653</v>
      </c>
      <c r="M20" s="202" t="s">
        <v>336</v>
      </c>
      <c r="N20" s="221" t="s">
        <v>651</v>
      </c>
      <c r="O20" s="225" t="s">
        <v>335</v>
      </c>
      <c r="P20" s="82" t="s">
        <v>652</v>
      </c>
      <c r="Q20" s="870"/>
      <c r="R20" s="889"/>
      <c r="S20" s="890"/>
      <c r="T20" s="848"/>
      <c r="U20" s="876"/>
      <c r="V20" s="876"/>
      <c r="W20" s="877"/>
      <c r="X20" s="878"/>
      <c r="Y20" s="316"/>
      <c r="Z20" s="610"/>
      <c r="AA20" s="133"/>
      <c r="AB20" s="135"/>
      <c r="AC20" s="135"/>
      <c r="AD20" s="135"/>
      <c r="AF20" s="120" t="s">
        <v>441</v>
      </c>
    </row>
    <row r="21" spans="1:33" s="309" customFormat="1" ht="68.45" customHeight="1" x14ac:dyDescent="0.25">
      <c r="A21" s="588">
        <v>11</v>
      </c>
      <c r="B21" s="602" t="s">
        <v>366</v>
      </c>
      <c r="C21" s="590" t="s">
        <v>574</v>
      </c>
      <c r="D21" s="465" t="s">
        <v>623</v>
      </c>
      <c r="E21" s="466">
        <v>12307.611999999999</v>
      </c>
      <c r="F21" s="467" t="s">
        <v>122</v>
      </c>
      <c r="G21" s="467">
        <v>24201</v>
      </c>
      <c r="H21" s="467">
        <v>402</v>
      </c>
      <c r="I21" s="467">
        <v>71</v>
      </c>
      <c r="J21" s="467">
        <v>119</v>
      </c>
      <c r="K21" s="467">
        <v>125</v>
      </c>
      <c r="L21" s="467">
        <v>51</v>
      </c>
      <c r="M21" s="467">
        <v>1915</v>
      </c>
      <c r="N21" s="467">
        <v>31.83</v>
      </c>
      <c r="O21" s="467">
        <v>175.26300000000001</v>
      </c>
      <c r="P21" s="468">
        <v>12.124000000000001</v>
      </c>
      <c r="Q21" s="469">
        <v>1283</v>
      </c>
      <c r="R21" s="470" t="s">
        <v>678</v>
      </c>
      <c r="S21" s="319" t="s">
        <v>622</v>
      </c>
      <c r="T21" s="578" t="s">
        <v>533</v>
      </c>
      <c r="U21" s="319" t="s">
        <v>26</v>
      </c>
      <c r="V21" s="591"/>
      <c r="W21" s="592">
        <v>11</v>
      </c>
      <c r="X21" s="878"/>
      <c r="Y21" s="578" t="s">
        <v>533</v>
      </c>
      <c r="Z21" s="317"/>
      <c r="AA21" s="311"/>
      <c r="AB21" s="318"/>
      <c r="AC21" s="318"/>
      <c r="AD21" s="318"/>
    </row>
    <row r="22" spans="1:33" ht="73.900000000000006" customHeight="1" x14ac:dyDescent="0.25">
      <c r="A22" s="569">
        <v>12</v>
      </c>
      <c r="B22" s="173" t="s">
        <v>367</v>
      </c>
      <c r="C22" s="174" t="s">
        <v>611</v>
      </c>
      <c r="D22" s="477" t="s">
        <v>617</v>
      </c>
      <c r="E22" s="260">
        <v>5366</v>
      </c>
      <c r="F22" s="261">
        <v>14</v>
      </c>
      <c r="G22" s="85">
        <v>3986</v>
      </c>
      <c r="H22" s="177" t="s">
        <v>122</v>
      </c>
      <c r="I22" s="85">
        <v>307</v>
      </c>
      <c r="J22" s="85">
        <v>651</v>
      </c>
      <c r="K22" s="85">
        <v>50</v>
      </c>
      <c r="L22" s="177" t="s">
        <v>122</v>
      </c>
      <c r="M22" s="177" t="s">
        <v>122</v>
      </c>
      <c r="N22" s="133">
        <v>188.65</v>
      </c>
      <c r="O22" s="299">
        <v>41.682000000000002</v>
      </c>
      <c r="P22" s="85">
        <v>23.228999999999999</v>
      </c>
      <c r="Q22" s="257">
        <v>1045</v>
      </c>
      <c r="R22" s="269" t="s">
        <v>679</v>
      </c>
      <c r="S22" s="175" t="s">
        <v>666</v>
      </c>
      <c r="T22" s="257" t="s">
        <v>534</v>
      </c>
      <c r="U22" s="256" t="s">
        <v>163</v>
      </c>
      <c r="V22" s="135"/>
      <c r="W22" s="570">
        <v>12</v>
      </c>
      <c r="X22" s="878"/>
      <c r="Y22" s="257" t="s">
        <v>534</v>
      </c>
      <c r="Z22" s="610"/>
      <c r="AA22" s="133"/>
      <c r="AB22" s="135"/>
      <c r="AC22" s="135"/>
      <c r="AD22" s="135"/>
    </row>
    <row r="23" spans="1:33" s="309" customFormat="1" ht="47.25" x14ac:dyDescent="0.25">
      <c r="A23" s="567">
        <v>13</v>
      </c>
      <c r="B23" s="436" t="s">
        <v>368</v>
      </c>
      <c r="C23" s="436" t="s">
        <v>724</v>
      </c>
      <c r="D23" s="317" t="s">
        <v>619</v>
      </c>
      <c r="E23" s="455">
        <v>1846</v>
      </c>
      <c r="F23" s="439" t="s">
        <v>122</v>
      </c>
      <c r="G23" s="440">
        <v>60</v>
      </c>
      <c r="H23" s="439" t="s">
        <v>122</v>
      </c>
      <c r="I23" s="439" t="s">
        <v>122</v>
      </c>
      <c r="J23" s="440">
        <v>10</v>
      </c>
      <c r="K23" s="439" t="s">
        <v>122</v>
      </c>
      <c r="L23" s="439" t="s">
        <v>122</v>
      </c>
      <c r="M23" s="456">
        <v>30</v>
      </c>
      <c r="N23" s="311">
        <v>48.95</v>
      </c>
      <c r="O23" s="457">
        <v>26.131</v>
      </c>
      <c r="P23" s="440">
        <v>10.925000000000001</v>
      </c>
      <c r="Q23" s="458">
        <v>638</v>
      </c>
      <c r="R23" s="459" t="s">
        <v>645</v>
      </c>
      <c r="S23" s="313" t="s">
        <v>618</v>
      </c>
      <c r="T23" s="458" t="s">
        <v>535</v>
      </c>
      <c r="U23" s="312" t="s">
        <v>28</v>
      </c>
      <c r="V23" s="318"/>
      <c r="W23" s="568">
        <v>13</v>
      </c>
      <c r="X23" s="318"/>
      <c r="Y23" s="458" t="s">
        <v>535</v>
      </c>
      <c r="Z23" s="611"/>
      <c r="AA23" s="311"/>
      <c r="AB23" s="318"/>
      <c r="AC23" s="318"/>
      <c r="AD23" s="318"/>
    </row>
    <row r="24" spans="1:33" ht="44.45" customHeight="1" x14ac:dyDescent="0.25">
      <c r="A24" s="569">
        <v>14</v>
      </c>
      <c r="B24" s="173" t="s">
        <v>369</v>
      </c>
      <c r="C24" s="268" t="s">
        <v>725</v>
      </c>
      <c r="D24" s="435" t="s">
        <v>621</v>
      </c>
      <c r="E24" s="260">
        <v>4748.29</v>
      </c>
      <c r="F24" s="261">
        <v>12</v>
      </c>
      <c r="G24" s="177" t="s">
        <v>122</v>
      </c>
      <c r="H24" s="177" t="s">
        <v>122</v>
      </c>
      <c r="I24" s="85">
        <v>958</v>
      </c>
      <c r="J24" s="85">
        <v>1373</v>
      </c>
      <c r="K24" s="85">
        <v>438</v>
      </c>
      <c r="L24" s="85">
        <v>98</v>
      </c>
      <c r="M24" s="262">
        <v>4291</v>
      </c>
      <c r="N24" s="133">
        <v>55.35</v>
      </c>
      <c r="O24" s="299">
        <v>11.513</v>
      </c>
      <c r="P24" s="85">
        <v>4.3499999999999996</v>
      </c>
      <c r="Q24" s="257">
        <v>1090</v>
      </c>
      <c r="R24" s="269" t="s">
        <v>646</v>
      </c>
      <c r="S24" s="478" t="s">
        <v>620</v>
      </c>
      <c r="T24" s="579" t="s">
        <v>613</v>
      </c>
      <c r="U24" s="256" t="s">
        <v>31</v>
      </c>
      <c r="V24" s="135"/>
      <c r="W24" s="570">
        <v>14</v>
      </c>
      <c r="X24" s="135"/>
      <c r="Y24" s="579" t="s">
        <v>613</v>
      </c>
      <c r="Z24" s="610"/>
      <c r="AA24" s="133"/>
      <c r="AB24" s="135"/>
      <c r="AC24" s="135"/>
      <c r="AD24" s="135"/>
    </row>
    <row r="25" spans="1:33" s="309" customFormat="1" ht="61.9" customHeight="1" thickBot="1" x14ac:dyDescent="0.3">
      <c r="A25" s="567">
        <v>15</v>
      </c>
      <c r="B25" s="445" t="s">
        <v>386</v>
      </c>
      <c r="C25" s="315" t="s">
        <v>614</v>
      </c>
      <c r="D25" s="615" t="s">
        <v>701</v>
      </c>
      <c r="E25" s="438">
        <v>16672</v>
      </c>
      <c r="F25" s="440">
        <v>7</v>
      </c>
      <c r="G25" s="439" t="s">
        <v>122</v>
      </c>
      <c r="H25" s="440">
        <v>9</v>
      </c>
      <c r="I25" s="440">
        <v>1178</v>
      </c>
      <c r="J25" s="439">
        <v>1061</v>
      </c>
      <c r="K25" s="440">
        <v>922</v>
      </c>
      <c r="L25" s="440">
        <v>244</v>
      </c>
      <c r="M25" s="440">
        <v>3848</v>
      </c>
      <c r="N25" s="440">
        <v>121.8</v>
      </c>
      <c r="O25" s="439">
        <v>38.901000000000003</v>
      </c>
      <c r="P25" s="440">
        <v>21.53</v>
      </c>
      <c r="Q25" s="441">
        <v>2707</v>
      </c>
      <c r="R25" s="442" t="s">
        <v>680</v>
      </c>
      <c r="S25" s="314" t="s">
        <v>667</v>
      </c>
      <c r="T25" s="580" t="s">
        <v>536</v>
      </c>
      <c r="U25" s="595" t="s">
        <v>220</v>
      </c>
      <c r="V25" s="318"/>
      <c r="W25" s="568">
        <v>15</v>
      </c>
      <c r="X25" s="318"/>
      <c r="Y25" s="580" t="s">
        <v>536</v>
      </c>
      <c r="Z25" s="611"/>
      <c r="AA25" s="311"/>
      <c r="AB25" s="318"/>
      <c r="AC25" s="318"/>
      <c r="AD25" s="318"/>
      <c r="AF25" s="309" t="s">
        <v>443</v>
      </c>
      <c r="AG25" s="309" t="s">
        <v>442</v>
      </c>
    </row>
    <row r="26" spans="1:33" ht="35.450000000000003" customHeight="1" x14ac:dyDescent="0.25">
      <c r="A26" s="569">
        <v>16</v>
      </c>
      <c r="B26" s="265" t="s">
        <v>385</v>
      </c>
      <c r="C26" s="174" t="s">
        <v>575</v>
      </c>
      <c r="D26" s="230" t="s">
        <v>691</v>
      </c>
      <c r="E26" s="258">
        <v>1432</v>
      </c>
      <c r="F26" s="177" t="s">
        <v>122</v>
      </c>
      <c r="G26" s="177" t="s">
        <v>122</v>
      </c>
      <c r="H26" s="177" t="s">
        <v>122</v>
      </c>
      <c r="I26" s="177" t="s">
        <v>122</v>
      </c>
      <c r="J26" s="177" t="s">
        <v>122</v>
      </c>
      <c r="K26" s="177">
        <v>5</v>
      </c>
      <c r="L26" s="177" t="s">
        <v>122</v>
      </c>
      <c r="M26" s="177" t="s">
        <v>122</v>
      </c>
      <c r="N26" s="177">
        <v>22.2</v>
      </c>
      <c r="O26" s="85">
        <v>1.554</v>
      </c>
      <c r="P26" s="85">
        <v>1.78</v>
      </c>
      <c r="Q26" s="227">
        <v>166</v>
      </c>
      <c r="R26" s="480" t="s">
        <v>692</v>
      </c>
      <c r="S26" s="478" t="s">
        <v>690</v>
      </c>
      <c r="T26" s="257" t="s">
        <v>556</v>
      </c>
      <c r="U26" s="256" t="s">
        <v>177</v>
      </c>
      <c r="V26" s="135"/>
      <c r="W26" s="570">
        <v>16</v>
      </c>
      <c r="X26" s="135"/>
      <c r="Y26" s="257" t="s">
        <v>556</v>
      </c>
      <c r="Z26" s="610"/>
      <c r="AA26" s="133"/>
      <c r="AB26" s="135"/>
      <c r="AC26" s="135"/>
      <c r="AD26" s="135"/>
      <c r="AF26" s="120" t="s">
        <v>444</v>
      </c>
      <c r="AG26" s="120" t="s">
        <v>445</v>
      </c>
    </row>
    <row r="27" spans="1:33" s="335" customFormat="1" ht="48" customHeight="1" x14ac:dyDescent="0.25">
      <c r="A27" s="571">
        <v>17</v>
      </c>
      <c r="B27" s="315" t="s">
        <v>476</v>
      </c>
      <c r="C27" s="436" t="s">
        <v>610</v>
      </c>
      <c r="D27" s="437" t="s">
        <v>627</v>
      </c>
      <c r="E27" s="438">
        <v>3335</v>
      </c>
      <c r="F27" s="439">
        <v>136</v>
      </c>
      <c r="G27" s="439" t="s">
        <v>122</v>
      </c>
      <c r="H27" s="439">
        <v>1100</v>
      </c>
      <c r="I27" s="439">
        <v>310</v>
      </c>
      <c r="J27" s="439">
        <v>242</v>
      </c>
      <c r="K27" s="439">
        <v>6019</v>
      </c>
      <c r="L27" s="439"/>
      <c r="M27" s="440">
        <v>5009</v>
      </c>
      <c r="N27" s="439">
        <v>13.85</v>
      </c>
      <c r="O27" s="440">
        <v>9.1080000000000005</v>
      </c>
      <c r="P27" s="440">
        <v>4.4980000000000002</v>
      </c>
      <c r="Q27" s="441">
        <v>1285</v>
      </c>
      <c r="R27" s="479" t="s">
        <v>703</v>
      </c>
      <c r="S27" s="314" t="s">
        <v>668</v>
      </c>
      <c r="T27" s="458" t="s">
        <v>576</v>
      </c>
      <c r="U27" s="312" t="s">
        <v>192</v>
      </c>
      <c r="V27" s="318"/>
      <c r="W27" s="568">
        <v>17</v>
      </c>
      <c r="X27" s="318"/>
      <c r="Y27" s="458" t="s">
        <v>576</v>
      </c>
      <c r="Z27" s="611"/>
      <c r="AA27" s="311"/>
      <c r="AB27" s="612"/>
      <c r="AC27" s="612"/>
      <c r="AD27" s="612"/>
    </row>
    <row r="28" spans="1:33" ht="31.5" x14ac:dyDescent="0.25">
      <c r="A28" s="569">
        <v>18</v>
      </c>
      <c r="B28" s="174" t="s">
        <v>384</v>
      </c>
      <c r="C28" s="174" t="s">
        <v>173</v>
      </c>
      <c r="D28" s="230" t="s">
        <v>624</v>
      </c>
      <c r="E28" s="258">
        <v>200</v>
      </c>
      <c r="F28" s="177" t="s">
        <v>122</v>
      </c>
      <c r="G28" s="177" t="s">
        <v>122</v>
      </c>
      <c r="H28" s="177" t="s">
        <v>122</v>
      </c>
      <c r="I28" s="177" t="s">
        <v>122</v>
      </c>
      <c r="J28" s="177">
        <v>2382</v>
      </c>
      <c r="K28" s="85">
        <v>30</v>
      </c>
      <c r="L28" s="85">
        <v>321</v>
      </c>
      <c r="M28" s="85">
        <v>226</v>
      </c>
      <c r="N28" s="85">
        <v>18.893000000000001</v>
      </c>
      <c r="O28" s="177">
        <v>10.276999999999999</v>
      </c>
      <c r="P28" s="85">
        <v>6.0789999999999997</v>
      </c>
      <c r="Q28" s="227">
        <v>690</v>
      </c>
      <c r="R28" s="172" t="s">
        <v>625</v>
      </c>
      <c r="S28" s="175" t="s">
        <v>626</v>
      </c>
      <c r="T28" s="257" t="s">
        <v>346</v>
      </c>
      <c r="U28" s="256" t="s">
        <v>178</v>
      </c>
      <c r="V28" s="135"/>
      <c r="W28" s="570">
        <v>18</v>
      </c>
      <c r="X28" s="135"/>
      <c r="Y28" s="257" t="s">
        <v>346</v>
      </c>
      <c r="Z28" s="610"/>
      <c r="AA28" s="133"/>
      <c r="AB28" s="135"/>
      <c r="AC28" s="135"/>
      <c r="AD28" s="135"/>
    </row>
    <row r="29" spans="1:33" s="309" customFormat="1" ht="46.9" customHeight="1" x14ac:dyDescent="0.25">
      <c r="A29" s="567">
        <v>19</v>
      </c>
      <c r="B29" s="315" t="s">
        <v>383</v>
      </c>
      <c r="C29" s="315" t="s">
        <v>173</v>
      </c>
      <c r="D29" s="437" t="s">
        <v>628</v>
      </c>
      <c r="E29" s="438">
        <v>9863</v>
      </c>
      <c r="F29" s="439" t="s">
        <v>122</v>
      </c>
      <c r="G29" s="439" t="s">
        <v>122</v>
      </c>
      <c r="H29" s="439" t="s">
        <v>122</v>
      </c>
      <c r="I29" s="439">
        <v>168</v>
      </c>
      <c r="J29" s="439">
        <v>1099</v>
      </c>
      <c r="K29" s="439">
        <v>14</v>
      </c>
      <c r="L29" s="439">
        <v>9</v>
      </c>
      <c r="M29" s="439">
        <v>227</v>
      </c>
      <c r="N29" s="439">
        <v>160</v>
      </c>
      <c r="O29" s="439">
        <v>32.08</v>
      </c>
      <c r="P29" s="439">
        <v>22.38</v>
      </c>
      <c r="Q29" s="441">
        <v>2519</v>
      </c>
      <c r="R29" s="442" t="s">
        <v>704</v>
      </c>
      <c r="S29" s="313" t="s">
        <v>629</v>
      </c>
      <c r="T29" s="458" t="s">
        <v>346</v>
      </c>
      <c r="U29" s="312" t="s">
        <v>179</v>
      </c>
      <c r="V29" s="318"/>
      <c r="W29" s="568">
        <v>19</v>
      </c>
      <c r="X29" s="318"/>
      <c r="Y29" s="458" t="s">
        <v>346</v>
      </c>
      <c r="Z29" s="611"/>
      <c r="AA29" s="311"/>
      <c r="AB29" s="318"/>
      <c r="AC29" s="318"/>
      <c r="AD29" s="318"/>
    </row>
    <row r="30" spans="1:33" ht="46.15" customHeight="1" x14ac:dyDescent="0.25">
      <c r="A30" s="569">
        <v>20</v>
      </c>
      <c r="B30" s="266" t="s">
        <v>382</v>
      </c>
      <c r="C30" s="173" t="s">
        <v>577</v>
      </c>
      <c r="D30" s="616" t="s">
        <v>632</v>
      </c>
      <c r="E30" s="258">
        <v>3119</v>
      </c>
      <c r="F30" s="177" t="s">
        <v>122</v>
      </c>
      <c r="G30" s="177">
        <v>156</v>
      </c>
      <c r="H30" s="177" t="s">
        <v>122</v>
      </c>
      <c r="I30" s="177">
        <v>1355</v>
      </c>
      <c r="J30" s="177">
        <v>276</v>
      </c>
      <c r="K30" s="177">
        <v>65</v>
      </c>
      <c r="L30" s="177"/>
      <c r="M30" s="177">
        <v>251</v>
      </c>
      <c r="N30" s="177">
        <v>113.05</v>
      </c>
      <c r="O30" s="85">
        <v>23.77</v>
      </c>
      <c r="P30" s="177">
        <v>22.66</v>
      </c>
      <c r="Q30" s="227">
        <v>436</v>
      </c>
      <c r="R30" s="480" t="s">
        <v>681</v>
      </c>
      <c r="S30" s="481" t="s">
        <v>669</v>
      </c>
      <c r="T30" s="257" t="s">
        <v>557</v>
      </c>
      <c r="U30" s="256" t="s">
        <v>280</v>
      </c>
      <c r="V30" s="135"/>
      <c r="W30" s="570">
        <v>20</v>
      </c>
      <c r="X30" s="135"/>
      <c r="Y30" s="257" t="s">
        <v>557</v>
      </c>
      <c r="Z30" s="610"/>
      <c r="AA30" s="133"/>
      <c r="AB30" s="135"/>
      <c r="AC30" s="135"/>
      <c r="AD30" s="135"/>
    </row>
    <row r="31" spans="1:33" s="309" customFormat="1" ht="60.6" customHeight="1" x14ac:dyDescent="0.25">
      <c r="A31" s="567">
        <v>21</v>
      </c>
      <c r="B31" s="315" t="s">
        <v>381</v>
      </c>
      <c r="C31" s="315" t="s">
        <v>606</v>
      </c>
      <c r="D31" s="482" t="s">
        <v>630</v>
      </c>
      <c r="E31" s="438">
        <v>1307</v>
      </c>
      <c r="F31" s="439">
        <v>14</v>
      </c>
      <c r="G31" s="439" t="s">
        <v>122</v>
      </c>
      <c r="H31" s="439">
        <v>611</v>
      </c>
      <c r="I31" s="439">
        <v>14</v>
      </c>
      <c r="J31" s="439">
        <v>1085</v>
      </c>
      <c r="K31" s="439">
        <v>3015</v>
      </c>
      <c r="L31" s="439">
        <v>14</v>
      </c>
      <c r="M31" s="439">
        <v>1223</v>
      </c>
      <c r="N31" s="439">
        <v>102.5</v>
      </c>
      <c r="O31" s="439">
        <v>18.056000000000001</v>
      </c>
      <c r="P31" s="439">
        <v>11.087999999999999</v>
      </c>
      <c r="Q31" s="454">
        <v>1430</v>
      </c>
      <c r="R31" s="442" t="s">
        <v>659</v>
      </c>
      <c r="S31" s="313" t="s">
        <v>631</v>
      </c>
      <c r="T31" s="458" t="s">
        <v>558</v>
      </c>
      <c r="U31" s="312" t="s">
        <v>180</v>
      </c>
      <c r="V31" s="318"/>
      <c r="W31" s="568">
        <v>21</v>
      </c>
      <c r="X31" s="318"/>
      <c r="Y31" s="458" t="s">
        <v>558</v>
      </c>
      <c r="Z31" s="611"/>
      <c r="AA31" s="311"/>
      <c r="AB31" s="318"/>
      <c r="AC31" s="318"/>
      <c r="AD31" s="318"/>
    </row>
    <row r="32" spans="1:33" ht="33.6" customHeight="1" x14ac:dyDescent="0.25">
      <c r="A32" s="569">
        <v>22</v>
      </c>
      <c r="B32" s="174" t="s">
        <v>380</v>
      </c>
      <c r="C32" s="173" t="s">
        <v>609</v>
      </c>
      <c r="D32" s="617" t="s">
        <v>525</v>
      </c>
      <c r="E32" s="258">
        <v>6506</v>
      </c>
      <c r="F32" s="177" t="s">
        <v>122</v>
      </c>
      <c r="G32" s="177">
        <v>600</v>
      </c>
      <c r="H32" s="177">
        <v>1057</v>
      </c>
      <c r="I32" s="177">
        <v>449</v>
      </c>
      <c r="J32" s="177">
        <v>1899</v>
      </c>
      <c r="K32" s="177">
        <v>5825</v>
      </c>
      <c r="L32" s="177">
        <v>100</v>
      </c>
      <c r="M32" s="177">
        <v>3309</v>
      </c>
      <c r="N32" s="177">
        <v>188.05</v>
      </c>
      <c r="O32" s="177">
        <v>7.34</v>
      </c>
      <c r="P32" s="177">
        <v>7.06</v>
      </c>
      <c r="Q32" s="227">
        <v>878</v>
      </c>
      <c r="R32" s="480" t="s">
        <v>682</v>
      </c>
      <c r="S32" s="478" t="s">
        <v>670</v>
      </c>
      <c r="T32" s="257" t="s">
        <v>559</v>
      </c>
      <c r="U32" s="256" t="s">
        <v>181</v>
      </c>
      <c r="V32" s="135"/>
      <c r="W32" s="570">
        <v>22</v>
      </c>
      <c r="X32" s="135"/>
      <c r="Y32" s="257" t="s">
        <v>559</v>
      </c>
      <c r="Z32" s="610"/>
      <c r="AA32" s="133"/>
      <c r="AB32" s="135"/>
      <c r="AC32" s="135"/>
      <c r="AD32" s="135"/>
    </row>
    <row r="33" spans="1:30" s="309" customFormat="1" ht="49.9" customHeight="1" x14ac:dyDescent="0.25">
      <c r="A33" s="567">
        <v>23</v>
      </c>
      <c r="B33" s="315" t="s">
        <v>193</v>
      </c>
      <c r="C33" s="315" t="s">
        <v>578</v>
      </c>
      <c r="D33" s="618" t="s">
        <v>633</v>
      </c>
      <c r="E33" s="438">
        <v>16071.56</v>
      </c>
      <c r="F33" s="439">
        <v>38</v>
      </c>
      <c r="G33" s="439">
        <v>55</v>
      </c>
      <c r="H33" s="439">
        <v>2544</v>
      </c>
      <c r="I33" s="439">
        <v>1995</v>
      </c>
      <c r="J33" s="439">
        <v>8276</v>
      </c>
      <c r="K33" s="439">
        <v>115</v>
      </c>
      <c r="L33" s="439">
        <v>198</v>
      </c>
      <c r="M33" s="439">
        <v>20241</v>
      </c>
      <c r="N33" s="440">
        <v>582.79999999999995</v>
      </c>
      <c r="O33" s="439">
        <v>67.099999999999994</v>
      </c>
      <c r="P33" s="440">
        <v>43.57</v>
      </c>
      <c r="Q33" s="441">
        <v>1018</v>
      </c>
      <c r="R33" s="442" t="s">
        <v>683</v>
      </c>
      <c r="S33" s="313" t="s">
        <v>671</v>
      </c>
      <c r="T33" s="458" t="s">
        <v>560</v>
      </c>
      <c r="U33" s="312" t="s">
        <v>182</v>
      </c>
      <c r="V33" s="318"/>
      <c r="W33" s="568">
        <v>23</v>
      </c>
      <c r="X33" s="318"/>
      <c r="Y33" s="458" t="s">
        <v>560</v>
      </c>
      <c r="Z33" s="611"/>
      <c r="AA33" s="311"/>
      <c r="AB33" s="318"/>
      <c r="AC33" s="318"/>
      <c r="AD33" s="318"/>
    </row>
    <row r="34" spans="1:30" ht="51.6" customHeight="1" x14ac:dyDescent="0.25">
      <c r="A34" s="569">
        <v>24</v>
      </c>
      <c r="B34" s="265" t="s">
        <v>379</v>
      </c>
      <c r="C34" s="625" t="s">
        <v>579</v>
      </c>
      <c r="D34" s="483" t="s">
        <v>695</v>
      </c>
      <c r="E34" s="258">
        <v>237</v>
      </c>
      <c r="F34" s="85">
        <v>5</v>
      </c>
      <c r="G34" s="177" t="s">
        <v>122</v>
      </c>
      <c r="H34" s="177" t="s">
        <v>122</v>
      </c>
      <c r="I34" s="177" t="s">
        <v>122</v>
      </c>
      <c r="J34" s="177">
        <v>10</v>
      </c>
      <c r="K34" s="177" t="s">
        <v>122</v>
      </c>
      <c r="L34" s="177" t="s">
        <v>122</v>
      </c>
      <c r="M34" s="177">
        <v>25</v>
      </c>
      <c r="N34" s="177">
        <v>0.01</v>
      </c>
      <c r="O34" s="177">
        <v>0.15</v>
      </c>
      <c r="P34" s="177">
        <v>6.0000000000000001E-3</v>
      </c>
      <c r="Q34" s="227">
        <v>290</v>
      </c>
      <c r="R34" s="480" t="s">
        <v>694</v>
      </c>
      <c r="S34" s="175" t="s">
        <v>693</v>
      </c>
      <c r="T34" s="257" t="s">
        <v>561</v>
      </c>
      <c r="U34" s="256" t="s">
        <v>48</v>
      </c>
      <c r="V34" s="135"/>
      <c r="W34" s="570">
        <v>24</v>
      </c>
      <c r="X34" s="135"/>
      <c r="Y34" s="257" t="s">
        <v>561</v>
      </c>
      <c r="Z34" s="610"/>
      <c r="AA34" s="133"/>
      <c r="AB34" s="135"/>
      <c r="AC34" s="135"/>
      <c r="AD34" s="135"/>
    </row>
    <row r="35" spans="1:30" s="309" customFormat="1" ht="42" customHeight="1" x14ac:dyDescent="0.25">
      <c r="A35" s="567">
        <v>25</v>
      </c>
      <c r="B35" s="315" t="s">
        <v>378</v>
      </c>
      <c r="C35" s="315" t="s">
        <v>173</v>
      </c>
      <c r="D35" s="619" t="s">
        <v>524</v>
      </c>
      <c r="E35" s="438">
        <v>11738</v>
      </c>
      <c r="F35" s="439" t="s">
        <v>122</v>
      </c>
      <c r="G35" s="439" t="s">
        <v>122</v>
      </c>
      <c r="H35" s="439" t="s">
        <v>122</v>
      </c>
      <c r="I35" s="439" t="s">
        <v>122</v>
      </c>
      <c r="J35" s="439">
        <v>700</v>
      </c>
      <c r="K35" s="439" t="s">
        <v>122</v>
      </c>
      <c r="L35" s="439" t="s">
        <v>122</v>
      </c>
      <c r="M35" s="439">
        <v>2100</v>
      </c>
      <c r="N35" s="439">
        <v>2E-3</v>
      </c>
      <c r="O35" s="439" t="s">
        <v>122</v>
      </c>
      <c r="P35" s="439" t="s">
        <v>122</v>
      </c>
      <c r="Q35" s="441">
        <v>287</v>
      </c>
      <c r="R35" s="442" t="s">
        <v>684</v>
      </c>
      <c r="S35" s="313" t="s">
        <v>582</v>
      </c>
      <c r="T35" s="458" t="s">
        <v>346</v>
      </c>
      <c r="U35" s="312" t="s">
        <v>183</v>
      </c>
      <c r="V35" s="318"/>
      <c r="W35" s="568">
        <v>25</v>
      </c>
      <c r="X35" s="318"/>
      <c r="Y35" s="458" t="s">
        <v>346</v>
      </c>
      <c r="Z35" s="611"/>
      <c r="AA35" s="311"/>
      <c r="AB35" s="318"/>
      <c r="AC35" s="318"/>
      <c r="AD35" s="318"/>
    </row>
    <row r="36" spans="1:30" ht="49.15" customHeight="1" x14ac:dyDescent="0.25">
      <c r="A36" s="601">
        <v>26</v>
      </c>
      <c r="B36" s="515" t="s">
        <v>377</v>
      </c>
      <c r="C36" s="626" t="s">
        <v>726</v>
      </c>
      <c r="D36" s="620" t="s">
        <v>697</v>
      </c>
      <c r="E36" s="516">
        <v>700</v>
      </c>
      <c r="F36" s="517" t="s">
        <v>122</v>
      </c>
      <c r="G36" s="517">
        <v>16986</v>
      </c>
      <c r="H36" s="517">
        <v>116</v>
      </c>
      <c r="I36" s="517">
        <v>1290</v>
      </c>
      <c r="J36" s="517">
        <v>116</v>
      </c>
      <c r="K36" s="517" t="s">
        <v>122</v>
      </c>
      <c r="L36" s="517" t="s">
        <v>122</v>
      </c>
      <c r="M36" s="517">
        <v>1542</v>
      </c>
      <c r="N36" s="518">
        <v>114.65</v>
      </c>
      <c r="O36" s="517">
        <v>45.18</v>
      </c>
      <c r="P36" s="517">
        <v>19.526</v>
      </c>
      <c r="Q36" s="226">
        <v>1295</v>
      </c>
      <c r="R36" s="519" t="s">
        <v>696</v>
      </c>
      <c r="S36" s="520" t="s">
        <v>672</v>
      </c>
      <c r="T36" s="581" t="s">
        <v>562</v>
      </c>
      <c r="U36" s="596" t="s">
        <v>325</v>
      </c>
      <c r="V36" s="628"/>
      <c r="W36" s="629">
        <v>26</v>
      </c>
      <c r="X36" s="135"/>
      <c r="Y36" s="581" t="s">
        <v>562</v>
      </c>
      <c r="Z36" s="610"/>
      <c r="AA36" s="133"/>
      <c r="AB36" s="135"/>
      <c r="AC36" s="135"/>
      <c r="AD36" s="135"/>
    </row>
    <row r="37" spans="1:30" s="309" customFormat="1" ht="85.9" customHeight="1" x14ac:dyDescent="0.25">
      <c r="A37" s="567">
        <v>27</v>
      </c>
      <c r="B37" s="315" t="s">
        <v>376</v>
      </c>
      <c r="C37" s="631" t="s">
        <v>727</v>
      </c>
      <c r="D37" s="619" t="s">
        <v>634</v>
      </c>
      <c r="E37" s="632">
        <v>41613</v>
      </c>
      <c r="F37" s="633">
        <v>652</v>
      </c>
      <c r="G37" s="633">
        <v>592</v>
      </c>
      <c r="H37" s="633">
        <v>184</v>
      </c>
      <c r="I37" s="633">
        <v>2397</v>
      </c>
      <c r="J37" s="633">
        <v>5046</v>
      </c>
      <c r="K37" s="633">
        <v>268</v>
      </c>
      <c r="L37" s="633" t="s">
        <v>122</v>
      </c>
      <c r="M37" s="633">
        <v>5363</v>
      </c>
      <c r="N37" s="633">
        <v>358.05</v>
      </c>
      <c r="O37" s="633">
        <v>60.23</v>
      </c>
      <c r="P37" s="633">
        <v>154.68</v>
      </c>
      <c r="Q37" s="634">
        <v>687</v>
      </c>
      <c r="R37" s="442" t="s">
        <v>656</v>
      </c>
      <c r="S37" s="635" t="s">
        <v>657</v>
      </c>
      <c r="T37" s="458" t="s">
        <v>563</v>
      </c>
      <c r="U37" s="312" t="s">
        <v>184</v>
      </c>
      <c r="V37" s="586"/>
      <c r="W37" s="568">
        <v>27</v>
      </c>
      <c r="X37" s="318"/>
      <c r="Y37" s="461" t="s">
        <v>563</v>
      </c>
      <c r="Z37" s="611"/>
      <c r="AA37" s="311"/>
      <c r="AB37" s="318"/>
      <c r="AC37" s="318"/>
      <c r="AD37" s="318"/>
    </row>
    <row r="38" spans="1:30" ht="49.9" customHeight="1" x14ac:dyDescent="0.25">
      <c r="A38" s="630">
        <v>28</v>
      </c>
      <c r="B38" s="268" t="s">
        <v>655</v>
      </c>
      <c r="C38" s="268" t="s">
        <v>608</v>
      </c>
      <c r="D38" s="267" t="s">
        <v>687</v>
      </c>
      <c r="E38" s="258">
        <v>4974</v>
      </c>
      <c r="F38" s="177" t="s">
        <v>122</v>
      </c>
      <c r="G38" s="177">
        <v>161</v>
      </c>
      <c r="H38" s="177" t="s">
        <v>122</v>
      </c>
      <c r="I38" s="177" t="s">
        <v>122</v>
      </c>
      <c r="J38" s="177">
        <v>694</v>
      </c>
      <c r="K38" s="177" t="s">
        <v>122</v>
      </c>
      <c r="L38" s="177">
        <v>250</v>
      </c>
      <c r="M38" s="177">
        <v>532</v>
      </c>
      <c r="N38" s="177">
        <v>87.95</v>
      </c>
      <c r="O38" s="177">
        <v>14.82</v>
      </c>
      <c r="P38" s="177">
        <v>11.68</v>
      </c>
      <c r="Q38" s="259">
        <v>511</v>
      </c>
      <c r="R38" s="172" t="s">
        <v>685</v>
      </c>
      <c r="S38" s="175" t="s">
        <v>658</v>
      </c>
      <c r="T38" s="268" t="s">
        <v>564</v>
      </c>
      <c r="U38" s="256" t="s">
        <v>285</v>
      </c>
      <c r="V38" s="135"/>
      <c r="W38" s="570">
        <v>28</v>
      </c>
      <c r="X38" s="135"/>
      <c r="Y38" s="582" t="s">
        <v>564</v>
      </c>
      <c r="Z38" s="610"/>
      <c r="AA38" s="133"/>
      <c r="AB38" s="135"/>
      <c r="AC38" s="135"/>
      <c r="AD38" s="135"/>
    </row>
    <row r="39" spans="1:30" s="309" customFormat="1" ht="73.150000000000006" customHeight="1" x14ac:dyDescent="0.25">
      <c r="A39" s="567">
        <v>29</v>
      </c>
      <c r="B39" s="315" t="s">
        <v>375</v>
      </c>
      <c r="C39" s="436" t="s">
        <v>728</v>
      </c>
      <c r="D39" s="621" t="s">
        <v>648</v>
      </c>
      <c r="E39" s="438">
        <v>43880</v>
      </c>
      <c r="F39" s="439">
        <v>2</v>
      </c>
      <c r="G39" s="439">
        <v>761</v>
      </c>
      <c r="H39" s="439">
        <v>3481</v>
      </c>
      <c r="I39" s="439">
        <v>3954</v>
      </c>
      <c r="J39" s="439">
        <v>3360</v>
      </c>
      <c r="K39" s="439" t="s">
        <v>122</v>
      </c>
      <c r="L39" s="439">
        <v>1755</v>
      </c>
      <c r="M39" s="439">
        <v>14557</v>
      </c>
      <c r="N39" s="439">
        <v>468.26</v>
      </c>
      <c r="O39" s="439">
        <v>78.11</v>
      </c>
      <c r="P39" s="440">
        <v>52.4</v>
      </c>
      <c r="Q39" s="454">
        <v>6843</v>
      </c>
      <c r="R39" s="442" t="s">
        <v>686</v>
      </c>
      <c r="S39" s="313" t="s">
        <v>647</v>
      </c>
      <c r="T39" s="458" t="s">
        <v>565</v>
      </c>
      <c r="U39" s="312" t="s">
        <v>185</v>
      </c>
      <c r="V39" s="318"/>
      <c r="W39" s="568">
        <v>29</v>
      </c>
      <c r="X39" s="318"/>
      <c r="Y39" s="458" t="s">
        <v>565</v>
      </c>
      <c r="Z39" s="611"/>
      <c r="AA39" s="311"/>
      <c r="AB39" s="318"/>
      <c r="AC39" s="318"/>
      <c r="AD39" s="318"/>
    </row>
    <row r="40" spans="1:30" ht="72" customHeight="1" x14ac:dyDescent="0.25">
      <c r="A40" s="569">
        <v>30</v>
      </c>
      <c r="B40" s="174" t="s">
        <v>374</v>
      </c>
      <c r="C40" s="268" t="s">
        <v>173</v>
      </c>
      <c r="D40" s="622" t="s">
        <v>636</v>
      </c>
      <c r="E40" s="258">
        <v>1456</v>
      </c>
      <c r="F40" s="177" t="s">
        <v>122</v>
      </c>
      <c r="G40" s="177" t="s">
        <v>122</v>
      </c>
      <c r="H40" s="177" t="s">
        <v>122</v>
      </c>
      <c r="I40" s="177" t="s">
        <v>122</v>
      </c>
      <c r="J40" s="177" t="s">
        <v>122</v>
      </c>
      <c r="K40" s="177" t="s">
        <v>122</v>
      </c>
      <c r="L40" s="177" t="s">
        <v>122</v>
      </c>
      <c r="M40" s="177" t="s">
        <v>122</v>
      </c>
      <c r="N40" s="177">
        <v>169.35</v>
      </c>
      <c r="O40" s="177">
        <v>32.9</v>
      </c>
      <c r="P40" s="85">
        <v>12.298999999999999</v>
      </c>
      <c r="Q40" s="259">
        <v>810</v>
      </c>
      <c r="R40" s="172" t="s">
        <v>388</v>
      </c>
      <c r="S40" s="175" t="s">
        <v>635</v>
      </c>
      <c r="T40" s="582" t="s">
        <v>346</v>
      </c>
      <c r="U40" s="256" t="s">
        <v>234</v>
      </c>
      <c r="V40" s="135"/>
      <c r="W40" s="570">
        <v>30</v>
      </c>
      <c r="X40" s="135"/>
      <c r="Y40" s="582" t="s">
        <v>346</v>
      </c>
      <c r="Z40" s="610"/>
      <c r="AA40" s="84"/>
      <c r="AB40" s="135"/>
      <c r="AC40" s="135"/>
      <c r="AD40" s="135"/>
    </row>
    <row r="41" spans="1:30" s="309" customFormat="1" ht="51.6" customHeight="1" x14ac:dyDescent="0.25">
      <c r="A41" s="567">
        <v>31</v>
      </c>
      <c r="B41" s="445" t="s">
        <v>373</v>
      </c>
      <c r="C41" s="315" t="s">
        <v>607</v>
      </c>
      <c r="D41" s="618" t="s">
        <v>705</v>
      </c>
      <c r="E41" s="446">
        <v>8750</v>
      </c>
      <c r="F41" s="439" t="s">
        <v>122</v>
      </c>
      <c r="G41" s="439" t="s">
        <v>122</v>
      </c>
      <c r="H41" s="439">
        <v>1412</v>
      </c>
      <c r="I41" s="439">
        <v>1156</v>
      </c>
      <c r="J41" s="439">
        <v>450</v>
      </c>
      <c r="K41" s="439">
        <v>915</v>
      </c>
      <c r="L41" s="439" t="s">
        <v>122</v>
      </c>
      <c r="M41" s="439">
        <v>1156</v>
      </c>
      <c r="N41" s="440">
        <v>27.26</v>
      </c>
      <c r="O41" s="439">
        <v>11.321</v>
      </c>
      <c r="P41" s="440">
        <v>6.86</v>
      </c>
      <c r="Q41" s="454">
        <v>1347</v>
      </c>
      <c r="R41" s="442" t="s">
        <v>649</v>
      </c>
      <c r="S41" s="614" t="s">
        <v>688</v>
      </c>
      <c r="T41" s="458" t="s">
        <v>566</v>
      </c>
      <c r="U41" s="312" t="s">
        <v>287</v>
      </c>
      <c r="V41" s="318"/>
      <c r="W41" s="568">
        <v>31</v>
      </c>
      <c r="X41" s="318"/>
      <c r="Y41" s="458" t="s">
        <v>566</v>
      </c>
      <c r="Z41" s="611"/>
      <c r="AA41" s="311"/>
      <c r="AB41" s="318"/>
      <c r="AC41" s="318"/>
      <c r="AD41" s="318"/>
    </row>
    <row r="42" spans="1:30" ht="70.900000000000006" customHeight="1" x14ac:dyDescent="0.25">
      <c r="A42" s="569">
        <v>32</v>
      </c>
      <c r="B42" s="173" t="s">
        <v>372</v>
      </c>
      <c r="C42" s="627" t="s">
        <v>572</v>
      </c>
      <c r="D42" s="616" t="s">
        <v>706</v>
      </c>
      <c r="E42" s="258">
        <v>4840</v>
      </c>
      <c r="F42" s="85">
        <v>176</v>
      </c>
      <c r="G42" s="177" t="s">
        <v>122</v>
      </c>
      <c r="H42" s="177" t="s">
        <v>122</v>
      </c>
      <c r="I42" s="177">
        <v>565</v>
      </c>
      <c r="J42" s="177">
        <v>253</v>
      </c>
      <c r="K42" s="177">
        <v>26</v>
      </c>
      <c r="L42" s="177" t="s">
        <v>122</v>
      </c>
      <c r="M42" s="177">
        <v>2574</v>
      </c>
      <c r="N42" s="177">
        <v>13.5</v>
      </c>
      <c r="O42" s="177">
        <v>0.94499999999999995</v>
      </c>
      <c r="P42" s="85">
        <v>1.1100000000000001</v>
      </c>
      <c r="Q42" s="227">
        <v>426</v>
      </c>
      <c r="R42" s="480" t="s">
        <v>463</v>
      </c>
      <c r="S42" s="478" t="s">
        <v>458</v>
      </c>
      <c r="T42" s="583" t="s">
        <v>567</v>
      </c>
      <c r="U42" s="256" t="s">
        <v>186</v>
      </c>
      <c r="V42" s="135"/>
      <c r="W42" s="570">
        <v>32</v>
      </c>
      <c r="X42" s="135"/>
      <c r="Y42" s="583" t="s">
        <v>567</v>
      </c>
      <c r="Z42" s="610"/>
      <c r="AA42" s="163"/>
      <c r="AB42" s="135"/>
      <c r="AC42" s="135"/>
      <c r="AD42" s="135"/>
    </row>
    <row r="43" spans="1:30" s="309" customFormat="1" ht="57" customHeight="1" x14ac:dyDescent="0.25">
      <c r="A43" s="567">
        <v>33</v>
      </c>
      <c r="B43" s="315" t="s">
        <v>371</v>
      </c>
      <c r="C43" s="315" t="s">
        <v>580</v>
      </c>
      <c r="D43" s="623" t="s">
        <v>637</v>
      </c>
      <c r="E43" s="438">
        <v>10091</v>
      </c>
      <c r="F43" s="439">
        <v>91</v>
      </c>
      <c r="G43" s="439">
        <v>1677</v>
      </c>
      <c r="H43" s="439">
        <v>760</v>
      </c>
      <c r="I43" s="439">
        <v>81</v>
      </c>
      <c r="J43" s="439">
        <v>426</v>
      </c>
      <c r="K43" s="439" t="s">
        <v>122</v>
      </c>
      <c r="L43" s="439" t="s">
        <v>122</v>
      </c>
      <c r="M43" s="439">
        <v>162</v>
      </c>
      <c r="N43" s="439">
        <v>71.77</v>
      </c>
      <c r="O43" s="439">
        <v>26.7</v>
      </c>
      <c r="P43" s="439">
        <v>12.5</v>
      </c>
      <c r="Q43" s="441">
        <v>946</v>
      </c>
      <c r="R43" s="442" t="s">
        <v>638</v>
      </c>
      <c r="S43" s="313" t="s">
        <v>673</v>
      </c>
      <c r="T43" s="458" t="s">
        <v>568</v>
      </c>
      <c r="U43" s="312" t="s">
        <v>171</v>
      </c>
      <c r="V43" s="318"/>
      <c r="W43" s="568">
        <v>33</v>
      </c>
      <c r="X43" s="318"/>
      <c r="Y43" s="458" t="s">
        <v>568</v>
      </c>
      <c r="Z43" s="611"/>
      <c r="AA43" s="608"/>
      <c r="AB43" s="318"/>
      <c r="AC43" s="318"/>
      <c r="AD43" s="318"/>
    </row>
    <row r="44" spans="1:30" ht="48.6" customHeight="1" thickBot="1" x14ac:dyDescent="0.3">
      <c r="A44" s="572">
        <v>34</v>
      </c>
      <c r="B44" s="176" t="s">
        <v>370</v>
      </c>
      <c r="C44" s="589" t="s">
        <v>581</v>
      </c>
      <c r="D44" s="624" t="s">
        <v>639</v>
      </c>
      <c r="E44" s="263">
        <v>1860</v>
      </c>
      <c r="F44" s="264">
        <v>384</v>
      </c>
      <c r="G44" s="264" t="s">
        <v>122</v>
      </c>
      <c r="H44" s="264" t="s">
        <v>122</v>
      </c>
      <c r="I44" s="264">
        <v>192</v>
      </c>
      <c r="J44" s="264">
        <v>492</v>
      </c>
      <c r="K44" s="264">
        <v>198</v>
      </c>
      <c r="L44" s="264" t="s">
        <v>122</v>
      </c>
      <c r="M44" s="264">
        <v>30</v>
      </c>
      <c r="N44" s="264">
        <v>125.6</v>
      </c>
      <c r="O44" s="264">
        <v>1.65</v>
      </c>
      <c r="P44" s="560">
        <v>4.0620000000000003</v>
      </c>
      <c r="Q44" s="300">
        <v>381</v>
      </c>
      <c r="R44" s="484" t="s">
        <v>641</v>
      </c>
      <c r="S44" s="301" t="s">
        <v>640</v>
      </c>
      <c r="T44" s="584" t="s">
        <v>569</v>
      </c>
      <c r="U44" s="597" t="s">
        <v>194</v>
      </c>
      <c r="V44" s="573"/>
      <c r="W44" s="574">
        <v>34</v>
      </c>
      <c r="X44" s="135"/>
      <c r="Y44" s="584" t="s">
        <v>569</v>
      </c>
      <c r="Z44" s="133"/>
      <c r="AA44" s="135"/>
      <c r="AB44" s="135"/>
      <c r="AC44" s="135"/>
      <c r="AD44" s="135"/>
    </row>
    <row r="45" spans="1:30" ht="19.149999999999999" customHeight="1" x14ac:dyDescent="0.25">
      <c r="B45" s="810" t="s">
        <v>474</v>
      </c>
      <c r="C45" s="810"/>
      <c r="D45" s="810"/>
      <c r="E45" s="810"/>
      <c r="F45" s="810"/>
      <c r="G45" s="810"/>
      <c r="H45" s="810"/>
      <c r="I45" s="3"/>
      <c r="J45" s="3"/>
      <c r="K45" s="3"/>
      <c r="L45" s="3"/>
      <c r="M45" s="3"/>
      <c r="N45" s="223"/>
      <c r="O45" s="846" t="s">
        <v>747</v>
      </c>
      <c r="P45" s="846"/>
      <c r="Q45" s="846"/>
      <c r="R45" s="846"/>
      <c r="S45" s="846"/>
      <c r="T45" s="846"/>
      <c r="U45" s="846"/>
      <c r="V45" s="846"/>
      <c r="X45" s="135"/>
      <c r="Y45" s="135"/>
      <c r="Z45" s="133"/>
      <c r="AA45" s="135"/>
      <c r="AB45" s="135"/>
      <c r="AC45" s="135"/>
      <c r="AD45" s="135"/>
    </row>
    <row r="46" spans="1:30" ht="13.9" customHeight="1" x14ac:dyDescent="0.25">
      <c r="B46" s="810" t="s">
        <v>348</v>
      </c>
      <c r="C46" s="810"/>
      <c r="D46" s="810"/>
      <c r="E46" s="810"/>
      <c r="F46" s="810"/>
      <c r="G46" s="810"/>
      <c r="H46" s="810"/>
      <c r="I46" s="810"/>
      <c r="J46" s="3"/>
      <c r="K46" s="3"/>
      <c r="L46" s="3"/>
      <c r="M46" s="3"/>
      <c r="N46" s="223"/>
      <c r="O46" s="223"/>
      <c r="P46" s="3"/>
      <c r="Q46" s="251"/>
      <c r="R46" s="251"/>
      <c r="S46" s="251"/>
      <c r="T46" s="636"/>
      <c r="U46" s="636" t="s">
        <v>347</v>
      </c>
      <c r="X46" s="135"/>
      <c r="Y46" s="135"/>
      <c r="Z46" s="133"/>
      <c r="AA46" s="135"/>
      <c r="AB46" s="135"/>
      <c r="AC46" s="135"/>
      <c r="AD46" s="135"/>
    </row>
    <row r="47" spans="1:30" ht="13.9" customHeight="1" x14ac:dyDescent="0.25">
      <c r="B47" s="882"/>
      <c r="C47" s="882"/>
      <c r="D47" s="882"/>
      <c r="E47" s="882"/>
      <c r="F47" s="882"/>
      <c r="G47" s="882"/>
      <c r="H47" s="882"/>
      <c r="I47" s="882"/>
      <c r="J47" s="882"/>
      <c r="K47" s="882"/>
      <c r="L47" s="882"/>
      <c r="M47" s="882"/>
      <c r="N47" s="881" t="s">
        <v>352</v>
      </c>
      <c r="O47" s="881"/>
      <c r="P47" s="881"/>
      <c r="Q47" s="881"/>
      <c r="R47" s="881"/>
      <c r="S47" s="881"/>
      <c r="T47" s="881"/>
      <c r="U47" s="881"/>
      <c r="X47" s="135"/>
      <c r="Y47" s="135"/>
      <c r="Z47" s="133"/>
      <c r="AA47" s="135"/>
      <c r="AB47" s="135"/>
      <c r="AC47" s="135"/>
      <c r="AD47" s="135"/>
    </row>
    <row r="48" spans="1:30" ht="13.9" customHeight="1" x14ac:dyDescent="0.25">
      <c r="R48" s="120"/>
      <c r="X48" s="135"/>
      <c r="Y48" s="135"/>
      <c r="Z48" s="133"/>
      <c r="AA48" s="135"/>
      <c r="AB48" s="135"/>
      <c r="AC48" s="135"/>
      <c r="AD48" s="135"/>
    </row>
    <row r="49" spans="4:30" ht="13.9" customHeight="1" x14ac:dyDescent="0.25">
      <c r="D49" s="120"/>
      <c r="E49" s="120"/>
      <c r="F49" s="120"/>
      <c r="G49" s="120"/>
      <c r="H49" s="121"/>
      <c r="R49" s="120"/>
      <c r="X49" s="135"/>
      <c r="Y49" s="135"/>
      <c r="Z49" s="133"/>
      <c r="AA49" s="135"/>
      <c r="AB49" s="135"/>
      <c r="AC49" s="135"/>
      <c r="AD49" s="135"/>
    </row>
    <row r="50" spans="4:30" ht="13.9" customHeight="1" x14ac:dyDescent="0.25">
      <c r="D50" s="120"/>
      <c r="E50" s="120"/>
      <c r="F50" s="120"/>
      <c r="G50" s="120"/>
      <c r="H50" s="121"/>
      <c r="R50" s="120"/>
      <c r="X50" s="135"/>
      <c r="Y50" s="135"/>
      <c r="Z50" s="133"/>
      <c r="AA50" s="135"/>
      <c r="AB50" s="135"/>
      <c r="AC50" s="135"/>
      <c r="AD50" s="135"/>
    </row>
    <row r="51" spans="4:30" ht="13.9" customHeight="1" x14ac:dyDescent="0.25">
      <c r="D51" s="120"/>
      <c r="E51" s="120"/>
      <c r="F51" s="120"/>
      <c r="G51" s="120"/>
      <c r="H51" s="121"/>
      <c r="R51" s="120"/>
      <c r="X51" s="135"/>
      <c r="Y51" s="135"/>
      <c r="Z51" s="133"/>
      <c r="AA51" s="135"/>
      <c r="AB51" s="135"/>
      <c r="AC51" s="135"/>
      <c r="AD51" s="135"/>
    </row>
    <row r="52" spans="4:30" ht="13.9" customHeight="1" x14ac:dyDescent="0.25">
      <c r="D52" s="120"/>
      <c r="E52" s="120"/>
      <c r="F52" s="120"/>
      <c r="G52" s="120"/>
      <c r="H52" s="121"/>
      <c r="R52" s="120"/>
      <c r="X52" s="135"/>
      <c r="Y52" s="135"/>
      <c r="Z52" s="133"/>
      <c r="AA52" s="135"/>
      <c r="AB52" s="135"/>
      <c r="AC52" s="135"/>
      <c r="AD52" s="135"/>
    </row>
    <row r="53" spans="4:30" ht="13.9" customHeight="1" x14ac:dyDescent="0.25">
      <c r="D53" s="120"/>
      <c r="E53" s="120"/>
      <c r="F53" s="120"/>
      <c r="G53" s="120"/>
      <c r="H53" s="121"/>
      <c r="R53" s="120"/>
      <c r="X53" s="135"/>
      <c r="Y53" s="135"/>
      <c r="Z53" s="133"/>
      <c r="AA53" s="135"/>
      <c r="AB53" s="135"/>
      <c r="AC53" s="135"/>
      <c r="AD53" s="135"/>
    </row>
    <row r="54" spans="4:30" ht="13.9" customHeight="1" x14ac:dyDescent="0.25">
      <c r="D54" s="120"/>
      <c r="E54" s="120"/>
      <c r="F54" s="120"/>
      <c r="G54" s="120"/>
      <c r="H54" s="121"/>
      <c r="R54" s="120"/>
      <c r="X54" s="135"/>
      <c r="Y54" s="135"/>
      <c r="Z54" s="133"/>
      <c r="AA54" s="135"/>
      <c r="AB54" s="135"/>
      <c r="AC54" s="135"/>
      <c r="AD54" s="135"/>
    </row>
    <row r="55" spans="4:30" ht="13.9" customHeight="1" x14ac:dyDescent="0.25">
      <c r="D55" s="120"/>
      <c r="E55" s="120"/>
      <c r="F55" s="120"/>
      <c r="G55" s="120"/>
      <c r="H55" s="121"/>
      <c r="R55" s="120"/>
      <c r="X55" s="135"/>
      <c r="Y55" s="135"/>
      <c r="Z55" s="133"/>
      <c r="AA55" s="135"/>
      <c r="AB55" s="135"/>
      <c r="AC55" s="135"/>
      <c r="AD55" s="135"/>
    </row>
    <row r="56" spans="4:30" ht="13.9" customHeight="1" x14ac:dyDescent="0.25">
      <c r="D56" s="120"/>
      <c r="E56" s="120"/>
      <c r="F56" s="120"/>
      <c r="G56" s="120"/>
      <c r="H56" s="121"/>
      <c r="R56" s="120"/>
      <c r="X56" s="135"/>
      <c r="Y56" s="135"/>
      <c r="Z56" s="133"/>
      <c r="AA56" s="135"/>
      <c r="AB56" s="135"/>
      <c r="AC56" s="135"/>
      <c r="AD56" s="135"/>
    </row>
    <row r="57" spans="4:30" ht="13.9" customHeight="1" x14ac:dyDescent="0.25">
      <c r="D57" s="120"/>
      <c r="E57" s="120"/>
      <c r="F57" s="120"/>
      <c r="G57" s="120"/>
      <c r="H57" s="121"/>
      <c r="R57" s="120"/>
      <c r="X57" s="135"/>
      <c r="Y57" s="135"/>
      <c r="Z57" s="133"/>
      <c r="AA57" s="135"/>
      <c r="AB57" s="135"/>
      <c r="AC57" s="135"/>
      <c r="AD57" s="135"/>
    </row>
    <row r="58" spans="4:30" ht="13.9" customHeight="1" x14ac:dyDescent="0.25">
      <c r="D58" s="120"/>
      <c r="E58" s="120"/>
      <c r="F58" s="120"/>
      <c r="G58" s="120"/>
      <c r="H58" s="121"/>
      <c r="R58" s="120"/>
      <c r="X58" s="135"/>
      <c r="Y58" s="135"/>
      <c r="Z58" s="133"/>
      <c r="AA58" s="135"/>
      <c r="AB58" s="135"/>
      <c r="AC58" s="135"/>
      <c r="AD58" s="135"/>
    </row>
    <row r="59" spans="4:30" ht="13.9" customHeight="1" x14ac:dyDescent="0.25">
      <c r="D59" s="120"/>
      <c r="E59" s="120"/>
      <c r="F59" s="120"/>
      <c r="G59" s="120"/>
      <c r="H59" s="121"/>
      <c r="R59" s="120"/>
      <c r="X59" s="135"/>
      <c r="Y59" s="135"/>
      <c r="Z59" s="133"/>
      <c r="AA59" s="135"/>
      <c r="AB59" s="135"/>
      <c r="AC59" s="135"/>
      <c r="AD59" s="135"/>
    </row>
    <row r="60" spans="4:30" ht="13.9" customHeight="1" x14ac:dyDescent="0.25">
      <c r="D60" s="120"/>
      <c r="E60" s="120"/>
      <c r="F60" s="120"/>
      <c r="G60" s="120"/>
      <c r="H60" s="121"/>
      <c r="R60" s="120"/>
      <c r="X60" s="135"/>
      <c r="Y60" s="135"/>
      <c r="Z60" s="133"/>
      <c r="AA60" s="135"/>
      <c r="AB60" s="135"/>
      <c r="AC60" s="135"/>
      <c r="AD60" s="135"/>
    </row>
    <row r="61" spans="4:30" ht="13.9" customHeight="1" x14ac:dyDescent="0.25">
      <c r="D61" s="120"/>
      <c r="E61" s="120"/>
      <c r="F61" s="120"/>
      <c r="G61" s="120"/>
      <c r="H61" s="121"/>
      <c r="R61" s="120"/>
      <c r="X61" s="135"/>
      <c r="Y61" s="135"/>
      <c r="Z61" s="133"/>
      <c r="AA61" s="135"/>
      <c r="AB61" s="135"/>
      <c r="AC61" s="135"/>
      <c r="AD61" s="135"/>
    </row>
    <row r="62" spans="4:30" ht="13.9" customHeight="1" x14ac:dyDescent="0.25">
      <c r="D62" s="120"/>
      <c r="E62" s="120"/>
      <c r="F62" s="120"/>
      <c r="G62" s="120"/>
      <c r="H62" s="121"/>
      <c r="R62" s="120"/>
      <c r="X62" s="135"/>
      <c r="Y62" s="135"/>
      <c r="Z62" s="133"/>
      <c r="AA62" s="135"/>
      <c r="AB62" s="135"/>
      <c r="AC62" s="135"/>
      <c r="AD62" s="135"/>
    </row>
    <row r="63" spans="4:30" ht="13.9" customHeight="1" x14ac:dyDescent="0.25">
      <c r="D63" s="120"/>
      <c r="E63" s="120"/>
      <c r="F63" s="120"/>
      <c r="G63" s="120"/>
      <c r="H63" s="121"/>
      <c r="R63" s="120"/>
      <c r="X63" s="135"/>
      <c r="Y63" s="135"/>
      <c r="Z63" s="133"/>
      <c r="AA63" s="135"/>
      <c r="AB63" s="135"/>
      <c r="AC63" s="135"/>
      <c r="AD63" s="135"/>
    </row>
    <row r="64" spans="4:30" ht="13.9" customHeight="1" x14ac:dyDescent="0.25">
      <c r="D64" s="120"/>
      <c r="E64" s="120"/>
      <c r="F64" s="120"/>
      <c r="G64" s="120"/>
      <c r="H64" s="121"/>
      <c r="R64" s="120"/>
      <c r="X64" s="135"/>
      <c r="Y64" s="135"/>
      <c r="Z64" s="613"/>
      <c r="AA64" s="135"/>
      <c r="AB64" s="135"/>
      <c r="AC64" s="135"/>
      <c r="AD64" s="135"/>
    </row>
    <row r="65" spans="4:30" ht="13.9" customHeight="1" x14ac:dyDescent="0.25">
      <c r="D65" s="120"/>
      <c r="E65" s="120"/>
      <c r="F65" s="120"/>
      <c r="G65" s="120"/>
      <c r="H65" s="121"/>
      <c r="R65" s="120"/>
      <c r="X65" s="135"/>
      <c r="Y65" s="135"/>
      <c r="Z65" s="135"/>
      <c r="AA65" s="135"/>
      <c r="AB65" s="135"/>
      <c r="AC65" s="135"/>
      <c r="AD65" s="135"/>
    </row>
    <row r="66" spans="4:30" ht="13.9" customHeight="1" x14ac:dyDescent="0.25">
      <c r="D66" s="120"/>
      <c r="E66" s="120"/>
      <c r="F66" s="120"/>
      <c r="G66" s="120"/>
      <c r="H66" s="121"/>
      <c r="R66" s="120"/>
      <c r="X66" s="135"/>
      <c r="Y66" s="135"/>
      <c r="Z66" s="135"/>
      <c r="AA66" s="135"/>
      <c r="AB66" s="135"/>
      <c r="AC66" s="135"/>
      <c r="AD66" s="135"/>
    </row>
    <row r="67" spans="4:30" ht="13.9" customHeight="1" x14ac:dyDescent="0.25">
      <c r="D67" s="120"/>
      <c r="E67" s="120"/>
      <c r="F67" s="120"/>
      <c r="G67" s="120"/>
      <c r="H67" s="121"/>
      <c r="R67" s="120"/>
      <c r="X67" s="135"/>
      <c r="Y67" s="135"/>
      <c r="Z67" s="135"/>
      <c r="AA67" s="135"/>
      <c r="AB67" s="135"/>
      <c r="AC67" s="135"/>
      <c r="AD67" s="135"/>
    </row>
    <row r="68" spans="4:30" ht="13.9" customHeight="1" x14ac:dyDescent="0.25">
      <c r="D68" s="120"/>
      <c r="E68" s="120"/>
      <c r="F68" s="120"/>
      <c r="G68" s="120"/>
      <c r="H68" s="121"/>
      <c r="R68" s="120"/>
      <c r="X68" s="135"/>
      <c r="Y68" s="135"/>
      <c r="Z68" s="135"/>
      <c r="AA68" s="135"/>
      <c r="AB68" s="135"/>
      <c r="AC68" s="135"/>
      <c r="AD68" s="135"/>
    </row>
    <row r="69" spans="4:30" ht="13.9" customHeight="1" x14ac:dyDescent="0.25">
      <c r="D69" s="120"/>
      <c r="E69" s="120"/>
      <c r="F69" s="120"/>
      <c r="G69" s="120"/>
      <c r="H69" s="121"/>
      <c r="R69" s="120"/>
      <c r="X69" s="135"/>
      <c r="Y69" s="135"/>
      <c r="Z69" s="135"/>
      <c r="AA69" s="135"/>
      <c r="AB69" s="135"/>
      <c r="AC69" s="135"/>
      <c r="AD69" s="135"/>
    </row>
    <row r="70" spans="4:30" ht="13.9" customHeight="1" x14ac:dyDescent="0.25">
      <c r="D70" s="120"/>
      <c r="E70" s="120"/>
      <c r="F70" s="120"/>
      <c r="G70" s="120"/>
      <c r="H70" s="121"/>
      <c r="R70" s="120"/>
      <c r="X70" s="135"/>
      <c r="Y70" s="135"/>
      <c r="Z70" s="135"/>
      <c r="AA70" s="135"/>
      <c r="AB70" s="135"/>
      <c r="AC70" s="135"/>
      <c r="AD70" s="135"/>
    </row>
    <row r="71" spans="4:30" ht="13.9" customHeight="1" x14ac:dyDescent="0.25">
      <c r="D71" s="120"/>
      <c r="E71" s="120"/>
      <c r="F71" s="120"/>
      <c r="G71" s="120"/>
      <c r="H71" s="121"/>
      <c r="R71" s="120"/>
      <c r="X71" s="135"/>
      <c r="Y71" s="135"/>
      <c r="Z71" s="135"/>
      <c r="AA71" s="135"/>
      <c r="AB71" s="135"/>
      <c r="AC71" s="135"/>
      <c r="AD71" s="135"/>
    </row>
    <row r="72" spans="4:30" ht="13.9" customHeight="1" x14ac:dyDescent="0.25">
      <c r="D72" s="120"/>
      <c r="E72" s="120"/>
      <c r="F72" s="120"/>
      <c r="G72" s="120"/>
      <c r="H72" s="121"/>
      <c r="R72" s="120"/>
    </row>
    <row r="73" spans="4:30" ht="13.9" customHeight="1" x14ac:dyDescent="0.25">
      <c r="D73" s="120"/>
      <c r="E73" s="120"/>
      <c r="F73" s="120"/>
      <c r="G73" s="120"/>
      <c r="H73" s="121"/>
      <c r="R73" s="120"/>
    </row>
    <row r="74" spans="4:30" ht="13.9" customHeight="1" x14ac:dyDescent="0.25">
      <c r="D74" s="120"/>
      <c r="E74" s="120"/>
      <c r="F74" s="120"/>
      <c r="G74" s="120"/>
      <c r="H74" s="121"/>
      <c r="R74" s="120"/>
    </row>
    <row r="75" spans="4:30" ht="13.9" customHeight="1" x14ac:dyDescent="0.25">
      <c r="D75" s="120"/>
      <c r="E75" s="120"/>
      <c r="F75" s="120"/>
      <c r="G75" s="120"/>
      <c r="H75" s="121"/>
      <c r="R75" s="120"/>
    </row>
    <row r="76" spans="4:30" ht="13.9" customHeight="1" x14ac:dyDescent="0.25">
      <c r="D76" s="120"/>
      <c r="E76" s="120"/>
      <c r="F76" s="120"/>
      <c r="G76" s="120"/>
      <c r="H76" s="121"/>
      <c r="R76" s="120"/>
    </row>
    <row r="77" spans="4:30" ht="13.9" customHeight="1" x14ac:dyDescent="0.25">
      <c r="D77" s="120"/>
      <c r="E77" s="120"/>
      <c r="F77" s="120"/>
      <c r="G77" s="120"/>
      <c r="H77" s="121"/>
      <c r="R77" s="120"/>
    </row>
    <row r="78" spans="4:30" ht="13.9" customHeight="1" x14ac:dyDescent="0.25">
      <c r="D78" s="120"/>
      <c r="E78" s="120"/>
      <c r="F78" s="120"/>
      <c r="G78" s="120"/>
      <c r="H78" s="121"/>
      <c r="R78" s="120"/>
    </row>
    <row r="79" spans="4:30" ht="13.9" customHeight="1" x14ac:dyDescent="0.25">
      <c r="D79" s="120"/>
      <c r="E79" s="120"/>
      <c r="F79" s="120"/>
      <c r="G79" s="120"/>
      <c r="H79" s="121"/>
      <c r="R79" s="120"/>
    </row>
    <row r="80" spans="4:30" ht="13.9" customHeight="1" x14ac:dyDescent="0.25">
      <c r="D80" s="120"/>
      <c r="E80" s="120"/>
      <c r="F80" s="120"/>
      <c r="G80" s="120"/>
      <c r="H80" s="121"/>
      <c r="R80" s="120"/>
    </row>
    <row r="81" spans="4:18" ht="13.9" customHeight="1" x14ac:dyDescent="0.25">
      <c r="D81" s="120"/>
      <c r="E81" s="120"/>
      <c r="F81" s="120"/>
      <c r="G81" s="120"/>
      <c r="H81" s="121"/>
      <c r="R81" s="120"/>
    </row>
    <row r="82" spans="4:18" ht="13.9" customHeight="1" x14ac:dyDescent="0.25">
      <c r="D82" s="120"/>
      <c r="E82" s="120"/>
      <c r="F82" s="120"/>
      <c r="G82" s="120"/>
      <c r="H82" s="121"/>
      <c r="R82" s="120"/>
    </row>
    <row r="83" spans="4:18" ht="13.9" customHeight="1" x14ac:dyDescent="0.25">
      <c r="D83" s="120"/>
      <c r="E83" s="120"/>
      <c r="F83" s="120"/>
      <c r="G83" s="120"/>
      <c r="H83" s="121"/>
      <c r="R83" s="120"/>
    </row>
    <row r="84" spans="4:18" ht="13.9" customHeight="1" x14ac:dyDescent="0.25">
      <c r="D84" s="120"/>
      <c r="E84" s="120"/>
      <c r="F84" s="120"/>
      <c r="G84" s="120"/>
      <c r="H84" s="121"/>
      <c r="R84" s="120"/>
    </row>
    <row r="85" spans="4:18" ht="13.9" customHeight="1" x14ac:dyDescent="0.25">
      <c r="D85" s="120"/>
      <c r="E85" s="120"/>
      <c r="F85" s="120"/>
      <c r="G85" s="120"/>
      <c r="H85" s="121"/>
      <c r="R85" s="120"/>
    </row>
    <row r="86" spans="4:18" ht="13.9" customHeight="1" x14ac:dyDescent="0.25">
      <c r="D86" s="120"/>
      <c r="E86" s="120"/>
      <c r="F86" s="120"/>
      <c r="G86" s="120"/>
      <c r="H86" s="121"/>
      <c r="R86" s="120"/>
    </row>
    <row r="87" spans="4:18" ht="13.9" customHeight="1" x14ac:dyDescent="0.25">
      <c r="D87" s="120"/>
      <c r="E87" s="120"/>
      <c r="F87" s="120"/>
      <c r="G87" s="120"/>
      <c r="H87" s="121"/>
      <c r="R87" s="120"/>
    </row>
    <row r="88" spans="4:18" ht="13.9" customHeight="1" x14ac:dyDescent="0.25">
      <c r="D88" s="120"/>
      <c r="E88" s="120"/>
      <c r="F88" s="120"/>
      <c r="G88" s="120"/>
      <c r="H88" s="121"/>
      <c r="R88" s="120"/>
    </row>
    <row r="89" spans="4:18" ht="13.9" customHeight="1" x14ac:dyDescent="0.25">
      <c r="D89" s="120"/>
      <c r="E89" s="120"/>
      <c r="F89" s="120"/>
      <c r="G89" s="120"/>
      <c r="H89" s="121"/>
      <c r="R89" s="120"/>
    </row>
    <row r="90" spans="4:18" ht="13.9" customHeight="1" x14ac:dyDescent="0.25">
      <c r="D90" s="120"/>
      <c r="E90" s="120"/>
      <c r="F90" s="120"/>
      <c r="G90" s="120"/>
      <c r="H90" s="121"/>
      <c r="R90" s="120"/>
    </row>
    <row r="91" spans="4:18" ht="13.9" customHeight="1" x14ac:dyDescent="0.25">
      <c r="D91" s="120"/>
      <c r="E91" s="120"/>
      <c r="F91" s="120"/>
      <c r="G91" s="120"/>
      <c r="H91" s="121"/>
      <c r="R91" s="120"/>
    </row>
    <row r="92" spans="4:18" ht="13.9" customHeight="1" x14ac:dyDescent="0.25">
      <c r="D92" s="120"/>
      <c r="E92" s="120"/>
      <c r="F92" s="120"/>
      <c r="G92" s="120"/>
      <c r="H92" s="121"/>
      <c r="R92" s="120"/>
    </row>
    <row r="93" spans="4:18" ht="13.9" customHeight="1" x14ac:dyDescent="0.25">
      <c r="D93" s="120"/>
      <c r="E93" s="120"/>
      <c r="F93" s="120"/>
      <c r="G93" s="120"/>
      <c r="H93" s="121"/>
      <c r="R93" s="120"/>
    </row>
    <row r="94" spans="4:18" ht="13.9" customHeight="1" x14ac:dyDescent="0.25">
      <c r="D94" s="120"/>
      <c r="E94" s="120"/>
      <c r="F94" s="120"/>
      <c r="G94" s="120"/>
      <c r="H94" s="121"/>
      <c r="R94" s="120"/>
    </row>
    <row r="95" spans="4:18" ht="13.9" customHeight="1" x14ac:dyDescent="0.25">
      <c r="D95" s="120"/>
      <c r="E95" s="120"/>
      <c r="F95" s="120"/>
      <c r="G95" s="120"/>
      <c r="H95" s="121"/>
      <c r="R95" s="120"/>
    </row>
    <row r="96" spans="4:18" ht="13.9" customHeight="1" x14ac:dyDescent="0.25">
      <c r="D96" s="120"/>
      <c r="E96" s="120"/>
      <c r="F96" s="120"/>
      <c r="G96" s="120"/>
      <c r="H96" s="121"/>
      <c r="R96" s="120"/>
    </row>
    <row r="97" spans="4:18" ht="13.9" customHeight="1" x14ac:dyDescent="0.25">
      <c r="D97" s="120"/>
      <c r="E97" s="120"/>
      <c r="F97" s="120"/>
      <c r="G97" s="120"/>
      <c r="H97" s="121"/>
      <c r="R97" s="120"/>
    </row>
    <row r="98" spans="4:18" ht="13.9" customHeight="1" x14ac:dyDescent="0.25">
      <c r="D98" s="120"/>
      <c r="E98" s="120"/>
      <c r="F98" s="120"/>
      <c r="G98" s="120"/>
      <c r="H98" s="121"/>
      <c r="R98" s="120"/>
    </row>
    <row r="99" spans="4:18" ht="13.9" customHeight="1" x14ac:dyDescent="0.25">
      <c r="D99" s="120"/>
      <c r="E99" s="120"/>
      <c r="F99" s="120"/>
      <c r="G99" s="120"/>
      <c r="H99" s="121"/>
      <c r="R99" s="120"/>
    </row>
    <row r="100" spans="4:18" ht="13.9" customHeight="1" x14ac:dyDescent="0.25">
      <c r="D100" s="120"/>
      <c r="E100" s="120"/>
      <c r="F100" s="120"/>
      <c r="G100" s="120"/>
      <c r="H100" s="121"/>
      <c r="R100" s="120"/>
    </row>
    <row r="101" spans="4:18" ht="13.9" customHeight="1" x14ac:dyDescent="0.25">
      <c r="D101" s="120"/>
      <c r="E101" s="120"/>
      <c r="F101" s="120"/>
      <c r="G101" s="120"/>
      <c r="H101" s="121"/>
      <c r="R101" s="120"/>
    </row>
    <row r="102" spans="4:18" ht="13.9" customHeight="1" x14ac:dyDescent="0.25">
      <c r="D102" s="120"/>
      <c r="E102" s="120"/>
      <c r="F102" s="120"/>
      <c r="G102" s="120"/>
      <c r="H102" s="121"/>
      <c r="R102" s="120"/>
    </row>
    <row r="103" spans="4:18" ht="13.9" customHeight="1" x14ac:dyDescent="0.25">
      <c r="D103" s="120"/>
      <c r="E103" s="120"/>
      <c r="F103" s="120"/>
      <c r="G103" s="120"/>
      <c r="H103" s="121"/>
      <c r="R103" s="120"/>
    </row>
    <row r="104" spans="4:18" ht="13.9" customHeight="1" x14ac:dyDescent="0.25">
      <c r="D104" s="120"/>
      <c r="E104" s="120"/>
      <c r="F104" s="120"/>
      <c r="G104" s="120"/>
      <c r="H104" s="121"/>
      <c r="R104" s="120"/>
    </row>
    <row r="105" spans="4:18" ht="13.9" customHeight="1" x14ac:dyDescent="0.25">
      <c r="D105" s="120"/>
      <c r="E105" s="120"/>
      <c r="F105" s="120"/>
      <c r="G105" s="120"/>
      <c r="H105" s="121"/>
      <c r="R105" s="120"/>
    </row>
    <row r="106" spans="4:18" ht="13.9" customHeight="1" x14ac:dyDescent="0.25">
      <c r="D106" s="120"/>
      <c r="E106" s="120"/>
      <c r="F106" s="120"/>
      <c r="G106" s="120"/>
      <c r="H106" s="121"/>
      <c r="R106" s="120"/>
    </row>
    <row r="107" spans="4:18" ht="13.9" customHeight="1" x14ac:dyDescent="0.25">
      <c r="D107" s="120"/>
      <c r="E107" s="120"/>
      <c r="F107" s="120"/>
      <c r="G107" s="120"/>
      <c r="H107" s="121"/>
      <c r="R107" s="120"/>
    </row>
    <row r="108" spans="4:18" ht="13.9" customHeight="1" x14ac:dyDescent="0.25">
      <c r="D108" s="120"/>
      <c r="E108" s="120"/>
      <c r="F108" s="120"/>
      <c r="G108" s="120"/>
      <c r="H108" s="121"/>
      <c r="R108" s="120"/>
    </row>
    <row r="109" spans="4:18" ht="13.9" customHeight="1" x14ac:dyDescent="0.25">
      <c r="D109" s="120"/>
      <c r="E109" s="120"/>
      <c r="F109" s="120"/>
      <c r="G109" s="120"/>
      <c r="H109" s="121"/>
      <c r="R109" s="120"/>
    </row>
    <row r="110" spans="4:18" ht="13.9" customHeight="1" x14ac:dyDescent="0.25">
      <c r="D110" s="120"/>
      <c r="E110" s="120"/>
      <c r="F110" s="120"/>
      <c r="G110" s="120"/>
      <c r="H110" s="121"/>
      <c r="R110" s="120"/>
    </row>
    <row r="111" spans="4:18" ht="13.9" customHeight="1" x14ac:dyDescent="0.25">
      <c r="D111" s="120"/>
      <c r="E111" s="120"/>
      <c r="F111" s="120"/>
      <c r="G111" s="120"/>
      <c r="H111" s="121"/>
      <c r="R111" s="120"/>
    </row>
    <row r="112" spans="4:18" ht="13.9" customHeight="1" x14ac:dyDescent="0.25">
      <c r="D112" s="120"/>
      <c r="E112" s="120"/>
      <c r="F112" s="120"/>
      <c r="G112" s="120"/>
      <c r="H112" s="121"/>
      <c r="R112" s="120"/>
    </row>
    <row r="113" spans="4:18" ht="13.9" customHeight="1" x14ac:dyDescent="0.25">
      <c r="D113" s="120"/>
      <c r="E113" s="120"/>
      <c r="F113" s="120"/>
      <c r="G113" s="120"/>
      <c r="H113" s="121"/>
      <c r="R113" s="120"/>
    </row>
    <row r="114" spans="4:18" ht="13.9" customHeight="1" x14ac:dyDescent="0.25">
      <c r="D114" s="120"/>
      <c r="E114" s="120"/>
      <c r="F114" s="120"/>
      <c r="G114" s="120"/>
      <c r="H114" s="121"/>
      <c r="R114" s="120"/>
    </row>
    <row r="115" spans="4:18" ht="13.9" customHeight="1" x14ac:dyDescent="0.25">
      <c r="D115" s="120"/>
      <c r="E115" s="120"/>
      <c r="F115" s="120"/>
      <c r="G115" s="120"/>
      <c r="H115" s="121"/>
      <c r="R115" s="120"/>
    </row>
    <row r="116" spans="4:18" ht="13.9" customHeight="1" x14ac:dyDescent="0.25">
      <c r="D116" s="120"/>
      <c r="E116" s="120"/>
      <c r="F116" s="120"/>
      <c r="G116" s="120"/>
      <c r="H116" s="121"/>
      <c r="R116" s="120"/>
    </row>
    <row r="117" spans="4:18" ht="13.9" customHeight="1" x14ac:dyDescent="0.25">
      <c r="D117" s="120"/>
      <c r="E117" s="120"/>
      <c r="F117" s="120"/>
      <c r="G117" s="120"/>
      <c r="H117" s="121"/>
      <c r="R117" s="120"/>
    </row>
    <row r="118" spans="4:18" ht="13.9" customHeight="1" x14ac:dyDescent="0.25">
      <c r="D118" s="120"/>
      <c r="E118" s="120"/>
      <c r="F118" s="120"/>
      <c r="G118" s="120"/>
      <c r="H118" s="121"/>
      <c r="R118" s="120"/>
    </row>
    <row r="119" spans="4:18" ht="13.9" customHeight="1" x14ac:dyDescent="0.25">
      <c r="D119" s="120"/>
      <c r="E119" s="120"/>
      <c r="F119" s="120"/>
      <c r="G119" s="120"/>
      <c r="H119" s="121"/>
      <c r="R119" s="120"/>
    </row>
    <row r="120" spans="4:18" ht="13.9" customHeight="1" x14ac:dyDescent="0.25">
      <c r="D120" s="120"/>
      <c r="E120" s="120"/>
      <c r="F120" s="120"/>
      <c r="G120" s="120"/>
      <c r="H120" s="121"/>
      <c r="R120" s="120"/>
    </row>
    <row r="121" spans="4:18" ht="13.9" customHeight="1" x14ac:dyDescent="0.25">
      <c r="D121" s="120"/>
      <c r="E121" s="120"/>
      <c r="F121" s="120"/>
      <c r="G121" s="120"/>
      <c r="H121" s="121"/>
      <c r="R121" s="120"/>
    </row>
    <row r="122" spans="4:18" ht="13.9" customHeight="1" x14ac:dyDescent="0.25">
      <c r="D122" s="120"/>
      <c r="E122" s="120"/>
      <c r="F122" s="120"/>
      <c r="G122" s="120"/>
      <c r="H122" s="121"/>
      <c r="R122" s="120"/>
    </row>
    <row r="123" spans="4:18" ht="13.9" customHeight="1" x14ac:dyDescent="0.25">
      <c r="D123" s="120"/>
      <c r="E123" s="120"/>
      <c r="F123" s="120"/>
      <c r="G123" s="120"/>
      <c r="H123" s="121"/>
      <c r="R123" s="120"/>
    </row>
    <row r="124" spans="4:18" ht="13.9" customHeight="1" x14ac:dyDescent="0.25">
      <c r="D124" s="120"/>
      <c r="E124" s="120"/>
      <c r="F124" s="120"/>
      <c r="G124" s="120"/>
      <c r="H124" s="121"/>
      <c r="R124" s="120"/>
    </row>
    <row r="125" spans="4:18" ht="13.9" customHeight="1" x14ac:dyDescent="0.25">
      <c r="D125" s="120"/>
      <c r="E125" s="120"/>
      <c r="F125" s="120"/>
      <c r="G125" s="120"/>
      <c r="H125" s="121"/>
      <c r="R125" s="120"/>
    </row>
    <row r="126" spans="4:18" ht="13.9" customHeight="1" x14ac:dyDescent="0.25">
      <c r="D126" s="120"/>
      <c r="E126" s="120"/>
      <c r="F126" s="120"/>
      <c r="G126" s="120"/>
      <c r="H126" s="121"/>
      <c r="R126" s="120"/>
    </row>
    <row r="127" spans="4:18" ht="13.9" customHeight="1" x14ac:dyDescent="0.25">
      <c r="D127" s="120"/>
      <c r="E127" s="120"/>
      <c r="F127" s="120"/>
      <c r="G127" s="120"/>
      <c r="H127" s="121"/>
      <c r="R127" s="120"/>
    </row>
    <row r="128" spans="4:18" ht="13.9" customHeight="1" x14ac:dyDescent="0.25">
      <c r="D128" s="120"/>
      <c r="E128" s="120"/>
      <c r="F128" s="120"/>
      <c r="G128" s="120"/>
      <c r="H128" s="121"/>
      <c r="R128" s="120"/>
    </row>
    <row r="129" spans="4:18" ht="13.9" customHeight="1" x14ac:dyDescent="0.25">
      <c r="D129" s="120"/>
      <c r="E129" s="120"/>
      <c r="F129" s="120"/>
      <c r="G129" s="120"/>
      <c r="H129" s="121"/>
      <c r="R129" s="120"/>
    </row>
    <row r="130" spans="4:18" ht="13.9" customHeight="1" x14ac:dyDescent="0.25">
      <c r="D130" s="120"/>
      <c r="E130" s="120"/>
      <c r="F130" s="120"/>
      <c r="G130" s="120"/>
      <c r="H130" s="121"/>
      <c r="R130" s="120"/>
    </row>
    <row r="131" spans="4:18" ht="13.9" customHeight="1" x14ac:dyDescent="0.25">
      <c r="D131" s="120"/>
      <c r="E131" s="120"/>
      <c r="F131" s="120"/>
      <c r="G131" s="120"/>
      <c r="H131" s="121"/>
      <c r="R131" s="120"/>
    </row>
    <row r="132" spans="4:18" ht="13.9" customHeight="1" x14ac:dyDescent="0.25">
      <c r="D132" s="120"/>
      <c r="E132" s="120"/>
      <c r="F132" s="120"/>
      <c r="G132" s="120"/>
      <c r="H132" s="121"/>
      <c r="R132" s="120"/>
    </row>
    <row r="133" spans="4:18" ht="13.9" customHeight="1" x14ac:dyDescent="0.25">
      <c r="D133" s="120"/>
      <c r="E133" s="120"/>
      <c r="F133" s="120"/>
      <c r="G133" s="120"/>
      <c r="H133" s="121"/>
      <c r="R133" s="120"/>
    </row>
    <row r="134" spans="4:18" ht="13.9" customHeight="1" x14ac:dyDescent="0.25">
      <c r="D134" s="120"/>
      <c r="E134" s="120"/>
      <c r="F134" s="120"/>
      <c r="G134" s="120"/>
      <c r="H134" s="121"/>
      <c r="R134" s="120"/>
    </row>
    <row r="135" spans="4:18" ht="13.9" customHeight="1" x14ac:dyDescent="0.25">
      <c r="D135" s="120"/>
      <c r="E135" s="120"/>
      <c r="F135" s="120"/>
      <c r="G135" s="120"/>
      <c r="H135" s="121"/>
      <c r="R135" s="120"/>
    </row>
    <row r="136" spans="4:18" ht="13.9" customHeight="1" x14ac:dyDescent="0.25">
      <c r="D136" s="120"/>
      <c r="E136" s="120"/>
      <c r="F136" s="120"/>
      <c r="G136" s="120"/>
      <c r="H136" s="121"/>
      <c r="R136" s="120"/>
    </row>
    <row r="137" spans="4:18" ht="13.9" customHeight="1" x14ac:dyDescent="0.25">
      <c r="D137" s="120"/>
      <c r="E137" s="120"/>
      <c r="F137" s="120"/>
      <c r="G137" s="120"/>
      <c r="H137" s="121"/>
      <c r="R137" s="120"/>
    </row>
    <row r="138" spans="4:18" ht="13.9" customHeight="1" x14ac:dyDescent="0.25">
      <c r="D138" s="120"/>
      <c r="E138" s="120"/>
      <c r="F138" s="120"/>
      <c r="G138" s="120"/>
      <c r="H138" s="121"/>
      <c r="R138" s="120"/>
    </row>
    <row r="139" spans="4:18" ht="13.9" customHeight="1" x14ac:dyDescent="0.25">
      <c r="D139" s="120"/>
      <c r="E139" s="120"/>
      <c r="F139" s="120"/>
      <c r="G139" s="120"/>
      <c r="H139" s="121"/>
      <c r="R139" s="120"/>
    </row>
    <row r="140" spans="4:18" ht="13.9" customHeight="1" x14ac:dyDescent="0.25">
      <c r="D140" s="120"/>
      <c r="E140" s="120"/>
      <c r="F140" s="120"/>
      <c r="G140" s="120"/>
      <c r="H140" s="121"/>
      <c r="R140" s="120"/>
    </row>
    <row r="141" spans="4:18" ht="13.9" customHeight="1" x14ac:dyDescent="0.25">
      <c r="D141" s="120"/>
      <c r="E141" s="120"/>
      <c r="F141" s="120"/>
      <c r="G141" s="120"/>
      <c r="H141" s="121"/>
      <c r="R141" s="120"/>
    </row>
    <row r="142" spans="4:18" ht="13.9" customHeight="1" x14ac:dyDescent="0.25">
      <c r="D142" s="120"/>
      <c r="E142" s="120"/>
      <c r="F142" s="120"/>
      <c r="G142" s="120"/>
      <c r="H142" s="121"/>
      <c r="R142" s="120"/>
    </row>
    <row r="143" spans="4:18" ht="13.9" customHeight="1" x14ac:dyDescent="0.25">
      <c r="D143" s="120"/>
      <c r="E143" s="120"/>
      <c r="F143" s="120"/>
      <c r="G143" s="120"/>
      <c r="H143" s="121"/>
      <c r="R143" s="120"/>
    </row>
    <row r="144" spans="4:18" ht="13.9" customHeight="1" x14ac:dyDescent="0.25">
      <c r="D144" s="120"/>
      <c r="E144" s="120"/>
      <c r="F144" s="120"/>
      <c r="G144" s="120"/>
      <c r="H144" s="121"/>
      <c r="R144" s="120"/>
    </row>
    <row r="145" spans="4:18" ht="13.9" customHeight="1" x14ac:dyDescent="0.25">
      <c r="D145" s="120"/>
      <c r="E145" s="120"/>
      <c r="F145" s="120"/>
      <c r="G145" s="120"/>
      <c r="H145" s="121"/>
      <c r="R145" s="120"/>
    </row>
    <row r="146" spans="4:18" ht="13.9" customHeight="1" x14ac:dyDescent="0.25">
      <c r="D146" s="120"/>
      <c r="E146" s="120"/>
      <c r="F146" s="120"/>
      <c r="G146" s="120"/>
      <c r="H146" s="121"/>
      <c r="R146" s="120"/>
    </row>
    <row r="147" spans="4:18" ht="13.9" customHeight="1" x14ac:dyDescent="0.25">
      <c r="D147" s="120"/>
      <c r="E147" s="120"/>
      <c r="F147" s="120"/>
      <c r="G147" s="120"/>
      <c r="H147" s="121"/>
      <c r="R147" s="120"/>
    </row>
    <row r="148" spans="4:18" ht="13.9" customHeight="1" x14ac:dyDescent="0.25">
      <c r="D148" s="120"/>
      <c r="E148" s="120"/>
      <c r="F148" s="120"/>
      <c r="G148" s="120"/>
      <c r="H148" s="121"/>
      <c r="R148" s="120"/>
    </row>
    <row r="149" spans="4:18" ht="13.9" customHeight="1" x14ac:dyDescent="0.25">
      <c r="D149" s="120"/>
      <c r="E149" s="120"/>
      <c r="F149" s="120"/>
      <c r="G149" s="120"/>
      <c r="H149" s="121"/>
      <c r="R149" s="120"/>
    </row>
    <row r="150" spans="4:18" ht="13.9" customHeight="1" x14ac:dyDescent="0.25">
      <c r="D150" s="120"/>
      <c r="E150" s="120"/>
      <c r="F150" s="120"/>
      <c r="G150" s="120"/>
      <c r="H150" s="121"/>
      <c r="R150" s="120"/>
    </row>
    <row r="151" spans="4:18" ht="13.9" customHeight="1" x14ac:dyDescent="0.25">
      <c r="D151" s="120"/>
      <c r="E151" s="120"/>
      <c r="F151" s="120"/>
      <c r="G151" s="120"/>
      <c r="H151" s="121"/>
      <c r="R151" s="120"/>
    </row>
    <row r="152" spans="4:18" ht="13.9" customHeight="1" x14ac:dyDescent="0.25">
      <c r="D152" s="120"/>
      <c r="E152" s="120"/>
      <c r="F152" s="120"/>
      <c r="G152" s="120"/>
      <c r="H152" s="121"/>
      <c r="R152" s="120"/>
    </row>
    <row r="153" spans="4:18" ht="13.9" customHeight="1" x14ac:dyDescent="0.25">
      <c r="D153" s="120"/>
      <c r="E153" s="120"/>
      <c r="F153" s="120"/>
      <c r="G153" s="120"/>
      <c r="H153" s="121"/>
      <c r="R153" s="120"/>
    </row>
    <row r="154" spans="4:18" ht="13.9" customHeight="1" x14ac:dyDescent="0.25">
      <c r="D154" s="120"/>
      <c r="E154" s="120"/>
      <c r="F154" s="120"/>
      <c r="G154" s="120"/>
      <c r="H154" s="121"/>
      <c r="R154" s="120"/>
    </row>
    <row r="155" spans="4:18" ht="13.9" customHeight="1" x14ac:dyDescent="0.25">
      <c r="D155" s="120"/>
      <c r="E155" s="120"/>
      <c r="F155" s="120"/>
      <c r="G155" s="120"/>
      <c r="H155" s="121"/>
      <c r="R155" s="120"/>
    </row>
    <row r="156" spans="4:18" ht="13.9" customHeight="1" x14ac:dyDescent="0.25">
      <c r="D156" s="120"/>
      <c r="E156" s="120"/>
      <c r="F156" s="120"/>
      <c r="G156" s="120"/>
      <c r="H156" s="121"/>
      <c r="R156" s="120"/>
    </row>
    <row r="157" spans="4:18" ht="13.9" customHeight="1" x14ac:dyDescent="0.25">
      <c r="D157" s="120"/>
      <c r="E157" s="120"/>
      <c r="F157" s="120"/>
      <c r="G157" s="120"/>
      <c r="H157" s="121"/>
      <c r="R157" s="120"/>
    </row>
    <row r="158" spans="4:18" ht="13.9" customHeight="1" x14ac:dyDescent="0.25">
      <c r="D158" s="120"/>
      <c r="E158" s="120"/>
      <c r="F158" s="120"/>
      <c r="G158" s="120"/>
      <c r="H158" s="121"/>
      <c r="R158" s="120"/>
    </row>
    <row r="159" spans="4:18" ht="13.9" customHeight="1" x14ac:dyDescent="0.25">
      <c r="D159" s="120"/>
      <c r="E159" s="120"/>
      <c r="F159" s="120"/>
      <c r="G159" s="120"/>
      <c r="H159" s="121"/>
      <c r="R159" s="120"/>
    </row>
    <row r="160" spans="4:18" ht="13.9" customHeight="1" x14ac:dyDescent="0.25">
      <c r="D160" s="120"/>
      <c r="E160" s="120"/>
      <c r="F160" s="120"/>
      <c r="G160" s="120"/>
      <c r="H160" s="121"/>
      <c r="R160" s="120"/>
    </row>
    <row r="161" spans="4:18" ht="13.9" customHeight="1" x14ac:dyDescent="0.25">
      <c r="D161" s="120"/>
      <c r="E161" s="120"/>
      <c r="F161" s="120"/>
      <c r="G161" s="120"/>
      <c r="H161" s="121"/>
      <c r="R161" s="120"/>
    </row>
    <row r="162" spans="4:18" ht="13.9" customHeight="1" x14ac:dyDescent="0.25">
      <c r="D162" s="120"/>
      <c r="E162" s="120"/>
      <c r="F162" s="120"/>
      <c r="G162" s="120"/>
      <c r="H162" s="121"/>
      <c r="R162" s="120"/>
    </row>
    <row r="163" spans="4:18" ht="13.9" customHeight="1" x14ac:dyDescent="0.25">
      <c r="D163" s="120"/>
      <c r="E163" s="120"/>
      <c r="F163" s="120"/>
      <c r="G163" s="120"/>
      <c r="H163" s="121"/>
      <c r="R163" s="120"/>
    </row>
    <row r="164" spans="4:18" ht="13.9" customHeight="1" x14ac:dyDescent="0.25">
      <c r="D164" s="120"/>
      <c r="E164" s="120"/>
      <c r="F164" s="120"/>
      <c r="G164" s="120"/>
      <c r="H164" s="121"/>
      <c r="R164" s="120"/>
    </row>
    <row r="165" spans="4:18" ht="13.9" customHeight="1" x14ac:dyDescent="0.25">
      <c r="D165" s="120"/>
      <c r="E165" s="120"/>
      <c r="F165" s="120"/>
      <c r="G165" s="120"/>
      <c r="H165" s="121"/>
      <c r="R165" s="120"/>
    </row>
    <row r="166" spans="4:18" ht="13.9" customHeight="1" x14ac:dyDescent="0.25">
      <c r="D166" s="120"/>
      <c r="E166" s="120"/>
      <c r="F166" s="120"/>
      <c r="G166" s="120"/>
      <c r="H166" s="121"/>
      <c r="R166" s="120"/>
    </row>
    <row r="167" spans="4:18" ht="13.9" customHeight="1" x14ac:dyDescent="0.25">
      <c r="D167" s="120"/>
      <c r="E167" s="120"/>
      <c r="F167" s="120"/>
      <c r="G167" s="120"/>
      <c r="H167" s="121"/>
      <c r="R167" s="120"/>
    </row>
    <row r="168" spans="4:18" ht="13.9" customHeight="1" x14ac:dyDescent="0.25">
      <c r="D168" s="120"/>
      <c r="E168" s="120"/>
      <c r="F168" s="120"/>
      <c r="G168" s="120"/>
      <c r="H168" s="121"/>
      <c r="R168" s="120"/>
    </row>
    <row r="169" spans="4:18" ht="13.9" customHeight="1" x14ac:dyDescent="0.25">
      <c r="D169" s="120"/>
      <c r="E169" s="120"/>
      <c r="F169" s="120"/>
      <c r="G169" s="120"/>
      <c r="H169" s="121"/>
      <c r="R169" s="120"/>
    </row>
    <row r="170" spans="4:18" ht="13.9" customHeight="1" x14ac:dyDescent="0.25">
      <c r="D170" s="120"/>
      <c r="E170" s="120"/>
      <c r="F170" s="120"/>
      <c r="G170" s="120"/>
      <c r="H170" s="121"/>
      <c r="R170" s="120"/>
    </row>
    <row r="171" spans="4:18" ht="13.9" customHeight="1" x14ac:dyDescent="0.25">
      <c r="D171" s="120"/>
      <c r="E171" s="120"/>
      <c r="F171" s="120"/>
      <c r="G171" s="120"/>
      <c r="H171" s="121"/>
      <c r="R171" s="120"/>
    </row>
    <row r="172" spans="4:18" ht="13.9" customHeight="1" x14ac:dyDescent="0.25">
      <c r="D172" s="120"/>
      <c r="E172" s="120"/>
      <c r="F172" s="120"/>
      <c r="G172" s="120"/>
      <c r="H172" s="121"/>
      <c r="R172" s="120"/>
    </row>
    <row r="173" spans="4:18" ht="13.9" customHeight="1" x14ac:dyDescent="0.25">
      <c r="D173" s="120"/>
      <c r="E173" s="120"/>
      <c r="F173" s="120"/>
      <c r="G173" s="120"/>
      <c r="H173" s="121"/>
      <c r="R173" s="120"/>
    </row>
    <row r="174" spans="4:18" ht="13.9" customHeight="1" x14ac:dyDescent="0.25">
      <c r="D174" s="120"/>
      <c r="E174" s="120"/>
      <c r="F174" s="120"/>
      <c r="G174" s="120"/>
      <c r="H174" s="121"/>
      <c r="R174" s="120"/>
    </row>
    <row r="175" spans="4:18" ht="13.9" customHeight="1" x14ac:dyDescent="0.25">
      <c r="D175" s="120"/>
      <c r="E175" s="120"/>
      <c r="F175" s="120"/>
      <c r="G175" s="120"/>
      <c r="H175" s="121"/>
      <c r="R175" s="120"/>
    </row>
    <row r="176" spans="4:18" ht="13.9" customHeight="1" x14ac:dyDescent="0.25">
      <c r="D176" s="120"/>
      <c r="E176" s="120"/>
      <c r="F176" s="120"/>
      <c r="G176" s="120"/>
      <c r="H176" s="121"/>
      <c r="R176" s="120"/>
    </row>
    <row r="177" spans="4:18" ht="13.9" customHeight="1" x14ac:dyDescent="0.25">
      <c r="D177" s="120"/>
      <c r="E177" s="120"/>
      <c r="F177" s="120"/>
      <c r="G177" s="120"/>
      <c r="H177" s="121"/>
      <c r="R177" s="120"/>
    </row>
    <row r="178" spans="4:18" ht="13.9" customHeight="1" x14ac:dyDescent="0.25">
      <c r="D178" s="120"/>
      <c r="E178" s="120"/>
      <c r="F178" s="120"/>
      <c r="G178" s="120"/>
      <c r="H178" s="121"/>
      <c r="R178" s="120"/>
    </row>
    <row r="179" spans="4:18" ht="13.9" customHeight="1" x14ac:dyDescent="0.25">
      <c r="D179" s="120"/>
      <c r="E179" s="120"/>
      <c r="F179" s="120"/>
      <c r="G179" s="120"/>
      <c r="H179" s="121"/>
      <c r="R179" s="120"/>
    </row>
    <row r="180" spans="4:18" ht="13.9" customHeight="1" x14ac:dyDescent="0.25">
      <c r="D180" s="120"/>
      <c r="E180" s="120"/>
      <c r="F180" s="120"/>
      <c r="G180" s="120"/>
      <c r="H180" s="121"/>
      <c r="R180" s="120"/>
    </row>
    <row r="181" spans="4:18" ht="13.9" customHeight="1" x14ac:dyDescent="0.25">
      <c r="D181" s="120"/>
      <c r="E181" s="120"/>
      <c r="F181" s="120"/>
      <c r="G181" s="120"/>
      <c r="H181" s="121"/>
      <c r="R181" s="120"/>
    </row>
    <row r="182" spans="4:18" ht="13.9" customHeight="1" x14ac:dyDescent="0.25">
      <c r="D182" s="120"/>
      <c r="E182" s="120"/>
      <c r="F182" s="120"/>
      <c r="G182" s="120"/>
      <c r="H182" s="121"/>
      <c r="R182" s="120"/>
    </row>
    <row r="183" spans="4:18" ht="13.9" customHeight="1" x14ac:dyDescent="0.25">
      <c r="D183" s="120"/>
      <c r="E183" s="120"/>
      <c r="F183" s="120"/>
      <c r="G183" s="120"/>
      <c r="H183" s="121"/>
      <c r="R183" s="120"/>
    </row>
    <row r="184" spans="4:18" ht="13.9" customHeight="1" x14ac:dyDescent="0.25">
      <c r="D184" s="120"/>
      <c r="E184" s="120"/>
      <c r="F184" s="120"/>
      <c r="G184" s="120"/>
      <c r="H184" s="121"/>
      <c r="R184" s="120"/>
    </row>
    <row r="185" spans="4:18" ht="13.9" customHeight="1" x14ac:dyDescent="0.25">
      <c r="D185" s="120"/>
      <c r="E185" s="120"/>
      <c r="F185" s="120"/>
      <c r="G185" s="120"/>
      <c r="H185" s="121"/>
      <c r="R185" s="120"/>
    </row>
    <row r="186" spans="4:18" ht="13.9" customHeight="1" x14ac:dyDescent="0.25">
      <c r="D186" s="120"/>
      <c r="E186" s="120"/>
      <c r="F186" s="120"/>
      <c r="G186" s="120"/>
      <c r="H186" s="121"/>
      <c r="R186" s="120"/>
    </row>
    <row r="187" spans="4:18" ht="13.9" customHeight="1" x14ac:dyDescent="0.25">
      <c r="D187" s="120"/>
      <c r="E187" s="120"/>
      <c r="F187" s="120"/>
      <c r="G187" s="120"/>
      <c r="H187" s="121"/>
      <c r="R187" s="120"/>
    </row>
    <row r="188" spans="4:18" ht="13.9" customHeight="1" x14ac:dyDescent="0.25">
      <c r="D188" s="120"/>
      <c r="E188" s="120"/>
      <c r="F188" s="120"/>
      <c r="G188" s="120"/>
      <c r="H188" s="121"/>
      <c r="R188" s="120"/>
    </row>
    <row r="189" spans="4:18" ht="13.9" customHeight="1" x14ac:dyDescent="0.25">
      <c r="D189" s="120"/>
      <c r="E189" s="120"/>
      <c r="F189" s="120"/>
      <c r="G189" s="120"/>
      <c r="H189" s="121"/>
      <c r="R189" s="120"/>
    </row>
    <row r="190" spans="4:18" ht="13.9" customHeight="1" x14ac:dyDescent="0.25">
      <c r="D190" s="120"/>
      <c r="E190" s="120"/>
      <c r="F190" s="120"/>
      <c r="G190" s="120"/>
      <c r="H190" s="121"/>
      <c r="R190" s="120"/>
    </row>
    <row r="191" spans="4:18" ht="13.9" customHeight="1" x14ac:dyDescent="0.25">
      <c r="D191" s="120"/>
      <c r="E191" s="120"/>
      <c r="F191" s="120"/>
      <c r="G191" s="120"/>
      <c r="H191" s="121"/>
      <c r="R191" s="120"/>
    </row>
    <row r="192" spans="4:18" ht="13.9" customHeight="1" x14ac:dyDescent="0.25">
      <c r="D192" s="120"/>
      <c r="E192" s="120"/>
      <c r="F192" s="120"/>
      <c r="G192" s="120"/>
      <c r="H192" s="121"/>
      <c r="R192" s="120"/>
    </row>
    <row r="193" spans="4:18" ht="13.9" customHeight="1" x14ac:dyDescent="0.25">
      <c r="D193" s="120"/>
      <c r="E193" s="120"/>
      <c r="F193" s="120"/>
      <c r="G193" s="120"/>
      <c r="H193" s="121"/>
      <c r="R193" s="120"/>
    </row>
    <row r="194" spans="4:18" ht="13.9" customHeight="1" x14ac:dyDescent="0.25">
      <c r="D194" s="120"/>
      <c r="E194" s="120"/>
      <c r="F194" s="120"/>
      <c r="G194" s="120"/>
      <c r="H194" s="121"/>
      <c r="R194" s="120"/>
    </row>
    <row r="195" spans="4:18" ht="13.9" customHeight="1" x14ac:dyDescent="0.25">
      <c r="D195" s="120"/>
      <c r="E195" s="120"/>
      <c r="F195" s="120"/>
      <c r="G195" s="120"/>
      <c r="H195" s="121"/>
      <c r="R195" s="120"/>
    </row>
    <row r="196" spans="4:18" ht="13.9" customHeight="1" x14ac:dyDescent="0.25">
      <c r="D196" s="120"/>
      <c r="E196" s="120"/>
      <c r="F196" s="120"/>
      <c r="G196" s="120"/>
      <c r="H196" s="121"/>
      <c r="R196" s="120"/>
    </row>
    <row r="197" spans="4:18" ht="13.9" customHeight="1" x14ac:dyDescent="0.25">
      <c r="D197" s="120"/>
      <c r="E197" s="120"/>
      <c r="F197" s="120"/>
      <c r="G197" s="120"/>
      <c r="H197" s="121"/>
      <c r="R197" s="120"/>
    </row>
    <row r="198" spans="4:18" ht="13.9" customHeight="1" x14ac:dyDescent="0.25">
      <c r="D198" s="120"/>
      <c r="E198" s="120"/>
      <c r="F198" s="120"/>
      <c r="G198" s="120"/>
      <c r="H198" s="121"/>
      <c r="R198" s="120"/>
    </row>
    <row r="199" spans="4:18" ht="13.9" customHeight="1" x14ac:dyDescent="0.25">
      <c r="D199" s="120"/>
      <c r="E199" s="120"/>
      <c r="F199" s="120"/>
      <c r="G199" s="120"/>
      <c r="H199" s="121"/>
      <c r="R199" s="120"/>
    </row>
    <row r="200" spans="4:18" ht="13.9" customHeight="1" x14ac:dyDescent="0.25">
      <c r="D200" s="120"/>
      <c r="E200" s="120"/>
      <c r="F200" s="120"/>
      <c r="G200" s="120"/>
      <c r="H200" s="121"/>
      <c r="R200" s="120"/>
    </row>
    <row r="201" spans="4:18" ht="13.9" customHeight="1" x14ac:dyDescent="0.25">
      <c r="D201" s="120"/>
      <c r="E201" s="120"/>
      <c r="F201" s="120"/>
      <c r="G201" s="120"/>
      <c r="H201" s="121"/>
      <c r="R201" s="120"/>
    </row>
    <row r="202" spans="4:18" ht="13.9" customHeight="1" x14ac:dyDescent="0.25">
      <c r="D202" s="120"/>
      <c r="E202" s="120"/>
      <c r="F202" s="120"/>
      <c r="G202" s="120"/>
      <c r="H202" s="121"/>
      <c r="R202" s="120"/>
    </row>
    <row r="203" spans="4:18" ht="13.9" customHeight="1" x14ac:dyDescent="0.25">
      <c r="D203" s="120"/>
      <c r="E203" s="120"/>
      <c r="F203" s="120"/>
      <c r="G203" s="120"/>
      <c r="H203" s="121"/>
      <c r="R203" s="120"/>
    </row>
    <row r="204" spans="4:18" ht="13.9" customHeight="1" x14ac:dyDescent="0.25">
      <c r="D204" s="120"/>
      <c r="E204" s="120"/>
      <c r="F204" s="120"/>
      <c r="G204" s="120"/>
      <c r="H204" s="121"/>
      <c r="R204" s="120"/>
    </row>
    <row r="205" spans="4:18" ht="13.9" customHeight="1" x14ac:dyDescent="0.25">
      <c r="D205" s="120"/>
      <c r="E205" s="120"/>
      <c r="F205" s="120"/>
      <c r="G205" s="120"/>
      <c r="H205" s="121"/>
      <c r="R205" s="120"/>
    </row>
    <row r="206" spans="4:18" ht="13.9" customHeight="1" x14ac:dyDescent="0.25">
      <c r="D206" s="120"/>
      <c r="E206" s="120"/>
      <c r="F206" s="120"/>
      <c r="G206" s="120"/>
      <c r="H206" s="121"/>
      <c r="R206" s="120"/>
    </row>
    <row r="207" spans="4:18" ht="13.9" customHeight="1" x14ac:dyDescent="0.25">
      <c r="D207" s="120"/>
      <c r="E207" s="120"/>
      <c r="F207" s="120"/>
      <c r="G207" s="120"/>
      <c r="H207" s="121"/>
      <c r="R207" s="120"/>
    </row>
    <row r="208" spans="4:18" ht="13.9" customHeight="1" x14ac:dyDescent="0.25">
      <c r="D208" s="120"/>
      <c r="E208" s="120"/>
      <c r="F208" s="120"/>
      <c r="G208" s="120"/>
      <c r="H208" s="121"/>
      <c r="R208" s="120"/>
    </row>
    <row r="209" spans="4:18" ht="13.9" customHeight="1" x14ac:dyDescent="0.25">
      <c r="D209" s="120"/>
      <c r="E209" s="120"/>
      <c r="F209" s="120"/>
      <c r="G209" s="120"/>
      <c r="H209" s="121"/>
      <c r="R209" s="120"/>
    </row>
    <row r="210" spans="4:18" ht="13.9" customHeight="1" x14ac:dyDescent="0.25">
      <c r="D210" s="120"/>
      <c r="E210" s="120"/>
      <c r="F210" s="120"/>
      <c r="G210" s="120"/>
      <c r="H210" s="121"/>
      <c r="R210" s="120"/>
    </row>
    <row r="211" spans="4:18" ht="13.9" customHeight="1" x14ac:dyDescent="0.25">
      <c r="D211" s="120"/>
      <c r="E211" s="120"/>
      <c r="F211" s="120"/>
      <c r="G211" s="120"/>
      <c r="H211" s="121"/>
      <c r="R211" s="120"/>
    </row>
    <row r="212" spans="4:18" ht="13.9" customHeight="1" x14ac:dyDescent="0.25">
      <c r="D212" s="120"/>
      <c r="E212" s="120"/>
      <c r="F212" s="120"/>
      <c r="G212" s="120"/>
      <c r="H212" s="121"/>
      <c r="R212" s="120"/>
    </row>
    <row r="213" spans="4:18" ht="13.9" customHeight="1" x14ac:dyDescent="0.25">
      <c r="D213" s="120"/>
      <c r="E213" s="120"/>
      <c r="F213" s="120"/>
      <c r="G213" s="120"/>
      <c r="H213" s="121"/>
      <c r="R213" s="120"/>
    </row>
    <row r="214" spans="4:18" ht="13.9" customHeight="1" x14ac:dyDescent="0.25">
      <c r="D214" s="120"/>
      <c r="E214" s="120"/>
      <c r="F214" s="120"/>
      <c r="G214" s="120"/>
      <c r="H214" s="121"/>
      <c r="R214" s="120"/>
    </row>
    <row r="215" spans="4:18" ht="13.9" customHeight="1" x14ac:dyDescent="0.25">
      <c r="D215" s="120"/>
      <c r="E215" s="120"/>
      <c r="F215" s="120"/>
      <c r="G215" s="120"/>
      <c r="H215" s="121"/>
      <c r="R215" s="120"/>
    </row>
    <row r="216" spans="4:18" ht="13.9" customHeight="1" x14ac:dyDescent="0.25">
      <c r="D216" s="120"/>
      <c r="E216" s="120"/>
      <c r="F216" s="120"/>
      <c r="G216" s="120"/>
      <c r="H216" s="121"/>
      <c r="R216" s="120"/>
    </row>
    <row r="217" spans="4:18" ht="13.9" customHeight="1" x14ac:dyDescent="0.25">
      <c r="D217" s="120"/>
      <c r="E217" s="120"/>
      <c r="F217" s="120"/>
      <c r="G217" s="120"/>
      <c r="H217" s="121"/>
      <c r="R217" s="120"/>
    </row>
    <row r="218" spans="4:18" ht="13.9" customHeight="1" x14ac:dyDescent="0.25">
      <c r="D218" s="120"/>
      <c r="E218" s="120"/>
      <c r="F218" s="120"/>
      <c r="G218" s="120"/>
      <c r="H218" s="121"/>
      <c r="R218" s="120"/>
    </row>
    <row r="219" spans="4:18" ht="13.9" customHeight="1" x14ac:dyDescent="0.25">
      <c r="D219" s="120"/>
      <c r="E219" s="120"/>
      <c r="F219" s="120"/>
      <c r="G219" s="120"/>
      <c r="H219" s="121"/>
      <c r="R219" s="120"/>
    </row>
    <row r="220" spans="4:18" ht="13.9" customHeight="1" x14ac:dyDescent="0.25">
      <c r="D220" s="120"/>
      <c r="E220" s="120"/>
      <c r="F220" s="120"/>
      <c r="G220" s="120"/>
      <c r="H220" s="121"/>
      <c r="R220" s="120"/>
    </row>
    <row r="221" spans="4:18" ht="13.9" customHeight="1" x14ac:dyDescent="0.25">
      <c r="D221" s="120"/>
      <c r="E221" s="120"/>
      <c r="F221" s="120"/>
      <c r="G221" s="120"/>
      <c r="H221" s="121"/>
      <c r="R221" s="120"/>
    </row>
    <row r="222" spans="4:18" ht="13.9" customHeight="1" x14ac:dyDescent="0.25">
      <c r="D222" s="120"/>
      <c r="E222" s="120"/>
      <c r="F222" s="120"/>
      <c r="G222" s="120"/>
      <c r="H222" s="121"/>
      <c r="R222" s="120"/>
    </row>
    <row r="223" spans="4:18" ht="13.9" customHeight="1" x14ac:dyDescent="0.25">
      <c r="D223" s="120"/>
      <c r="E223" s="120"/>
      <c r="F223" s="120"/>
      <c r="G223" s="120"/>
      <c r="H223" s="121"/>
      <c r="R223" s="120"/>
    </row>
    <row r="224" spans="4:18" ht="13.9" customHeight="1" x14ac:dyDescent="0.25">
      <c r="D224" s="120"/>
      <c r="E224" s="120"/>
      <c r="F224" s="120"/>
      <c r="G224" s="120"/>
      <c r="H224" s="121"/>
      <c r="R224" s="120"/>
    </row>
    <row r="225" spans="4:18" ht="13.9" customHeight="1" x14ac:dyDescent="0.25">
      <c r="D225" s="120"/>
      <c r="E225" s="120"/>
      <c r="F225" s="120"/>
      <c r="G225" s="120"/>
      <c r="H225" s="121"/>
      <c r="R225" s="120"/>
    </row>
    <row r="226" spans="4:18" ht="13.9" customHeight="1" x14ac:dyDescent="0.25">
      <c r="D226" s="120"/>
      <c r="E226" s="120"/>
      <c r="F226" s="120"/>
      <c r="G226" s="120"/>
      <c r="H226" s="121"/>
      <c r="R226" s="120"/>
    </row>
    <row r="227" spans="4:18" ht="13.9" customHeight="1" x14ac:dyDescent="0.25">
      <c r="D227" s="120"/>
      <c r="E227" s="120"/>
      <c r="F227" s="120"/>
      <c r="G227" s="120"/>
      <c r="H227" s="121"/>
      <c r="R227" s="120"/>
    </row>
    <row r="228" spans="4:18" ht="13.9" customHeight="1" x14ac:dyDescent="0.25">
      <c r="D228" s="120"/>
      <c r="E228" s="120"/>
      <c r="F228" s="120"/>
      <c r="G228" s="120"/>
      <c r="H228" s="121"/>
      <c r="R228" s="120"/>
    </row>
    <row r="229" spans="4:18" ht="13.9" customHeight="1" x14ac:dyDescent="0.25">
      <c r="D229" s="120"/>
      <c r="E229" s="120"/>
      <c r="F229" s="120"/>
      <c r="G229" s="120"/>
      <c r="H229" s="121"/>
      <c r="R229" s="120"/>
    </row>
    <row r="230" spans="4:18" ht="13.9" customHeight="1" x14ac:dyDescent="0.25">
      <c r="D230" s="120"/>
      <c r="E230" s="120"/>
      <c r="F230" s="120"/>
      <c r="G230" s="120"/>
      <c r="H230" s="121"/>
      <c r="R230" s="120"/>
    </row>
    <row r="231" spans="4:18" ht="13.9" customHeight="1" x14ac:dyDescent="0.25">
      <c r="D231" s="120"/>
      <c r="E231" s="120"/>
      <c r="F231" s="120"/>
      <c r="G231" s="120"/>
      <c r="H231" s="121"/>
      <c r="R231" s="120"/>
    </row>
    <row r="232" spans="4:18" ht="13.9" customHeight="1" x14ac:dyDescent="0.25">
      <c r="D232" s="120"/>
      <c r="E232" s="120"/>
      <c r="F232" s="120"/>
      <c r="G232" s="120"/>
      <c r="H232" s="121"/>
      <c r="R232" s="120"/>
    </row>
    <row r="233" spans="4:18" ht="13.9" customHeight="1" x14ac:dyDescent="0.25">
      <c r="D233" s="120"/>
      <c r="E233" s="120"/>
      <c r="F233" s="120"/>
      <c r="G233" s="120"/>
      <c r="H233" s="121"/>
      <c r="R233" s="120"/>
    </row>
    <row r="234" spans="4:18" ht="13.9" customHeight="1" x14ac:dyDescent="0.25">
      <c r="D234" s="120"/>
      <c r="E234" s="120"/>
      <c r="F234" s="120"/>
      <c r="G234" s="120"/>
      <c r="H234" s="121"/>
      <c r="R234" s="120"/>
    </row>
    <row r="235" spans="4:18" ht="13.9" customHeight="1" x14ac:dyDescent="0.25">
      <c r="D235" s="120"/>
      <c r="E235" s="120"/>
      <c r="F235" s="120"/>
      <c r="G235" s="120"/>
      <c r="H235" s="121"/>
      <c r="R235" s="120"/>
    </row>
    <row r="236" spans="4:18" ht="13.9" customHeight="1" x14ac:dyDescent="0.25">
      <c r="D236" s="120"/>
      <c r="E236" s="120"/>
      <c r="F236" s="120"/>
      <c r="G236" s="120"/>
      <c r="H236" s="121"/>
      <c r="R236" s="120"/>
    </row>
    <row r="237" spans="4:18" ht="13.9" customHeight="1" x14ac:dyDescent="0.25">
      <c r="D237" s="120"/>
      <c r="E237" s="120"/>
      <c r="F237" s="120"/>
      <c r="G237" s="120"/>
      <c r="H237" s="121"/>
      <c r="R237" s="120"/>
    </row>
    <row r="238" spans="4:18" ht="13.9" customHeight="1" x14ac:dyDescent="0.25">
      <c r="D238" s="120"/>
      <c r="E238" s="120"/>
      <c r="F238" s="120"/>
      <c r="G238" s="120"/>
      <c r="H238" s="121"/>
      <c r="R238" s="120"/>
    </row>
    <row r="239" spans="4:18" ht="13.9" customHeight="1" x14ac:dyDescent="0.25">
      <c r="D239" s="120"/>
      <c r="E239" s="120"/>
      <c r="F239" s="120"/>
      <c r="G239" s="120"/>
      <c r="H239" s="121"/>
      <c r="R239" s="120"/>
    </row>
    <row r="240" spans="4:18" ht="13.9" customHeight="1" x14ac:dyDescent="0.25">
      <c r="D240" s="120"/>
      <c r="E240" s="120"/>
      <c r="F240" s="120"/>
      <c r="G240" s="120"/>
      <c r="H240" s="121"/>
      <c r="R240" s="120"/>
    </row>
    <row r="241" spans="4:18" ht="13.9" customHeight="1" x14ac:dyDescent="0.25">
      <c r="D241" s="120"/>
      <c r="E241" s="120"/>
      <c r="F241" s="120"/>
      <c r="G241" s="120"/>
      <c r="H241" s="121"/>
      <c r="R241" s="120"/>
    </row>
    <row r="242" spans="4:18" ht="13.9" customHeight="1" x14ac:dyDescent="0.25">
      <c r="D242" s="120"/>
      <c r="E242" s="120"/>
      <c r="F242" s="120"/>
      <c r="G242" s="120"/>
      <c r="H242" s="121"/>
      <c r="R242" s="120"/>
    </row>
    <row r="243" spans="4:18" ht="13.9" customHeight="1" x14ac:dyDescent="0.25">
      <c r="D243" s="120"/>
      <c r="E243" s="120"/>
      <c r="F243" s="120"/>
      <c r="G243" s="120"/>
      <c r="H243" s="121"/>
      <c r="R243" s="120"/>
    </row>
    <row r="244" spans="4:18" ht="13.9" customHeight="1" x14ac:dyDescent="0.25">
      <c r="D244" s="120"/>
      <c r="E244" s="120"/>
      <c r="F244" s="120"/>
      <c r="G244" s="120"/>
      <c r="H244" s="121"/>
      <c r="R244" s="120"/>
    </row>
    <row r="245" spans="4:18" ht="13.9" customHeight="1" x14ac:dyDescent="0.25">
      <c r="D245" s="120"/>
      <c r="E245" s="120"/>
      <c r="F245" s="120"/>
      <c r="G245" s="120"/>
      <c r="H245" s="121"/>
      <c r="R245" s="120"/>
    </row>
    <row r="246" spans="4:18" ht="13.9" customHeight="1" x14ac:dyDescent="0.25">
      <c r="D246" s="120"/>
      <c r="E246" s="120"/>
      <c r="F246" s="120"/>
      <c r="G246" s="120"/>
      <c r="H246" s="121"/>
      <c r="R246" s="120"/>
    </row>
    <row r="247" spans="4:18" ht="13.9" customHeight="1" x14ac:dyDescent="0.25">
      <c r="D247" s="120"/>
      <c r="E247" s="120"/>
      <c r="F247" s="120"/>
      <c r="G247" s="120"/>
      <c r="H247" s="121"/>
      <c r="R247" s="120"/>
    </row>
    <row r="248" spans="4:18" ht="13.9" customHeight="1" x14ac:dyDescent="0.25">
      <c r="D248" s="120"/>
      <c r="E248" s="120"/>
      <c r="F248" s="120"/>
      <c r="G248" s="120"/>
      <c r="H248" s="121"/>
      <c r="R248" s="120"/>
    </row>
    <row r="249" spans="4:18" ht="13.9" customHeight="1" x14ac:dyDescent="0.25">
      <c r="D249" s="120"/>
      <c r="E249" s="120"/>
      <c r="F249" s="120"/>
      <c r="G249" s="120"/>
      <c r="H249" s="121"/>
      <c r="R249" s="120"/>
    </row>
    <row r="250" spans="4:18" ht="13.9" customHeight="1" x14ac:dyDescent="0.25">
      <c r="D250" s="120"/>
      <c r="E250" s="120"/>
      <c r="F250" s="120"/>
      <c r="G250" s="120"/>
      <c r="H250" s="121"/>
      <c r="R250" s="120"/>
    </row>
    <row r="251" spans="4:18" ht="13.9" customHeight="1" x14ac:dyDescent="0.25">
      <c r="D251" s="120"/>
      <c r="E251" s="120"/>
      <c r="F251" s="120"/>
      <c r="G251" s="120"/>
      <c r="H251" s="121"/>
      <c r="R251" s="120"/>
    </row>
    <row r="252" spans="4:18" ht="13.9" customHeight="1" x14ac:dyDescent="0.25">
      <c r="D252" s="120"/>
      <c r="E252" s="120"/>
      <c r="F252" s="120"/>
      <c r="G252" s="120"/>
      <c r="H252" s="121"/>
      <c r="R252" s="120"/>
    </row>
    <row r="253" spans="4:18" ht="13.9" customHeight="1" x14ac:dyDescent="0.25">
      <c r="D253" s="120"/>
      <c r="E253" s="120"/>
      <c r="F253" s="120"/>
      <c r="G253" s="120"/>
      <c r="H253" s="121"/>
      <c r="R253" s="120"/>
    </row>
    <row r="254" spans="4:18" ht="13.9" customHeight="1" x14ac:dyDescent="0.25">
      <c r="D254" s="120"/>
      <c r="E254" s="120"/>
      <c r="F254" s="120"/>
      <c r="G254" s="120"/>
      <c r="H254" s="121"/>
      <c r="R254" s="120"/>
    </row>
    <row r="255" spans="4:18" ht="13.9" customHeight="1" x14ac:dyDescent="0.25">
      <c r="D255" s="120"/>
      <c r="E255" s="120"/>
      <c r="F255" s="120"/>
      <c r="G255" s="120"/>
      <c r="H255" s="121"/>
      <c r="R255" s="120"/>
    </row>
    <row r="256" spans="4:18" ht="13.9" customHeight="1" x14ac:dyDescent="0.25">
      <c r="D256" s="120"/>
      <c r="E256" s="120"/>
      <c r="F256" s="120"/>
      <c r="G256" s="120"/>
      <c r="H256" s="121"/>
      <c r="R256" s="120"/>
    </row>
    <row r="257" spans="4:18" ht="13.9" customHeight="1" x14ac:dyDescent="0.25">
      <c r="D257" s="120"/>
      <c r="E257" s="120"/>
      <c r="F257" s="120"/>
      <c r="G257" s="120"/>
      <c r="H257" s="121"/>
      <c r="R257" s="120"/>
    </row>
    <row r="258" spans="4:18" ht="13.9" customHeight="1" x14ac:dyDescent="0.25">
      <c r="D258" s="120"/>
      <c r="E258" s="120"/>
      <c r="F258" s="120"/>
      <c r="G258" s="120"/>
      <c r="H258" s="121"/>
      <c r="R258" s="120"/>
    </row>
    <row r="259" spans="4:18" ht="13.9" customHeight="1" x14ac:dyDescent="0.25">
      <c r="D259" s="120"/>
      <c r="E259" s="120"/>
      <c r="F259" s="120"/>
      <c r="G259" s="120"/>
      <c r="H259" s="121"/>
      <c r="R259" s="120"/>
    </row>
    <row r="260" spans="4:18" ht="13.9" customHeight="1" x14ac:dyDescent="0.25">
      <c r="D260" s="120"/>
      <c r="E260" s="120"/>
      <c r="F260" s="120"/>
      <c r="G260" s="120"/>
      <c r="H260" s="121"/>
      <c r="R260" s="120"/>
    </row>
    <row r="261" spans="4:18" ht="13.9" customHeight="1" x14ac:dyDescent="0.25">
      <c r="D261" s="120"/>
      <c r="E261" s="120"/>
      <c r="F261" s="120"/>
      <c r="G261" s="120"/>
      <c r="H261" s="121"/>
      <c r="R261" s="120"/>
    </row>
    <row r="262" spans="4:18" ht="13.9" customHeight="1" x14ac:dyDescent="0.25">
      <c r="D262" s="120"/>
      <c r="E262" s="120"/>
      <c r="F262" s="120"/>
      <c r="G262" s="120"/>
      <c r="H262" s="121"/>
      <c r="R262" s="120"/>
    </row>
    <row r="263" spans="4:18" ht="13.9" customHeight="1" x14ac:dyDescent="0.25">
      <c r="D263" s="120"/>
      <c r="E263" s="120"/>
      <c r="F263" s="120"/>
      <c r="G263" s="120"/>
      <c r="H263" s="121"/>
      <c r="R263" s="120"/>
    </row>
    <row r="264" spans="4:18" ht="13.9" customHeight="1" x14ac:dyDescent="0.25">
      <c r="D264" s="120"/>
      <c r="E264" s="120"/>
      <c r="F264" s="120"/>
      <c r="G264" s="120"/>
      <c r="H264" s="121"/>
      <c r="R264" s="120"/>
    </row>
    <row r="265" spans="4:18" ht="13.9" customHeight="1" x14ac:dyDescent="0.25">
      <c r="D265" s="120"/>
      <c r="E265" s="120"/>
      <c r="F265" s="120"/>
      <c r="G265" s="120"/>
      <c r="H265" s="121"/>
      <c r="R265" s="120"/>
    </row>
    <row r="266" spans="4:18" ht="13.9" customHeight="1" x14ac:dyDescent="0.25">
      <c r="D266" s="120"/>
      <c r="E266" s="120"/>
      <c r="F266" s="120"/>
      <c r="G266" s="120"/>
      <c r="H266" s="121"/>
      <c r="R266" s="120"/>
    </row>
    <row r="267" spans="4:18" ht="13.9" customHeight="1" x14ac:dyDescent="0.25">
      <c r="D267" s="120"/>
      <c r="E267" s="120"/>
      <c r="F267" s="120"/>
      <c r="G267" s="120"/>
      <c r="H267" s="121"/>
      <c r="R267" s="120"/>
    </row>
    <row r="268" spans="4:18" ht="13.9" customHeight="1" x14ac:dyDescent="0.25">
      <c r="D268" s="120"/>
      <c r="E268" s="120"/>
      <c r="F268" s="120"/>
      <c r="G268" s="120"/>
      <c r="H268" s="121"/>
      <c r="R268" s="120"/>
    </row>
    <row r="269" spans="4:18" ht="13.9" customHeight="1" x14ac:dyDescent="0.25">
      <c r="D269" s="120"/>
      <c r="E269" s="120"/>
      <c r="F269" s="120"/>
      <c r="G269" s="120"/>
      <c r="H269" s="121"/>
      <c r="R269" s="120"/>
    </row>
    <row r="270" spans="4:18" ht="13.9" customHeight="1" x14ac:dyDescent="0.25">
      <c r="D270" s="120"/>
      <c r="E270" s="120"/>
      <c r="F270" s="120"/>
      <c r="G270" s="120"/>
      <c r="H270" s="121"/>
      <c r="R270" s="120"/>
    </row>
    <row r="271" spans="4:18" ht="13.9" customHeight="1" x14ac:dyDescent="0.25">
      <c r="D271" s="120"/>
      <c r="E271" s="120"/>
      <c r="F271" s="120"/>
      <c r="G271" s="120"/>
      <c r="H271" s="121"/>
      <c r="R271" s="120"/>
    </row>
    <row r="272" spans="4:18" ht="13.9" customHeight="1" x14ac:dyDescent="0.25">
      <c r="D272" s="120"/>
      <c r="E272" s="120"/>
      <c r="F272" s="120"/>
      <c r="G272" s="120"/>
      <c r="H272" s="121"/>
      <c r="R272" s="120"/>
    </row>
    <row r="273" spans="4:18" ht="13.9" customHeight="1" x14ac:dyDescent="0.25">
      <c r="D273" s="120"/>
      <c r="E273" s="120"/>
      <c r="F273" s="120"/>
      <c r="G273" s="120"/>
      <c r="H273" s="121"/>
      <c r="R273" s="120"/>
    </row>
    <row r="274" spans="4:18" ht="13.9" customHeight="1" x14ac:dyDescent="0.25">
      <c r="D274" s="120"/>
      <c r="E274" s="120"/>
      <c r="F274" s="120"/>
      <c r="G274" s="120"/>
      <c r="H274" s="121"/>
      <c r="R274" s="120"/>
    </row>
    <row r="275" spans="4:18" ht="13.9" customHeight="1" x14ac:dyDescent="0.25">
      <c r="D275" s="120"/>
      <c r="E275" s="120"/>
      <c r="F275" s="120"/>
      <c r="G275" s="120"/>
      <c r="H275" s="121"/>
      <c r="R275" s="120"/>
    </row>
    <row r="276" spans="4:18" ht="13.9" customHeight="1" x14ac:dyDescent="0.25">
      <c r="D276" s="120"/>
      <c r="E276" s="120"/>
      <c r="F276" s="120"/>
      <c r="G276" s="120"/>
      <c r="H276" s="121"/>
      <c r="R276" s="120"/>
    </row>
    <row r="277" spans="4:18" ht="13.9" customHeight="1" x14ac:dyDescent="0.25">
      <c r="D277" s="120"/>
      <c r="E277" s="120"/>
      <c r="F277" s="120"/>
      <c r="G277" s="120"/>
      <c r="H277" s="121"/>
      <c r="R277" s="120"/>
    </row>
    <row r="278" spans="4:18" ht="13.9" customHeight="1" x14ac:dyDescent="0.25">
      <c r="D278" s="120"/>
      <c r="E278" s="120"/>
      <c r="F278" s="120"/>
      <c r="G278" s="120"/>
      <c r="H278" s="121"/>
      <c r="R278" s="120"/>
    </row>
    <row r="279" spans="4:18" ht="13.9" customHeight="1" x14ac:dyDescent="0.25">
      <c r="D279" s="120"/>
      <c r="E279" s="120"/>
      <c r="F279" s="120"/>
      <c r="G279" s="120"/>
      <c r="H279" s="121"/>
      <c r="R279" s="120"/>
    </row>
    <row r="280" spans="4:18" ht="13.9" customHeight="1" x14ac:dyDescent="0.25">
      <c r="D280" s="120"/>
      <c r="E280" s="120"/>
      <c r="F280" s="120"/>
      <c r="G280" s="120"/>
      <c r="H280" s="121"/>
      <c r="R280" s="120"/>
    </row>
    <row r="281" spans="4:18" ht="13.9" customHeight="1" x14ac:dyDescent="0.25">
      <c r="D281" s="120"/>
      <c r="E281" s="120"/>
      <c r="F281" s="120"/>
      <c r="G281" s="120"/>
      <c r="H281" s="121"/>
      <c r="R281" s="120"/>
    </row>
    <row r="282" spans="4:18" ht="13.9" customHeight="1" x14ac:dyDescent="0.25">
      <c r="D282" s="120"/>
      <c r="E282" s="120"/>
      <c r="F282" s="120"/>
      <c r="G282" s="120"/>
      <c r="H282" s="121"/>
      <c r="R282" s="120"/>
    </row>
    <row r="283" spans="4:18" ht="13.9" customHeight="1" x14ac:dyDescent="0.25">
      <c r="D283" s="120"/>
      <c r="E283" s="120"/>
      <c r="F283" s="120"/>
      <c r="G283" s="120"/>
      <c r="H283" s="121"/>
      <c r="R283" s="120"/>
    </row>
    <row r="284" spans="4:18" ht="13.9" customHeight="1" x14ac:dyDescent="0.25">
      <c r="D284" s="120"/>
      <c r="E284" s="120"/>
      <c r="F284" s="120"/>
      <c r="G284" s="120"/>
      <c r="H284" s="121"/>
      <c r="R284" s="120"/>
    </row>
    <row r="285" spans="4:18" ht="13.9" customHeight="1" x14ac:dyDescent="0.25">
      <c r="D285" s="120"/>
      <c r="E285" s="120"/>
      <c r="F285" s="120"/>
      <c r="G285" s="120"/>
      <c r="H285" s="121"/>
      <c r="R285" s="120"/>
    </row>
    <row r="286" spans="4:18" ht="13.9" customHeight="1" x14ac:dyDescent="0.25">
      <c r="D286" s="120"/>
      <c r="E286" s="120"/>
      <c r="F286" s="120"/>
      <c r="G286" s="120"/>
      <c r="H286" s="121"/>
      <c r="R286" s="120"/>
    </row>
    <row r="287" spans="4:18" ht="13.9" customHeight="1" x14ac:dyDescent="0.25">
      <c r="D287" s="120"/>
      <c r="E287" s="120"/>
      <c r="F287" s="120"/>
      <c r="G287" s="120"/>
      <c r="H287" s="121"/>
      <c r="R287" s="120"/>
    </row>
    <row r="288" spans="4:18" ht="13.9" customHeight="1" x14ac:dyDescent="0.25">
      <c r="D288" s="120"/>
      <c r="E288" s="120"/>
      <c r="F288" s="120"/>
      <c r="G288" s="120"/>
      <c r="H288" s="121"/>
      <c r="R288" s="120"/>
    </row>
    <row r="289" spans="4:18" ht="13.9" customHeight="1" x14ac:dyDescent="0.25">
      <c r="D289" s="120"/>
      <c r="E289" s="120"/>
      <c r="F289" s="120"/>
      <c r="G289" s="120"/>
      <c r="H289" s="121"/>
      <c r="R289" s="120"/>
    </row>
    <row r="290" spans="4:18" ht="13.9" customHeight="1" x14ac:dyDescent="0.25">
      <c r="D290" s="120"/>
      <c r="E290" s="120"/>
      <c r="F290" s="120"/>
      <c r="G290" s="120"/>
      <c r="H290" s="121"/>
      <c r="R290" s="120"/>
    </row>
    <row r="291" spans="4:18" ht="13.9" customHeight="1" x14ac:dyDescent="0.25">
      <c r="D291" s="120"/>
      <c r="E291" s="120"/>
      <c r="F291" s="120"/>
      <c r="G291" s="120"/>
      <c r="H291" s="121"/>
      <c r="R291" s="120"/>
    </row>
    <row r="292" spans="4:18" ht="13.9" customHeight="1" x14ac:dyDescent="0.25">
      <c r="D292" s="120"/>
      <c r="E292" s="120"/>
      <c r="F292" s="120"/>
      <c r="G292" s="120"/>
      <c r="H292" s="121"/>
      <c r="R292" s="120"/>
    </row>
    <row r="293" spans="4:18" ht="13.9" customHeight="1" x14ac:dyDescent="0.25">
      <c r="D293" s="120"/>
      <c r="E293" s="120"/>
      <c r="F293" s="120"/>
      <c r="G293" s="120"/>
      <c r="H293" s="121"/>
      <c r="R293" s="120"/>
    </row>
    <row r="294" spans="4:18" ht="13.9" customHeight="1" x14ac:dyDescent="0.25">
      <c r="D294" s="120"/>
      <c r="E294" s="120"/>
      <c r="F294" s="120"/>
      <c r="G294" s="120"/>
      <c r="H294" s="121"/>
      <c r="R294" s="120"/>
    </row>
    <row r="295" spans="4:18" ht="13.9" customHeight="1" x14ac:dyDescent="0.25">
      <c r="D295" s="120"/>
      <c r="E295" s="120"/>
      <c r="F295" s="120"/>
      <c r="G295" s="120"/>
      <c r="H295" s="121"/>
      <c r="R295" s="120"/>
    </row>
    <row r="296" spans="4:18" ht="13.9" customHeight="1" x14ac:dyDescent="0.25">
      <c r="D296" s="120"/>
      <c r="E296" s="120"/>
      <c r="F296" s="120"/>
      <c r="G296" s="120"/>
      <c r="H296" s="121"/>
      <c r="R296" s="120"/>
    </row>
    <row r="297" spans="4:18" ht="13.9" customHeight="1" x14ac:dyDescent="0.25">
      <c r="D297" s="120"/>
      <c r="E297" s="120"/>
      <c r="F297" s="120"/>
      <c r="G297" s="120"/>
      <c r="H297" s="121"/>
      <c r="R297" s="120"/>
    </row>
    <row r="298" spans="4:18" ht="13.9" customHeight="1" x14ac:dyDescent="0.25">
      <c r="D298" s="120"/>
      <c r="E298" s="120"/>
      <c r="F298" s="120"/>
      <c r="G298" s="120"/>
      <c r="H298" s="121"/>
      <c r="R298" s="120"/>
    </row>
    <row r="299" spans="4:18" ht="13.9" customHeight="1" x14ac:dyDescent="0.25">
      <c r="D299" s="120"/>
      <c r="E299" s="120"/>
      <c r="F299" s="120"/>
      <c r="G299" s="120"/>
      <c r="H299" s="121"/>
      <c r="R299" s="120"/>
    </row>
    <row r="300" spans="4:18" ht="13.9" customHeight="1" x14ac:dyDescent="0.25">
      <c r="D300" s="120"/>
      <c r="E300" s="120"/>
      <c r="F300" s="120"/>
      <c r="G300" s="120"/>
      <c r="H300" s="121"/>
      <c r="R300" s="120"/>
    </row>
    <row r="301" spans="4:18" ht="13.9" customHeight="1" x14ac:dyDescent="0.25">
      <c r="D301" s="120"/>
      <c r="E301" s="120"/>
      <c r="F301" s="120"/>
      <c r="G301" s="120"/>
      <c r="H301" s="121"/>
      <c r="R301" s="120"/>
    </row>
    <row r="302" spans="4:18" ht="13.9" customHeight="1" x14ac:dyDescent="0.25">
      <c r="D302" s="120"/>
      <c r="E302" s="120"/>
      <c r="F302" s="120"/>
      <c r="G302" s="120"/>
      <c r="H302" s="121"/>
      <c r="R302" s="120"/>
    </row>
    <row r="303" spans="4:18" ht="13.9" customHeight="1" x14ac:dyDescent="0.25">
      <c r="D303" s="120"/>
      <c r="E303" s="120"/>
      <c r="F303" s="120"/>
      <c r="G303" s="120"/>
      <c r="H303" s="121"/>
      <c r="R303" s="120"/>
    </row>
    <row r="304" spans="4:18" ht="13.9" customHeight="1" x14ac:dyDescent="0.25">
      <c r="D304" s="120"/>
      <c r="E304" s="120"/>
      <c r="F304" s="120"/>
      <c r="G304" s="120"/>
      <c r="H304" s="121"/>
      <c r="R304" s="120"/>
    </row>
    <row r="305" spans="4:18" ht="13.9" customHeight="1" x14ac:dyDescent="0.25">
      <c r="D305" s="120"/>
      <c r="E305" s="120"/>
      <c r="F305" s="120"/>
      <c r="G305" s="120"/>
      <c r="H305" s="121"/>
      <c r="R305" s="120"/>
    </row>
    <row r="306" spans="4:18" ht="13.9" customHeight="1" x14ac:dyDescent="0.25">
      <c r="D306" s="120"/>
      <c r="E306" s="120"/>
      <c r="F306" s="120"/>
      <c r="G306" s="120"/>
      <c r="H306" s="121"/>
      <c r="R306" s="120"/>
    </row>
    <row r="307" spans="4:18" ht="13.9" customHeight="1" x14ac:dyDescent="0.25">
      <c r="D307" s="120"/>
      <c r="E307" s="120"/>
      <c r="F307" s="120"/>
      <c r="G307" s="120"/>
      <c r="H307" s="121"/>
      <c r="R307" s="120"/>
    </row>
    <row r="308" spans="4:18" ht="13.9" customHeight="1" x14ac:dyDescent="0.25">
      <c r="D308" s="120"/>
      <c r="E308" s="120"/>
      <c r="F308" s="120"/>
      <c r="G308" s="120"/>
      <c r="H308" s="121"/>
      <c r="R308" s="120"/>
    </row>
    <row r="309" spans="4:18" ht="13.9" customHeight="1" x14ac:dyDescent="0.25">
      <c r="D309" s="120"/>
      <c r="E309" s="120"/>
      <c r="F309" s="120"/>
      <c r="G309" s="120"/>
      <c r="H309" s="121"/>
      <c r="R309" s="120"/>
    </row>
    <row r="310" spans="4:18" ht="13.9" customHeight="1" x14ac:dyDescent="0.25">
      <c r="D310" s="120"/>
      <c r="E310" s="120"/>
      <c r="F310" s="120"/>
      <c r="G310" s="120"/>
      <c r="H310" s="121"/>
      <c r="R310" s="120"/>
    </row>
    <row r="311" spans="4:18" ht="13.9" customHeight="1" x14ac:dyDescent="0.25">
      <c r="D311" s="120"/>
      <c r="E311" s="120"/>
      <c r="F311" s="120"/>
      <c r="G311" s="120"/>
      <c r="H311" s="121"/>
      <c r="R311" s="120"/>
    </row>
    <row r="312" spans="4:18" ht="13.9" customHeight="1" x14ac:dyDescent="0.25">
      <c r="D312" s="120"/>
      <c r="E312" s="120"/>
      <c r="F312" s="120"/>
      <c r="G312" s="120"/>
      <c r="H312" s="121"/>
      <c r="R312" s="120"/>
    </row>
    <row r="313" spans="4:18" ht="13.9" customHeight="1" x14ac:dyDescent="0.25">
      <c r="D313" s="120"/>
      <c r="E313" s="120"/>
      <c r="F313" s="120"/>
      <c r="G313" s="120"/>
      <c r="H313" s="121"/>
      <c r="R313" s="120"/>
    </row>
    <row r="314" spans="4:18" ht="13.9" customHeight="1" x14ac:dyDescent="0.25">
      <c r="D314" s="120"/>
      <c r="E314" s="120"/>
      <c r="F314" s="120"/>
      <c r="G314" s="120"/>
      <c r="H314" s="121"/>
      <c r="R314" s="120"/>
    </row>
    <row r="315" spans="4:18" ht="13.9" customHeight="1" x14ac:dyDescent="0.25">
      <c r="D315" s="120"/>
      <c r="E315" s="120"/>
      <c r="F315" s="120"/>
      <c r="G315" s="120"/>
      <c r="H315" s="121"/>
      <c r="R315" s="120"/>
    </row>
    <row r="316" spans="4:18" ht="13.9" customHeight="1" x14ac:dyDescent="0.25">
      <c r="D316" s="120"/>
      <c r="E316" s="120"/>
      <c r="F316" s="120"/>
      <c r="G316" s="120"/>
      <c r="H316" s="121"/>
      <c r="R316" s="120"/>
    </row>
    <row r="317" spans="4:18" ht="13.9" customHeight="1" x14ac:dyDescent="0.25">
      <c r="D317" s="120"/>
      <c r="E317" s="120"/>
      <c r="F317" s="120"/>
      <c r="G317" s="120"/>
      <c r="H317" s="121"/>
      <c r="R317" s="120"/>
    </row>
    <row r="318" spans="4:18" ht="13.9" customHeight="1" x14ac:dyDescent="0.25">
      <c r="D318" s="120"/>
      <c r="E318" s="120"/>
      <c r="F318" s="120"/>
      <c r="G318" s="120"/>
      <c r="H318" s="121"/>
      <c r="R318" s="120"/>
    </row>
    <row r="319" spans="4:18" ht="13.9" customHeight="1" x14ac:dyDescent="0.25">
      <c r="D319" s="120"/>
      <c r="E319" s="120"/>
      <c r="F319" s="120"/>
      <c r="G319" s="120"/>
      <c r="H319" s="121"/>
      <c r="R319" s="120"/>
    </row>
    <row r="320" spans="4:18" ht="13.9" customHeight="1" x14ac:dyDescent="0.25">
      <c r="D320" s="120"/>
      <c r="E320" s="120"/>
      <c r="F320" s="120"/>
      <c r="G320" s="120"/>
      <c r="H320" s="121"/>
      <c r="R320" s="120"/>
    </row>
    <row r="321" spans="4:18" ht="13.9" customHeight="1" x14ac:dyDescent="0.25">
      <c r="D321" s="120"/>
      <c r="E321" s="120"/>
      <c r="F321" s="120"/>
      <c r="G321" s="120"/>
      <c r="H321" s="121"/>
      <c r="R321" s="120"/>
    </row>
    <row r="322" spans="4:18" ht="13.9" customHeight="1" x14ac:dyDescent="0.25">
      <c r="D322" s="120"/>
      <c r="E322" s="120"/>
      <c r="F322" s="120"/>
      <c r="G322" s="120"/>
      <c r="H322" s="121"/>
      <c r="R322" s="120"/>
    </row>
    <row r="323" spans="4:18" ht="13.9" customHeight="1" x14ac:dyDescent="0.25">
      <c r="D323" s="120"/>
      <c r="E323" s="120"/>
      <c r="F323" s="120"/>
      <c r="G323" s="120"/>
      <c r="H323" s="121"/>
      <c r="R323" s="120"/>
    </row>
    <row r="324" spans="4:18" ht="13.9" customHeight="1" x14ac:dyDescent="0.25">
      <c r="D324" s="120"/>
      <c r="E324" s="120"/>
      <c r="F324" s="120"/>
      <c r="G324" s="120"/>
      <c r="H324" s="121"/>
      <c r="R324" s="120"/>
    </row>
    <row r="325" spans="4:18" ht="13.9" customHeight="1" x14ac:dyDescent="0.25">
      <c r="D325" s="120"/>
      <c r="E325" s="120"/>
      <c r="F325" s="120"/>
      <c r="G325" s="120"/>
      <c r="H325" s="121"/>
      <c r="R325" s="120"/>
    </row>
    <row r="326" spans="4:18" ht="13.9" customHeight="1" x14ac:dyDescent="0.25">
      <c r="D326" s="120"/>
      <c r="E326" s="120"/>
      <c r="F326" s="120"/>
      <c r="G326" s="120"/>
      <c r="H326" s="121"/>
      <c r="R326" s="120"/>
    </row>
    <row r="327" spans="4:18" ht="13.9" customHeight="1" x14ac:dyDescent="0.25">
      <c r="D327" s="120"/>
      <c r="E327" s="120"/>
      <c r="F327" s="120"/>
      <c r="G327" s="120"/>
      <c r="H327" s="121"/>
      <c r="R327" s="120"/>
    </row>
    <row r="328" spans="4:18" ht="13.9" customHeight="1" x14ac:dyDescent="0.25">
      <c r="D328" s="120"/>
      <c r="E328" s="120"/>
      <c r="F328" s="120"/>
      <c r="G328" s="120"/>
      <c r="H328" s="121"/>
      <c r="R328" s="120"/>
    </row>
    <row r="329" spans="4:18" ht="13.9" customHeight="1" x14ac:dyDescent="0.25">
      <c r="D329" s="120"/>
      <c r="E329" s="120"/>
      <c r="F329" s="120"/>
      <c r="G329" s="120"/>
      <c r="H329" s="121"/>
      <c r="R329" s="120"/>
    </row>
    <row r="330" spans="4:18" ht="13.9" customHeight="1" x14ac:dyDescent="0.25">
      <c r="D330" s="120"/>
      <c r="E330" s="120"/>
      <c r="F330" s="120"/>
      <c r="G330" s="120"/>
      <c r="H330" s="121"/>
      <c r="R330" s="120"/>
    </row>
    <row r="331" spans="4:18" ht="13.9" customHeight="1" x14ac:dyDescent="0.25">
      <c r="D331" s="120"/>
      <c r="E331" s="120"/>
      <c r="F331" s="120"/>
      <c r="G331" s="120"/>
      <c r="H331" s="121"/>
      <c r="R331" s="120"/>
    </row>
    <row r="332" spans="4:18" ht="13.9" customHeight="1" x14ac:dyDescent="0.25">
      <c r="D332" s="120"/>
      <c r="E332" s="120"/>
      <c r="F332" s="120"/>
      <c r="G332" s="120"/>
      <c r="H332" s="121"/>
      <c r="R332" s="120"/>
    </row>
    <row r="333" spans="4:18" ht="13.9" customHeight="1" x14ac:dyDescent="0.25">
      <c r="D333" s="120"/>
      <c r="E333" s="120"/>
      <c r="F333" s="120"/>
      <c r="G333" s="120"/>
      <c r="H333" s="121"/>
      <c r="R333" s="120"/>
    </row>
    <row r="334" spans="4:18" ht="13.9" customHeight="1" x14ac:dyDescent="0.25">
      <c r="D334" s="120"/>
      <c r="E334" s="120"/>
      <c r="F334" s="120"/>
      <c r="G334" s="120"/>
      <c r="H334" s="121"/>
      <c r="R334" s="120"/>
    </row>
    <row r="335" spans="4:18" ht="13.9" customHeight="1" x14ac:dyDescent="0.25">
      <c r="D335" s="120"/>
      <c r="E335" s="120"/>
      <c r="F335" s="120"/>
      <c r="G335" s="120"/>
      <c r="H335" s="121"/>
      <c r="R335" s="120"/>
    </row>
    <row r="336" spans="4:18" ht="13.9" customHeight="1" x14ac:dyDescent="0.25">
      <c r="D336" s="120"/>
      <c r="E336" s="120"/>
      <c r="F336" s="120"/>
      <c r="G336" s="120"/>
      <c r="H336" s="121"/>
      <c r="R336" s="120"/>
    </row>
    <row r="337" spans="4:18" ht="13.9" customHeight="1" x14ac:dyDescent="0.25">
      <c r="D337" s="120"/>
      <c r="E337" s="120"/>
      <c r="F337" s="120"/>
      <c r="G337" s="120"/>
      <c r="H337" s="121"/>
      <c r="R337" s="120"/>
    </row>
    <row r="338" spans="4:18" ht="13.9" customHeight="1" x14ac:dyDescent="0.25">
      <c r="D338" s="120"/>
      <c r="E338" s="120"/>
      <c r="F338" s="120"/>
      <c r="G338" s="120"/>
      <c r="H338" s="121"/>
      <c r="R338" s="120"/>
    </row>
    <row r="339" spans="4:18" ht="13.9" customHeight="1" x14ac:dyDescent="0.25">
      <c r="D339" s="120"/>
      <c r="E339" s="120"/>
      <c r="F339" s="120"/>
      <c r="G339" s="120"/>
      <c r="H339" s="121"/>
      <c r="R339" s="120"/>
    </row>
    <row r="340" spans="4:18" ht="13.9" customHeight="1" x14ac:dyDescent="0.25">
      <c r="D340" s="120"/>
      <c r="E340" s="120"/>
      <c r="F340" s="120"/>
      <c r="G340" s="120"/>
      <c r="H340" s="121"/>
      <c r="R340" s="120"/>
    </row>
    <row r="341" spans="4:18" ht="13.9" customHeight="1" x14ac:dyDescent="0.25">
      <c r="D341" s="120"/>
      <c r="E341" s="120"/>
      <c r="F341" s="120"/>
      <c r="G341" s="120"/>
      <c r="H341" s="121"/>
      <c r="R341" s="120"/>
    </row>
    <row r="342" spans="4:18" ht="13.9" customHeight="1" x14ac:dyDescent="0.25">
      <c r="D342" s="120"/>
      <c r="E342" s="120"/>
      <c r="F342" s="120"/>
      <c r="G342" s="120"/>
      <c r="H342" s="121"/>
      <c r="R342" s="120"/>
    </row>
    <row r="343" spans="4:18" ht="13.9" customHeight="1" x14ac:dyDescent="0.25">
      <c r="D343" s="120"/>
      <c r="E343" s="120"/>
      <c r="F343" s="120"/>
      <c r="G343" s="120"/>
      <c r="H343" s="121"/>
      <c r="R343" s="120"/>
    </row>
    <row r="344" spans="4:18" ht="13.9" customHeight="1" x14ac:dyDescent="0.25">
      <c r="D344" s="120"/>
      <c r="E344" s="120"/>
      <c r="F344" s="120"/>
      <c r="G344" s="120"/>
      <c r="H344" s="121"/>
      <c r="R344" s="120"/>
    </row>
    <row r="345" spans="4:18" ht="13.9" customHeight="1" x14ac:dyDescent="0.25">
      <c r="D345" s="120"/>
      <c r="E345" s="120"/>
      <c r="F345" s="120"/>
      <c r="G345" s="120"/>
      <c r="H345" s="121"/>
      <c r="R345" s="120"/>
    </row>
    <row r="346" spans="4:18" ht="13.9" customHeight="1" x14ac:dyDescent="0.25">
      <c r="D346" s="120"/>
      <c r="E346" s="120"/>
      <c r="F346" s="120"/>
      <c r="G346" s="120"/>
      <c r="H346" s="121"/>
      <c r="R346" s="120"/>
    </row>
    <row r="347" spans="4:18" ht="13.9" customHeight="1" x14ac:dyDescent="0.25">
      <c r="D347" s="120"/>
      <c r="E347" s="120"/>
      <c r="F347" s="120"/>
      <c r="G347" s="120"/>
      <c r="H347" s="121"/>
      <c r="R347" s="120"/>
    </row>
    <row r="348" spans="4:18" ht="13.9" customHeight="1" x14ac:dyDescent="0.25">
      <c r="D348" s="120"/>
      <c r="E348" s="120"/>
      <c r="F348" s="120"/>
      <c r="G348" s="120"/>
      <c r="H348" s="121"/>
      <c r="R348" s="120"/>
    </row>
    <row r="349" spans="4:18" ht="13.9" customHeight="1" x14ac:dyDescent="0.25">
      <c r="D349" s="120"/>
      <c r="E349" s="120"/>
      <c r="F349" s="120"/>
      <c r="G349" s="120"/>
      <c r="H349" s="121"/>
      <c r="R349" s="120"/>
    </row>
    <row r="350" spans="4:18" ht="13.9" customHeight="1" x14ac:dyDescent="0.25">
      <c r="D350" s="120"/>
      <c r="E350" s="120"/>
      <c r="F350" s="120"/>
      <c r="G350" s="120"/>
      <c r="H350" s="121"/>
      <c r="R350" s="120"/>
    </row>
    <row r="351" spans="4:18" ht="13.9" customHeight="1" x14ac:dyDescent="0.25">
      <c r="D351" s="120"/>
      <c r="E351" s="120"/>
      <c r="F351" s="120"/>
      <c r="G351" s="120"/>
      <c r="H351" s="121"/>
      <c r="R351" s="120"/>
    </row>
    <row r="352" spans="4:18" ht="13.9" customHeight="1" x14ac:dyDescent="0.25">
      <c r="D352" s="120"/>
      <c r="E352" s="120"/>
      <c r="F352" s="120"/>
      <c r="G352" s="120"/>
      <c r="H352" s="121"/>
      <c r="R352" s="120"/>
    </row>
    <row r="353" spans="4:18" ht="13.9" customHeight="1" x14ac:dyDescent="0.25">
      <c r="D353" s="120"/>
      <c r="E353" s="120"/>
      <c r="F353" s="120"/>
      <c r="G353" s="120"/>
      <c r="H353" s="121"/>
      <c r="R353" s="120"/>
    </row>
    <row r="354" spans="4:18" ht="13.9" customHeight="1" x14ac:dyDescent="0.25">
      <c r="D354" s="120"/>
      <c r="E354" s="120"/>
      <c r="F354" s="120"/>
      <c r="G354" s="120"/>
      <c r="H354" s="121"/>
      <c r="R354" s="120"/>
    </row>
    <row r="355" spans="4:18" ht="13.9" customHeight="1" x14ac:dyDescent="0.25">
      <c r="D355" s="120"/>
      <c r="E355" s="120"/>
      <c r="F355" s="120"/>
      <c r="G355" s="120"/>
      <c r="H355" s="121"/>
      <c r="R355" s="120"/>
    </row>
    <row r="356" spans="4:18" ht="13.9" customHeight="1" x14ac:dyDescent="0.25">
      <c r="D356" s="120"/>
      <c r="E356" s="120"/>
      <c r="F356" s="120"/>
      <c r="G356" s="120"/>
      <c r="H356" s="121"/>
      <c r="R356" s="120"/>
    </row>
    <row r="357" spans="4:18" ht="13.9" customHeight="1" x14ac:dyDescent="0.25">
      <c r="D357" s="120"/>
      <c r="E357" s="120"/>
      <c r="F357" s="120"/>
      <c r="G357" s="120"/>
      <c r="H357" s="121"/>
      <c r="R357" s="120"/>
    </row>
    <row r="358" spans="4:18" ht="13.9" customHeight="1" x14ac:dyDescent="0.25">
      <c r="D358" s="120"/>
      <c r="E358" s="120"/>
      <c r="F358" s="120"/>
      <c r="G358" s="120"/>
      <c r="H358" s="121"/>
      <c r="R358" s="120"/>
    </row>
    <row r="359" spans="4:18" ht="13.9" customHeight="1" x14ac:dyDescent="0.25">
      <c r="D359" s="120"/>
      <c r="E359" s="120"/>
      <c r="F359" s="120"/>
      <c r="G359" s="120"/>
      <c r="H359" s="121"/>
      <c r="R359" s="120"/>
    </row>
    <row r="360" spans="4:18" ht="13.9" customHeight="1" x14ac:dyDescent="0.25">
      <c r="D360" s="120"/>
      <c r="E360" s="120"/>
      <c r="F360" s="120"/>
      <c r="G360" s="120"/>
      <c r="H360" s="121"/>
      <c r="R360" s="120"/>
    </row>
    <row r="361" spans="4:18" ht="13.9" customHeight="1" x14ac:dyDescent="0.25">
      <c r="D361" s="120"/>
      <c r="E361" s="120"/>
      <c r="F361" s="120"/>
      <c r="G361" s="120"/>
      <c r="H361" s="121"/>
      <c r="R361" s="120"/>
    </row>
    <row r="362" spans="4:18" ht="13.9" customHeight="1" x14ac:dyDescent="0.25">
      <c r="D362" s="120"/>
      <c r="E362" s="120"/>
      <c r="F362" s="120"/>
      <c r="G362" s="120"/>
      <c r="H362" s="121"/>
      <c r="R362" s="120"/>
    </row>
    <row r="363" spans="4:18" ht="13.9" customHeight="1" x14ac:dyDescent="0.25">
      <c r="D363" s="120"/>
      <c r="E363" s="120"/>
      <c r="F363" s="120"/>
      <c r="G363" s="120"/>
      <c r="H363" s="121"/>
      <c r="R363" s="120"/>
    </row>
    <row r="364" spans="4:18" ht="13.9" customHeight="1" x14ac:dyDescent="0.25">
      <c r="D364" s="120"/>
      <c r="E364" s="120"/>
      <c r="F364" s="120"/>
      <c r="G364" s="120"/>
      <c r="H364" s="121"/>
      <c r="R364" s="120"/>
    </row>
    <row r="365" spans="4:18" ht="13.9" customHeight="1" x14ac:dyDescent="0.25">
      <c r="D365" s="120"/>
      <c r="E365" s="120"/>
      <c r="F365" s="120"/>
      <c r="G365" s="120"/>
      <c r="H365" s="121"/>
      <c r="R365" s="120"/>
    </row>
    <row r="366" spans="4:18" ht="13.9" customHeight="1" x14ac:dyDescent="0.25">
      <c r="D366" s="120"/>
      <c r="E366" s="120"/>
      <c r="F366" s="120"/>
      <c r="G366" s="120"/>
      <c r="H366" s="121"/>
      <c r="R366" s="120"/>
    </row>
    <row r="367" spans="4:18" ht="13.9" customHeight="1" x14ac:dyDescent="0.25">
      <c r="D367" s="120"/>
      <c r="E367" s="120"/>
      <c r="F367" s="120"/>
      <c r="G367" s="120"/>
      <c r="H367" s="121"/>
      <c r="R367" s="120"/>
    </row>
    <row r="368" spans="4:18" ht="13.9" customHeight="1" x14ac:dyDescent="0.25">
      <c r="D368" s="120"/>
      <c r="E368" s="120"/>
      <c r="F368" s="120"/>
      <c r="G368" s="120"/>
      <c r="H368" s="121"/>
      <c r="R368" s="120"/>
    </row>
    <row r="369" spans="4:18" ht="13.9" customHeight="1" x14ac:dyDescent="0.25">
      <c r="D369" s="120"/>
      <c r="E369" s="120"/>
      <c r="F369" s="120"/>
      <c r="G369" s="120"/>
      <c r="H369" s="121"/>
      <c r="R369" s="120"/>
    </row>
    <row r="370" spans="4:18" ht="13.9" customHeight="1" x14ac:dyDescent="0.25">
      <c r="D370" s="120"/>
      <c r="E370" s="120"/>
      <c r="F370" s="120"/>
      <c r="G370" s="120"/>
      <c r="H370" s="121"/>
      <c r="R370" s="120"/>
    </row>
    <row r="371" spans="4:18" ht="13.9" customHeight="1" x14ac:dyDescent="0.25">
      <c r="D371" s="120"/>
      <c r="E371" s="120"/>
      <c r="F371" s="120"/>
      <c r="G371" s="120"/>
      <c r="H371" s="121"/>
      <c r="R371" s="120"/>
    </row>
    <row r="372" spans="4:18" ht="13.9" customHeight="1" x14ac:dyDescent="0.25">
      <c r="D372" s="120"/>
      <c r="E372" s="120"/>
      <c r="F372" s="120"/>
      <c r="G372" s="120"/>
      <c r="H372" s="121"/>
      <c r="R372" s="120"/>
    </row>
    <row r="373" spans="4:18" ht="13.9" customHeight="1" x14ac:dyDescent="0.25">
      <c r="D373" s="120"/>
      <c r="E373" s="120"/>
      <c r="F373" s="120"/>
      <c r="G373" s="120"/>
      <c r="H373" s="121"/>
      <c r="R373" s="120"/>
    </row>
    <row r="374" spans="4:18" ht="13.9" customHeight="1" x14ac:dyDescent="0.25">
      <c r="D374" s="120"/>
      <c r="E374" s="120"/>
      <c r="F374" s="120"/>
      <c r="G374" s="120"/>
      <c r="H374" s="121"/>
      <c r="R374" s="120"/>
    </row>
    <row r="375" spans="4:18" ht="13.9" customHeight="1" x14ac:dyDescent="0.25">
      <c r="D375" s="120"/>
      <c r="E375" s="120"/>
      <c r="F375" s="120"/>
      <c r="G375" s="120"/>
      <c r="H375" s="121"/>
      <c r="R375" s="120"/>
    </row>
    <row r="376" spans="4:18" ht="13.9" customHeight="1" x14ac:dyDescent="0.25">
      <c r="D376" s="120"/>
      <c r="E376" s="120"/>
      <c r="F376" s="120"/>
      <c r="G376" s="120"/>
      <c r="H376" s="121"/>
      <c r="R376" s="120"/>
    </row>
    <row r="377" spans="4:18" ht="13.9" customHeight="1" x14ac:dyDescent="0.25">
      <c r="D377" s="120"/>
      <c r="E377" s="120"/>
      <c r="F377" s="120"/>
      <c r="G377" s="120"/>
      <c r="H377" s="121"/>
      <c r="R377" s="120"/>
    </row>
    <row r="378" spans="4:18" ht="13.9" customHeight="1" x14ac:dyDescent="0.25">
      <c r="D378" s="120"/>
      <c r="E378" s="120"/>
      <c r="F378" s="120"/>
      <c r="G378" s="120"/>
      <c r="H378" s="121"/>
      <c r="R378" s="120"/>
    </row>
    <row r="379" spans="4:18" ht="13.9" customHeight="1" x14ac:dyDescent="0.25">
      <c r="D379" s="120"/>
      <c r="E379" s="120"/>
      <c r="F379" s="120"/>
      <c r="G379" s="120"/>
      <c r="H379" s="121"/>
      <c r="R379" s="120"/>
    </row>
    <row r="380" spans="4:18" ht="13.9" customHeight="1" x14ac:dyDescent="0.25">
      <c r="D380" s="120"/>
      <c r="E380" s="120"/>
      <c r="F380" s="120"/>
      <c r="G380" s="120"/>
      <c r="H380" s="121"/>
      <c r="R380" s="120"/>
    </row>
    <row r="381" spans="4:18" ht="13.9" customHeight="1" x14ac:dyDescent="0.25">
      <c r="D381" s="120"/>
      <c r="E381" s="120"/>
      <c r="F381" s="120"/>
      <c r="G381" s="120"/>
      <c r="H381" s="121"/>
      <c r="R381" s="120"/>
    </row>
    <row r="382" spans="4:18" ht="13.9" customHeight="1" x14ac:dyDescent="0.25">
      <c r="D382" s="120"/>
      <c r="E382" s="120"/>
      <c r="F382" s="120"/>
      <c r="G382" s="120"/>
      <c r="H382" s="121"/>
      <c r="R382" s="120"/>
    </row>
    <row r="383" spans="4:18" ht="13.9" customHeight="1" x14ac:dyDescent="0.25">
      <c r="D383" s="120"/>
      <c r="E383" s="120"/>
      <c r="F383" s="120"/>
      <c r="G383" s="120"/>
      <c r="H383" s="121"/>
      <c r="R383" s="120"/>
    </row>
    <row r="384" spans="4:18" ht="13.9" customHeight="1" x14ac:dyDescent="0.25">
      <c r="D384" s="120"/>
      <c r="E384" s="120"/>
      <c r="F384" s="120"/>
      <c r="G384" s="120"/>
      <c r="H384" s="121"/>
      <c r="R384" s="120"/>
    </row>
    <row r="385" spans="4:18" ht="13.9" customHeight="1" x14ac:dyDescent="0.25">
      <c r="D385" s="120"/>
      <c r="E385" s="120"/>
      <c r="F385" s="120"/>
      <c r="G385" s="120"/>
      <c r="H385" s="121"/>
      <c r="R385" s="120"/>
    </row>
    <row r="386" spans="4:18" ht="13.9" customHeight="1" x14ac:dyDescent="0.25">
      <c r="D386" s="120"/>
      <c r="E386" s="120"/>
      <c r="F386" s="120"/>
      <c r="G386" s="120"/>
      <c r="H386" s="121"/>
      <c r="R386" s="120"/>
    </row>
    <row r="387" spans="4:18" ht="13.9" customHeight="1" x14ac:dyDescent="0.25">
      <c r="D387" s="120"/>
      <c r="E387" s="120"/>
      <c r="F387" s="120"/>
      <c r="G387" s="120"/>
      <c r="H387" s="121"/>
      <c r="R387" s="120"/>
    </row>
    <row r="388" spans="4:18" ht="13.9" customHeight="1" x14ac:dyDescent="0.25">
      <c r="D388" s="120"/>
      <c r="E388" s="120"/>
      <c r="F388" s="120"/>
      <c r="G388" s="120"/>
      <c r="H388" s="121"/>
      <c r="R388" s="120"/>
    </row>
    <row r="389" spans="4:18" ht="13.9" customHeight="1" x14ac:dyDescent="0.25">
      <c r="D389" s="120"/>
      <c r="E389" s="120"/>
      <c r="F389" s="120"/>
      <c r="G389" s="120"/>
      <c r="H389" s="121"/>
      <c r="R389" s="120"/>
    </row>
    <row r="390" spans="4:18" ht="13.9" customHeight="1" x14ac:dyDescent="0.25">
      <c r="D390" s="120"/>
      <c r="E390" s="120"/>
      <c r="F390" s="120"/>
      <c r="G390" s="120"/>
      <c r="H390" s="121"/>
      <c r="R390" s="120"/>
    </row>
    <row r="391" spans="4:18" ht="13.9" customHeight="1" x14ac:dyDescent="0.25">
      <c r="D391" s="120"/>
      <c r="E391" s="120"/>
      <c r="F391" s="120"/>
      <c r="G391" s="120"/>
      <c r="H391" s="121"/>
      <c r="R391" s="120"/>
    </row>
    <row r="392" spans="4:18" ht="13.9" customHeight="1" x14ac:dyDescent="0.25">
      <c r="D392" s="120"/>
      <c r="E392" s="120"/>
      <c r="F392" s="120"/>
      <c r="G392" s="120"/>
      <c r="H392" s="121"/>
      <c r="R392" s="120"/>
    </row>
    <row r="393" spans="4:18" ht="13.9" customHeight="1" x14ac:dyDescent="0.25">
      <c r="D393" s="120"/>
      <c r="E393" s="120"/>
      <c r="F393" s="120"/>
      <c r="G393" s="120"/>
      <c r="H393" s="121"/>
      <c r="R393" s="120"/>
    </row>
    <row r="394" spans="4:18" ht="13.9" customHeight="1" x14ac:dyDescent="0.25">
      <c r="D394" s="120"/>
      <c r="E394" s="120"/>
      <c r="F394" s="120"/>
      <c r="G394" s="120"/>
      <c r="H394" s="121"/>
      <c r="R394" s="120"/>
    </row>
    <row r="395" spans="4:18" ht="13.9" customHeight="1" x14ac:dyDescent="0.25">
      <c r="D395" s="120"/>
      <c r="E395" s="120"/>
      <c r="F395" s="120"/>
      <c r="G395" s="120"/>
      <c r="H395" s="121"/>
      <c r="R395" s="120"/>
    </row>
    <row r="396" spans="4:18" ht="13.9" customHeight="1" x14ac:dyDescent="0.25">
      <c r="D396" s="120"/>
      <c r="E396" s="120"/>
      <c r="F396" s="120"/>
      <c r="G396" s="120"/>
      <c r="H396" s="121"/>
      <c r="R396" s="120"/>
    </row>
    <row r="397" spans="4:18" ht="13.9" customHeight="1" x14ac:dyDescent="0.25">
      <c r="D397" s="120"/>
      <c r="E397" s="120"/>
      <c r="F397" s="120"/>
      <c r="G397" s="120"/>
      <c r="H397" s="121"/>
      <c r="R397" s="120"/>
    </row>
    <row r="398" spans="4:18" ht="13.9" customHeight="1" x14ac:dyDescent="0.25">
      <c r="D398" s="120"/>
      <c r="E398" s="120"/>
      <c r="F398" s="120"/>
      <c r="G398" s="120"/>
      <c r="H398" s="121"/>
      <c r="R398" s="120"/>
    </row>
    <row r="399" spans="4:18" ht="13.9" customHeight="1" x14ac:dyDescent="0.25">
      <c r="D399" s="120"/>
      <c r="E399" s="120"/>
      <c r="F399" s="120"/>
      <c r="G399" s="120"/>
      <c r="H399" s="121"/>
      <c r="R399" s="120"/>
    </row>
    <row r="400" spans="4:18" ht="13.9" customHeight="1" x14ac:dyDescent="0.25">
      <c r="D400" s="120"/>
      <c r="E400" s="120"/>
      <c r="F400" s="120"/>
      <c r="G400" s="120"/>
      <c r="H400" s="121"/>
      <c r="R400" s="120"/>
    </row>
    <row r="401" spans="4:18" ht="13.9" customHeight="1" x14ac:dyDescent="0.25">
      <c r="D401" s="120"/>
      <c r="E401" s="120"/>
      <c r="F401" s="120"/>
      <c r="G401" s="120"/>
      <c r="H401" s="121"/>
      <c r="R401" s="120"/>
    </row>
    <row r="402" spans="4:18" ht="13.9" customHeight="1" x14ac:dyDescent="0.25">
      <c r="D402" s="120"/>
      <c r="E402" s="120"/>
      <c r="F402" s="120"/>
      <c r="G402" s="120"/>
      <c r="H402" s="121"/>
      <c r="R402" s="120"/>
    </row>
    <row r="403" spans="4:18" ht="13.9" customHeight="1" x14ac:dyDescent="0.25">
      <c r="D403" s="120"/>
      <c r="E403" s="120"/>
      <c r="F403" s="120"/>
      <c r="G403" s="120"/>
      <c r="H403" s="121"/>
      <c r="R403" s="120"/>
    </row>
    <row r="404" spans="4:18" ht="13.9" customHeight="1" x14ac:dyDescent="0.25">
      <c r="D404" s="120"/>
      <c r="E404" s="120"/>
      <c r="F404" s="120"/>
      <c r="G404" s="120"/>
      <c r="H404" s="121"/>
      <c r="R404" s="120"/>
    </row>
    <row r="405" spans="4:18" ht="13.9" customHeight="1" x14ac:dyDescent="0.25">
      <c r="D405" s="120"/>
      <c r="E405" s="120"/>
      <c r="F405" s="120"/>
      <c r="G405" s="120"/>
      <c r="H405" s="121"/>
      <c r="R405" s="120"/>
    </row>
    <row r="406" spans="4:18" ht="13.9" customHeight="1" x14ac:dyDescent="0.25">
      <c r="D406" s="120"/>
      <c r="E406" s="120"/>
      <c r="F406" s="120"/>
      <c r="G406" s="120"/>
      <c r="H406" s="121"/>
      <c r="R406" s="120"/>
    </row>
    <row r="407" spans="4:18" ht="13.9" customHeight="1" x14ac:dyDescent="0.25">
      <c r="D407" s="120"/>
      <c r="E407" s="120"/>
      <c r="F407" s="120"/>
      <c r="G407" s="120"/>
      <c r="H407" s="121"/>
      <c r="R407" s="120"/>
    </row>
    <row r="408" spans="4:18" ht="13.9" customHeight="1" x14ac:dyDescent="0.25">
      <c r="D408" s="120"/>
      <c r="E408" s="120"/>
      <c r="F408" s="120"/>
      <c r="G408" s="120"/>
      <c r="H408" s="121"/>
      <c r="R408" s="120"/>
    </row>
    <row r="409" spans="4:18" ht="13.9" customHeight="1" x14ac:dyDescent="0.25">
      <c r="D409" s="120"/>
      <c r="E409" s="120"/>
      <c r="F409" s="120"/>
      <c r="G409" s="120"/>
      <c r="H409" s="121"/>
      <c r="R409" s="120"/>
    </row>
    <row r="410" spans="4:18" ht="13.9" customHeight="1" x14ac:dyDescent="0.25">
      <c r="D410" s="120"/>
      <c r="E410" s="120"/>
      <c r="F410" s="120"/>
      <c r="G410" s="120"/>
      <c r="H410" s="121"/>
      <c r="R410" s="120"/>
    </row>
    <row r="411" spans="4:18" ht="13.9" customHeight="1" x14ac:dyDescent="0.25">
      <c r="D411" s="120"/>
      <c r="E411" s="120"/>
      <c r="F411" s="120"/>
      <c r="G411" s="120"/>
      <c r="H411" s="121"/>
      <c r="R411" s="120"/>
    </row>
    <row r="412" spans="4:18" ht="13.9" customHeight="1" x14ac:dyDescent="0.25">
      <c r="D412" s="120"/>
      <c r="E412" s="120"/>
      <c r="F412" s="120"/>
      <c r="G412" s="120"/>
      <c r="H412" s="121"/>
      <c r="R412" s="120"/>
    </row>
    <row r="413" spans="4:18" ht="13.9" customHeight="1" x14ac:dyDescent="0.25">
      <c r="D413" s="120"/>
      <c r="E413" s="120"/>
      <c r="F413" s="120"/>
      <c r="G413" s="120"/>
      <c r="H413" s="121"/>
      <c r="R413" s="120"/>
    </row>
    <row r="414" spans="4:18" ht="13.9" customHeight="1" x14ac:dyDescent="0.25">
      <c r="D414" s="120"/>
      <c r="E414" s="120"/>
      <c r="F414" s="120"/>
      <c r="G414" s="120"/>
      <c r="H414" s="121"/>
      <c r="R414" s="120"/>
    </row>
    <row r="415" spans="4:18" ht="13.9" customHeight="1" x14ac:dyDescent="0.25">
      <c r="D415" s="120"/>
      <c r="E415" s="120"/>
      <c r="F415" s="120"/>
      <c r="G415" s="120"/>
      <c r="H415" s="121"/>
      <c r="R415" s="120"/>
    </row>
    <row r="416" spans="4:18" ht="13.9" customHeight="1" x14ac:dyDescent="0.25">
      <c r="D416" s="120"/>
      <c r="E416" s="120"/>
      <c r="F416" s="120"/>
      <c r="G416" s="120"/>
      <c r="H416" s="121"/>
      <c r="R416" s="120"/>
    </row>
    <row r="417" spans="4:18" ht="13.9" customHeight="1" x14ac:dyDescent="0.25">
      <c r="D417" s="120"/>
      <c r="E417" s="120"/>
      <c r="F417" s="120"/>
      <c r="G417" s="120"/>
      <c r="H417" s="121"/>
      <c r="R417" s="120"/>
    </row>
    <row r="418" spans="4:18" ht="13.9" customHeight="1" x14ac:dyDescent="0.25">
      <c r="D418" s="120"/>
      <c r="E418" s="120"/>
      <c r="F418" s="120"/>
      <c r="G418" s="120"/>
      <c r="H418" s="121"/>
      <c r="R418" s="120"/>
    </row>
    <row r="419" spans="4:18" ht="13.9" customHeight="1" x14ac:dyDescent="0.25">
      <c r="D419" s="120"/>
      <c r="E419" s="120"/>
      <c r="F419" s="120"/>
      <c r="G419" s="120"/>
      <c r="H419" s="121"/>
      <c r="R419" s="120"/>
    </row>
    <row r="420" spans="4:18" ht="13.9" customHeight="1" x14ac:dyDescent="0.25">
      <c r="D420" s="120"/>
      <c r="E420" s="120"/>
      <c r="F420" s="120"/>
      <c r="G420" s="120"/>
      <c r="H420" s="121"/>
      <c r="R420" s="120"/>
    </row>
    <row r="421" spans="4:18" ht="13.9" customHeight="1" x14ac:dyDescent="0.25">
      <c r="D421" s="120"/>
      <c r="E421" s="120"/>
      <c r="F421" s="120"/>
      <c r="G421" s="120"/>
      <c r="H421" s="121"/>
      <c r="R421" s="120"/>
    </row>
    <row r="422" spans="4:18" ht="13.9" customHeight="1" x14ac:dyDescent="0.25">
      <c r="D422" s="120"/>
      <c r="E422" s="120"/>
      <c r="F422" s="120"/>
      <c r="G422" s="120"/>
      <c r="H422" s="121"/>
      <c r="R422" s="120"/>
    </row>
    <row r="423" spans="4:18" ht="13.9" customHeight="1" x14ac:dyDescent="0.25">
      <c r="D423" s="120"/>
      <c r="E423" s="120"/>
      <c r="F423" s="120"/>
      <c r="G423" s="120"/>
      <c r="H423" s="121"/>
      <c r="R423" s="120"/>
    </row>
    <row r="424" spans="4:18" ht="13.9" customHeight="1" x14ac:dyDescent="0.25">
      <c r="D424" s="120"/>
      <c r="E424" s="120"/>
      <c r="F424" s="120"/>
      <c r="G424" s="120"/>
      <c r="H424" s="121"/>
      <c r="R424" s="120"/>
    </row>
    <row r="425" spans="4:18" ht="13.9" customHeight="1" x14ac:dyDescent="0.25">
      <c r="D425" s="120"/>
      <c r="E425" s="120"/>
      <c r="F425" s="120"/>
      <c r="G425" s="120"/>
      <c r="H425" s="121"/>
      <c r="R425" s="120"/>
    </row>
    <row r="426" spans="4:18" ht="13.9" customHeight="1" x14ac:dyDescent="0.25">
      <c r="D426" s="120"/>
      <c r="E426" s="120"/>
      <c r="F426" s="120"/>
      <c r="G426" s="120"/>
      <c r="H426" s="121"/>
      <c r="R426" s="120"/>
    </row>
    <row r="427" spans="4:18" ht="13.9" customHeight="1" x14ac:dyDescent="0.25">
      <c r="D427" s="120"/>
      <c r="E427" s="120"/>
      <c r="F427" s="120"/>
      <c r="G427" s="120"/>
      <c r="H427" s="121"/>
      <c r="R427" s="120"/>
    </row>
    <row r="428" spans="4:18" ht="13.9" customHeight="1" x14ac:dyDescent="0.25">
      <c r="D428" s="120"/>
      <c r="E428" s="120"/>
      <c r="F428" s="120"/>
      <c r="G428" s="120"/>
      <c r="H428" s="121"/>
      <c r="R428" s="120"/>
    </row>
    <row r="429" spans="4:18" ht="13.9" customHeight="1" x14ac:dyDescent="0.25">
      <c r="D429" s="120"/>
      <c r="E429" s="120"/>
      <c r="F429" s="120"/>
      <c r="G429" s="120"/>
      <c r="H429" s="121"/>
      <c r="R429" s="120"/>
    </row>
    <row r="430" spans="4:18" ht="13.9" customHeight="1" x14ac:dyDescent="0.25">
      <c r="D430" s="120"/>
      <c r="E430" s="120"/>
      <c r="F430" s="120"/>
      <c r="G430" s="120"/>
      <c r="H430" s="121"/>
      <c r="R430" s="120"/>
    </row>
    <row r="431" spans="4:18" ht="13.9" customHeight="1" x14ac:dyDescent="0.25">
      <c r="D431" s="120"/>
      <c r="E431" s="120"/>
      <c r="F431" s="120"/>
      <c r="G431" s="120"/>
      <c r="H431" s="121"/>
      <c r="R431" s="120"/>
    </row>
    <row r="432" spans="4:18" ht="13.9" customHeight="1" x14ac:dyDescent="0.25">
      <c r="D432" s="120"/>
      <c r="E432" s="120"/>
      <c r="F432" s="120"/>
      <c r="G432" s="120"/>
      <c r="H432" s="121"/>
      <c r="R432" s="120"/>
    </row>
    <row r="433" spans="4:18" ht="13.9" customHeight="1" x14ac:dyDescent="0.25">
      <c r="D433" s="120"/>
      <c r="E433" s="120"/>
      <c r="F433" s="120"/>
      <c r="G433" s="120"/>
      <c r="H433" s="121"/>
      <c r="R433" s="120"/>
    </row>
    <row r="434" spans="4:18" ht="13.9" customHeight="1" x14ac:dyDescent="0.25">
      <c r="D434" s="120"/>
      <c r="E434" s="120"/>
      <c r="F434" s="120"/>
      <c r="G434" s="120"/>
      <c r="H434" s="121"/>
      <c r="R434" s="120"/>
    </row>
    <row r="435" spans="4:18" ht="13.9" customHeight="1" x14ac:dyDescent="0.25">
      <c r="D435" s="120"/>
      <c r="E435" s="120"/>
      <c r="F435" s="120"/>
      <c r="G435" s="120"/>
      <c r="H435" s="121"/>
      <c r="R435" s="120"/>
    </row>
    <row r="436" spans="4:18" ht="13.9" customHeight="1" x14ac:dyDescent="0.25">
      <c r="D436" s="120"/>
      <c r="E436" s="120"/>
      <c r="F436" s="120"/>
      <c r="G436" s="120"/>
      <c r="H436" s="121"/>
      <c r="R436" s="120"/>
    </row>
    <row r="437" spans="4:18" ht="13.9" customHeight="1" x14ac:dyDescent="0.25">
      <c r="D437" s="120"/>
      <c r="E437" s="120"/>
      <c r="F437" s="120"/>
      <c r="G437" s="120"/>
      <c r="H437" s="121"/>
      <c r="R437" s="120"/>
    </row>
    <row r="438" spans="4:18" ht="13.9" customHeight="1" x14ac:dyDescent="0.25">
      <c r="D438" s="120"/>
      <c r="E438" s="120"/>
      <c r="F438" s="120"/>
      <c r="G438" s="120"/>
      <c r="H438" s="121"/>
      <c r="R438" s="120"/>
    </row>
    <row r="439" spans="4:18" ht="13.9" customHeight="1" x14ac:dyDescent="0.25">
      <c r="D439" s="120"/>
      <c r="E439" s="120"/>
      <c r="F439" s="120"/>
      <c r="G439" s="120"/>
      <c r="H439" s="121"/>
      <c r="R439" s="120"/>
    </row>
    <row r="440" spans="4:18" ht="13.9" customHeight="1" x14ac:dyDescent="0.25">
      <c r="D440" s="120"/>
      <c r="E440" s="120"/>
      <c r="F440" s="120"/>
      <c r="G440" s="120"/>
      <c r="H440" s="121"/>
      <c r="R440" s="120"/>
    </row>
    <row r="441" spans="4:18" ht="13.9" customHeight="1" x14ac:dyDescent="0.25">
      <c r="D441" s="120"/>
      <c r="E441" s="120"/>
      <c r="F441" s="120"/>
      <c r="G441" s="120"/>
      <c r="H441" s="121"/>
      <c r="R441" s="120"/>
    </row>
    <row r="442" spans="4:18" ht="13.9" customHeight="1" x14ac:dyDescent="0.25">
      <c r="D442" s="120"/>
      <c r="E442" s="120"/>
      <c r="F442" s="120"/>
      <c r="G442" s="120"/>
      <c r="H442" s="121"/>
      <c r="R442" s="120"/>
    </row>
    <row r="443" spans="4:18" ht="13.9" customHeight="1" x14ac:dyDescent="0.25">
      <c r="D443" s="120"/>
      <c r="E443" s="120"/>
      <c r="F443" s="120"/>
      <c r="G443" s="120"/>
      <c r="H443" s="121"/>
      <c r="R443" s="120"/>
    </row>
    <row r="444" spans="4:18" ht="13.9" customHeight="1" x14ac:dyDescent="0.25">
      <c r="D444" s="120"/>
      <c r="E444" s="120"/>
      <c r="F444" s="120"/>
      <c r="G444" s="120"/>
      <c r="H444" s="121"/>
      <c r="R444" s="120"/>
    </row>
    <row r="445" spans="4:18" ht="13.9" customHeight="1" x14ac:dyDescent="0.25">
      <c r="D445" s="120"/>
      <c r="E445" s="120"/>
      <c r="F445" s="120"/>
      <c r="G445" s="120"/>
      <c r="H445" s="121"/>
      <c r="R445" s="120"/>
    </row>
    <row r="446" spans="4:18" ht="13.9" customHeight="1" x14ac:dyDescent="0.25">
      <c r="D446" s="120"/>
      <c r="E446" s="120"/>
      <c r="F446" s="120"/>
      <c r="G446" s="120"/>
      <c r="H446" s="121"/>
      <c r="R446" s="120"/>
    </row>
    <row r="447" spans="4:18" ht="13.9" customHeight="1" x14ac:dyDescent="0.25">
      <c r="D447" s="120"/>
      <c r="E447" s="120"/>
      <c r="F447" s="120"/>
      <c r="G447" s="120"/>
      <c r="H447" s="121"/>
      <c r="R447" s="120"/>
    </row>
    <row r="448" spans="4:18" ht="13.9" customHeight="1" x14ac:dyDescent="0.25">
      <c r="D448" s="120"/>
      <c r="E448" s="120"/>
      <c r="F448" s="120"/>
      <c r="G448" s="120"/>
      <c r="H448" s="121"/>
      <c r="R448" s="120"/>
    </row>
    <row r="449" spans="4:18" ht="13.9" customHeight="1" x14ac:dyDescent="0.25">
      <c r="D449" s="120"/>
      <c r="E449" s="120"/>
      <c r="F449" s="120"/>
      <c r="G449" s="120"/>
      <c r="H449" s="121"/>
      <c r="R449" s="120"/>
    </row>
    <row r="450" spans="4:18" ht="13.9" customHeight="1" x14ac:dyDescent="0.25">
      <c r="D450" s="120"/>
      <c r="E450" s="120"/>
      <c r="F450" s="120"/>
      <c r="G450" s="120"/>
      <c r="H450" s="121"/>
      <c r="R450" s="120"/>
    </row>
    <row r="451" spans="4:18" ht="13.9" customHeight="1" x14ac:dyDescent="0.25">
      <c r="D451" s="120"/>
      <c r="E451" s="120"/>
      <c r="F451" s="120"/>
      <c r="G451" s="120"/>
      <c r="H451" s="121"/>
      <c r="R451" s="120"/>
    </row>
    <row r="452" spans="4:18" ht="13.9" customHeight="1" x14ac:dyDescent="0.25">
      <c r="D452" s="120"/>
      <c r="E452" s="120"/>
      <c r="F452" s="120"/>
      <c r="G452" s="120"/>
      <c r="H452" s="121"/>
      <c r="R452" s="120"/>
    </row>
    <row r="453" spans="4:18" ht="13.9" customHeight="1" x14ac:dyDescent="0.25">
      <c r="D453" s="120"/>
      <c r="E453" s="120"/>
      <c r="F453" s="120"/>
      <c r="G453" s="120"/>
      <c r="H453" s="121"/>
      <c r="R453" s="120"/>
    </row>
    <row r="454" spans="4:18" ht="13.9" customHeight="1" x14ac:dyDescent="0.25">
      <c r="D454" s="120"/>
      <c r="E454" s="120"/>
      <c r="F454" s="120"/>
      <c r="G454" s="120"/>
      <c r="H454" s="121"/>
      <c r="R454" s="120"/>
    </row>
    <row r="455" spans="4:18" ht="13.9" customHeight="1" x14ac:dyDescent="0.25">
      <c r="D455" s="120"/>
      <c r="E455" s="120"/>
      <c r="F455" s="120"/>
      <c r="G455" s="120"/>
      <c r="H455" s="121"/>
      <c r="R455" s="120"/>
    </row>
    <row r="456" spans="4:18" ht="13.9" customHeight="1" x14ac:dyDescent="0.25">
      <c r="D456" s="120"/>
      <c r="E456" s="120"/>
      <c r="F456" s="120"/>
      <c r="G456" s="120"/>
      <c r="H456" s="121"/>
      <c r="R456" s="120"/>
    </row>
    <row r="457" spans="4:18" ht="13.9" customHeight="1" x14ac:dyDescent="0.25">
      <c r="D457" s="120"/>
      <c r="E457" s="120"/>
      <c r="F457" s="120"/>
      <c r="G457" s="120"/>
      <c r="H457" s="121"/>
      <c r="R457" s="120"/>
    </row>
    <row r="458" spans="4:18" ht="13.9" customHeight="1" x14ac:dyDescent="0.25">
      <c r="D458" s="120"/>
      <c r="E458" s="120"/>
      <c r="F458" s="120"/>
      <c r="G458" s="120"/>
      <c r="H458" s="121"/>
      <c r="R458" s="120"/>
    </row>
    <row r="459" spans="4:18" ht="13.9" customHeight="1" x14ac:dyDescent="0.25">
      <c r="D459" s="120"/>
      <c r="E459" s="120"/>
      <c r="F459" s="120"/>
      <c r="G459" s="120"/>
      <c r="H459" s="121"/>
      <c r="R459" s="120"/>
    </row>
    <row r="460" spans="4:18" ht="13.9" customHeight="1" x14ac:dyDescent="0.25">
      <c r="D460" s="120"/>
      <c r="E460" s="120"/>
      <c r="F460" s="120"/>
      <c r="G460" s="120"/>
      <c r="H460" s="121"/>
      <c r="R460" s="120"/>
    </row>
    <row r="461" spans="4:18" ht="13.9" customHeight="1" x14ac:dyDescent="0.25">
      <c r="D461" s="120"/>
      <c r="E461" s="120"/>
      <c r="F461" s="120"/>
      <c r="G461" s="120"/>
      <c r="H461" s="121"/>
      <c r="R461" s="120"/>
    </row>
    <row r="462" spans="4:18" ht="13.9" customHeight="1" x14ac:dyDescent="0.25">
      <c r="D462" s="120"/>
      <c r="E462" s="120"/>
      <c r="F462" s="120"/>
      <c r="G462" s="120"/>
      <c r="H462" s="121"/>
      <c r="R462" s="120"/>
    </row>
    <row r="463" spans="4:18" ht="13.9" customHeight="1" x14ac:dyDescent="0.25">
      <c r="D463" s="120"/>
      <c r="E463" s="120"/>
      <c r="F463" s="120"/>
      <c r="G463" s="120"/>
      <c r="H463" s="121"/>
      <c r="R463" s="120"/>
    </row>
    <row r="464" spans="4:18" ht="13.9" customHeight="1" x14ac:dyDescent="0.25">
      <c r="D464" s="120"/>
      <c r="E464" s="120"/>
      <c r="F464" s="120"/>
      <c r="G464" s="120"/>
      <c r="H464" s="121"/>
      <c r="R464" s="120"/>
    </row>
    <row r="465" spans="4:18" ht="13.9" customHeight="1" x14ac:dyDescent="0.25">
      <c r="D465" s="120"/>
      <c r="E465" s="120"/>
      <c r="F465" s="120"/>
      <c r="G465" s="120"/>
      <c r="H465" s="121"/>
      <c r="R465" s="120"/>
    </row>
    <row r="466" spans="4:18" ht="13.9" customHeight="1" x14ac:dyDescent="0.25">
      <c r="D466" s="120"/>
      <c r="E466" s="120"/>
      <c r="F466" s="120"/>
      <c r="G466" s="120"/>
      <c r="H466" s="121"/>
      <c r="R466" s="120"/>
    </row>
    <row r="467" spans="4:18" ht="13.9" customHeight="1" x14ac:dyDescent="0.25">
      <c r="D467" s="120"/>
      <c r="E467" s="120"/>
      <c r="F467" s="120"/>
      <c r="G467" s="120"/>
      <c r="H467" s="121"/>
      <c r="R467" s="120"/>
    </row>
    <row r="468" spans="4:18" ht="13.9" customHeight="1" x14ac:dyDescent="0.25">
      <c r="D468" s="120"/>
      <c r="E468" s="120"/>
      <c r="F468" s="120"/>
      <c r="G468" s="120"/>
      <c r="H468" s="121"/>
      <c r="R468" s="120"/>
    </row>
    <row r="469" spans="4:18" ht="13.9" customHeight="1" x14ac:dyDescent="0.25">
      <c r="D469" s="120"/>
      <c r="E469" s="120"/>
      <c r="F469" s="120"/>
      <c r="G469" s="120"/>
      <c r="H469" s="121"/>
      <c r="R469" s="120"/>
    </row>
    <row r="470" spans="4:18" ht="13.9" customHeight="1" x14ac:dyDescent="0.25">
      <c r="D470" s="120"/>
      <c r="E470" s="120"/>
      <c r="F470" s="120"/>
      <c r="G470" s="120"/>
      <c r="H470" s="121"/>
      <c r="R470" s="120"/>
    </row>
    <row r="471" spans="4:18" ht="13.9" customHeight="1" x14ac:dyDescent="0.25">
      <c r="D471" s="120"/>
      <c r="E471" s="120"/>
      <c r="F471" s="120"/>
      <c r="G471" s="120"/>
      <c r="H471" s="121"/>
      <c r="R471" s="120"/>
    </row>
    <row r="472" spans="4:18" ht="13.9" customHeight="1" x14ac:dyDescent="0.25">
      <c r="D472" s="120"/>
      <c r="E472" s="120"/>
      <c r="F472" s="120"/>
      <c r="G472" s="120"/>
      <c r="H472" s="121"/>
      <c r="R472" s="120"/>
    </row>
    <row r="473" spans="4:18" ht="13.9" customHeight="1" x14ac:dyDescent="0.25">
      <c r="D473" s="120"/>
      <c r="E473" s="120"/>
      <c r="F473" s="120"/>
      <c r="G473" s="120"/>
      <c r="H473" s="121"/>
      <c r="R473" s="120"/>
    </row>
    <row r="474" spans="4:18" ht="13.9" customHeight="1" x14ac:dyDescent="0.25">
      <c r="D474" s="120"/>
      <c r="E474" s="120"/>
      <c r="F474" s="120"/>
      <c r="G474" s="120"/>
      <c r="H474" s="121"/>
      <c r="R474" s="120"/>
    </row>
    <row r="475" spans="4:18" ht="13.9" customHeight="1" x14ac:dyDescent="0.25">
      <c r="D475" s="120"/>
      <c r="E475" s="120"/>
      <c r="F475" s="120"/>
      <c r="G475" s="120"/>
      <c r="H475" s="121"/>
      <c r="R475" s="120"/>
    </row>
    <row r="476" spans="4:18" ht="13.9" customHeight="1" x14ac:dyDescent="0.25">
      <c r="D476" s="120"/>
      <c r="E476" s="120"/>
      <c r="F476" s="120"/>
      <c r="G476" s="120"/>
      <c r="H476" s="121"/>
      <c r="R476" s="120"/>
    </row>
    <row r="477" spans="4:18" ht="13.9" customHeight="1" x14ac:dyDescent="0.25">
      <c r="D477" s="120"/>
      <c r="E477" s="120"/>
      <c r="F477" s="120"/>
      <c r="G477" s="120"/>
      <c r="H477" s="121"/>
      <c r="R477" s="120"/>
    </row>
    <row r="478" spans="4:18" ht="13.9" customHeight="1" x14ac:dyDescent="0.25">
      <c r="D478" s="120"/>
      <c r="E478" s="120"/>
      <c r="F478" s="120"/>
      <c r="G478" s="120"/>
      <c r="H478" s="121"/>
      <c r="R478" s="120"/>
    </row>
    <row r="479" spans="4:18" ht="13.9" customHeight="1" x14ac:dyDescent="0.25">
      <c r="D479" s="120"/>
      <c r="E479" s="120"/>
      <c r="F479" s="120"/>
      <c r="G479" s="120"/>
      <c r="H479" s="121"/>
      <c r="R479" s="120"/>
    </row>
    <row r="480" spans="4:18" ht="13.9" customHeight="1" x14ac:dyDescent="0.25">
      <c r="D480" s="120"/>
      <c r="E480" s="120"/>
      <c r="F480" s="120"/>
      <c r="G480" s="120"/>
      <c r="H480" s="121"/>
      <c r="R480" s="120"/>
    </row>
    <row r="481" spans="4:18" ht="13.9" customHeight="1" x14ac:dyDescent="0.25">
      <c r="D481" s="120"/>
      <c r="E481" s="120"/>
      <c r="F481" s="120"/>
      <c r="G481" s="120"/>
      <c r="H481" s="121"/>
      <c r="R481" s="120"/>
    </row>
    <row r="482" spans="4:18" ht="13.9" customHeight="1" x14ac:dyDescent="0.25">
      <c r="D482" s="120"/>
      <c r="E482" s="120"/>
      <c r="F482" s="120"/>
      <c r="G482" s="120"/>
      <c r="H482" s="121"/>
      <c r="R482" s="120"/>
    </row>
    <row r="483" spans="4:18" ht="13.9" customHeight="1" x14ac:dyDescent="0.25">
      <c r="D483" s="120"/>
      <c r="E483" s="120"/>
      <c r="F483" s="120"/>
      <c r="G483" s="120"/>
      <c r="H483" s="121"/>
      <c r="R483" s="120"/>
    </row>
    <row r="484" spans="4:18" ht="13.9" customHeight="1" x14ac:dyDescent="0.25">
      <c r="D484" s="120"/>
      <c r="E484" s="120"/>
      <c r="F484" s="120"/>
      <c r="G484" s="120"/>
      <c r="H484" s="121"/>
      <c r="R484" s="120"/>
    </row>
    <row r="485" spans="4:18" ht="13.9" customHeight="1" x14ac:dyDescent="0.25">
      <c r="D485" s="120"/>
      <c r="E485" s="120"/>
      <c r="F485" s="120"/>
      <c r="G485" s="120"/>
      <c r="H485" s="121"/>
      <c r="R485" s="120"/>
    </row>
    <row r="486" spans="4:18" ht="13.9" customHeight="1" x14ac:dyDescent="0.25">
      <c r="D486" s="120"/>
      <c r="E486" s="120"/>
      <c r="F486" s="120"/>
      <c r="G486" s="120"/>
      <c r="H486" s="121"/>
      <c r="R486" s="120"/>
    </row>
    <row r="487" spans="4:18" ht="13.9" customHeight="1" x14ac:dyDescent="0.25">
      <c r="D487" s="120"/>
      <c r="E487" s="120"/>
      <c r="F487" s="120"/>
      <c r="G487" s="120"/>
      <c r="H487" s="121"/>
      <c r="R487" s="120"/>
    </row>
    <row r="488" spans="4:18" ht="13.9" customHeight="1" x14ac:dyDescent="0.25">
      <c r="D488" s="120"/>
      <c r="E488" s="120"/>
      <c r="F488" s="120"/>
      <c r="G488" s="120"/>
      <c r="H488" s="121"/>
      <c r="R488" s="120"/>
    </row>
    <row r="489" spans="4:18" ht="13.9" customHeight="1" x14ac:dyDescent="0.25">
      <c r="D489" s="120"/>
      <c r="E489" s="120"/>
      <c r="F489" s="120"/>
      <c r="G489" s="120"/>
      <c r="H489" s="121"/>
      <c r="R489" s="120"/>
    </row>
    <row r="490" spans="4:18" ht="13.9" customHeight="1" x14ac:dyDescent="0.25">
      <c r="D490" s="120"/>
      <c r="E490" s="120"/>
      <c r="F490" s="120"/>
      <c r="G490" s="120"/>
      <c r="H490" s="121"/>
      <c r="R490" s="120"/>
    </row>
    <row r="491" spans="4:18" ht="13.9" customHeight="1" x14ac:dyDescent="0.25">
      <c r="D491" s="120"/>
      <c r="E491" s="120"/>
      <c r="F491" s="120"/>
      <c r="G491" s="120"/>
      <c r="H491" s="121"/>
      <c r="R491" s="120"/>
    </row>
    <row r="492" spans="4:18" ht="13.9" customHeight="1" x14ac:dyDescent="0.25">
      <c r="D492" s="120"/>
      <c r="E492" s="120"/>
      <c r="F492" s="120"/>
      <c r="G492" s="120"/>
      <c r="H492" s="121"/>
      <c r="R492" s="120"/>
    </row>
    <row r="493" spans="4:18" ht="13.9" customHeight="1" x14ac:dyDescent="0.25">
      <c r="D493" s="120"/>
      <c r="E493" s="120"/>
      <c r="F493" s="120"/>
      <c r="G493" s="120"/>
      <c r="H493" s="121"/>
      <c r="R493" s="120"/>
    </row>
    <row r="494" spans="4:18" ht="13.9" customHeight="1" x14ac:dyDescent="0.25">
      <c r="D494" s="120"/>
      <c r="E494" s="120"/>
      <c r="F494" s="120"/>
      <c r="G494" s="120"/>
      <c r="H494" s="121"/>
      <c r="R494" s="120"/>
    </row>
    <row r="495" spans="4:18" ht="13.9" customHeight="1" x14ac:dyDescent="0.25">
      <c r="D495" s="120"/>
      <c r="E495" s="120"/>
      <c r="F495" s="120"/>
      <c r="G495" s="120"/>
      <c r="H495" s="121"/>
      <c r="R495" s="120"/>
    </row>
    <row r="496" spans="4:18" ht="13.9" customHeight="1" x14ac:dyDescent="0.25">
      <c r="D496" s="120"/>
      <c r="E496" s="120"/>
      <c r="F496" s="120"/>
      <c r="G496" s="120"/>
      <c r="H496" s="121"/>
      <c r="R496" s="120"/>
    </row>
    <row r="497" spans="4:18" ht="13.9" customHeight="1" x14ac:dyDescent="0.25">
      <c r="D497" s="120"/>
      <c r="E497" s="120"/>
      <c r="F497" s="120"/>
      <c r="G497" s="120"/>
      <c r="H497" s="121"/>
      <c r="R497" s="120"/>
    </row>
    <row r="498" spans="4:18" ht="13.9" customHeight="1" x14ac:dyDescent="0.25">
      <c r="D498" s="120"/>
      <c r="E498" s="120"/>
      <c r="F498" s="120"/>
      <c r="G498" s="120"/>
      <c r="H498" s="121"/>
      <c r="R498" s="120"/>
    </row>
    <row r="499" spans="4:18" ht="13.9" customHeight="1" x14ac:dyDescent="0.25">
      <c r="D499" s="120"/>
      <c r="E499" s="120"/>
      <c r="F499" s="120"/>
      <c r="G499" s="120"/>
      <c r="H499" s="121"/>
      <c r="R499" s="120"/>
    </row>
    <row r="500" spans="4:18" ht="13.9" customHeight="1" x14ac:dyDescent="0.25">
      <c r="D500" s="120"/>
      <c r="E500" s="120"/>
      <c r="F500" s="120"/>
      <c r="G500" s="120"/>
      <c r="H500" s="121"/>
      <c r="R500" s="120"/>
    </row>
    <row r="501" spans="4:18" ht="13.9" customHeight="1" x14ac:dyDescent="0.25">
      <c r="D501" s="120"/>
      <c r="E501" s="120"/>
      <c r="F501" s="120"/>
      <c r="G501" s="120"/>
      <c r="H501" s="121"/>
      <c r="R501" s="120"/>
    </row>
    <row r="502" spans="4:18" ht="13.9" customHeight="1" x14ac:dyDescent="0.25">
      <c r="D502" s="120"/>
      <c r="E502" s="120"/>
      <c r="F502" s="120"/>
      <c r="G502" s="120"/>
      <c r="H502" s="121"/>
      <c r="R502" s="120"/>
    </row>
    <row r="503" spans="4:18" ht="13.9" customHeight="1" x14ac:dyDescent="0.25">
      <c r="D503" s="120"/>
      <c r="E503" s="120"/>
      <c r="F503" s="120"/>
      <c r="G503" s="120"/>
      <c r="H503" s="121"/>
      <c r="R503" s="120"/>
    </row>
    <row r="504" spans="4:18" ht="13.9" customHeight="1" x14ac:dyDescent="0.25">
      <c r="D504" s="120"/>
      <c r="E504" s="120"/>
      <c r="F504" s="120"/>
      <c r="G504" s="120"/>
      <c r="H504" s="121"/>
      <c r="R504" s="120"/>
    </row>
    <row r="505" spans="4:18" ht="13.9" customHeight="1" x14ac:dyDescent="0.25">
      <c r="D505" s="120"/>
      <c r="E505" s="120"/>
      <c r="F505" s="120"/>
      <c r="G505" s="120"/>
      <c r="H505" s="121"/>
      <c r="R505" s="120"/>
    </row>
    <row r="506" spans="4:18" ht="13.9" customHeight="1" x14ac:dyDescent="0.25">
      <c r="D506" s="120"/>
      <c r="E506" s="120"/>
      <c r="F506" s="120"/>
      <c r="G506" s="120"/>
      <c r="H506" s="121"/>
      <c r="R506" s="120"/>
    </row>
    <row r="507" spans="4:18" ht="13.9" customHeight="1" x14ac:dyDescent="0.25">
      <c r="D507" s="120"/>
      <c r="E507" s="120"/>
      <c r="F507" s="120"/>
      <c r="G507" s="120"/>
      <c r="H507" s="121"/>
      <c r="R507" s="120"/>
    </row>
    <row r="508" spans="4:18" ht="13.9" customHeight="1" x14ac:dyDescent="0.25">
      <c r="D508" s="120"/>
      <c r="E508" s="120"/>
      <c r="F508" s="120"/>
      <c r="G508" s="120"/>
      <c r="H508" s="121"/>
      <c r="R508" s="120"/>
    </row>
    <row r="509" spans="4:18" ht="13.9" customHeight="1" x14ac:dyDescent="0.25">
      <c r="D509" s="120"/>
      <c r="E509" s="120"/>
      <c r="F509" s="120"/>
      <c r="G509" s="120"/>
      <c r="H509" s="121"/>
      <c r="R509" s="120"/>
    </row>
    <row r="510" spans="4:18" ht="13.9" customHeight="1" x14ac:dyDescent="0.25">
      <c r="D510" s="120"/>
      <c r="E510" s="120"/>
      <c r="F510" s="120"/>
      <c r="G510" s="120"/>
      <c r="H510" s="121"/>
      <c r="R510" s="120"/>
    </row>
    <row r="511" spans="4:18" ht="13.9" customHeight="1" x14ac:dyDescent="0.25">
      <c r="D511" s="120"/>
      <c r="E511" s="120"/>
      <c r="F511" s="120"/>
      <c r="G511" s="120"/>
      <c r="H511" s="121"/>
      <c r="R511" s="120"/>
    </row>
    <row r="512" spans="4:18" ht="13.9" customHeight="1" x14ac:dyDescent="0.25">
      <c r="D512" s="120"/>
      <c r="E512" s="120"/>
      <c r="F512" s="120"/>
      <c r="G512" s="120"/>
      <c r="H512" s="121"/>
      <c r="R512" s="120"/>
    </row>
    <row r="513" spans="4:18" ht="13.9" customHeight="1" x14ac:dyDescent="0.25">
      <c r="D513" s="120"/>
      <c r="E513" s="120"/>
      <c r="F513" s="120"/>
      <c r="G513" s="120"/>
      <c r="H513" s="121"/>
      <c r="R513" s="120"/>
    </row>
    <row r="514" spans="4:18" ht="13.9" customHeight="1" x14ac:dyDescent="0.25">
      <c r="D514" s="120"/>
      <c r="E514" s="120"/>
      <c r="F514" s="120"/>
      <c r="G514" s="120"/>
      <c r="H514" s="121"/>
      <c r="R514" s="120"/>
    </row>
    <row r="515" spans="4:18" ht="13.9" customHeight="1" x14ac:dyDescent="0.25">
      <c r="D515" s="120"/>
      <c r="E515" s="120"/>
      <c r="F515" s="120"/>
      <c r="G515" s="120"/>
      <c r="H515" s="121"/>
      <c r="R515" s="120"/>
    </row>
    <row r="516" spans="4:18" ht="13.9" customHeight="1" x14ac:dyDescent="0.25">
      <c r="D516" s="120"/>
      <c r="E516" s="120"/>
      <c r="F516" s="120"/>
      <c r="G516" s="120"/>
      <c r="H516" s="121"/>
      <c r="R516" s="120"/>
    </row>
    <row r="517" spans="4:18" ht="13.9" customHeight="1" x14ac:dyDescent="0.25">
      <c r="D517" s="120"/>
      <c r="E517" s="120"/>
      <c r="F517" s="120"/>
      <c r="G517" s="120"/>
      <c r="H517" s="121"/>
      <c r="R517" s="120"/>
    </row>
    <row r="518" spans="4:18" ht="13.9" customHeight="1" x14ac:dyDescent="0.25">
      <c r="D518" s="120"/>
      <c r="E518" s="120"/>
      <c r="F518" s="120"/>
      <c r="G518" s="120"/>
      <c r="H518" s="121"/>
      <c r="R518" s="120"/>
    </row>
    <row r="519" spans="4:18" ht="13.9" customHeight="1" x14ac:dyDescent="0.25">
      <c r="D519" s="120"/>
      <c r="E519" s="120"/>
      <c r="F519" s="120"/>
      <c r="G519" s="120"/>
      <c r="H519" s="121"/>
      <c r="R519" s="120"/>
    </row>
    <row r="520" spans="4:18" ht="13.9" customHeight="1" x14ac:dyDescent="0.25">
      <c r="D520" s="120"/>
      <c r="E520" s="120"/>
      <c r="F520" s="120"/>
      <c r="G520" s="120"/>
      <c r="H520" s="121"/>
      <c r="R520" s="120"/>
    </row>
    <row r="521" spans="4:18" ht="13.9" customHeight="1" x14ac:dyDescent="0.25">
      <c r="D521" s="120"/>
      <c r="E521" s="120"/>
      <c r="F521" s="120"/>
      <c r="G521" s="120"/>
      <c r="H521" s="121"/>
      <c r="R521" s="120"/>
    </row>
    <row r="522" spans="4:18" ht="13.9" customHeight="1" x14ac:dyDescent="0.25">
      <c r="D522" s="120"/>
      <c r="E522" s="120"/>
      <c r="F522" s="120"/>
      <c r="G522" s="120"/>
      <c r="H522" s="121"/>
      <c r="R522" s="120"/>
    </row>
    <row r="523" spans="4:18" ht="13.9" customHeight="1" x14ac:dyDescent="0.25">
      <c r="D523" s="120"/>
      <c r="E523" s="120"/>
      <c r="F523" s="120"/>
      <c r="G523" s="120"/>
      <c r="H523" s="121"/>
      <c r="R523" s="120"/>
    </row>
    <row r="524" spans="4:18" ht="13.9" customHeight="1" x14ac:dyDescent="0.25">
      <c r="D524" s="120"/>
      <c r="E524" s="120"/>
      <c r="F524" s="120"/>
      <c r="G524" s="120"/>
      <c r="H524" s="121"/>
      <c r="R524" s="120"/>
    </row>
    <row r="525" spans="4:18" ht="13.9" customHeight="1" x14ac:dyDescent="0.25">
      <c r="D525" s="120"/>
      <c r="E525" s="120"/>
      <c r="F525" s="120"/>
      <c r="G525" s="120"/>
      <c r="H525" s="121"/>
      <c r="R525" s="120"/>
    </row>
    <row r="526" spans="4:18" ht="13.9" customHeight="1" x14ac:dyDescent="0.25">
      <c r="D526" s="120"/>
      <c r="E526" s="120"/>
      <c r="F526" s="120"/>
      <c r="G526" s="120"/>
      <c r="H526" s="121"/>
      <c r="R526" s="120"/>
    </row>
    <row r="527" spans="4:18" ht="13.9" customHeight="1" x14ac:dyDescent="0.25">
      <c r="D527" s="120"/>
      <c r="E527" s="120"/>
      <c r="F527" s="120"/>
      <c r="G527" s="120"/>
      <c r="H527" s="121"/>
      <c r="R527" s="120"/>
    </row>
    <row r="528" spans="4:18" ht="13.9" customHeight="1" x14ac:dyDescent="0.25">
      <c r="D528" s="120"/>
      <c r="E528" s="120"/>
      <c r="F528" s="120"/>
      <c r="G528" s="120"/>
      <c r="H528" s="121"/>
      <c r="R528" s="120"/>
    </row>
    <row r="529" spans="4:18" ht="13.9" customHeight="1" x14ac:dyDescent="0.25">
      <c r="D529" s="120"/>
      <c r="E529" s="120"/>
      <c r="F529" s="120"/>
      <c r="G529" s="120"/>
      <c r="H529" s="121"/>
      <c r="R529" s="120"/>
    </row>
    <row r="530" spans="4:18" ht="13.9" customHeight="1" x14ac:dyDescent="0.25">
      <c r="D530" s="120"/>
      <c r="E530" s="120"/>
      <c r="F530" s="120"/>
      <c r="G530" s="120"/>
      <c r="H530" s="121"/>
      <c r="R530" s="120"/>
    </row>
    <row r="531" spans="4:18" ht="13.9" customHeight="1" x14ac:dyDescent="0.25">
      <c r="D531" s="120"/>
      <c r="E531" s="120"/>
      <c r="F531" s="120"/>
      <c r="G531" s="120"/>
      <c r="H531" s="121"/>
      <c r="R531" s="120"/>
    </row>
    <row r="532" spans="4:18" ht="13.9" customHeight="1" x14ac:dyDescent="0.25">
      <c r="D532" s="120"/>
      <c r="E532" s="120"/>
      <c r="F532" s="120"/>
      <c r="G532" s="120"/>
      <c r="H532" s="121"/>
      <c r="R532" s="120"/>
    </row>
    <row r="533" spans="4:18" ht="13.9" customHeight="1" x14ac:dyDescent="0.25">
      <c r="D533" s="120"/>
      <c r="E533" s="120"/>
      <c r="F533" s="120"/>
      <c r="G533" s="120"/>
      <c r="H533" s="121"/>
      <c r="R533" s="120"/>
    </row>
    <row r="534" spans="4:18" ht="13.9" customHeight="1" x14ac:dyDescent="0.25">
      <c r="D534" s="120"/>
      <c r="E534" s="120"/>
      <c r="F534" s="120"/>
      <c r="G534" s="120"/>
      <c r="H534" s="121"/>
      <c r="R534" s="120"/>
    </row>
    <row r="535" spans="4:18" ht="13.9" customHeight="1" x14ac:dyDescent="0.25">
      <c r="D535" s="120"/>
      <c r="E535" s="120"/>
      <c r="F535" s="120"/>
      <c r="G535" s="120"/>
      <c r="H535" s="121"/>
      <c r="R535" s="120"/>
    </row>
    <row r="536" spans="4:18" ht="13.9" customHeight="1" x14ac:dyDescent="0.25">
      <c r="D536" s="120"/>
      <c r="E536" s="120"/>
      <c r="F536" s="120"/>
      <c r="G536" s="120"/>
      <c r="H536" s="121"/>
      <c r="R536" s="120"/>
    </row>
    <row r="537" spans="4:18" ht="13.9" customHeight="1" x14ac:dyDescent="0.25">
      <c r="D537" s="120"/>
      <c r="E537" s="120"/>
      <c r="F537" s="120"/>
      <c r="G537" s="120"/>
      <c r="H537" s="121"/>
      <c r="R537" s="120"/>
    </row>
    <row r="538" spans="4:18" ht="13.9" customHeight="1" x14ac:dyDescent="0.25">
      <c r="D538" s="120"/>
      <c r="E538" s="120"/>
      <c r="F538" s="120"/>
      <c r="G538" s="120"/>
      <c r="H538" s="121"/>
      <c r="R538" s="120"/>
    </row>
    <row r="539" spans="4:18" ht="13.9" customHeight="1" x14ac:dyDescent="0.25">
      <c r="D539" s="120"/>
      <c r="E539" s="120"/>
      <c r="F539" s="120"/>
      <c r="G539" s="120"/>
      <c r="H539" s="121"/>
      <c r="R539" s="120"/>
    </row>
    <row r="540" spans="4:18" ht="13.9" customHeight="1" x14ac:dyDescent="0.25">
      <c r="D540" s="120"/>
      <c r="E540" s="120"/>
      <c r="F540" s="120"/>
      <c r="G540" s="120"/>
      <c r="H540" s="121"/>
      <c r="R540" s="120"/>
    </row>
    <row r="541" spans="4:18" ht="13.9" customHeight="1" x14ac:dyDescent="0.25">
      <c r="D541" s="120"/>
      <c r="E541" s="120"/>
      <c r="F541" s="120"/>
      <c r="G541" s="120"/>
      <c r="H541" s="121"/>
      <c r="R541" s="120"/>
    </row>
    <row r="542" spans="4:18" ht="13.9" customHeight="1" x14ac:dyDescent="0.25">
      <c r="D542" s="120"/>
      <c r="E542" s="120"/>
      <c r="F542" s="120"/>
      <c r="G542" s="120"/>
      <c r="H542" s="121"/>
      <c r="R542" s="120"/>
    </row>
    <row r="543" spans="4:18" ht="13.9" customHeight="1" x14ac:dyDescent="0.25">
      <c r="D543" s="120"/>
      <c r="E543" s="120"/>
      <c r="F543" s="120"/>
      <c r="G543" s="120"/>
      <c r="H543" s="121"/>
      <c r="R543" s="120"/>
    </row>
    <row r="544" spans="4:18" ht="13.9" customHeight="1" x14ac:dyDescent="0.25">
      <c r="D544" s="120"/>
      <c r="E544" s="120"/>
      <c r="F544" s="120"/>
      <c r="G544" s="120"/>
      <c r="H544" s="121"/>
      <c r="R544" s="120"/>
    </row>
    <row r="545" spans="4:18" ht="13.9" customHeight="1" x14ac:dyDescent="0.25">
      <c r="D545" s="120"/>
      <c r="E545" s="120"/>
      <c r="F545" s="120"/>
      <c r="G545" s="120"/>
      <c r="H545" s="121"/>
      <c r="R545" s="120"/>
    </row>
    <row r="546" spans="4:18" ht="13.9" customHeight="1" x14ac:dyDescent="0.25">
      <c r="D546" s="120"/>
      <c r="E546" s="120"/>
      <c r="F546" s="120"/>
      <c r="G546" s="120"/>
      <c r="H546" s="121"/>
      <c r="R546" s="120"/>
    </row>
    <row r="547" spans="4:18" ht="13.9" customHeight="1" x14ac:dyDescent="0.25">
      <c r="D547" s="120"/>
      <c r="E547" s="120"/>
      <c r="F547" s="120"/>
      <c r="G547" s="120"/>
      <c r="H547" s="121"/>
      <c r="R547" s="120"/>
    </row>
    <row r="548" spans="4:18" ht="13.9" customHeight="1" x14ac:dyDescent="0.25">
      <c r="D548" s="120"/>
      <c r="E548" s="120"/>
      <c r="F548" s="120"/>
      <c r="G548" s="120"/>
      <c r="H548" s="121"/>
      <c r="R548" s="120"/>
    </row>
    <row r="549" spans="4:18" ht="13.9" customHeight="1" x14ac:dyDescent="0.25">
      <c r="D549" s="120"/>
      <c r="E549" s="120"/>
      <c r="F549" s="120"/>
      <c r="G549" s="120"/>
      <c r="H549" s="121"/>
      <c r="R549" s="120"/>
    </row>
    <row r="550" spans="4:18" ht="13.9" customHeight="1" x14ac:dyDescent="0.25">
      <c r="D550" s="120"/>
      <c r="E550" s="120"/>
      <c r="F550" s="120"/>
      <c r="G550" s="120"/>
      <c r="H550" s="121"/>
      <c r="R550" s="120"/>
    </row>
    <row r="551" spans="4:18" ht="13.9" customHeight="1" x14ac:dyDescent="0.25">
      <c r="D551" s="120"/>
      <c r="E551" s="120"/>
      <c r="F551" s="120"/>
      <c r="G551" s="120"/>
      <c r="H551" s="121"/>
      <c r="R551" s="120"/>
    </row>
    <row r="552" spans="4:18" ht="13.9" customHeight="1" x14ac:dyDescent="0.25">
      <c r="D552" s="120"/>
      <c r="E552" s="120"/>
      <c r="F552" s="120"/>
      <c r="G552" s="120"/>
      <c r="H552" s="121"/>
      <c r="R552" s="120"/>
    </row>
    <row r="553" spans="4:18" ht="13.9" customHeight="1" x14ac:dyDescent="0.25">
      <c r="D553" s="120"/>
      <c r="E553" s="120"/>
      <c r="F553" s="120"/>
      <c r="G553" s="120"/>
      <c r="H553" s="121"/>
      <c r="R553" s="120"/>
    </row>
    <row r="554" spans="4:18" ht="13.9" customHeight="1" x14ac:dyDescent="0.25">
      <c r="D554" s="120"/>
      <c r="E554" s="120"/>
      <c r="F554" s="120"/>
      <c r="G554" s="120"/>
      <c r="H554" s="121"/>
      <c r="R554" s="120"/>
    </row>
    <row r="555" spans="4:18" ht="13.9" customHeight="1" x14ac:dyDescent="0.25">
      <c r="D555" s="120"/>
      <c r="E555" s="120"/>
      <c r="F555" s="120"/>
      <c r="G555" s="120"/>
      <c r="H555" s="121"/>
      <c r="R555" s="120"/>
    </row>
    <row r="556" spans="4:18" ht="13.9" customHeight="1" x14ac:dyDescent="0.25">
      <c r="D556" s="120"/>
      <c r="E556" s="120"/>
      <c r="F556" s="120"/>
      <c r="G556" s="120"/>
      <c r="H556" s="121"/>
      <c r="R556" s="120"/>
    </row>
    <row r="557" spans="4:18" ht="13.9" customHeight="1" x14ac:dyDescent="0.25">
      <c r="D557" s="120"/>
      <c r="E557" s="120"/>
      <c r="F557" s="120"/>
      <c r="G557" s="120"/>
      <c r="H557" s="121"/>
      <c r="R557" s="120"/>
    </row>
    <row r="558" spans="4:18" ht="13.9" customHeight="1" x14ac:dyDescent="0.25">
      <c r="D558" s="120"/>
      <c r="E558" s="120"/>
      <c r="F558" s="120"/>
      <c r="G558" s="120"/>
      <c r="H558" s="121"/>
      <c r="R558" s="120"/>
    </row>
    <row r="559" spans="4:18" ht="13.9" customHeight="1" x14ac:dyDescent="0.25">
      <c r="D559" s="120"/>
      <c r="E559" s="120"/>
      <c r="F559" s="120"/>
      <c r="G559" s="120"/>
      <c r="H559" s="121"/>
      <c r="R559" s="120"/>
    </row>
    <row r="560" spans="4:18" ht="13.9" customHeight="1" x14ac:dyDescent="0.25">
      <c r="D560" s="120"/>
      <c r="E560" s="120"/>
      <c r="F560" s="120"/>
      <c r="G560" s="120"/>
      <c r="H560" s="121"/>
      <c r="R560" s="120"/>
    </row>
    <row r="561" spans="4:18" ht="13.9" customHeight="1" x14ac:dyDescent="0.25">
      <c r="D561" s="120"/>
      <c r="E561" s="120"/>
      <c r="F561" s="120"/>
      <c r="G561" s="120"/>
      <c r="H561" s="121"/>
      <c r="R561" s="120"/>
    </row>
    <row r="562" spans="4:18" ht="13.9" customHeight="1" x14ac:dyDescent="0.25">
      <c r="D562" s="120"/>
      <c r="E562" s="120"/>
      <c r="F562" s="120"/>
      <c r="G562" s="120"/>
      <c r="H562" s="121"/>
      <c r="R562" s="120"/>
    </row>
    <row r="563" spans="4:18" ht="13.9" customHeight="1" x14ac:dyDescent="0.25">
      <c r="D563" s="120"/>
      <c r="E563" s="120"/>
      <c r="F563" s="120"/>
      <c r="G563" s="120"/>
      <c r="H563" s="121"/>
      <c r="R563" s="120"/>
    </row>
    <row r="564" spans="4:18" ht="13.9" customHeight="1" x14ac:dyDescent="0.25">
      <c r="D564" s="120"/>
      <c r="E564" s="120"/>
      <c r="F564" s="120"/>
      <c r="G564" s="120"/>
      <c r="H564" s="121"/>
      <c r="R564" s="120"/>
    </row>
    <row r="565" spans="4:18" ht="13.9" customHeight="1" x14ac:dyDescent="0.25">
      <c r="D565" s="120"/>
      <c r="E565" s="120"/>
      <c r="F565" s="120"/>
      <c r="G565" s="120"/>
      <c r="H565" s="121"/>
      <c r="R565" s="120"/>
    </row>
    <row r="566" spans="4:18" ht="13.9" customHeight="1" x14ac:dyDescent="0.25">
      <c r="D566" s="120"/>
      <c r="E566" s="120"/>
      <c r="F566" s="120"/>
      <c r="G566" s="120"/>
      <c r="H566" s="121"/>
      <c r="R566" s="120"/>
    </row>
    <row r="567" spans="4:18" ht="13.9" customHeight="1" x14ac:dyDescent="0.25">
      <c r="D567" s="120"/>
      <c r="E567" s="120"/>
      <c r="F567" s="120"/>
      <c r="G567" s="120"/>
      <c r="H567" s="121"/>
      <c r="R567" s="120"/>
    </row>
    <row r="568" spans="4:18" ht="13.9" customHeight="1" x14ac:dyDescent="0.25">
      <c r="D568" s="120"/>
      <c r="E568" s="120"/>
      <c r="F568" s="120"/>
      <c r="G568" s="120"/>
      <c r="H568" s="121"/>
      <c r="R568" s="120"/>
    </row>
    <row r="569" spans="4:18" ht="13.9" customHeight="1" x14ac:dyDescent="0.25">
      <c r="D569" s="120"/>
      <c r="E569" s="120"/>
      <c r="F569" s="120"/>
      <c r="G569" s="120"/>
      <c r="H569" s="121"/>
      <c r="R569" s="120"/>
    </row>
    <row r="570" spans="4:18" ht="13.9" customHeight="1" x14ac:dyDescent="0.25">
      <c r="D570" s="120"/>
      <c r="E570" s="120"/>
      <c r="F570" s="120"/>
      <c r="G570" s="120"/>
      <c r="H570" s="121"/>
      <c r="R570" s="120"/>
    </row>
    <row r="571" spans="4:18" ht="13.9" customHeight="1" x14ac:dyDescent="0.25">
      <c r="D571" s="120"/>
      <c r="E571" s="120"/>
      <c r="F571" s="120"/>
      <c r="G571" s="120"/>
      <c r="H571" s="121"/>
      <c r="R571" s="120"/>
    </row>
    <row r="572" spans="4:18" ht="13.9" customHeight="1" x14ac:dyDescent="0.25">
      <c r="D572" s="120"/>
      <c r="E572" s="120"/>
      <c r="F572" s="120"/>
      <c r="G572" s="120"/>
      <c r="H572" s="121"/>
      <c r="R572" s="120"/>
    </row>
    <row r="573" spans="4:18" ht="13.9" customHeight="1" x14ac:dyDescent="0.25">
      <c r="D573" s="120"/>
      <c r="E573" s="120"/>
      <c r="F573" s="120"/>
      <c r="G573" s="120"/>
      <c r="H573" s="121"/>
      <c r="R573" s="120"/>
    </row>
    <row r="574" spans="4:18" ht="13.9" customHeight="1" x14ac:dyDescent="0.25">
      <c r="D574" s="120"/>
      <c r="E574" s="120"/>
      <c r="F574" s="120"/>
      <c r="G574" s="120"/>
      <c r="H574" s="121"/>
      <c r="R574" s="120"/>
    </row>
    <row r="575" spans="4:18" ht="13.9" customHeight="1" x14ac:dyDescent="0.25">
      <c r="D575" s="120"/>
      <c r="E575" s="120"/>
      <c r="F575" s="120"/>
      <c r="G575" s="120"/>
      <c r="H575" s="121"/>
      <c r="R575" s="120"/>
    </row>
    <row r="576" spans="4:18" ht="13.9" customHeight="1" x14ac:dyDescent="0.25">
      <c r="D576" s="120"/>
      <c r="E576" s="120"/>
      <c r="F576" s="120"/>
      <c r="G576" s="120"/>
      <c r="H576" s="121"/>
      <c r="R576" s="120"/>
    </row>
    <row r="577" spans="4:18" ht="13.9" customHeight="1" x14ac:dyDescent="0.25">
      <c r="D577" s="120"/>
      <c r="E577" s="120"/>
      <c r="F577" s="120"/>
      <c r="G577" s="120"/>
      <c r="H577" s="121"/>
      <c r="R577" s="120"/>
    </row>
    <row r="578" spans="4:18" ht="13.9" customHeight="1" x14ac:dyDescent="0.25">
      <c r="D578" s="120"/>
      <c r="E578" s="120"/>
      <c r="F578" s="120"/>
      <c r="G578" s="120"/>
      <c r="H578" s="121"/>
      <c r="R578" s="120"/>
    </row>
    <row r="579" spans="4:18" ht="13.9" customHeight="1" x14ac:dyDescent="0.25">
      <c r="D579" s="120"/>
      <c r="E579" s="120"/>
      <c r="F579" s="120"/>
      <c r="G579" s="120"/>
      <c r="H579" s="121"/>
      <c r="R579" s="120"/>
    </row>
    <row r="580" spans="4:18" ht="13.9" customHeight="1" x14ac:dyDescent="0.25">
      <c r="D580" s="120"/>
      <c r="E580" s="120"/>
      <c r="F580" s="120"/>
      <c r="G580" s="120"/>
      <c r="H580" s="121"/>
      <c r="R580" s="120"/>
    </row>
    <row r="581" spans="4:18" ht="13.9" customHeight="1" x14ac:dyDescent="0.25">
      <c r="D581" s="120"/>
      <c r="E581" s="120"/>
      <c r="F581" s="120"/>
      <c r="G581" s="120"/>
      <c r="H581" s="121"/>
      <c r="R581" s="120"/>
    </row>
    <row r="582" spans="4:18" ht="13.9" customHeight="1" x14ac:dyDescent="0.25">
      <c r="D582" s="120"/>
      <c r="E582" s="120"/>
      <c r="F582" s="120"/>
      <c r="G582" s="120"/>
      <c r="H582" s="121"/>
      <c r="R582" s="120"/>
    </row>
    <row r="583" spans="4:18" ht="13.9" customHeight="1" x14ac:dyDescent="0.25">
      <c r="D583" s="120"/>
      <c r="E583" s="120"/>
      <c r="F583" s="120"/>
      <c r="G583" s="120"/>
      <c r="H583" s="121"/>
      <c r="R583" s="120"/>
    </row>
    <row r="584" spans="4:18" ht="13.9" customHeight="1" x14ac:dyDescent="0.25">
      <c r="D584" s="120"/>
      <c r="E584" s="120"/>
      <c r="F584" s="120"/>
      <c r="G584" s="120"/>
      <c r="H584" s="121"/>
      <c r="R584" s="120"/>
    </row>
    <row r="585" spans="4:18" ht="13.9" customHeight="1" x14ac:dyDescent="0.25">
      <c r="D585" s="120"/>
      <c r="E585" s="120"/>
      <c r="F585" s="120"/>
      <c r="G585" s="120"/>
      <c r="H585" s="121"/>
      <c r="R585" s="120"/>
    </row>
    <row r="586" spans="4:18" ht="13.9" customHeight="1" x14ac:dyDescent="0.25">
      <c r="D586" s="120"/>
      <c r="E586" s="120"/>
      <c r="F586" s="120"/>
      <c r="G586" s="120"/>
      <c r="H586" s="121"/>
      <c r="R586" s="120"/>
    </row>
    <row r="587" spans="4:18" ht="13.9" customHeight="1" x14ac:dyDescent="0.25">
      <c r="D587" s="120"/>
      <c r="E587" s="120"/>
      <c r="F587" s="120"/>
      <c r="G587" s="120"/>
      <c r="H587" s="121"/>
      <c r="R587" s="120"/>
    </row>
    <row r="588" spans="4:18" ht="13.9" customHeight="1" x14ac:dyDescent="0.25">
      <c r="D588" s="120"/>
      <c r="E588" s="120"/>
      <c r="F588" s="120"/>
      <c r="G588" s="120"/>
      <c r="H588" s="121"/>
      <c r="R588" s="120"/>
    </row>
    <row r="589" spans="4:18" ht="13.9" customHeight="1" x14ac:dyDescent="0.25">
      <c r="D589" s="120"/>
      <c r="E589" s="120"/>
      <c r="F589" s="120"/>
      <c r="G589" s="120"/>
      <c r="H589" s="121"/>
      <c r="R589" s="120"/>
    </row>
    <row r="590" spans="4:18" ht="13.9" customHeight="1" x14ac:dyDescent="0.25">
      <c r="D590" s="120"/>
      <c r="E590" s="120"/>
      <c r="F590" s="120"/>
      <c r="G590" s="120"/>
      <c r="H590" s="121"/>
      <c r="R590" s="120"/>
    </row>
    <row r="591" spans="4:18" ht="13.9" customHeight="1" x14ac:dyDescent="0.25">
      <c r="D591" s="120"/>
      <c r="E591" s="120"/>
      <c r="F591" s="120"/>
      <c r="G591" s="120"/>
      <c r="H591" s="121"/>
      <c r="R591" s="120"/>
    </row>
    <row r="592" spans="4:18" ht="13.9" customHeight="1" x14ac:dyDescent="0.25">
      <c r="D592" s="120"/>
      <c r="E592" s="120"/>
      <c r="F592" s="120"/>
      <c r="G592" s="120"/>
      <c r="H592" s="121"/>
      <c r="R592" s="120"/>
    </row>
    <row r="593" spans="4:18" ht="13.9" customHeight="1" x14ac:dyDescent="0.25">
      <c r="D593" s="120"/>
      <c r="E593" s="120"/>
      <c r="F593" s="120"/>
      <c r="G593" s="120"/>
      <c r="H593" s="121"/>
      <c r="R593" s="120"/>
    </row>
    <row r="594" spans="4:18" ht="13.9" customHeight="1" x14ac:dyDescent="0.25">
      <c r="D594" s="120"/>
      <c r="E594" s="120"/>
      <c r="F594" s="120"/>
      <c r="G594" s="120"/>
      <c r="H594" s="121"/>
      <c r="R594" s="120"/>
    </row>
    <row r="595" spans="4:18" ht="13.9" customHeight="1" x14ac:dyDescent="0.25">
      <c r="D595" s="120"/>
      <c r="E595" s="120"/>
      <c r="F595" s="120"/>
      <c r="G595" s="120"/>
      <c r="H595" s="121"/>
      <c r="R595" s="120"/>
    </row>
    <row r="596" spans="4:18" ht="13.9" customHeight="1" x14ac:dyDescent="0.25">
      <c r="D596" s="120"/>
      <c r="E596" s="120"/>
      <c r="F596" s="120"/>
      <c r="G596" s="120"/>
      <c r="H596" s="121"/>
      <c r="R596" s="120"/>
    </row>
    <row r="597" spans="4:18" ht="13.9" customHeight="1" x14ac:dyDescent="0.25">
      <c r="D597" s="120"/>
      <c r="E597" s="120"/>
      <c r="F597" s="120"/>
      <c r="G597" s="120"/>
      <c r="H597" s="121"/>
      <c r="R597" s="120"/>
    </row>
    <row r="598" spans="4:18" ht="13.9" customHeight="1" x14ac:dyDescent="0.25">
      <c r="D598" s="120"/>
      <c r="E598" s="120"/>
      <c r="F598" s="120"/>
      <c r="G598" s="120"/>
      <c r="H598" s="121"/>
      <c r="R598" s="120"/>
    </row>
    <row r="599" spans="4:18" ht="13.9" customHeight="1" x14ac:dyDescent="0.25">
      <c r="D599" s="120"/>
      <c r="E599" s="120"/>
      <c r="F599" s="120"/>
      <c r="G599" s="120"/>
      <c r="H599" s="121"/>
      <c r="R599" s="120"/>
    </row>
    <row r="600" spans="4:18" ht="13.9" customHeight="1" x14ac:dyDescent="0.25">
      <c r="D600" s="120"/>
      <c r="E600" s="120"/>
      <c r="F600" s="120"/>
      <c r="G600" s="120"/>
      <c r="H600" s="121"/>
      <c r="R600" s="120"/>
    </row>
    <row r="601" spans="4:18" ht="13.9" customHeight="1" x14ac:dyDescent="0.25">
      <c r="D601" s="120"/>
      <c r="E601" s="120"/>
      <c r="F601" s="120"/>
      <c r="G601" s="120"/>
      <c r="H601" s="121"/>
      <c r="R601" s="120"/>
    </row>
    <row r="602" spans="4:18" ht="13.9" customHeight="1" x14ac:dyDescent="0.25">
      <c r="D602" s="120"/>
      <c r="E602" s="120"/>
      <c r="F602" s="120"/>
      <c r="G602" s="120"/>
      <c r="H602" s="121"/>
      <c r="R602" s="120"/>
    </row>
    <row r="603" spans="4:18" ht="13.9" customHeight="1" x14ac:dyDescent="0.25">
      <c r="D603" s="120"/>
      <c r="E603" s="120"/>
      <c r="F603" s="120"/>
      <c r="G603" s="120"/>
      <c r="H603" s="121"/>
      <c r="R603" s="120"/>
    </row>
    <row r="604" spans="4:18" ht="13.9" customHeight="1" x14ac:dyDescent="0.25">
      <c r="D604" s="120"/>
      <c r="E604" s="120"/>
      <c r="F604" s="120"/>
      <c r="G604" s="120"/>
      <c r="H604" s="121"/>
      <c r="R604" s="120"/>
    </row>
    <row r="605" spans="4:18" ht="13.9" customHeight="1" x14ac:dyDescent="0.25">
      <c r="D605" s="120"/>
      <c r="E605" s="120"/>
      <c r="F605" s="120"/>
      <c r="G605" s="120"/>
      <c r="H605" s="121"/>
      <c r="R605" s="120"/>
    </row>
    <row r="606" spans="4:18" ht="13.9" customHeight="1" x14ac:dyDescent="0.25">
      <c r="D606" s="120"/>
      <c r="E606" s="120"/>
      <c r="F606" s="120"/>
      <c r="G606" s="120"/>
      <c r="H606" s="121"/>
      <c r="R606" s="120"/>
    </row>
    <row r="607" spans="4:18" ht="13.9" customHeight="1" x14ac:dyDescent="0.25">
      <c r="D607" s="120"/>
      <c r="E607" s="120"/>
      <c r="F607" s="120"/>
      <c r="G607" s="120"/>
      <c r="H607" s="121"/>
      <c r="R607" s="120"/>
    </row>
    <row r="608" spans="4:18" ht="13.9" customHeight="1" x14ac:dyDescent="0.25">
      <c r="D608" s="120"/>
      <c r="E608" s="120"/>
      <c r="F608" s="120"/>
      <c r="G608" s="120"/>
      <c r="H608" s="121"/>
      <c r="R608" s="120"/>
    </row>
    <row r="609" spans="4:18" ht="13.9" customHeight="1" x14ac:dyDescent="0.25">
      <c r="D609" s="120"/>
      <c r="E609" s="120"/>
      <c r="F609" s="120"/>
      <c r="G609" s="120"/>
      <c r="H609" s="121"/>
      <c r="R609" s="120"/>
    </row>
    <row r="610" spans="4:18" ht="13.9" customHeight="1" x14ac:dyDescent="0.25">
      <c r="D610" s="120"/>
      <c r="E610" s="120"/>
      <c r="F610" s="120"/>
      <c r="G610" s="120"/>
      <c r="H610" s="121"/>
      <c r="R610" s="120"/>
    </row>
    <row r="611" spans="4:18" ht="13.9" customHeight="1" x14ac:dyDescent="0.25">
      <c r="D611" s="120"/>
      <c r="E611" s="120"/>
      <c r="F611" s="120"/>
      <c r="G611" s="120"/>
      <c r="H611" s="121"/>
      <c r="R611" s="120"/>
    </row>
    <row r="612" spans="4:18" ht="13.9" customHeight="1" x14ac:dyDescent="0.25">
      <c r="D612" s="120"/>
      <c r="E612" s="120"/>
      <c r="F612" s="120"/>
      <c r="G612" s="120"/>
      <c r="H612" s="121"/>
      <c r="R612" s="120"/>
    </row>
    <row r="613" spans="4:18" ht="13.9" customHeight="1" x14ac:dyDescent="0.25">
      <c r="D613" s="120"/>
      <c r="E613" s="120"/>
      <c r="F613" s="120"/>
      <c r="G613" s="120"/>
      <c r="H613" s="121"/>
      <c r="R613" s="120"/>
    </row>
    <row r="614" spans="4:18" ht="13.9" customHeight="1" x14ac:dyDescent="0.25">
      <c r="D614" s="120"/>
      <c r="E614" s="120"/>
      <c r="F614" s="120"/>
      <c r="G614" s="120"/>
      <c r="H614" s="121"/>
      <c r="R614" s="120"/>
    </row>
    <row r="615" spans="4:18" ht="13.9" customHeight="1" x14ac:dyDescent="0.25">
      <c r="D615" s="120"/>
      <c r="E615" s="120"/>
      <c r="F615" s="120"/>
      <c r="G615" s="120"/>
      <c r="H615" s="121"/>
      <c r="R615" s="120"/>
    </row>
    <row r="616" spans="4:18" ht="13.9" customHeight="1" x14ac:dyDescent="0.25">
      <c r="D616" s="120"/>
      <c r="E616" s="120"/>
      <c r="F616" s="120"/>
      <c r="G616" s="120"/>
      <c r="H616" s="121"/>
      <c r="R616" s="120"/>
    </row>
    <row r="617" spans="4:18" ht="13.9" customHeight="1" x14ac:dyDescent="0.25">
      <c r="D617" s="120"/>
      <c r="E617" s="120"/>
      <c r="F617" s="120"/>
      <c r="G617" s="120"/>
      <c r="H617" s="121"/>
      <c r="R617" s="120"/>
    </row>
    <row r="618" spans="4:18" ht="13.9" customHeight="1" x14ac:dyDescent="0.25">
      <c r="D618" s="120"/>
      <c r="E618" s="120"/>
      <c r="F618" s="120"/>
      <c r="G618" s="120"/>
      <c r="H618" s="121"/>
      <c r="R618" s="120"/>
    </row>
    <row r="619" spans="4:18" ht="13.9" customHeight="1" x14ac:dyDescent="0.25">
      <c r="D619" s="120"/>
      <c r="E619" s="120"/>
      <c r="F619" s="120"/>
      <c r="G619" s="120"/>
      <c r="H619" s="121"/>
      <c r="R619" s="120"/>
    </row>
    <row r="620" spans="4:18" ht="13.9" customHeight="1" x14ac:dyDescent="0.25">
      <c r="D620" s="120"/>
      <c r="E620" s="120"/>
      <c r="F620" s="120"/>
      <c r="G620" s="120"/>
      <c r="H620" s="121"/>
      <c r="R620" s="120"/>
    </row>
    <row r="621" spans="4:18" ht="13.9" customHeight="1" x14ac:dyDescent="0.25">
      <c r="D621" s="120"/>
      <c r="E621" s="120"/>
      <c r="F621" s="120"/>
      <c r="G621" s="120"/>
      <c r="H621" s="121"/>
      <c r="R621" s="120"/>
    </row>
    <row r="622" spans="4:18" ht="13.9" customHeight="1" x14ac:dyDescent="0.25">
      <c r="D622" s="120"/>
      <c r="E622" s="120"/>
      <c r="F622" s="120"/>
      <c r="G622" s="120"/>
      <c r="H622" s="121"/>
      <c r="R622" s="120"/>
    </row>
    <row r="623" spans="4:18" ht="13.9" customHeight="1" x14ac:dyDescent="0.25">
      <c r="D623" s="120"/>
      <c r="E623" s="120"/>
      <c r="F623" s="120"/>
      <c r="G623" s="120"/>
      <c r="H623" s="121"/>
      <c r="R623" s="120"/>
    </row>
    <row r="624" spans="4:18" ht="13.9" customHeight="1" x14ac:dyDescent="0.25">
      <c r="D624" s="120"/>
      <c r="E624" s="120"/>
      <c r="F624" s="120"/>
      <c r="G624" s="120"/>
      <c r="H624" s="121"/>
      <c r="R624" s="120"/>
    </row>
    <row r="625" spans="4:18" ht="13.9" customHeight="1" x14ac:dyDescent="0.25">
      <c r="D625" s="120"/>
      <c r="E625" s="120"/>
      <c r="F625" s="120"/>
      <c r="G625" s="120"/>
      <c r="H625" s="121"/>
      <c r="R625" s="120"/>
    </row>
    <row r="626" spans="4:18" ht="13.9" customHeight="1" x14ac:dyDescent="0.25">
      <c r="D626" s="120"/>
      <c r="E626" s="120"/>
      <c r="F626" s="120"/>
      <c r="G626" s="120"/>
      <c r="H626" s="121"/>
      <c r="R626" s="120"/>
    </row>
    <row r="627" spans="4:18" ht="13.9" customHeight="1" x14ac:dyDescent="0.25">
      <c r="D627" s="120"/>
      <c r="E627" s="120"/>
      <c r="F627" s="120"/>
      <c r="G627" s="120"/>
      <c r="H627" s="121"/>
      <c r="R627" s="120"/>
    </row>
    <row r="628" spans="4:18" ht="13.9" customHeight="1" x14ac:dyDescent="0.25">
      <c r="D628" s="120"/>
      <c r="E628" s="120"/>
      <c r="F628" s="120"/>
      <c r="G628" s="120"/>
      <c r="H628" s="121"/>
      <c r="R628" s="120"/>
    </row>
    <row r="629" spans="4:18" ht="13.9" customHeight="1" x14ac:dyDescent="0.25">
      <c r="D629" s="120"/>
      <c r="E629" s="120"/>
      <c r="F629" s="120"/>
      <c r="G629" s="120"/>
      <c r="H629" s="121"/>
      <c r="R629" s="120"/>
    </row>
    <row r="630" spans="4:18" ht="13.9" customHeight="1" x14ac:dyDescent="0.25">
      <c r="D630" s="120"/>
      <c r="E630" s="120"/>
      <c r="F630" s="120"/>
      <c r="G630" s="120"/>
      <c r="H630" s="121"/>
      <c r="R630" s="120"/>
    </row>
    <row r="631" spans="4:18" ht="13.9" customHeight="1" x14ac:dyDescent="0.25">
      <c r="D631" s="120"/>
      <c r="E631" s="120"/>
      <c r="F631" s="120"/>
      <c r="G631" s="120"/>
      <c r="H631" s="121"/>
      <c r="R631" s="120"/>
    </row>
    <row r="632" spans="4:18" ht="13.9" customHeight="1" x14ac:dyDescent="0.25">
      <c r="D632" s="120"/>
      <c r="E632" s="120"/>
      <c r="F632" s="120"/>
      <c r="G632" s="120"/>
      <c r="H632" s="121"/>
      <c r="R632" s="120"/>
    </row>
    <row r="633" spans="4:18" ht="13.9" customHeight="1" x14ac:dyDescent="0.25">
      <c r="D633" s="120"/>
      <c r="E633" s="120"/>
      <c r="F633" s="120"/>
      <c r="G633" s="120"/>
      <c r="H633" s="121"/>
      <c r="R633" s="120"/>
    </row>
    <row r="634" spans="4:18" ht="13.9" customHeight="1" x14ac:dyDescent="0.25">
      <c r="D634" s="120"/>
      <c r="E634" s="120"/>
      <c r="F634" s="120"/>
      <c r="G634" s="120"/>
      <c r="H634" s="121"/>
      <c r="R634" s="120"/>
    </row>
    <row r="635" spans="4:18" ht="13.9" customHeight="1" x14ac:dyDescent="0.25">
      <c r="D635" s="120"/>
      <c r="E635" s="120"/>
      <c r="F635" s="120"/>
      <c r="G635" s="120"/>
      <c r="H635" s="121"/>
      <c r="R635" s="120"/>
    </row>
    <row r="636" spans="4:18" ht="13.9" customHeight="1" x14ac:dyDescent="0.25">
      <c r="D636" s="120"/>
      <c r="E636" s="120"/>
      <c r="F636" s="120"/>
      <c r="G636" s="120"/>
      <c r="H636" s="121"/>
      <c r="R636" s="120"/>
    </row>
    <row r="637" spans="4:18" ht="13.9" customHeight="1" x14ac:dyDescent="0.25">
      <c r="D637" s="120"/>
      <c r="E637" s="120"/>
      <c r="F637" s="120"/>
      <c r="G637" s="120"/>
      <c r="H637" s="121"/>
      <c r="R637" s="120"/>
    </row>
    <row r="638" spans="4:18" ht="13.9" customHeight="1" x14ac:dyDescent="0.25">
      <c r="D638" s="120"/>
      <c r="E638" s="120"/>
      <c r="F638" s="120"/>
      <c r="G638" s="120"/>
      <c r="H638" s="121"/>
      <c r="R638" s="120"/>
    </row>
    <row r="639" spans="4:18" ht="13.9" customHeight="1" x14ac:dyDescent="0.25">
      <c r="D639" s="120"/>
      <c r="E639" s="120"/>
      <c r="F639" s="120"/>
      <c r="G639" s="120"/>
      <c r="H639" s="121"/>
      <c r="R639" s="120"/>
    </row>
    <row r="640" spans="4:18" ht="13.9" customHeight="1" x14ac:dyDescent="0.25">
      <c r="D640" s="120"/>
      <c r="E640" s="120"/>
      <c r="F640" s="120"/>
      <c r="G640" s="120"/>
      <c r="H640" s="121"/>
      <c r="R640" s="120"/>
    </row>
    <row r="641" spans="4:18" ht="13.9" customHeight="1" x14ac:dyDescent="0.25">
      <c r="D641" s="120"/>
      <c r="E641" s="120"/>
      <c r="F641" s="120"/>
      <c r="G641" s="120"/>
      <c r="H641" s="121"/>
      <c r="R641" s="120"/>
    </row>
    <row r="642" spans="4:18" ht="13.9" customHeight="1" x14ac:dyDescent="0.25">
      <c r="D642" s="120"/>
      <c r="E642" s="120"/>
      <c r="F642" s="120"/>
      <c r="G642" s="120"/>
      <c r="H642" s="121"/>
      <c r="R642" s="120"/>
    </row>
    <row r="643" spans="4:18" ht="13.9" customHeight="1" x14ac:dyDescent="0.25">
      <c r="D643" s="120"/>
      <c r="E643" s="120"/>
      <c r="F643" s="120"/>
      <c r="G643" s="120"/>
      <c r="H643" s="121"/>
      <c r="R643" s="120"/>
    </row>
    <row r="644" spans="4:18" ht="13.9" customHeight="1" x14ac:dyDescent="0.25">
      <c r="D644" s="120"/>
      <c r="E644" s="120"/>
      <c r="F644" s="120"/>
      <c r="G644" s="120"/>
      <c r="H644" s="121"/>
      <c r="R644" s="120"/>
    </row>
    <row r="645" spans="4:18" ht="13.9" customHeight="1" x14ac:dyDescent="0.25">
      <c r="D645" s="120"/>
      <c r="E645" s="120"/>
      <c r="F645" s="120"/>
      <c r="G645" s="120"/>
      <c r="H645" s="121"/>
      <c r="R645" s="120"/>
    </row>
    <row r="646" spans="4:18" ht="13.9" customHeight="1" x14ac:dyDescent="0.25">
      <c r="D646" s="120"/>
      <c r="E646" s="120"/>
      <c r="F646" s="120"/>
      <c r="G646" s="120"/>
      <c r="H646" s="121"/>
      <c r="R646" s="120"/>
    </row>
    <row r="647" spans="4:18" ht="13.9" customHeight="1" x14ac:dyDescent="0.25">
      <c r="D647" s="120"/>
      <c r="E647" s="120"/>
      <c r="F647" s="120"/>
      <c r="G647" s="120"/>
      <c r="H647" s="121"/>
      <c r="R647" s="120"/>
    </row>
    <row r="648" spans="4:18" ht="13.9" customHeight="1" x14ac:dyDescent="0.25">
      <c r="D648" s="120"/>
      <c r="E648" s="120"/>
      <c r="F648" s="120"/>
      <c r="G648" s="120"/>
      <c r="H648" s="121"/>
      <c r="R648" s="120"/>
    </row>
    <row r="649" spans="4:18" ht="13.9" customHeight="1" x14ac:dyDescent="0.25">
      <c r="D649" s="120"/>
      <c r="E649" s="120"/>
      <c r="F649" s="120"/>
      <c r="G649" s="120"/>
      <c r="H649" s="121"/>
      <c r="R649" s="120"/>
    </row>
    <row r="650" spans="4:18" ht="13.9" customHeight="1" x14ac:dyDescent="0.25">
      <c r="D650" s="120"/>
      <c r="E650" s="120"/>
      <c r="F650" s="120"/>
      <c r="G650" s="120"/>
      <c r="H650" s="121"/>
      <c r="R650" s="120"/>
    </row>
    <row r="651" spans="4:18" ht="13.9" customHeight="1" x14ac:dyDescent="0.25">
      <c r="D651" s="120"/>
      <c r="E651" s="120"/>
      <c r="F651" s="120"/>
      <c r="G651" s="120"/>
      <c r="H651" s="121"/>
      <c r="R651" s="120"/>
    </row>
    <row r="652" spans="4:18" ht="13.9" customHeight="1" x14ac:dyDescent="0.25">
      <c r="D652" s="120"/>
      <c r="E652" s="120"/>
      <c r="F652" s="120"/>
      <c r="G652" s="120"/>
      <c r="H652" s="121"/>
      <c r="R652" s="120"/>
    </row>
    <row r="653" spans="4:18" ht="13.9" customHeight="1" x14ac:dyDescent="0.25">
      <c r="D653" s="120"/>
      <c r="E653" s="120"/>
      <c r="F653" s="120"/>
      <c r="G653" s="120"/>
      <c r="H653" s="121"/>
      <c r="R653" s="120"/>
    </row>
    <row r="654" spans="4:18" ht="13.9" customHeight="1" x14ac:dyDescent="0.25">
      <c r="D654" s="120"/>
      <c r="E654" s="120"/>
      <c r="F654" s="120"/>
      <c r="G654" s="120"/>
      <c r="H654" s="121"/>
      <c r="R654" s="120"/>
    </row>
    <row r="655" spans="4:18" ht="13.9" customHeight="1" x14ac:dyDescent="0.25">
      <c r="D655" s="120"/>
      <c r="E655" s="120"/>
      <c r="F655" s="120"/>
      <c r="G655" s="120"/>
      <c r="H655" s="121"/>
      <c r="R655" s="120"/>
    </row>
    <row r="656" spans="4:18" ht="13.9" customHeight="1" x14ac:dyDescent="0.25">
      <c r="D656" s="120"/>
      <c r="E656" s="120"/>
      <c r="F656" s="120"/>
      <c r="G656" s="120"/>
      <c r="H656" s="121"/>
      <c r="R656" s="120"/>
    </row>
    <row r="657" spans="4:18" ht="13.9" customHeight="1" x14ac:dyDescent="0.25">
      <c r="D657" s="120"/>
      <c r="E657" s="120"/>
      <c r="F657" s="120"/>
      <c r="G657" s="120"/>
      <c r="H657" s="121"/>
      <c r="R657" s="120"/>
    </row>
    <row r="658" spans="4:18" ht="13.9" customHeight="1" x14ac:dyDescent="0.25">
      <c r="D658" s="120"/>
      <c r="E658" s="120"/>
      <c r="F658" s="120"/>
      <c r="G658" s="120"/>
      <c r="H658" s="121"/>
      <c r="R658" s="120"/>
    </row>
    <row r="659" spans="4:18" ht="13.9" customHeight="1" x14ac:dyDescent="0.25">
      <c r="D659" s="120"/>
      <c r="E659" s="120"/>
      <c r="F659" s="120"/>
      <c r="G659" s="120"/>
      <c r="H659" s="121"/>
      <c r="R659" s="120"/>
    </row>
    <row r="660" spans="4:18" ht="13.9" customHeight="1" x14ac:dyDescent="0.25">
      <c r="D660" s="120"/>
      <c r="E660" s="120"/>
      <c r="F660" s="120"/>
      <c r="G660" s="120"/>
      <c r="H660" s="121"/>
      <c r="R660" s="120"/>
    </row>
    <row r="661" spans="4:18" ht="13.9" customHeight="1" x14ac:dyDescent="0.25">
      <c r="D661" s="120"/>
      <c r="E661" s="120"/>
      <c r="F661" s="120"/>
      <c r="G661" s="120"/>
      <c r="H661" s="121"/>
      <c r="R661" s="120"/>
    </row>
    <row r="662" spans="4:18" ht="13.9" customHeight="1" x14ac:dyDescent="0.25">
      <c r="D662" s="120"/>
      <c r="E662" s="120"/>
      <c r="F662" s="120"/>
      <c r="G662" s="120"/>
      <c r="H662" s="121"/>
      <c r="R662" s="120"/>
    </row>
    <row r="663" spans="4:18" ht="13.9" customHeight="1" x14ac:dyDescent="0.25">
      <c r="D663" s="120"/>
      <c r="E663" s="120"/>
      <c r="F663" s="120"/>
      <c r="G663" s="120"/>
      <c r="H663" s="121"/>
      <c r="R663" s="120"/>
    </row>
    <row r="664" spans="4:18" ht="13.9" customHeight="1" x14ac:dyDescent="0.25">
      <c r="D664" s="120"/>
      <c r="E664" s="120"/>
      <c r="F664" s="120"/>
      <c r="G664" s="120"/>
      <c r="H664" s="121"/>
      <c r="R664" s="120"/>
    </row>
    <row r="665" spans="4:18" ht="13.9" customHeight="1" x14ac:dyDescent="0.25">
      <c r="D665" s="120"/>
      <c r="E665" s="120"/>
      <c r="F665" s="120"/>
      <c r="G665" s="120"/>
      <c r="H665" s="121"/>
      <c r="R665" s="120"/>
    </row>
    <row r="666" spans="4:18" ht="13.9" customHeight="1" x14ac:dyDescent="0.25">
      <c r="D666" s="120"/>
      <c r="E666" s="120"/>
      <c r="F666" s="120"/>
      <c r="G666" s="120"/>
      <c r="H666" s="121"/>
      <c r="R666" s="120"/>
    </row>
    <row r="667" spans="4:18" ht="13.9" customHeight="1" x14ac:dyDescent="0.25">
      <c r="D667" s="120"/>
      <c r="E667" s="120"/>
      <c r="F667" s="120"/>
      <c r="G667" s="120"/>
      <c r="H667" s="121"/>
      <c r="R667" s="120"/>
    </row>
    <row r="668" spans="4:18" ht="13.9" customHeight="1" x14ac:dyDescent="0.25">
      <c r="D668" s="120"/>
      <c r="E668" s="120"/>
      <c r="F668" s="120"/>
      <c r="G668" s="120"/>
      <c r="H668" s="121"/>
      <c r="R668" s="120"/>
    </row>
    <row r="669" spans="4:18" ht="13.9" customHeight="1" x14ac:dyDescent="0.25">
      <c r="D669" s="120"/>
      <c r="E669" s="120"/>
      <c r="F669" s="120"/>
      <c r="G669" s="120"/>
      <c r="H669" s="121"/>
      <c r="R669" s="120"/>
    </row>
    <row r="670" spans="4:18" ht="13.9" customHeight="1" x14ac:dyDescent="0.25">
      <c r="D670" s="120"/>
      <c r="E670" s="120"/>
      <c r="F670" s="120"/>
      <c r="G670" s="120"/>
      <c r="H670" s="121"/>
      <c r="R670" s="120"/>
    </row>
    <row r="671" spans="4:18" ht="13.9" customHeight="1" x14ac:dyDescent="0.25">
      <c r="D671" s="120"/>
      <c r="E671" s="120"/>
      <c r="F671" s="120"/>
      <c r="G671" s="120"/>
      <c r="H671" s="121"/>
      <c r="R671" s="120"/>
    </row>
    <row r="672" spans="4:18" ht="13.9" customHeight="1" x14ac:dyDescent="0.25">
      <c r="D672" s="120"/>
      <c r="E672" s="120"/>
      <c r="F672" s="120"/>
      <c r="G672" s="120"/>
      <c r="H672" s="121"/>
      <c r="R672" s="120"/>
    </row>
    <row r="673" spans="4:18" ht="13.9" customHeight="1" x14ac:dyDescent="0.25">
      <c r="D673" s="120"/>
      <c r="E673" s="120"/>
      <c r="F673" s="120"/>
      <c r="G673" s="120"/>
      <c r="H673" s="121"/>
      <c r="R673" s="120"/>
    </row>
    <row r="674" spans="4:18" ht="13.9" customHeight="1" x14ac:dyDescent="0.25">
      <c r="D674" s="120"/>
      <c r="E674" s="120"/>
      <c r="F674" s="120"/>
      <c r="G674" s="120"/>
      <c r="H674" s="121"/>
      <c r="R674" s="120"/>
    </row>
    <row r="675" spans="4:18" ht="13.9" customHeight="1" x14ac:dyDescent="0.25">
      <c r="D675" s="120"/>
      <c r="E675" s="120"/>
      <c r="F675" s="120"/>
      <c r="G675" s="120"/>
      <c r="H675" s="121"/>
      <c r="R675" s="120"/>
    </row>
    <row r="676" spans="4:18" ht="13.9" customHeight="1" x14ac:dyDescent="0.25">
      <c r="D676" s="120"/>
      <c r="E676" s="120"/>
      <c r="F676" s="120"/>
      <c r="G676" s="120"/>
      <c r="H676" s="121"/>
      <c r="R676" s="120"/>
    </row>
    <row r="677" spans="4:18" ht="13.9" customHeight="1" x14ac:dyDescent="0.25">
      <c r="D677" s="120"/>
      <c r="E677" s="120"/>
      <c r="F677" s="120"/>
      <c r="G677" s="120"/>
      <c r="H677" s="121"/>
      <c r="R677" s="120"/>
    </row>
    <row r="678" spans="4:18" ht="13.9" customHeight="1" x14ac:dyDescent="0.25">
      <c r="D678" s="120"/>
      <c r="E678" s="120"/>
      <c r="F678" s="120"/>
      <c r="G678" s="120"/>
      <c r="H678" s="121"/>
      <c r="R678" s="120"/>
    </row>
    <row r="679" spans="4:18" ht="13.9" customHeight="1" x14ac:dyDescent="0.25">
      <c r="D679" s="120"/>
      <c r="E679" s="120"/>
      <c r="F679" s="120"/>
      <c r="G679" s="120"/>
      <c r="H679" s="121"/>
      <c r="R679" s="120"/>
    </row>
    <row r="680" spans="4:18" ht="13.9" customHeight="1" x14ac:dyDescent="0.25">
      <c r="D680" s="120"/>
      <c r="E680" s="120"/>
      <c r="F680" s="120"/>
      <c r="G680" s="120"/>
      <c r="H680" s="121"/>
      <c r="R680" s="120"/>
    </row>
    <row r="681" spans="4:18" ht="13.9" customHeight="1" x14ac:dyDescent="0.25">
      <c r="D681" s="120"/>
      <c r="E681" s="120"/>
      <c r="F681" s="120"/>
      <c r="G681" s="120"/>
      <c r="H681" s="121"/>
      <c r="R681" s="120"/>
    </row>
    <row r="682" spans="4:18" ht="13.9" customHeight="1" x14ac:dyDescent="0.25">
      <c r="D682" s="120"/>
      <c r="E682" s="120"/>
      <c r="F682" s="120"/>
      <c r="G682" s="120"/>
      <c r="H682" s="121"/>
      <c r="R682" s="120"/>
    </row>
    <row r="683" spans="4:18" ht="13.9" customHeight="1" x14ac:dyDescent="0.25">
      <c r="D683" s="120"/>
      <c r="E683" s="120"/>
      <c r="F683" s="120"/>
      <c r="G683" s="120"/>
      <c r="H683" s="121"/>
      <c r="R683" s="120"/>
    </row>
    <row r="684" spans="4:18" ht="13.9" customHeight="1" x14ac:dyDescent="0.25">
      <c r="D684" s="120"/>
      <c r="E684" s="120"/>
      <c r="F684" s="120"/>
      <c r="G684" s="120"/>
      <c r="H684" s="121"/>
      <c r="R684" s="120"/>
    </row>
    <row r="685" spans="4:18" ht="13.9" customHeight="1" x14ac:dyDescent="0.25">
      <c r="D685" s="120"/>
      <c r="E685" s="120"/>
      <c r="F685" s="120"/>
      <c r="G685" s="120"/>
      <c r="H685" s="121"/>
      <c r="R685" s="120"/>
    </row>
    <row r="686" spans="4:18" ht="13.9" customHeight="1" x14ac:dyDescent="0.25">
      <c r="D686" s="120"/>
      <c r="E686" s="120"/>
      <c r="F686" s="120"/>
      <c r="G686" s="120"/>
      <c r="H686" s="121"/>
      <c r="R686" s="120"/>
    </row>
    <row r="687" spans="4:18" ht="13.9" customHeight="1" x14ac:dyDescent="0.25">
      <c r="D687" s="120"/>
      <c r="E687" s="120"/>
      <c r="F687" s="120"/>
      <c r="G687" s="120"/>
      <c r="H687" s="121"/>
      <c r="R687" s="120"/>
    </row>
    <row r="688" spans="4:18" ht="13.9" customHeight="1" x14ac:dyDescent="0.25">
      <c r="D688" s="120"/>
      <c r="E688" s="120"/>
      <c r="F688" s="120"/>
      <c r="G688" s="120"/>
      <c r="H688" s="121"/>
      <c r="R688" s="120"/>
    </row>
    <row r="689" spans="4:18" ht="13.9" customHeight="1" x14ac:dyDescent="0.25">
      <c r="D689" s="120"/>
      <c r="E689" s="120"/>
      <c r="F689" s="120"/>
      <c r="G689" s="120"/>
      <c r="H689" s="121"/>
      <c r="R689" s="120"/>
    </row>
    <row r="690" spans="4:18" ht="13.9" customHeight="1" x14ac:dyDescent="0.25">
      <c r="D690" s="120"/>
      <c r="E690" s="120"/>
      <c r="F690" s="120"/>
      <c r="G690" s="120"/>
      <c r="H690" s="121"/>
      <c r="R690" s="120"/>
    </row>
    <row r="691" spans="4:18" ht="13.9" customHeight="1" x14ac:dyDescent="0.25">
      <c r="D691" s="120"/>
      <c r="E691" s="120"/>
      <c r="F691" s="120"/>
      <c r="G691" s="120"/>
      <c r="H691" s="121"/>
      <c r="R691" s="120"/>
    </row>
    <row r="692" spans="4:18" ht="13.9" customHeight="1" x14ac:dyDescent="0.25">
      <c r="D692" s="120"/>
      <c r="E692" s="120"/>
      <c r="F692" s="120"/>
      <c r="G692" s="120"/>
      <c r="H692" s="121"/>
      <c r="R692" s="120"/>
    </row>
    <row r="693" spans="4:18" ht="13.9" customHeight="1" x14ac:dyDescent="0.25">
      <c r="D693" s="120"/>
      <c r="E693" s="120"/>
      <c r="F693" s="120"/>
      <c r="G693" s="120"/>
      <c r="H693" s="121"/>
      <c r="R693" s="120"/>
    </row>
    <row r="694" spans="4:18" ht="13.9" customHeight="1" x14ac:dyDescent="0.25">
      <c r="D694" s="120"/>
      <c r="E694" s="120"/>
      <c r="F694" s="120"/>
      <c r="G694" s="120"/>
      <c r="H694" s="121"/>
      <c r="R694" s="120"/>
    </row>
    <row r="695" spans="4:18" ht="13.9" customHeight="1" x14ac:dyDescent="0.25">
      <c r="D695" s="120"/>
      <c r="E695" s="120"/>
      <c r="F695" s="120"/>
      <c r="G695" s="120"/>
      <c r="H695" s="121"/>
      <c r="R695" s="120"/>
    </row>
    <row r="696" spans="4:18" ht="13.9" customHeight="1" x14ac:dyDescent="0.25">
      <c r="D696" s="120"/>
      <c r="E696" s="120"/>
      <c r="F696" s="120"/>
      <c r="G696" s="120"/>
      <c r="H696" s="121"/>
      <c r="R696" s="120"/>
    </row>
    <row r="697" spans="4:18" ht="13.9" customHeight="1" x14ac:dyDescent="0.25">
      <c r="D697" s="120"/>
      <c r="E697" s="120"/>
      <c r="F697" s="120"/>
      <c r="G697" s="120"/>
      <c r="H697" s="121"/>
      <c r="R697" s="120"/>
    </row>
    <row r="698" spans="4:18" ht="13.9" customHeight="1" x14ac:dyDescent="0.25">
      <c r="D698" s="120"/>
      <c r="E698" s="120"/>
      <c r="F698" s="120"/>
      <c r="G698" s="120"/>
      <c r="H698" s="121"/>
      <c r="R698" s="120"/>
    </row>
    <row r="699" spans="4:18" ht="13.9" customHeight="1" x14ac:dyDescent="0.25">
      <c r="D699" s="120"/>
      <c r="E699" s="120"/>
      <c r="F699" s="120"/>
      <c r="G699" s="120"/>
      <c r="H699" s="121"/>
      <c r="R699" s="120"/>
    </row>
    <row r="700" spans="4:18" ht="13.9" customHeight="1" x14ac:dyDescent="0.25">
      <c r="D700" s="120"/>
      <c r="E700" s="120"/>
      <c r="F700" s="120"/>
      <c r="G700" s="120"/>
      <c r="H700" s="121"/>
      <c r="R700" s="120"/>
    </row>
    <row r="701" spans="4:18" ht="13.9" customHeight="1" x14ac:dyDescent="0.25">
      <c r="D701" s="120"/>
      <c r="E701" s="120"/>
      <c r="F701" s="120"/>
      <c r="G701" s="120"/>
      <c r="H701" s="121"/>
      <c r="R701" s="120"/>
    </row>
    <row r="702" spans="4:18" ht="13.9" customHeight="1" x14ac:dyDescent="0.25">
      <c r="D702" s="120"/>
      <c r="E702" s="120"/>
      <c r="F702" s="120"/>
      <c r="G702" s="120"/>
      <c r="H702" s="121"/>
      <c r="R702" s="120"/>
    </row>
    <row r="703" spans="4:18" ht="13.9" customHeight="1" x14ac:dyDescent="0.25">
      <c r="D703" s="120"/>
      <c r="E703" s="120"/>
      <c r="F703" s="120"/>
      <c r="G703" s="120"/>
      <c r="H703" s="121"/>
      <c r="R703" s="120"/>
    </row>
    <row r="704" spans="4:18" ht="13.9" customHeight="1" x14ac:dyDescent="0.25">
      <c r="D704" s="120"/>
      <c r="E704" s="120"/>
      <c r="F704" s="120"/>
      <c r="G704" s="120"/>
      <c r="H704" s="121"/>
      <c r="R704" s="120"/>
    </row>
    <row r="705" spans="4:18" ht="13.9" customHeight="1" x14ac:dyDescent="0.25">
      <c r="D705" s="120"/>
      <c r="E705" s="120"/>
      <c r="F705" s="120"/>
      <c r="G705" s="120"/>
      <c r="H705" s="121"/>
      <c r="R705" s="120"/>
    </row>
    <row r="706" spans="4:18" ht="13.9" customHeight="1" x14ac:dyDescent="0.25">
      <c r="D706" s="120"/>
      <c r="E706" s="120"/>
      <c r="F706" s="120"/>
      <c r="G706" s="120"/>
      <c r="H706" s="121"/>
      <c r="R706" s="120"/>
    </row>
    <row r="707" spans="4:18" ht="13.9" customHeight="1" x14ac:dyDescent="0.25">
      <c r="D707" s="120"/>
      <c r="E707" s="120"/>
      <c r="F707" s="120"/>
      <c r="G707" s="120"/>
      <c r="H707" s="121"/>
      <c r="R707" s="120"/>
    </row>
    <row r="708" spans="4:18" ht="13.9" customHeight="1" x14ac:dyDescent="0.25">
      <c r="D708" s="120"/>
      <c r="E708" s="120"/>
      <c r="F708" s="120"/>
      <c r="G708" s="120"/>
      <c r="H708" s="121"/>
      <c r="R708" s="120"/>
    </row>
    <row r="709" spans="4:18" ht="13.9" customHeight="1" x14ac:dyDescent="0.25">
      <c r="D709" s="120"/>
      <c r="E709" s="120"/>
      <c r="F709" s="120"/>
      <c r="G709" s="120"/>
      <c r="H709" s="121"/>
      <c r="R709" s="120"/>
    </row>
    <row r="710" spans="4:18" ht="13.9" customHeight="1" x14ac:dyDescent="0.25">
      <c r="D710" s="120"/>
      <c r="E710" s="120"/>
      <c r="F710" s="120"/>
      <c r="G710" s="120"/>
      <c r="H710" s="121"/>
      <c r="R710" s="120"/>
    </row>
    <row r="711" spans="4:18" ht="13.9" customHeight="1" x14ac:dyDescent="0.25">
      <c r="D711" s="120"/>
      <c r="E711" s="120"/>
      <c r="F711" s="120"/>
      <c r="G711" s="120"/>
      <c r="H711" s="121"/>
      <c r="R711" s="120"/>
    </row>
    <row r="712" spans="4:18" ht="13.9" customHeight="1" x14ac:dyDescent="0.25">
      <c r="D712" s="120"/>
      <c r="E712" s="120"/>
      <c r="F712" s="120"/>
      <c r="G712" s="120"/>
      <c r="H712" s="121"/>
      <c r="R712" s="120"/>
    </row>
    <row r="713" spans="4:18" ht="13.9" customHeight="1" x14ac:dyDescent="0.25">
      <c r="D713" s="120"/>
      <c r="E713" s="120"/>
      <c r="F713" s="120"/>
      <c r="G713" s="120"/>
      <c r="H713" s="121"/>
      <c r="R713" s="120"/>
    </row>
    <row r="714" spans="4:18" ht="13.9" customHeight="1" x14ac:dyDescent="0.25">
      <c r="D714" s="120"/>
      <c r="E714" s="120"/>
      <c r="F714" s="120"/>
      <c r="G714" s="120"/>
      <c r="H714" s="121"/>
      <c r="R714" s="120"/>
    </row>
    <row r="715" spans="4:18" ht="13.9" customHeight="1" x14ac:dyDescent="0.25">
      <c r="D715" s="120"/>
      <c r="E715" s="120"/>
      <c r="F715" s="120"/>
      <c r="G715" s="120"/>
      <c r="H715" s="121"/>
      <c r="R715" s="120"/>
    </row>
    <row r="716" spans="4:18" ht="13.9" customHeight="1" x14ac:dyDescent="0.25">
      <c r="D716" s="120"/>
      <c r="E716" s="120"/>
      <c r="F716" s="120"/>
      <c r="G716" s="120"/>
      <c r="H716" s="121"/>
      <c r="R716" s="120"/>
    </row>
    <row r="717" spans="4:18" ht="13.9" customHeight="1" x14ac:dyDescent="0.25">
      <c r="D717" s="120"/>
      <c r="E717" s="120"/>
      <c r="F717" s="120"/>
      <c r="G717" s="120"/>
      <c r="H717" s="121"/>
      <c r="R717" s="120"/>
    </row>
    <row r="718" spans="4:18" ht="13.9" customHeight="1" x14ac:dyDescent="0.25">
      <c r="D718" s="120"/>
      <c r="E718" s="120"/>
      <c r="F718" s="120"/>
      <c r="G718" s="120"/>
      <c r="H718" s="121"/>
      <c r="R718" s="120"/>
    </row>
    <row r="719" spans="4:18" ht="13.9" customHeight="1" x14ac:dyDescent="0.25">
      <c r="D719" s="120"/>
      <c r="E719" s="120"/>
      <c r="F719" s="120"/>
      <c r="G719" s="120"/>
      <c r="H719" s="121"/>
      <c r="R719" s="120"/>
    </row>
    <row r="720" spans="4:18" ht="13.9" customHeight="1" x14ac:dyDescent="0.25">
      <c r="D720" s="120"/>
      <c r="E720" s="120"/>
      <c r="F720" s="120"/>
      <c r="G720" s="120"/>
      <c r="H720" s="121"/>
      <c r="R720" s="120"/>
    </row>
    <row r="721" spans="4:18" ht="13.9" customHeight="1" x14ac:dyDescent="0.25">
      <c r="D721" s="120"/>
      <c r="E721" s="120"/>
      <c r="F721" s="120"/>
      <c r="G721" s="120"/>
      <c r="H721" s="121"/>
      <c r="R721" s="120"/>
    </row>
    <row r="722" spans="4:18" ht="13.9" customHeight="1" x14ac:dyDescent="0.25">
      <c r="D722" s="120"/>
      <c r="E722" s="120"/>
      <c r="F722" s="120"/>
      <c r="G722" s="120"/>
      <c r="H722" s="121"/>
      <c r="R722" s="120"/>
    </row>
    <row r="723" spans="4:18" ht="13.9" customHeight="1" x14ac:dyDescent="0.25">
      <c r="D723" s="120"/>
      <c r="E723" s="120"/>
      <c r="F723" s="120"/>
      <c r="G723" s="120"/>
      <c r="H723" s="121"/>
      <c r="R723" s="120"/>
    </row>
    <row r="724" spans="4:18" ht="13.9" customHeight="1" x14ac:dyDescent="0.25">
      <c r="D724" s="120"/>
      <c r="E724" s="120"/>
      <c r="F724" s="120"/>
      <c r="G724" s="120"/>
      <c r="H724" s="121"/>
      <c r="R724" s="120"/>
    </row>
    <row r="725" spans="4:18" ht="13.9" customHeight="1" x14ac:dyDescent="0.25">
      <c r="D725" s="120"/>
      <c r="E725" s="120"/>
      <c r="F725" s="120"/>
      <c r="G725" s="120"/>
      <c r="H725" s="121"/>
      <c r="R725" s="120"/>
    </row>
    <row r="726" spans="4:18" ht="13.9" customHeight="1" x14ac:dyDescent="0.25">
      <c r="D726" s="120"/>
      <c r="E726" s="120"/>
      <c r="F726" s="120"/>
      <c r="G726" s="120"/>
      <c r="H726" s="121"/>
      <c r="R726" s="120"/>
    </row>
    <row r="727" spans="4:18" ht="13.9" customHeight="1" x14ac:dyDescent="0.25">
      <c r="D727" s="120"/>
      <c r="E727" s="120"/>
      <c r="F727" s="120"/>
      <c r="G727" s="120"/>
      <c r="H727" s="121"/>
      <c r="R727" s="120"/>
    </row>
    <row r="728" spans="4:18" ht="13.9" customHeight="1" x14ac:dyDescent="0.25">
      <c r="D728" s="120"/>
      <c r="E728" s="120"/>
      <c r="F728" s="120"/>
      <c r="G728" s="120"/>
      <c r="H728" s="121"/>
      <c r="R728" s="120"/>
    </row>
    <row r="729" spans="4:18" ht="13.9" customHeight="1" x14ac:dyDescent="0.25">
      <c r="D729" s="120"/>
      <c r="E729" s="120"/>
      <c r="F729" s="120"/>
      <c r="G729" s="120"/>
      <c r="H729" s="121"/>
      <c r="R729" s="120"/>
    </row>
    <row r="730" spans="4:18" ht="13.9" customHeight="1" x14ac:dyDescent="0.25">
      <c r="D730" s="120"/>
      <c r="E730" s="120"/>
      <c r="F730" s="120"/>
      <c r="G730" s="120"/>
      <c r="H730" s="121"/>
      <c r="R730" s="120"/>
    </row>
    <row r="731" spans="4:18" ht="13.9" customHeight="1" x14ac:dyDescent="0.25">
      <c r="D731" s="120"/>
      <c r="E731" s="120"/>
      <c r="F731" s="120"/>
      <c r="G731" s="120"/>
      <c r="H731" s="121"/>
      <c r="R731" s="120"/>
    </row>
    <row r="732" spans="4:18" ht="13.9" customHeight="1" x14ac:dyDescent="0.25">
      <c r="D732" s="120"/>
      <c r="E732" s="120"/>
      <c r="F732" s="120"/>
      <c r="G732" s="120"/>
      <c r="H732" s="121"/>
      <c r="R732" s="120"/>
    </row>
    <row r="733" spans="4:18" ht="13.9" customHeight="1" x14ac:dyDescent="0.25">
      <c r="D733" s="120"/>
      <c r="E733" s="120"/>
      <c r="F733" s="120"/>
      <c r="G733" s="120"/>
      <c r="H733" s="121"/>
      <c r="R733" s="120"/>
    </row>
    <row r="734" spans="4:18" ht="13.9" customHeight="1" x14ac:dyDescent="0.25">
      <c r="D734" s="120"/>
      <c r="E734" s="120"/>
      <c r="F734" s="120"/>
      <c r="G734" s="120"/>
      <c r="H734" s="121"/>
      <c r="R734" s="120"/>
    </row>
    <row r="735" spans="4:18" ht="13.9" customHeight="1" x14ac:dyDescent="0.25">
      <c r="D735" s="120"/>
      <c r="E735" s="120"/>
      <c r="F735" s="120"/>
      <c r="G735" s="120"/>
      <c r="H735" s="121"/>
      <c r="R735" s="120"/>
    </row>
    <row r="736" spans="4:18" ht="13.9" customHeight="1" x14ac:dyDescent="0.25">
      <c r="D736" s="120"/>
      <c r="E736" s="120"/>
      <c r="F736" s="120"/>
      <c r="G736" s="120"/>
      <c r="H736" s="121"/>
      <c r="R736" s="120"/>
    </row>
    <row r="737" spans="4:18" ht="13.9" customHeight="1" x14ac:dyDescent="0.25">
      <c r="D737" s="120"/>
      <c r="E737" s="120"/>
      <c r="F737" s="120"/>
      <c r="G737" s="120"/>
      <c r="H737" s="121"/>
      <c r="R737" s="120"/>
    </row>
    <row r="738" spans="4:18" ht="13.9" customHeight="1" x14ac:dyDescent="0.25">
      <c r="D738" s="120"/>
      <c r="E738" s="120"/>
      <c r="F738" s="120"/>
      <c r="G738" s="120"/>
      <c r="H738" s="121"/>
      <c r="R738" s="120"/>
    </row>
    <row r="739" spans="4:18" ht="13.9" customHeight="1" x14ac:dyDescent="0.25">
      <c r="D739" s="120"/>
      <c r="E739" s="120"/>
      <c r="F739" s="120"/>
      <c r="G739" s="120"/>
      <c r="H739" s="121"/>
      <c r="R739" s="120"/>
    </row>
    <row r="740" spans="4:18" ht="13.9" customHeight="1" x14ac:dyDescent="0.25">
      <c r="D740" s="120"/>
      <c r="E740" s="120"/>
      <c r="F740" s="120"/>
      <c r="G740" s="120"/>
      <c r="H740" s="121"/>
      <c r="R740" s="120"/>
    </row>
    <row r="741" spans="4:18" ht="13.9" customHeight="1" x14ac:dyDescent="0.25">
      <c r="D741" s="120"/>
      <c r="E741" s="120"/>
      <c r="F741" s="120"/>
      <c r="G741" s="120"/>
      <c r="H741" s="121"/>
      <c r="R741" s="120"/>
    </row>
    <row r="742" spans="4:18" ht="13.9" customHeight="1" x14ac:dyDescent="0.25">
      <c r="D742" s="120"/>
      <c r="E742" s="120"/>
      <c r="F742" s="120"/>
      <c r="G742" s="120"/>
      <c r="H742" s="121"/>
      <c r="R742" s="120"/>
    </row>
    <row r="743" spans="4:18" ht="13.9" customHeight="1" x14ac:dyDescent="0.25">
      <c r="D743" s="120"/>
      <c r="E743" s="120"/>
      <c r="F743" s="120"/>
      <c r="G743" s="120"/>
      <c r="H743" s="121"/>
      <c r="R743" s="120"/>
    </row>
    <row r="744" spans="4:18" ht="13.9" customHeight="1" x14ac:dyDescent="0.25">
      <c r="D744" s="120"/>
      <c r="E744" s="120"/>
      <c r="F744" s="120"/>
      <c r="G744" s="120"/>
      <c r="H744" s="121"/>
      <c r="R744" s="120"/>
    </row>
    <row r="745" spans="4:18" ht="13.9" customHeight="1" x14ac:dyDescent="0.25">
      <c r="D745" s="120"/>
      <c r="E745" s="120"/>
      <c r="F745" s="120"/>
      <c r="G745" s="120"/>
      <c r="H745" s="121"/>
      <c r="R745" s="120"/>
    </row>
    <row r="746" spans="4:18" ht="13.9" customHeight="1" x14ac:dyDescent="0.25">
      <c r="D746" s="120"/>
      <c r="E746" s="120"/>
      <c r="F746" s="120"/>
      <c r="G746" s="120"/>
      <c r="H746" s="121"/>
      <c r="R746" s="120"/>
    </row>
    <row r="747" spans="4:18" ht="13.9" customHeight="1" x14ac:dyDescent="0.25">
      <c r="D747" s="120"/>
      <c r="E747" s="120"/>
      <c r="F747" s="120"/>
      <c r="G747" s="120"/>
      <c r="H747" s="121"/>
      <c r="R747" s="120"/>
    </row>
    <row r="748" spans="4:18" ht="13.9" customHeight="1" x14ac:dyDescent="0.25">
      <c r="D748" s="120"/>
      <c r="E748" s="120"/>
      <c r="F748" s="120"/>
      <c r="G748" s="120"/>
      <c r="H748" s="121"/>
      <c r="R748" s="120"/>
    </row>
    <row r="749" spans="4:18" ht="13.9" customHeight="1" x14ac:dyDescent="0.25">
      <c r="D749" s="120"/>
      <c r="E749" s="120"/>
      <c r="F749" s="120"/>
      <c r="G749" s="120"/>
      <c r="H749" s="121"/>
      <c r="R749" s="120"/>
    </row>
    <row r="750" spans="4:18" ht="13.9" customHeight="1" x14ac:dyDescent="0.25">
      <c r="D750" s="120"/>
      <c r="E750" s="120"/>
      <c r="F750" s="120"/>
      <c r="G750" s="120"/>
      <c r="H750" s="121"/>
      <c r="R750" s="120"/>
    </row>
    <row r="751" spans="4:18" ht="13.9" customHeight="1" x14ac:dyDescent="0.25">
      <c r="D751" s="120"/>
      <c r="E751" s="120"/>
      <c r="F751" s="120"/>
      <c r="G751" s="120"/>
      <c r="H751" s="121"/>
      <c r="R751" s="120"/>
    </row>
    <row r="752" spans="4:18" ht="13.9" customHeight="1" x14ac:dyDescent="0.25">
      <c r="D752" s="120"/>
      <c r="E752" s="120"/>
      <c r="F752" s="120"/>
      <c r="G752" s="120"/>
      <c r="H752" s="121"/>
      <c r="R752" s="120"/>
    </row>
    <row r="753" spans="4:18" ht="13.9" customHeight="1" x14ac:dyDescent="0.25">
      <c r="D753" s="120"/>
      <c r="E753" s="120"/>
      <c r="F753" s="120"/>
      <c r="G753" s="120"/>
      <c r="H753" s="121"/>
      <c r="R753" s="120"/>
    </row>
    <row r="754" spans="4:18" ht="13.9" customHeight="1" x14ac:dyDescent="0.25">
      <c r="D754" s="120"/>
      <c r="E754" s="120"/>
      <c r="F754" s="120"/>
      <c r="G754" s="120"/>
      <c r="H754" s="121"/>
      <c r="R754" s="120"/>
    </row>
    <row r="755" spans="4:18" ht="13.9" customHeight="1" x14ac:dyDescent="0.25">
      <c r="D755" s="120"/>
      <c r="E755" s="120"/>
      <c r="F755" s="120"/>
      <c r="G755" s="120"/>
      <c r="H755" s="121"/>
      <c r="R755" s="120"/>
    </row>
    <row r="756" spans="4:18" ht="13.9" customHeight="1" x14ac:dyDescent="0.25">
      <c r="D756" s="120"/>
      <c r="E756" s="120"/>
      <c r="F756" s="120"/>
      <c r="G756" s="120"/>
      <c r="H756" s="121"/>
      <c r="R756" s="120"/>
    </row>
    <row r="757" spans="4:18" ht="13.9" customHeight="1" x14ac:dyDescent="0.25">
      <c r="D757" s="120"/>
      <c r="E757" s="120"/>
      <c r="F757" s="120"/>
      <c r="G757" s="120"/>
      <c r="H757" s="121"/>
      <c r="R757" s="120"/>
    </row>
    <row r="758" spans="4:18" ht="13.9" customHeight="1" x14ac:dyDescent="0.25">
      <c r="D758" s="120"/>
      <c r="E758" s="120"/>
      <c r="F758" s="120"/>
      <c r="G758" s="120"/>
      <c r="H758" s="121"/>
      <c r="R758" s="120"/>
    </row>
    <row r="759" spans="4:18" ht="13.9" customHeight="1" x14ac:dyDescent="0.25">
      <c r="D759" s="120"/>
      <c r="E759" s="120"/>
      <c r="F759" s="120"/>
      <c r="G759" s="120"/>
      <c r="H759" s="121"/>
      <c r="R759" s="120"/>
    </row>
    <row r="760" spans="4:18" ht="13.9" customHeight="1" x14ac:dyDescent="0.25">
      <c r="D760" s="120"/>
      <c r="E760" s="120"/>
      <c r="F760" s="120"/>
      <c r="G760" s="120"/>
      <c r="H760" s="121"/>
      <c r="R760" s="120"/>
    </row>
    <row r="761" spans="4:18" ht="13.9" customHeight="1" x14ac:dyDescent="0.25">
      <c r="D761" s="120"/>
      <c r="E761" s="120"/>
      <c r="F761" s="120"/>
      <c r="G761" s="120"/>
      <c r="H761" s="121"/>
      <c r="R761" s="120"/>
    </row>
    <row r="762" spans="4:18" ht="13.9" customHeight="1" x14ac:dyDescent="0.25">
      <c r="D762" s="120"/>
      <c r="E762" s="120"/>
      <c r="F762" s="120"/>
      <c r="G762" s="120"/>
      <c r="H762" s="121"/>
      <c r="R762" s="120"/>
    </row>
    <row r="763" spans="4:18" ht="13.9" customHeight="1" x14ac:dyDescent="0.25">
      <c r="D763" s="120"/>
      <c r="E763" s="120"/>
      <c r="F763" s="120"/>
      <c r="G763" s="120"/>
      <c r="H763" s="121"/>
      <c r="R763" s="120"/>
    </row>
    <row r="764" spans="4:18" ht="13.9" customHeight="1" x14ac:dyDescent="0.25">
      <c r="D764" s="120"/>
      <c r="E764" s="120"/>
      <c r="F764" s="120"/>
      <c r="G764" s="120"/>
      <c r="H764" s="121"/>
      <c r="R764" s="120"/>
    </row>
    <row r="765" spans="4:18" ht="13.9" customHeight="1" x14ac:dyDescent="0.25">
      <c r="D765" s="120"/>
      <c r="E765" s="120"/>
      <c r="F765" s="120"/>
      <c r="G765" s="120"/>
      <c r="H765" s="121"/>
      <c r="R765" s="120"/>
    </row>
    <row r="766" spans="4:18" ht="13.9" customHeight="1" x14ac:dyDescent="0.25">
      <c r="D766" s="120"/>
      <c r="E766" s="120"/>
      <c r="F766" s="120"/>
      <c r="G766" s="120"/>
      <c r="H766" s="121"/>
      <c r="R766" s="120"/>
    </row>
    <row r="767" spans="4:18" ht="13.9" customHeight="1" x14ac:dyDescent="0.25">
      <c r="D767" s="120"/>
      <c r="E767" s="120"/>
      <c r="F767" s="120"/>
      <c r="G767" s="120"/>
      <c r="H767" s="121"/>
      <c r="R767" s="120"/>
    </row>
    <row r="768" spans="4:18" ht="13.9" customHeight="1" x14ac:dyDescent="0.25">
      <c r="D768" s="120"/>
      <c r="E768" s="120"/>
      <c r="F768" s="120"/>
      <c r="G768" s="120"/>
      <c r="H768" s="121"/>
      <c r="R768" s="120"/>
    </row>
    <row r="769" spans="4:18" ht="13.9" customHeight="1" x14ac:dyDescent="0.25">
      <c r="D769" s="120"/>
      <c r="E769" s="120"/>
      <c r="F769" s="120"/>
      <c r="G769" s="120"/>
      <c r="H769" s="121"/>
      <c r="R769" s="120"/>
    </row>
    <row r="770" spans="4:18" ht="13.9" customHeight="1" x14ac:dyDescent="0.25">
      <c r="D770" s="120"/>
      <c r="E770" s="120"/>
      <c r="F770" s="120"/>
      <c r="G770" s="120"/>
      <c r="H770" s="121"/>
      <c r="R770" s="120"/>
    </row>
    <row r="771" spans="4:18" ht="13.9" customHeight="1" x14ac:dyDescent="0.25">
      <c r="D771" s="120"/>
      <c r="E771" s="120"/>
      <c r="F771" s="120"/>
      <c r="G771" s="120"/>
      <c r="H771" s="121"/>
      <c r="R771" s="120"/>
    </row>
    <row r="772" spans="4:18" ht="13.9" customHeight="1" x14ac:dyDescent="0.25">
      <c r="D772" s="120"/>
      <c r="E772" s="120"/>
      <c r="F772" s="120"/>
      <c r="G772" s="120"/>
      <c r="H772" s="121"/>
      <c r="R772" s="120"/>
    </row>
    <row r="773" spans="4:18" ht="13.9" customHeight="1" x14ac:dyDescent="0.25">
      <c r="D773" s="120"/>
      <c r="E773" s="120"/>
      <c r="F773" s="120"/>
      <c r="G773" s="120"/>
      <c r="H773" s="121"/>
      <c r="R773" s="120"/>
    </row>
    <row r="774" spans="4:18" ht="13.9" customHeight="1" x14ac:dyDescent="0.25">
      <c r="D774" s="120"/>
      <c r="E774" s="120"/>
      <c r="F774" s="120"/>
      <c r="G774" s="120"/>
      <c r="H774" s="121"/>
      <c r="R774" s="120"/>
    </row>
    <row r="775" spans="4:18" ht="13.9" customHeight="1" x14ac:dyDescent="0.25">
      <c r="D775" s="120"/>
      <c r="E775" s="120"/>
      <c r="F775" s="120"/>
      <c r="G775" s="120"/>
      <c r="H775" s="121"/>
      <c r="R775" s="120"/>
    </row>
    <row r="776" spans="4:18" ht="13.9" customHeight="1" x14ac:dyDescent="0.25">
      <c r="D776" s="120"/>
      <c r="E776" s="120"/>
      <c r="F776" s="120"/>
      <c r="G776" s="120"/>
      <c r="H776" s="121"/>
      <c r="R776" s="120"/>
    </row>
    <row r="777" spans="4:18" ht="13.9" customHeight="1" x14ac:dyDescent="0.25">
      <c r="D777" s="120"/>
      <c r="E777" s="120"/>
      <c r="F777" s="120"/>
      <c r="G777" s="120"/>
      <c r="H777" s="121"/>
      <c r="R777" s="120"/>
    </row>
    <row r="778" spans="4:18" ht="13.9" customHeight="1" x14ac:dyDescent="0.25">
      <c r="D778" s="120"/>
      <c r="E778" s="120"/>
      <c r="F778" s="120"/>
      <c r="G778" s="120"/>
      <c r="H778" s="121"/>
      <c r="R778" s="120"/>
    </row>
    <row r="779" spans="4:18" ht="13.9" customHeight="1" x14ac:dyDescent="0.25">
      <c r="D779" s="120"/>
      <c r="E779" s="120"/>
      <c r="F779" s="120"/>
      <c r="G779" s="120"/>
      <c r="H779" s="121"/>
      <c r="R779" s="120"/>
    </row>
    <row r="780" spans="4:18" ht="13.9" customHeight="1" x14ac:dyDescent="0.25">
      <c r="D780" s="120"/>
      <c r="E780" s="120"/>
      <c r="F780" s="120"/>
      <c r="G780" s="120"/>
      <c r="H780" s="121"/>
      <c r="R780" s="120"/>
    </row>
    <row r="781" spans="4:18" ht="13.9" customHeight="1" x14ac:dyDescent="0.25">
      <c r="D781" s="120"/>
      <c r="E781" s="120"/>
      <c r="F781" s="120"/>
      <c r="G781" s="120"/>
      <c r="H781" s="121"/>
      <c r="R781" s="120"/>
    </row>
    <row r="782" spans="4:18" ht="13.9" customHeight="1" x14ac:dyDescent="0.25">
      <c r="D782" s="120"/>
      <c r="E782" s="120"/>
      <c r="F782" s="120"/>
      <c r="G782" s="120"/>
      <c r="H782" s="121"/>
      <c r="R782" s="120"/>
    </row>
    <row r="783" spans="4:18" ht="13.9" customHeight="1" x14ac:dyDescent="0.25">
      <c r="D783" s="120"/>
      <c r="E783" s="120"/>
      <c r="F783" s="120"/>
      <c r="G783" s="120"/>
      <c r="H783" s="121"/>
      <c r="R783" s="120"/>
    </row>
    <row r="784" spans="4:18" ht="13.9" customHeight="1" x14ac:dyDescent="0.25">
      <c r="D784" s="120"/>
      <c r="E784" s="120"/>
      <c r="F784" s="120"/>
      <c r="G784" s="120"/>
      <c r="H784" s="121"/>
      <c r="R784" s="120"/>
    </row>
    <row r="785" spans="4:18" ht="13.9" customHeight="1" x14ac:dyDescent="0.25">
      <c r="D785" s="120"/>
      <c r="E785" s="120"/>
      <c r="F785" s="120"/>
      <c r="G785" s="120"/>
      <c r="H785" s="121"/>
      <c r="R785" s="120"/>
    </row>
    <row r="786" spans="4:18" ht="13.9" customHeight="1" x14ac:dyDescent="0.25">
      <c r="D786" s="120"/>
      <c r="E786" s="120"/>
      <c r="F786" s="120"/>
      <c r="G786" s="120"/>
      <c r="H786" s="121"/>
      <c r="R786" s="120"/>
    </row>
    <row r="787" spans="4:18" ht="13.9" customHeight="1" x14ac:dyDescent="0.25">
      <c r="D787" s="120"/>
      <c r="E787" s="120"/>
      <c r="F787" s="120"/>
      <c r="G787" s="120"/>
      <c r="H787" s="121"/>
      <c r="R787" s="120"/>
    </row>
    <row r="788" spans="4:18" ht="13.9" customHeight="1" x14ac:dyDescent="0.25">
      <c r="D788" s="120"/>
      <c r="E788" s="120"/>
      <c r="F788" s="120"/>
      <c r="G788" s="120"/>
      <c r="H788" s="121"/>
      <c r="R788" s="120"/>
    </row>
    <row r="789" spans="4:18" ht="13.9" customHeight="1" x14ac:dyDescent="0.25">
      <c r="D789" s="120"/>
      <c r="E789" s="120"/>
      <c r="F789" s="120"/>
      <c r="G789" s="120"/>
      <c r="H789" s="121"/>
      <c r="R789" s="120"/>
    </row>
    <row r="790" spans="4:18" ht="13.9" customHeight="1" x14ac:dyDescent="0.25">
      <c r="D790" s="120"/>
      <c r="E790" s="120"/>
      <c r="F790" s="120"/>
      <c r="G790" s="120"/>
      <c r="H790" s="121"/>
      <c r="R790" s="120"/>
    </row>
    <row r="791" spans="4:18" ht="13.9" customHeight="1" x14ac:dyDescent="0.25">
      <c r="D791" s="120"/>
      <c r="E791" s="120"/>
      <c r="F791" s="120"/>
      <c r="G791" s="120"/>
      <c r="H791" s="121"/>
      <c r="R791" s="120"/>
    </row>
    <row r="792" spans="4:18" ht="13.9" customHeight="1" x14ac:dyDescent="0.25">
      <c r="D792" s="120"/>
      <c r="E792" s="120"/>
      <c r="F792" s="120"/>
      <c r="G792" s="120"/>
      <c r="H792" s="121"/>
      <c r="R792" s="120"/>
    </row>
    <row r="793" spans="4:18" ht="13.9" customHeight="1" x14ac:dyDescent="0.25">
      <c r="D793" s="120"/>
      <c r="E793" s="120"/>
      <c r="F793" s="120"/>
      <c r="G793" s="120"/>
      <c r="H793" s="121"/>
      <c r="R793" s="120"/>
    </row>
    <row r="794" spans="4:18" ht="13.9" customHeight="1" x14ac:dyDescent="0.25">
      <c r="D794" s="120"/>
      <c r="E794" s="120"/>
      <c r="F794" s="120"/>
      <c r="G794" s="120"/>
      <c r="H794" s="121"/>
      <c r="R794" s="120"/>
    </row>
    <row r="795" spans="4:18" ht="13.9" customHeight="1" x14ac:dyDescent="0.25">
      <c r="D795" s="120"/>
      <c r="E795" s="120"/>
      <c r="F795" s="120"/>
      <c r="G795" s="120"/>
      <c r="H795" s="121"/>
      <c r="R795" s="120"/>
    </row>
    <row r="796" spans="4:18" ht="13.9" customHeight="1" x14ac:dyDescent="0.25">
      <c r="D796" s="120"/>
      <c r="E796" s="120"/>
      <c r="F796" s="120"/>
      <c r="G796" s="120"/>
      <c r="H796" s="121"/>
      <c r="R796" s="120"/>
    </row>
    <row r="797" spans="4:18" ht="13.9" customHeight="1" x14ac:dyDescent="0.25">
      <c r="D797" s="120"/>
      <c r="E797" s="120"/>
      <c r="F797" s="120"/>
      <c r="G797" s="120"/>
      <c r="H797" s="121"/>
      <c r="R797" s="120"/>
    </row>
    <row r="798" spans="4:18" ht="13.9" customHeight="1" x14ac:dyDescent="0.25">
      <c r="D798" s="120"/>
      <c r="E798" s="120"/>
      <c r="F798" s="120"/>
      <c r="G798" s="120"/>
      <c r="H798" s="121"/>
      <c r="R798" s="120"/>
    </row>
    <row r="799" spans="4:18" ht="13.9" customHeight="1" x14ac:dyDescent="0.25">
      <c r="D799" s="120"/>
      <c r="E799" s="120"/>
      <c r="F799" s="120"/>
      <c r="G799" s="120"/>
      <c r="H799" s="121"/>
      <c r="R799" s="120"/>
    </row>
    <row r="800" spans="4:18" ht="13.9" customHeight="1" x14ac:dyDescent="0.25">
      <c r="D800" s="120"/>
      <c r="E800" s="120"/>
      <c r="F800" s="120"/>
      <c r="G800" s="120"/>
      <c r="H800" s="121"/>
      <c r="R800" s="120"/>
    </row>
    <row r="801" spans="4:18" ht="13.9" customHeight="1" x14ac:dyDescent="0.25">
      <c r="D801" s="120"/>
      <c r="E801" s="120"/>
      <c r="F801" s="120"/>
      <c r="G801" s="120"/>
      <c r="H801" s="121"/>
      <c r="R801" s="120"/>
    </row>
    <row r="802" spans="4:18" ht="13.9" customHeight="1" x14ac:dyDescent="0.25">
      <c r="D802" s="120"/>
      <c r="E802" s="120"/>
      <c r="F802" s="120"/>
      <c r="G802" s="120"/>
      <c r="H802" s="121"/>
      <c r="R802" s="120"/>
    </row>
    <row r="803" spans="4:18" ht="13.9" customHeight="1" x14ac:dyDescent="0.25">
      <c r="D803" s="120"/>
      <c r="E803" s="120"/>
      <c r="F803" s="120"/>
      <c r="G803" s="120"/>
      <c r="H803" s="121"/>
      <c r="R803" s="120"/>
    </row>
    <row r="804" spans="4:18" ht="13.9" customHeight="1" x14ac:dyDescent="0.25">
      <c r="D804" s="120"/>
      <c r="E804" s="120"/>
      <c r="F804" s="120"/>
      <c r="G804" s="120"/>
      <c r="H804" s="121"/>
      <c r="R804" s="120"/>
    </row>
    <row r="805" spans="4:18" ht="13.9" customHeight="1" x14ac:dyDescent="0.25">
      <c r="D805" s="120"/>
      <c r="E805" s="120"/>
      <c r="F805" s="120"/>
      <c r="G805" s="120"/>
      <c r="H805" s="121"/>
      <c r="R805" s="120"/>
    </row>
    <row r="806" spans="4:18" ht="13.9" customHeight="1" x14ac:dyDescent="0.25">
      <c r="D806" s="120"/>
      <c r="E806" s="120"/>
      <c r="F806" s="120"/>
      <c r="G806" s="120"/>
      <c r="H806" s="121"/>
      <c r="R806" s="120"/>
    </row>
    <row r="807" spans="4:18" ht="13.9" customHeight="1" x14ac:dyDescent="0.25">
      <c r="D807" s="120"/>
      <c r="E807" s="120"/>
      <c r="F807" s="120"/>
      <c r="G807" s="120"/>
      <c r="H807" s="121"/>
      <c r="R807" s="120"/>
    </row>
    <row r="808" spans="4:18" ht="13.9" customHeight="1" x14ac:dyDescent="0.25">
      <c r="D808" s="120"/>
      <c r="E808" s="120"/>
      <c r="F808" s="120"/>
      <c r="G808" s="120"/>
      <c r="H808" s="121"/>
      <c r="R808" s="120"/>
    </row>
    <row r="809" spans="4:18" ht="13.9" customHeight="1" x14ac:dyDescent="0.25">
      <c r="D809" s="120"/>
      <c r="E809" s="120"/>
      <c r="F809" s="120"/>
      <c r="G809" s="120"/>
      <c r="H809" s="121"/>
      <c r="R809" s="120"/>
    </row>
    <row r="810" spans="4:18" ht="13.9" customHeight="1" x14ac:dyDescent="0.25">
      <c r="D810" s="120"/>
      <c r="E810" s="120"/>
      <c r="F810" s="120"/>
      <c r="G810" s="120"/>
      <c r="H810" s="121"/>
      <c r="R810" s="120"/>
    </row>
    <row r="811" spans="4:18" ht="13.9" customHeight="1" x14ac:dyDescent="0.25">
      <c r="D811" s="120"/>
      <c r="E811" s="120"/>
      <c r="F811" s="120"/>
      <c r="G811" s="120"/>
      <c r="H811" s="121"/>
      <c r="R811" s="120"/>
    </row>
    <row r="812" spans="4:18" ht="13.9" customHeight="1" x14ac:dyDescent="0.25">
      <c r="D812" s="120"/>
      <c r="E812" s="120"/>
      <c r="F812" s="120"/>
      <c r="G812" s="120"/>
      <c r="H812" s="121"/>
      <c r="R812" s="120"/>
    </row>
    <row r="813" spans="4:18" ht="13.9" customHeight="1" x14ac:dyDescent="0.25">
      <c r="D813" s="120"/>
      <c r="E813" s="120"/>
      <c r="F813" s="120"/>
      <c r="G813" s="120"/>
      <c r="H813" s="121"/>
      <c r="R813" s="120"/>
    </row>
    <row r="814" spans="4:18" ht="13.9" customHeight="1" x14ac:dyDescent="0.25">
      <c r="D814" s="120"/>
      <c r="E814" s="120"/>
      <c r="F814" s="120"/>
      <c r="G814" s="120"/>
      <c r="H814" s="121"/>
      <c r="R814" s="120"/>
    </row>
    <row r="815" spans="4:18" ht="13.9" customHeight="1" x14ac:dyDescent="0.25">
      <c r="D815" s="120"/>
      <c r="E815" s="120"/>
      <c r="F815" s="120"/>
      <c r="G815" s="120"/>
      <c r="H815" s="121"/>
      <c r="R815" s="120"/>
    </row>
    <row r="816" spans="4:18" ht="13.9" customHeight="1" x14ac:dyDescent="0.25">
      <c r="D816" s="120"/>
      <c r="E816" s="120"/>
      <c r="F816" s="120"/>
      <c r="G816" s="120"/>
      <c r="H816" s="121"/>
      <c r="R816" s="120"/>
    </row>
    <row r="817" spans="4:18" ht="13.9" customHeight="1" x14ac:dyDescent="0.25">
      <c r="D817" s="120"/>
      <c r="E817" s="120"/>
      <c r="F817" s="120"/>
      <c r="G817" s="120"/>
      <c r="H817" s="121"/>
      <c r="R817" s="120"/>
    </row>
    <row r="818" spans="4:18" ht="13.9" customHeight="1" x14ac:dyDescent="0.25">
      <c r="D818" s="120"/>
      <c r="E818" s="120"/>
      <c r="F818" s="120"/>
      <c r="G818" s="120"/>
      <c r="H818" s="121"/>
      <c r="R818" s="120"/>
    </row>
    <row r="819" spans="4:18" ht="13.9" customHeight="1" x14ac:dyDescent="0.25">
      <c r="D819" s="120"/>
      <c r="E819" s="120"/>
      <c r="F819" s="120"/>
      <c r="G819" s="120"/>
      <c r="H819" s="121"/>
      <c r="R819" s="120"/>
    </row>
    <row r="820" spans="4:18" ht="13.9" customHeight="1" x14ac:dyDescent="0.25">
      <c r="D820" s="120"/>
      <c r="E820" s="120"/>
      <c r="F820" s="120"/>
      <c r="G820" s="120"/>
      <c r="H820" s="121"/>
      <c r="R820" s="120"/>
    </row>
    <row r="821" spans="4:18" ht="13.9" customHeight="1" x14ac:dyDescent="0.25">
      <c r="D821" s="120"/>
      <c r="E821" s="120"/>
      <c r="F821" s="120"/>
      <c r="G821" s="120"/>
      <c r="H821" s="121"/>
      <c r="R821" s="120"/>
    </row>
    <row r="822" spans="4:18" ht="13.9" customHeight="1" x14ac:dyDescent="0.25">
      <c r="D822" s="120"/>
      <c r="E822" s="120"/>
      <c r="F822" s="120"/>
      <c r="G822" s="120"/>
      <c r="H822" s="121"/>
      <c r="R822" s="120"/>
    </row>
    <row r="823" spans="4:18" ht="13.9" customHeight="1" x14ac:dyDescent="0.25">
      <c r="D823" s="120"/>
      <c r="E823" s="120"/>
      <c r="F823" s="120"/>
      <c r="G823" s="120"/>
      <c r="H823" s="121"/>
      <c r="R823" s="120"/>
    </row>
    <row r="824" spans="4:18" ht="13.9" customHeight="1" x14ac:dyDescent="0.25">
      <c r="D824" s="120"/>
      <c r="E824" s="120"/>
      <c r="F824" s="120"/>
      <c r="G824" s="120"/>
      <c r="H824" s="121"/>
      <c r="R824" s="120"/>
    </row>
    <row r="825" spans="4:18" ht="13.9" customHeight="1" x14ac:dyDescent="0.25">
      <c r="D825" s="120"/>
      <c r="E825" s="120"/>
      <c r="F825" s="120"/>
      <c r="G825" s="120"/>
      <c r="H825" s="121"/>
      <c r="R825" s="120"/>
    </row>
    <row r="826" spans="4:18" ht="13.9" customHeight="1" x14ac:dyDescent="0.25">
      <c r="D826" s="120"/>
      <c r="E826" s="120"/>
      <c r="F826" s="120"/>
      <c r="G826" s="120"/>
      <c r="H826" s="121"/>
      <c r="R826" s="120"/>
    </row>
    <row r="827" spans="4:18" ht="13.9" customHeight="1" x14ac:dyDescent="0.25">
      <c r="D827" s="120"/>
      <c r="E827" s="120"/>
      <c r="F827" s="120"/>
      <c r="G827" s="120"/>
      <c r="H827" s="121"/>
      <c r="R827" s="120"/>
    </row>
    <row r="828" spans="4:18" ht="13.9" customHeight="1" x14ac:dyDescent="0.25">
      <c r="D828" s="120"/>
      <c r="E828" s="120"/>
      <c r="F828" s="120"/>
      <c r="G828" s="120"/>
      <c r="H828" s="121"/>
      <c r="R828" s="120"/>
    </row>
    <row r="829" spans="4:18" ht="13.9" customHeight="1" x14ac:dyDescent="0.25">
      <c r="D829" s="120"/>
      <c r="E829" s="120"/>
      <c r="F829" s="120"/>
      <c r="G829" s="120"/>
      <c r="H829" s="121"/>
      <c r="R829" s="120"/>
    </row>
    <row r="830" spans="4:18" ht="13.9" customHeight="1" x14ac:dyDescent="0.25">
      <c r="D830" s="120"/>
      <c r="E830" s="120"/>
      <c r="F830" s="120"/>
      <c r="G830" s="120"/>
      <c r="H830" s="121"/>
      <c r="R830" s="120"/>
    </row>
    <row r="831" spans="4:18" ht="13.9" customHeight="1" x14ac:dyDescent="0.25">
      <c r="D831" s="120"/>
      <c r="E831" s="120"/>
      <c r="F831" s="120"/>
      <c r="G831" s="120"/>
      <c r="H831" s="121"/>
      <c r="R831" s="120"/>
    </row>
    <row r="832" spans="4:18" ht="13.9" customHeight="1" x14ac:dyDescent="0.25">
      <c r="D832" s="120"/>
      <c r="E832" s="120"/>
      <c r="F832" s="120"/>
      <c r="G832" s="120"/>
      <c r="H832" s="121"/>
      <c r="R832" s="120"/>
    </row>
    <row r="833" spans="4:18" ht="13.9" customHeight="1" x14ac:dyDescent="0.25">
      <c r="D833" s="120"/>
      <c r="E833" s="120"/>
      <c r="F833" s="120"/>
      <c r="G833" s="120"/>
      <c r="H833" s="121"/>
      <c r="R833" s="120"/>
    </row>
    <row r="834" spans="4:18" ht="13.9" customHeight="1" x14ac:dyDescent="0.25">
      <c r="D834" s="120"/>
      <c r="E834" s="120"/>
      <c r="F834" s="120"/>
      <c r="G834" s="120"/>
      <c r="H834" s="121"/>
      <c r="R834" s="120"/>
    </row>
    <row r="835" spans="4:18" ht="13.9" customHeight="1" x14ac:dyDescent="0.25">
      <c r="D835" s="120"/>
      <c r="E835" s="120"/>
      <c r="F835" s="120"/>
      <c r="G835" s="120"/>
      <c r="H835" s="121"/>
      <c r="R835" s="120"/>
    </row>
    <row r="836" spans="4:18" ht="13.9" customHeight="1" x14ac:dyDescent="0.25">
      <c r="D836" s="120"/>
      <c r="E836" s="120"/>
      <c r="F836" s="120"/>
      <c r="G836" s="120"/>
      <c r="H836" s="121"/>
      <c r="R836" s="120"/>
    </row>
    <row r="837" spans="4:18" ht="13.9" customHeight="1" x14ac:dyDescent="0.25">
      <c r="D837" s="120"/>
      <c r="E837" s="120"/>
      <c r="F837" s="120"/>
      <c r="G837" s="120"/>
      <c r="H837" s="121"/>
      <c r="R837" s="120"/>
    </row>
    <row r="838" spans="4:18" ht="13.9" customHeight="1" x14ac:dyDescent="0.25">
      <c r="D838" s="120"/>
      <c r="E838" s="120"/>
      <c r="F838" s="120"/>
      <c r="G838" s="120"/>
      <c r="H838" s="121"/>
      <c r="R838" s="120"/>
    </row>
    <row r="839" spans="4:18" ht="13.9" customHeight="1" x14ac:dyDescent="0.25">
      <c r="D839" s="120"/>
      <c r="E839" s="120"/>
      <c r="F839" s="120"/>
      <c r="G839" s="120"/>
      <c r="H839" s="121"/>
      <c r="R839" s="120"/>
    </row>
    <row r="840" spans="4:18" ht="13.9" customHeight="1" x14ac:dyDescent="0.25">
      <c r="D840" s="120"/>
      <c r="E840" s="120"/>
      <c r="F840" s="120"/>
      <c r="G840" s="120"/>
      <c r="H840" s="121"/>
      <c r="R840" s="120"/>
    </row>
    <row r="841" spans="4:18" ht="13.9" customHeight="1" x14ac:dyDescent="0.25">
      <c r="D841" s="120"/>
      <c r="E841" s="120"/>
      <c r="F841" s="120"/>
      <c r="G841" s="120"/>
      <c r="H841" s="121"/>
      <c r="R841" s="120"/>
    </row>
    <row r="842" spans="4:18" ht="13.9" customHeight="1" x14ac:dyDescent="0.25">
      <c r="D842" s="120"/>
      <c r="E842" s="120"/>
      <c r="F842" s="120"/>
      <c r="G842" s="120"/>
      <c r="H842" s="121"/>
      <c r="R842" s="120"/>
    </row>
    <row r="843" spans="4:18" ht="13.9" customHeight="1" x14ac:dyDescent="0.25">
      <c r="D843" s="120"/>
      <c r="E843" s="120"/>
      <c r="F843" s="120"/>
      <c r="G843" s="120"/>
      <c r="H843" s="121"/>
      <c r="R843" s="120"/>
    </row>
    <row r="844" spans="4:18" ht="13.9" customHeight="1" x14ac:dyDescent="0.25">
      <c r="D844" s="120"/>
      <c r="E844" s="120"/>
      <c r="F844" s="120"/>
      <c r="G844" s="120"/>
      <c r="H844" s="121"/>
      <c r="R844" s="120"/>
    </row>
    <row r="845" spans="4:18" ht="13.9" customHeight="1" x14ac:dyDescent="0.25">
      <c r="D845" s="120"/>
      <c r="E845" s="120"/>
      <c r="F845" s="120"/>
      <c r="G845" s="120"/>
      <c r="H845" s="121"/>
      <c r="R845" s="120"/>
    </row>
    <row r="846" spans="4:18" ht="13.9" customHeight="1" x14ac:dyDescent="0.25">
      <c r="D846" s="120"/>
      <c r="E846" s="120"/>
      <c r="F846" s="120"/>
      <c r="G846" s="120"/>
      <c r="H846" s="121"/>
      <c r="R846" s="120"/>
    </row>
    <row r="847" spans="4:18" ht="13.9" customHeight="1" x14ac:dyDescent="0.25">
      <c r="D847" s="120"/>
      <c r="E847" s="120"/>
      <c r="F847" s="120"/>
      <c r="G847" s="120"/>
      <c r="H847" s="121"/>
      <c r="R847" s="120"/>
    </row>
    <row r="848" spans="4:18" ht="13.9" customHeight="1" x14ac:dyDescent="0.25">
      <c r="D848" s="120"/>
      <c r="E848" s="120"/>
      <c r="F848" s="120"/>
      <c r="G848" s="120"/>
      <c r="H848" s="121"/>
      <c r="R848" s="120"/>
    </row>
    <row r="849" spans="4:18" ht="13.9" customHeight="1" x14ac:dyDescent="0.25">
      <c r="D849" s="120"/>
      <c r="E849" s="120"/>
      <c r="F849" s="120"/>
      <c r="G849" s="120"/>
      <c r="H849" s="121"/>
      <c r="R849" s="120"/>
    </row>
    <row r="850" spans="4:18" ht="13.9" customHeight="1" x14ac:dyDescent="0.25">
      <c r="D850" s="120"/>
      <c r="E850" s="120"/>
      <c r="F850" s="120"/>
      <c r="G850" s="120"/>
      <c r="H850" s="121"/>
      <c r="R850" s="120"/>
    </row>
    <row r="851" spans="4:18" ht="13.9" customHeight="1" x14ac:dyDescent="0.25">
      <c r="D851" s="120"/>
      <c r="E851" s="120"/>
      <c r="F851" s="120"/>
      <c r="G851" s="120"/>
      <c r="H851" s="121"/>
      <c r="R851" s="120"/>
    </row>
    <row r="852" spans="4:18" ht="13.9" customHeight="1" x14ac:dyDescent="0.25">
      <c r="D852" s="120"/>
      <c r="E852" s="120"/>
      <c r="F852" s="120"/>
      <c r="G852" s="120"/>
      <c r="H852" s="121"/>
      <c r="R852" s="120"/>
    </row>
    <row r="853" spans="4:18" ht="13.9" customHeight="1" x14ac:dyDescent="0.25">
      <c r="D853" s="120"/>
      <c r="E853" s="120"/>
      <c r="F853" s="120"/>
      <c r="G853" s="120"/>
      <c r="H853" s="121"/>
      <c r="R853" s="120"/>
    </row>
    <row r="854" spans="4:18" ht="13.9" customHeight="1" x14ac:dyDescent="0.25">
      <c r="D854" s="120"/>
      <c r="E854" s="120"/>
      <c r="F854" s="120"/>
      <c r="G854" s="120"/>
      <c r="H854" s="121"/>
      <c r="R854" s="120"/>
    </row>
    <row r="855" spans="4:18" ht="13.9" customHeight="1" x14ac:dyDescent="0.25">
      <c r="D855" s="120"/>
      <c r="E855" s="120"/>
      <c r="F855" s="120"/>
      <c r="G855" s="120"/>
      <c r="H855" s="121"/>
      <c r="R855" s="120"/>
    </row>
    <row r="856" spans="4:18" ht="13.9" customHeight="1" x14ac:dyDescent="0.25">
      <c r="D856" s="120"/>
      <c r="E856" s="120"/>
      <c r="F856" s="120"/>
      <c r="G856" s="120"/>
      <c r="H856" s="121"/>
      <c r="R856" s="120"/>
    </row>
    <row r="857" spans="4:18" ht="13.9" customHeight="1" x14ac:dyDescent="0.25">
      <c r="D857" s="120"/>
      <c r="E857" s="120"/>
      <c r="F857" s="120"/>
      <c r="G857" s="120"/>
      <c r="H857" s="121"/>
      <c r="R857" s="120"/>
    </row>
    <row r="858" spans="4:18" ht="13.9" customHeight="1" x14ac:dyDescent="0.25">
      <c r="D858" s="120"/>
      <c r="E858" s="120"/>
      <c r="F858" s="120"/>
      <c r="G858" s="120"/>
      <c r="H858" s="121"/>
      <c r="R858" s="120"/>
    </row>
    <row r="859" spans="4:18" ht="13.9" customHeight="1" x14ac:dyDescent="0.25">
      <c r="D859" s="120"/>
      <c r="E859" s="120"/>
      <c r="F859" s="120"/>
      <c r="G859" s="120"/>
      <c r="H859" s="121"/>
      <c r="R859" s="120"/>
    </row>
    <row r="860" spans="4:18" ht="13.9" customHeight="1" x14ac:dyDescent="0.25">
      <c r="D860" s="120"/>
      <c r="E860" s="120"/>
      <c r="F860" s="120"/>
      <c r="G860" s="120"/>
      <c r="H860" s="121"/>
      <c r="R860" s="120"/>
    </row>
    <row r="861" spans="4:18" ht="13.9" customHeight="1" x14ac:dyDescent="0.25">
      <c r="D861" s="120"/>
      <c r="E861" s="120"/>
      <c r="F861" s="120"/>
      <c r="G861" s="120"/>
      <c r="H861" s="121"/>
      <c r="R861" s="120"/>
    </row>
    <row r="862" spans="4:18" ht="13.9" customHeight="1" x14ac:dyDescent="0.25">
      <c r="D862" s="120"/>
      <c r="E862" s="120"/>
      <c r="F862" s="120"/>
      <c r="G862" s="120"/>
      <c r="H862" s="121"/>
      <c r="R862" s="120"/>
    </row>
    <row r="863" spans="4:18" ht="13.9" customHeight="1" x14ac:dyDescent="0.25">
      <c r="D863" s="120"/>
      <c r="E863" s="120"/>
      <c r="F863" s="120"/>
      <c r="G863" s="120"/>
      <c r="H863" s="121"/>
      <c r="R863" s="120"/>
    </row>
    <row r="864" spans="4:18" ht="13.9" customHeight="1" x14ac:dyDescent="0.25">
      <c r="D864" s="120"/>
      <c r="E864" s="120"/>
      <c r="F864" s="120"/>
      <c r="G864" s="120"/>
      <c r="H864" s="121"/>
      <c r="R864" s="120"/>
    </row>
    <row r="865" spans="4:18" ht="13.9" customHeight="1" x14ac:dyDescent="0.25">
      <c r="D865" s="120"/>
      <c r="E865" s="120"/>
      <c r="F865" s="120"/>
      <c r="G865" s="120"/>
      <c r="H865" s="121"/>
      <c r="R865" s="120"/>
    </row>
    <row r="866" spans="4:18" ht="13.9" customHeight="1" x14ac:dyDescent="0.25">
      <c r="D866" s="120"/>
      <c r="E866" s="120"/>
      <c r="F866" s="120"/>
      <c r="G866" s="120"/>
      <c r="H866" s="121"/>
      <c r="R866" s="120"/>
    </row>
    <row r="867" spans="4:18" ht="13.9" customHeight="1" x14ac:dyDescent="0.25">
      <c r="D867" s="120"/>
      <c r="E867" s="120"/>
      <c r="F867" s="120"/>
      <c r="G867" s="120"/>
      <c r="H867" s="121"/>
      <c r="R867" s="120"/>
    </row>
    <row r="868" spans="4:18" ht="13.9" customHeight="1" x14ac:dyDescent="0.25">
      <c r="D868" s="120"/>
      <c r="E868" s="120"/>
      <c r="F868" s="120"/>
      <c r="G868" s="120"/>
      <c r="H868" s="121"/>
      <c r="R868" s="120"/>
    </row>
    <row r="869" spans="4:18" ht="13.9" customHeight="1" x14ac:dyDescent="0.25">
      <c r="D869" s="120"/>
      <c r="E869" s="120"/>
      <c r="F869" s="120"/>
      <c r="G869" s="120"/>
      <c r="H869" s="121"/>
      <c r="R869" s="120"/>
    </row>
    <row r="870" spans="4:18" ht="13.9" customHeight="1" x14ac:dyDescent="0.25">
      <c r="D870" s="120"/>
      <c r="E870" s="120"/>
      <c r="F870" s="120"/>
      <c r="G870" s="120"/>
      <c r="H870" s="121"/>
      <c r="R870" s="120"/>
    </row>
    <row r="871" spans="4:18" ht="13.9" customHeight="1" x14ac:dyDescent="0.25">
      <c r="D871" s="120"/>
      <c r="E871" s="120"/>
      <c r="F871" s="120"/>
      <c r="G871" s="120"/>
      <c r="H871" s="121"/>
      <c r="R871" s="120"/>
    </row>
    <row r="872" spans="4:18" ht="13.9" customHeight="1" x14ac:dyDescent="0.25">
      <c r="D872" s="120"/>
      <c r="E872" s="120"/>
      <c r="F872" s="120"/>
      <c r="G872" s="120"/>
      <c r="H872" s="121"/>
      <c r="R872" s="120"/>
    </row>
    <row r="873" spans="4:18" ht="13.9" customHeight="1" x14ac:dyDescent="0.25">
      <c r="D873" s="120"/>
      <c r="E873" s="120"/>
      <c r="F873" s="120"/>
      <c r="G873" s="120"/>
      <c r="H873" s="121"/>
      <c r="R873" s="120"/>
    </row>
    <row r="874" spans="4:18" ht="13.9" customHeight="1" x14ac:dyDescent="0.25">
      <c r="D874" s="120"/>
      <c r="E874" s="120"/>
      <c r="F874" s="120"/>
      <c r="G874" s="120"/>
      <c r="H874" s="121"/>
      <c r="R874" s="120"/>
    </row>
    <row r="875" spans="4:18" ht="13.9" customHeight="1" x14ac:dyDescent="0.25">
      <c r="D875" s="120"/>
      <c r="E875" s="120"/>
      <c r="F875" s="120"/>
      <c r="G875" s="120"/>
      <c r="H875" s="121"/>
      <c r="R875" s="120"/>
    </row>
    <row r="876" spans="4:18" ht="13.9" customHeight="1" x14ac:dyDescent="0.25">
      <c r="D876" s="120"/>
      <c r="E876" s="120"/>
      <c r="F876" s="120"/>
      <c r="G876" s="120"/>
      <c r="H876" s="121"/>
      <c r="R876" s="120"/>
    </row>
    <row r="877" spans="4:18" ht="13.9" customHeight="1" x14ac:dyDescent="0.25">
      <c r="D877" s="120"/>
      <c r="E877" s="120"/>
      <c r="F877" s="120"/>
      <c r="G877" s="120"/>
      <c r="H877" s="121"/>
      <c r="R877" s="120"/>
    </row>
    <row r="878" spans="4:18" ht="13.9" customHeight="1" x14ac:dyDescent="0.25">
      <c r="D878" s="120"/>
      <c r="E878" s="120"/>
      <c r="F878" s="120"/>
      <c r="G878" s="120"/>
      <c r="H878" s="121"/>
      <c r="R878" s="120"/>
    </row>
    <row r="879" spans="4:18" ht="13.9" customHeight="1" x14ac:dyDescent="0.25">
      <c r="D879" s="120"/>
      <c r="E879" s="120"/>
      <c r="F879" s="120"/>
      <c r="G879" s="120"/>
      <c r="H879" s="121"/>
      <c r="R879" s="120"/>
    </row>
    <row r="880" spans="4:18" ht="13.9" customHeight="1" x14ac:dyDescent="0.25">
      <c r="D880" s="120"/>
      <c r="E880" s="120"/>
      <c r="F880" s="120"/>
      <c r="G880" s="120"/>
      <c r="H880" s="121"/>
      <c r="R880" s="120"/>
    </row>
    <row r="881" spans="4:18" ht="13.9" customHeight="1" x14ac:dyDescent="0.25">
      <c r="D881" s="120"/>
      <c r="E881" s="120"/>
      <c r="F881" s="120"/>
      <c r="G881" s="120"/>
      <c r="H881" s="121"/>
      <c r="R881" s="120"/>
    </row>
    <row r="882" spans="4:18" ht="13.9" customHeight="1" x14ac:dyDescent="0.25">
      <c r="D882" s="120"/>
      <c r="E882" s="120"/>
      <c r="F882" s="120"/>
      <c r="G882" s="120"/>
      <c r="H882" s="121"/>
      <c r="R882" s="120"/>
    </row>
    <row r="883" spans="4:18" ht="13.9" customHeight="1" x14ac:dyDescent="0.25">
      <c r="D883" s="120"/>
      <c r="E883" s="120"/>
      <c r="F883" s="120"/>
      <c r="G883" s="120"/>
      <c r="H883" s="121"/>
      <c r="R883" s="120"/>
    </row>
    <row r="884" spans="4:18" ht="13.9" customHeight="1" x14ac:dyDescent="0.25">
      <c r="D884" s="120"/>
      <c r="E884" s="120"/>
      <c r="F884" s="120"/>
      <c r="G884" s="120"/>
      <c r="H884" s="121"/>
      <c r="R884" s="120"/>
    </row>
    <row r="885" spans="4:18" ht="13.9" customHeight="1" x14ac:dyDescent="0.25">
      <c r="D885" s="120"/>
      <c r="E885" s="120"/>
      <c r="F885" s="120"/>
      <c r="G885" s="120"/>
      <c r="H885" s="121"/>
      <c r="R885" s="120"/>
    </row>
    <row r="886" spans="4:18" ht="13.9" customHeight="1" x14ac:dyDescent="0.25">
      <c r="D886" s="120"/>
      <c r="E886" s="120"/>
      <c r="F886" s="120"/>
      <c r="G886" s="120"/>
      <c r="H886" s="121"/>
      <c r="R886" s="120"/>
    </row>
    <row r="887" spans="4:18" ht="13.9" customHeight="1" x14ac:dyDescent="0.25">
      <c r="D887" s="120"/>
      <c r="E887" s="120"/>
      <c r="F887" s="120"/>
      <c r="G887" s="120"/>
      <c r="H887" s="121"/>
      <c r="R887" s="120"/>
    </row>
    <row r="888" spans="4:18" ht="13.9" customHeight="1" x14ac:dyDescent="0.25">
      <c r="D888" s="120"/>
      <c r="E888" s="120"/>
      <c r="F888" s="120"/>
      <c r="G888" s="120"/>
      <c r="H888" s="121"/>
      <c r="R888" s="120"/>
    </row>
    <row r="889" spans="4:18" ht="13.9" customHeight="1" x14ac:dyDescent="0.25">
      <c r="D889" s="120"/>
      <c r="E889" s="120"/>
      <c r="F889" s="120"/>
      <c r="G889" s="120"/>
      <c r="H889" s="121"/>
      <c r="R889" s="120"/>
    </row>
    <row r="890" spans="4:18" ht="13.9" customHeight="1" x14ac:dyDescent="0.25">
      <c r="D890" s="120"/>
      <c r="E890" s="120"/>
      <c r="F890" s="120"/>
      <c r="G890" s="120"/>
      <c r="H890" s="121"/>
      <c r="R890" s="120"/>
    </row>
    <row r="891" spans="4:18" ht="13.9" customHeight="1" x14ac:dyDescent="0.25">
      <c r="D891" s="120"/>
      <c r="E891" s="120"/>
      <c r="F891" s="120"/>
      <c r="G891" s="120"/>
      <c r="H891" s="121"/>
      <c r="R891" s="120"/>
    </row>
    <row r="892" spans="4:18" ht="13.9" customHeight="1" x14ac:dyDescent="0.25">
      <c r="D892" s="120"/>
      <c r="E892" s="120"/>
      <c r="F892" s="120"/>
      <c r="G892" s="120"/>
      <c r="H892" s="121"/>
      <c r="R892" s="120"/>
    </row>
    <row r="893" spans="4:18" ht="13.9" customHeight="1" x14ac:dyDescent="0.25">
      <c r="D893" s="120"/>
      <c r="E893" s="120"/>
      <c r="F893" s="120"/>
      <c r="G893" s="120"/>
      <c r="H893" s="121"/>
      <c r="R893" s="120"/>
    </row>
    <row r="894" spans="4:18" ht="13.9" customHeight="1" x14ac:dyDescent="0.25">
      <c r="D894" s="120"/>
      <c r="E894" s="120"/>
      <c r="F894" s="120"/>
      <c r="G894" s="120"/>
      <c r="H894" s="121"/>
      <c r="R894" s="120"/>
    </row>
    <row r="895" spans="4:18" ht="13.9" customHeight="1" x14ac:dyDescent="0.25">
      <c r="D895" s="120"/>
      <c r="E895" s="120"/>
      <c r="F895" s="120"/>
      <c r="G895" s="120"/>
      <c r="H895" s="121"/>
      <c r="R895" s="120"/>
    </row>
    <row r="896" spans="4:18" ht="13.9" customHeight="1" x14ac:dyDescent="0.25">
      <c r="D896" s="120"/>
      <c r="E896" s="120"/>
      <c r="F896" s="120"/>
      <c r="G896" s="120"/>
      <c r="H896" s="121"/>
      <c r="R896" s="120"/>
    </row>
    <row r="897" spans="4:18" ht="13.9" customHeight="1" x14ac:dyDescent="0.25">
      <c r="D897" s="120"/>
      <c r="E897" s="120"/>
      <c r="F897" s="120"/>
      <c r="G897" s="120"/>
      <c r="H897" s="121"/>
      <c r="R897" s="120"/>
    </row>
    <row r="898" spans="4:18" ht="13.9" customHeight="1" x14ac:dyDescent="0.25">
      <c r="D898" s="120"/>
      <c r="E898" s="120"/>
      <c r="F898" s="120"/>
      <c r="G898" s="120"/>
      <c r="H898" s="121"/>
      <c r="R898" s="120"/>
    </row>
    <row r="899" spans="4:18" ht="13.9" customHeight="1" x14ac:dyDescent="0.25">
      <c r="D899" s="120"/>
      <c r="E899" s="120"/>
      <c r="F899" s="120"/>
      <c r="G899" s="120"/>
      <c r="H899" s="121"/>
      <c r="R899" s="120"/>
    </row>
    <row r="900" spans="4:18" ht="13.9" customHeight="1" x14ac:dyDescent="0.25">
      <c r="D900" s="120"/>
      <c r="E900" s="120"/>
      <c r="F900" s="120"/>
      <c r="G900" s="120"/>
      <c r="H900" s="121"/>
      <c r="R900" s="120"/>
    </row>
    <row r="901" spans="4:18" ht="13.9" customHeight="1" x14ac:dyDescent="0.25">
      <c r="D901" s="120"/>
      <c r="E901" s="120"/>
      <c r="F901" s="120"/>
      <c r="G901" s="120"/>
      <c r="H901" s="121"/>
      <c r="R901" s="120"/>
    </row>
    <row r="902" spans="4:18" ht="13.9" customHeight="1" x14ac:dyDescent="0.25">
      <c r="D902" s="120"/>
      <c r="E902" s="120"/>
      <c r="F902" s="120"/>
      <c r="G902" s="120"/>
      <c r="H902" s="121"/>
      <c r="R902" s="120"/>
    </row>
    <row r="903" spans="4:18" ht="13.9" customHeight="1" x14ac:dyDescent="0.25">
      <c r="D903" s="120"/>
      <c r="E903" s="120"/>
      <c r="F903" s="120"/>
      <c r="G903" s="120"/>
      <c r="H903" s="121"/>
      <c r="R903" s="120"/>
    </row>
    <row r="904" spans="4:18" ht="13.9" customHeight="1" x14ac:dyDescent="0.25">
      <c r="D904" s="120"/>
      <c r="E904" s="120"/>
      <c r="F904" s="120"/>
      <c r="G904" s="120"/>
      <c r="H904" s="121"/>
      <c r="R904" s="120"/>
    </row>
    <row r="905" spans="4:18" ht="13.9" customHeight="1" x14ac:dyDescent="0.25">
      <c r="D905" s="120"/>
      <c r="E905" s="120"/>
      <c r="F905" s="120"/>
      <c r="G905" s="120"/>
      <c r="H905" s="121"/>
      <c r="R905" s="120"/>
    </row>
    <row r="906" spans="4:18" ht="13.9" customHeight="1" x14ac:dyDescent="0.25">
      <c r="D906" s="120"/>
      <c r="E906" s="120"/>
      <c r="F906" s="120"/>
      <c r="G906" s="120"/>
      <c r="H906" s="121"/>
      <c r="R906" s="120"/>
    </row>
    <row r="907" spans="4:18" ht="13.9" customHeight="1" x14ac:dyDescent="0.25">
      <c r="D907" s="120"/>
      <c r="E907" s="120"/>
      <c r="F907" s="120"/>
      <c r="G907" s="120"/>
      <c r="H907" s="121"/>
      <c r="R907" s="120"/>
    </row>
    <row r="908" spans="4:18" ht="13.9" customHeight="1" x14ac:dyDescent="0.25">
      <c r="D908" s="120"/>
      <c r="E908" s="120"/>
      <c r="F908" s="120"/>
      <c r="G908" s="120"/>
      <c r="H908" s="121"/>
      <c r="R908" s="120"/>
    </row>
    <row r="909" spans="4:18" ht="13.9" customHeight="1" x14ac:dyDescent="0.25">
      <c r="D909" s="120"/>
      <c r="E909" s="120"/>
      <c r="F909" s="120"/>
      <c r="G909" s="120"/>
      <c r="H909" s="121"/>
      <c r="R909" s="120"/>
    </row>
    <row r="910" spans="4:18" ht="13.9" customHeight="1" x14ac:dyDescent="0.25">
      <c r="D910" s="120"/>
      <c r="E910" s="120"/>
      <c r="F910" s="120"/>
      <c r="G910" s="120"/>
      <c r="H910" s="121"/>
      <c r="R910" s="120"/>
    </row>
    <row r="911" spans="4:18" ht="13.9" customHeight="1" x14ac:dyDescent="0.25">
      <c r="D911" s="120"/>
      <c r="E911" s="120"/>
      <c r="F911" s="120"/>
      <c r="G911" s="120"/>
      <c r="H911" s="121"/>
      <c r="R911" s="120"/>
    </row>
    <row r="912" spans="4:18" ht="13.9" customHeight="1" x14ac:dyDescent="0.25">
      <c r="D912" s="120"/>
      <c r="E912" s="120"/>
      <c r="F912" s="120"/>
      <c r="G912" s="120"/>
      <c r="H912" s="121"/>
      <c r="R912" s="120"/>
    </row>
    <row r="913" spans="4:18" ht="13.9" customHeight="1" x14ac:dyDescent="0.25">
      <c r="D913" s="120"/>
      <c r="E913" s="120"/>
      <c r="F913" s="120"/>
      <c r="G913" s="120"/>
      <c r="H913" s="121"/>
      <c r="R913" s="120"/>
    </row>
    <row r="914" spans="4:18" ht="13.9" customHeight="1" x14ac:dyDescent="0.25">
      <c r="D914" s="120"/>
      <c r="E914" s="120"/>
      <c r="F914" s="120"/>
      <c r="G914" s="120"/>
      <c r="H914" s="121"/>
      <c r="R914" s="120"/>
    </row>
    <row r="915" spans="4:18" ht="13.9" customHeight="1" x14ac:dyDescent="0.25">
      <c r="D915" s="120"/>
      <c r="E915" s="120"/>
      <c r="F915" s="120"/>
      <c r="G915" s="120"/>
      <c r="H915" s="121"/>
      <c r="R915" s="120"/>
    </row>
    <row r="916" spans="4:18" ht="13.9" customHeight="1" x14ac:dyDescent="0.25">
      <c r="D916" s="120"/>
      <c r="E916" s="120"/>
      <c r="F916" s="120"/>
      <c r="G916" s="120"/>
      <c r="H916" s="121"/>
      <c r="R916" s="120"/>
    </row>
    <row r="917" spans="4:18" ht="13.9" customHeight="1" x14ac:dyDescent="0.25">
      <c r="D917" s="120"/>
      <c r="E917" s="120"/>
      <c r="F917" s="120"/>
      <c r="G917" s="120"/>
      <c r="H917" s="121"/>
      <c r="R917" s="120"/>
    </row>
    <row r="918" spans="4:18" ht="13.9" customHeight="1" x14ac:dyDescent="0.25">
      <c r="D918" s="120"/>
      <c r="E918" s="120"/>
      <c r="F918" s="120"/>
      <c r="G918" s="120"/>
      <c r="H918" s="121"/>
      <c r="R918" s="120"/>
    </row>
    <row r="919" spans="4:18" ht="13.9" customHeight="1" x14ac:dyDescent="0.25">
      <c r="D919" s="120"/>
      <c r="E919" s="120"/>
      <c r="F919" s="120"/>
      <c r="G919" s="120"/>
      <c r="H919" s="121"/>
      <c r="R919" s="120"/>
    </row>
    <row r="920" spans="4:18" ht="13.9" customHeight="1" x14ac:dyDescent="0.25">
      <c r="D920" s="120"/>
      <c r="E920" s="120"/>
      <c r="F920" s="120"/>
      <c r="G920" s="120"/>
      <c r="H920" s="121"/>
      <c r="R920" s="120"/>
    </row>
    <row r="921" spans="4:18" ht="13.9" customHeight="1" x14ac:dyDescent="0.25">
      <c r="D921" s="120"/>
      <c r="E921" s="120"/>
      <c r="F921" s="120"/>
      <c r="G921" s="120"/>
      <c r="H921" s="121"/>
      <c r="R921" s="120"/>
    </row>
    <row r="922" spans="4:18" ht="13.9" customHeight="1" x14ac:dyDescent="0.25">
      <c r="D922" s="120"/>
      <c r="E922" s="120"/>
      <c r="F922" s="120"/>
      <c r="G922" s="120"/>
      <c r="H922" s="121"/>
      <c r="R922" s="120"/>
    </row>
    <row r="923" spans="4:18" ht="13.9" customHeight="1" x14ac:dyDescent="0.25">
      <c r="D923" s="120"/>
      <c r="E923" s="120"/>
      <c r="F923" s="120"/>
      <c r="G923" s="120"/>
      <c r="H923" s="121"/>
      <c r="R923" s="120"/>
    </row>
    <row r="924" spans="4:18" ht="13.9" customHeight="1" x14ac:dyDescent="0.25">
      <c r="D924" s="120"/>
      <c r="E924" s="120"/>
      <c r="F924" s="120"/>
      <c r="G924" s="120"/>
      <c r="H924" s="121"/>
      <c r="R924" s="120"/>
    </row>
    <row r="925" spans="4:18" ht="13.9" customHeight="1" x14ac:dyDescent="0.25">
      <c r="D925" s="120"/>
      <c r="E925" s="120"/>
      <c r="F925" s="120"/>
      <c r="G925" s="120"/>
      <c r="H925" s="121"/>
      <c r="R925" s="120"/>
    </row>
    <row r="926" spans="4:18" ht="13.9" customHeight="1" x14ac:dyDescent="0.25">
      <c r="D926" s="120"/>
      <c r="E926" s="120"/>
      <c r="F926" s="120"/>
      <c r="G926" s="120"/>
      <c r="H926" s="121"/>
      <c r="R926" s="120"/>
    </row>
    <row r="927" spans="4:18" ht="13.9" customHeight="1" x14ac:dyDescent="0.25">
      <c r="D927" s="120"/>
      <c r="E927" s="120"/>
      <c r="F927" s="120"/>
      <c r="G927" s="120"/>
      <c r="H927" s="121"/>
      <c r="R927" s="120"/>
    </row>
    <row r="928" spans="4:18" ht="13.9" customHeight="1" x14ac:dyDescent="0.25">
      <c r="D928" s="120"/>
      <c r="E928" s="120"/>
      <c r="F928" s="120"/>
      <c r="G928" s="120"/>
      <c r="H928" s="121"/>
      <c r="R928" s="120"/>
    </row>
    <row r="929" spans="4:18" ht="13.9" customHeight="1" x14ac:dyDescent="0.25">
      <c r="D929" s="120"/>
      <c r="E929" s="120"/>
      <c r="F929" s="120"/>
      <c r="G929" s="120"/>
      <c r="H929" s="121"/>
      <c r="R929" s="120"/>
    </row>
    <row r="930" spans="4:18" ht="13.9" customHeight="1" x14ac:dyDescent="0.25">
      <c r="D930" s="120"/>
      <c r="E930" s="120"/>
      <c r="F930" s="120"/>
      <c r="G930" s="120"/>
      <c r="H930" s="121"/>
      <c r="R930" s="120"/>
    </row>
    <row r="931" spans="4:18" ht="13.9" customHeight="1" x14ac:dyDescent="0.25">
      <c r="D931" s="120"/>
      <c r="E931" s="120"/>
      <c r="F931" s="120"/>
      <c r="G931" s="120"/>
      <c r="H931" s="121"/>
      <c r="R931" s="120"/>
    </row>
    <row r="932" spans="4:18" ht="13.9" customHeight="1" x14ac:dyDescent="0.25">
      <c r="D932" s="120"/>
      <c r="E932" s="120"/>
      <c r="F932" s="120"/>
      <c r="G932" s="120"/>
      <c r="H932" s="121"/>
      <c r="R932" s="120"/>
    </row>
    <row r="933" spans="4:18" ht="13.9" customHeight="1" x14ac:dyDescent="0.25">
      <c r="D933" s="120"/>
      <c r="E933" s="120"/>
      <c r="F933" s="120"/>
      <c r="G933" s="120"/>
      <c r="H933" s="121"/>
      <c r="R933" s="120"/>
    </row>
    <row r="934" spans="4:18" ht="13.9" customHeight="1" x14ac:dyDescent="0.25">
      <c r="D934" s="120"/>
      <c r="E934" s="120"/>
      <c r="F934" s="120"/>
      <c r="G934" s="120"/>
      <c r="H934" s="121"/>
      <c r="R934" s="120"/>
    </row>
    <row r="935" spans="4:18" ht="13.9" customHeight="1" x14ac:dyDescent="0.25">
      <c r="D935" s="120"/>
      <c r="E935" s="120"/>
      <c r="F935" s="120"/>
      <c r="G935" s="120"/>
      <c r="H935" s="121"/>
      <c r="R935" s="120"/>
    </row>
    <row r="936" spans="4:18" ht="13.9" customHeight="1" x14ac:dyDescent="0.25">
      <c r="D936" s="120"/>
      <c r="E936" s="120"/>
      <c r="F936" s="120"/>
      <c r="G936" s="120"/>
      <c r="H936" s="121"/>
      <c r="R936" s="120"/>
    </row>
    <row r="937" spans="4:18" ht="13.9" customHeight="1" x14ac:dyDescent="0.25">
      <c r="D937" s="120"/>
      <c r="E937" s="120"/>
      <c r="F937" s="120"/>
      <c r="G937" s="120"/>
      <c r="H937" s="121"/>
      <c r="R937" s="120"/>
    </row>
    <row r="938" spans="4:18" ht="13.9" customHeight="1" x14ac:dyDescent="0.25">
      <c r="D938" s="120"/>
      <c r="E938" s="120"/>
      <c r="F938" s="120"/>
      <c r="G938" s="120"/>
      <c r="H938" s="121"/>
      <c r="R938" s="120"/>
    </row>
    <row r="939" spans="4:18" ht="13.9" customHeight="1" x14ac:dyDescent="0.25">
      <c r="D939" s="120"/>
      <c r="E939" s="120"/>
      <c r="F939" s="120"/>
      <c r="G939" s="120"/>
      <c r="H939" s="121"/>
      <c r="R939" s="120"/>
    </row>
    <row r="940" spans="4:18" ht="13.9" customHeight="1" x14ac:dyDescent="0.25">
      <c r="D940" s="120"/>
      <c r="E940" s="120"/>
      <c r="F940" s="120"/>
      <c r="G940" s="120"/>
      <c r="H940" s="121"/>
      <c r="R940" s="120"/>
    </row>
    <row r="941" spans="4:18" ht="13.9" customHeight="1" x14ac:dyDescent="0.25">
      <c r="D941" s="120"/>
      <c r="E941" s="120"/>
      <c r="F941" s="120"/>
      <c r="G941" s="120"/>
      <c r="H941" s="121"/>
      <c r="R941" s="120"/>
    </row>
    <row r="942" spans="4:18" ht="13.9" customHeight="1" x14ac:dyDescent="0.25">
      <c r="D942" s="120"/>
      <c r="E942" s="120"/>
      <c r="F942" s="120"/>
      <c r="G942" s="120"/>
      <c r="H942" s="121"/>
      <c r="R942" s="120"/>
    </row>
    <row r="943" spans="4:18" ht="13.9" customHeight="1" x14ac:dyDescent="0.25">
      <c r="D943" s="120"/>
      <c r="E943" s="120"/>
      <c r="F943" s="120"/>
      <c r="G943" s="120"/>
      <c r="H943" s="121"/>
      <c r="R943" s="120"/>
    </row>
    <row r="944" spans="4:18" ht="13.9" customHeight="1" x14ac:dyDescent="0.25">
      <c r="D944" s="120"/>
      <c r="E944" s="120"/>
      <c r="F944" s="120"/>
      <c r="G944" s="120"/>
      <c r="H944" s="121"/>
      <c r="R944" s="120"/>
    </row>
    <row r="945" spans="4:18" ht="13.9" customHeight="1" x14ac:dyDescent="0.25">
      <c r="D945" s="120"/>
      <c r="E945" s="120"/>
      <c r="F945" s="120"/>
      <c r="G945" s="120"/>
      <c r="H945" s="121"/>
      <c r="R945" s="120"/>
    </row>
    <row r="946" spans="4:18" ht="13.9" customHeight="1" x14ac:dyDescent="0.25">
      <c r="D946" s="120"/>
      <c r="E946" s="120"/>
      <c r="F946" s="120"/>
      <c r="G946" s="120"/>
      <c r="H946" s="121"/>
      <c r="R946" s="120"/>
    </row>
    <row r="947" spans="4:18" ht="13.9" customHeight="1" x14ac:dyDescent="0.25">
      <c r="D947" s="120"/>
      <c r="E947" s="120"/>
      <c r="F947" s="120"/>
      <c r="G947" s="120"/>
      <c r="H947" s="121"/>
      <c r="R947" s="120"/>
    </row>
    <row r="948" spans="4:18" ht="13.9" customHeight="1" x14ac:dyDescent="0.25">
      <c r="D948" s="120"/>
      <c r="E948" s="120"/>
      <c r="F948" s="120"/>
      <c r="G948" s="120"/>
      <c r="H948" s="121"/>
      <c r="R948" s="120"/>
    </row>
    <row r="949" spans="4:18" ht="13.9" customHeight="1" x14ac:dyDescent="0.25">
      <c r="D949" s="120"/>
      <c r="E949" s="120"/>
      <c r="F949" s="120"/>
      <c r="G949" s="120"/>
      <c r="H949" s="121"/>
      <c r="R949" s="120"/>
    </row>
    <row r="950" spans="4:18" ht="13.9" customHeight="1" x14ac:dyDescent="0.25">
      <c r="D950" s="120"/>
      <c r="E950" s="120"/>
      <c r="F950" s="120"/>
      <c r="G950" s="120"/>
      <c r="H950" s="121"/>
      <c r="R950" s="120"/>
    </row>
    <row r="951" spans="4:18" ht="13.9" customHeight="1" x14ac:dyDescent="0.25">
      <c r="D951" s="120"/>
      <c r="E951" s="120"/>
      <c r="F951" s="120"/>
      <c r="G951" s="120"/>
      <c r="H951" s="121"/>
      <c r="R951" s="120"/>
    </row>
    <row r="952" spans="4:18" ht="13.9" customHeight="1" x14ac:dyDescent="0.25">
      <c r="D952" s="120"/>
      <c r="E952" s="120"/>
      <c r="F952" s="120"/>
      <c r="G952" s="120"/>
      <c r="H952" s="121"/>
      <c r="R952" s="120"/>
    </row>
    <row r="953" spans="4:18" ht="13.9" customHeight="1" x14ac:dyDescent="0.25">
      <c r="D953" s="120"/>
      <c r="E953" s="120"/>
      <c r="F953" s="120"/>
      <c r="G953" s="120"/>
      <c r="H953" s="121"/>
      <c r="R953" s="120"/>
    </row>
    <row r="954" spans="4:18" ht="13.9" customHeight="1" x14ac:dyDescent="0.25">
      <c r="D954" s="120"/>
      <c r="E954" s="120"/>
      <c r="F954" s="120"/>
      <c r="G954" s="120"/>
      <c r="H954" s="121"/>
      <c r="R954" s="120"/>
    </row>
    <row r="955" spans="4:18" ht="13.9" customHeight="1" x14ac:dyDescent="0.25">
      <c r="D955" s="120"/>
      <c r="E955" s="120"/>
      <c r="F955" s="120"/>
      <c r="G955" s="120"/>
      <c r="H955" s="121"/>
      <c r="R955" s="120"/>
    </row>
    <row r="956" spans="4:18" ht="13.9" customHeight="1" x14ac:dyDescent="0.25">
      <c r="D956" s="120"/>
      <c r="E956" s="120"/>
      <c r="F956" s="120"/>
      <c r="G956" s="120"/>
      <c r="H956" s="121"/>
      <c r="R956" s="120"/>
    </row>
    <row r="957" spans="4:18" ht="13.9" customHeight="1" x14ac:dyDescent="0.25">
      <c r="D957" s="120"/>
      <c r="E957" s="120"/>
      <c r="F957" s="120"/>
      <c r="G957" s="120"/>
      <c r="H957" s="121"/>
      <c r="R957" s="120"/>
    </row>
    <row r="958" spans="4:18" ht="13.9" customHeight="1" x14ac:dyDescent="0.25">
      <c r="D958" s="120"/>
      <c r="E958" s="120"/>
      <c r="F958" s="120"/>
      <c r="G958" s="120"/>
      <c r="H958" s="121"/>
      <c r="R958" s="120"/>
    </row>
    <row r="959" spans="4:18" ht="13.9" customHeight="1" x14ac:dyDescent="0.25">
      <c r="D959" s="120"/>
      <c r="E959" s="120"/>
      <c r="F959" s="120"/>
      <c r="G959" s="120"/>
      <c r="H959" s="121"/>
      <c r="R959" s="120"/>
    </row>
    <row r="960" spans="4:18" ht="13.9" customHeight="1" x14ac:dyDescent="0.25">
      <c r="D960" s="120"/>
      <c r="E960" s="120"/>
      <c r="F960" s="120"/>
      <c r="G960" s="120"/>
      <c r="H960" s="121"/>
      <c r="R960" s="120"/>
    </row>
    <row r="961" spans="4:18" ht="13.9" customHeight="1" x14ac:dyDescent="0.25">
      <c r="D961" s="120"/>
      <c r="E961" s="120"/>
      <c r="F961" s="120"/>
      <c r="G961" s="120"/>
      <c r="H961" s="121"/>
      <c r="R961" s="120"/>
    </row>
    <row r="962" spans="4:18" ht="13.9" customHeight="1" x14ac:dyDescent="0.25">
      <c r="D962" s="120"/>
      <c r="E962" s="120"/>
      <c r="F962" s="120"/>
      <c r="G962" s="120"/>
      <c r="H962" s="121"/>
      <c r="R962" s="120"/>
    </row>
    <row r="963" spans="4:18" ht="13.9" customHeight="1" x14ac:dyDescent="0.25">
      <c r="D963" s="120"/>
      <c r="E963" s="120"/>
      <c r="F963" s="120"/>
      <c r="G963" s="120"/>
      <c r="H963" s="121"/>
      <c r="R963" s="120"/>
    </row>
    <row r="964" spans="4:18" ht="13.9" customHeight="1" x14ac:dyDescent="0.25">
      <c r="D964" s="120"/>
      <c r="E964" s="120"/>
      <c r="F964" s="120"/>
      <c r="G964" s="120"/>
      <c r="H964" s="121"/>
      <c r="R964" s="120"/>
    </row>
    <row r="965" spans="4:18" ht="13.9" customHeight="1" x14ac:dyDescent="0.25">
      <c r="D965" s="120"/>
      <c r="E965" s="120"/>
      <c r="F965" s="120"/>
      <c r="G965" s="120"/>
      <c r="H965" s="121"/>
      <c r="R965" s="120"/>
    </row>
    <row r="966" spans="4:18" ht="13.9" customHeight="1" x14ac:dyDescent="0.25">
      <c r="D966" s="120"/>
      <c r="E966" s="120"/>
      <c r="F966" s="120"/>
      <c r="G966" s="120"/>
      <c r="H966" s="121"/>
      <c r="R966" s="120"/>
    </row>
    <row r="967" spans="4:18" ht="13.9" customHeight="1" x14ac:dyDescent="0.25">
      <c r="D967" s="120"/>
      <c r="E967" s="120"/>
      <c r="F967" s="120"/>
      <c r="G967" s="120"/>
      <c r="H967" s="121"/>
      <c r="R967" s="120"/>
    </row>
    <row r="968" spans="4:18" ht="13.9" customHeight="1" x14ac:dyDescent="0.25">
      <c r="D968" s="120"/>
      <c r="E968" s="120"/>
      <c r="F968" s="120"/>
      <c r="G968" s="120"/>
      <c r="H968" s="121"/>
      <c r="R968" s="120"/>
    </row>
    <row r="969" spans="4:18" ht="13.9" customHeight="1" x14ac:dyDescent="0.25">
      <c r="D969" s="120"/>
      <c r="E969" s="120"/>
      <c r="F969" s="120"/>
      <c r="G969" s="120"/>
      <c r="H969" s="121"/>
      <c r="R969" s="120"/>
    </row>
    <row r="970" spans="4:18" ht="13.9" customHeight="1" x14ac:dyDescent="0.25">
      <c r="D970" s="120"/>
      <c r="E970" s="120"/>
      <c r="F970" s="120"/>
      <c r="G970" s="120"/>
      <c r="H970" s="121"/>
      <c r="R970" s="120"/>
    </row>
    <row r="971" spans="4:18" ht="13.9" customHeight="1" x14ac:dyDescent="0.25">
      <c r="D971" s="120"/>
      <c r="E971" s="120"/>
      <c r="F971" s="120"/>
      <c r="G971" s="120"/>
      <c r="H971" s="121"/>
      <c r="R971" s="120"/>
    </row>
    <row r="972" spans="4:18" ht="13.9" customHeight="1" x14ac:dyDescent="0.25">
      <c r="D972" s="120"/>
      <c r="E972" s="120"/>
      <c r="F972" s="120"/>
      <c r="G972" s="120"/>
      <c r="H972" s="121"/>
      <c r="R972" s="120"/>
    </row>
    <row r="973" spans="4:18" ht="13.9" customHeight="1" x14ac:dyDescent="0.25">
      <c r="D973" s="120"/>
      <c r="E973" s="120"/>
      <c r="F973" s="120"/>
      <c r="G973" s="120"/>
      <c r="H973" s="121"/>
      <c r="R973" s="120"/>
    </row>
    <row r="974" spans="4:18" ht="13.9" customHeight="1" x14ac:dyDescent="0.25">
      <c r="D974" s="120"/>
      <c r="E974" s="120"/>
      <c r="F974" s="120"/>
      <c r="G974" s="120"/>
      <c r="H974" s="121"/>
      <c r="R974" s="120"/>
    </row>
    <row r="975" spans="4:18" ht="13.9" customHeight="1" x14ac:dyDescent="0.25">
      <c r="D975" s="120"/>
      <c r="E975" s="120"/>
      <c r="F975" s="120"/>
      <c r="G975" s="120"/>
      <c r="H975" s="121"/>
      <c r="R975" s="120"/>
    </row>
    <row r="976" spans="4:18" ht="13.9" customHeight="1" x14ac:dyDescent="0.25">
      <c r="D976" s="120"/>
      <c r="E976" s="120"/>
      <c r="F976" s="120"/>
      <c r="G976" s="120"/>
      <c r="H976" s="121"/>
      <c r="R976" s="120"/>
    </row>
    <row r="977" spans="4:18" ht="13.9" customHeight="1" x14ac:dyDescent="0.25">
      <c r="D977" s="120"/>
      <c r="E977" s="120"/>
      <c r="F977" s="120"/>
      <c r="G977" s="120"/>
      <c r="H977" s="121"/>
      <c r="R977" s="120"/>
    </row>
    <row r="978" spans="4:18" ht="13.9" customHeight="1" x14ac:dyDescent="0.25">
      <c r="D978" s="120"/>
      <c r="E978" s="120"/>
      <c r="F978" s="120"/>
      <c r="G978" s="120"/>
      <c r="H978" s="121"/>
      <c r="R978" s="120"/>
    </row>
    <row r="979" spans="4:18" ht="13.9" customHeight="1" x14ac:dyDescent="0.25">
      <c r="D979" s="120"/>
      <c r="E979" s="120"/>
      <c r="F979" s="120"/>
      <c r="G979" s="120"/>
      <c r="H979" s="121"/>
      <c r="R979" s="120"/>
    </row>
    <row r="980" spans="4:18" ht="13.9" customHeight="1" x14ac:dyDescent="0.25">
      <c r="D980" s="120"/>
      <c r="E980" s="120"/>
      <c r="F980" s="120"/>
      <c r="G980" s="120"/>
      <c r="H980" s="121"/>
      <c r="R980" s="120"/>
    </row>
    <row r="981" spans="4:18" ht="13.9" customHeight="1" x14ac:dyDescent="0.25">
      <c r="D981" s="120"/>
      <c r="E981" s="120"/>
      <c r="F981" s="120"/>
      <c r="G981" s="120"/>
      <c r="H981" s="121"/>
      <c r="R981" s="120"/>
    </row>
    <row r="982" spans="4:18" ht="13.9" customHeight="1" x14ac:dyDescent="0.25">
      <c r="D982" s="120"/>
      <c r="E982" s="120"/>
      <c r="F982" s="120"/>
      <c r="G982" s="120"/>
      <c r="H982" s="121"/>
      <c r="R982" s="120"/>
    </row>
    <row r="983" spans="4:18" ht="13.9" customHeight="1" x14ac:dyDescent="0.25">
      <c r="D983" s="120"/>
      <c r="E983" s="120"/>
      <c r="F983" s="120"/>
      <c r="G983" s="120"/>
      <c r="H983" s="121"/>
      <c r="R983" s="120"/>
    </row>
    <row r="984" spans="4:18" ht="13.9" customHeight="1" x14ac:dyDescent="0.25">
      <c r="D984" s="120"/>
      <c r="E984" s="120"/>
      <c r="F984" s="120"/>
      <c r="G984" s="120"/>
      <c r="H984" s="121"/>
      <c r="R984" s="120"/>
    </row>
    <row r="985" spans="4:18" ht="13.9" customHeight="1" x14ac:dyDescent="0.25">
      <c r="D985" s="120"/>
      <c r="E985" s="120"/>
      <c r="F985" s="120"/>
      <c r="G985" s="120"/>
      <c r="H985" s="121"/>
      <c r="R985" s="120"/>
    </row>
    <row r="986" spans="4:18" ht="13.9" customHeight="1" x14ac:dyDescent="0.25">
      <c r="D986" s="120"/>
      <c r="E986" s="120"/>
      <c r="F986" s="120"/>
      <c r="G986" s="120"/>
      <c r="H986" s="121"/>
      <c r="R986" s="120"/>
    </row>
    <row r="987" spans="4:18" ht="13.9" customHeight="1" x14ac:dyDescent="0.25">
      <c r="D987" s="120"/>
      <c r="E987" s="120"/>
      <c r="F987" s="120"/>
      <c r="G987" s="120"/>
      <c r="H987" s="121"/>
      <c r="R987" s="120"/>
    </row>
    <row r="988" spans="4:18" ht="13.9" customHeight="1" x14ac:dyDescent="0.25">
      <c r="D988" s="120"/>
      <c r="E988" s="120"/>
      <c r="F988" s="120"/>
      <c r="G988" s="120"/>
      <c r="H988" s="121"/>
      <c r="R988" s="120"/>
    </row>
    <row r="989" spans="4:18" ht="13.9" customHeight="1" x14ac:dyDescent="0.25">
      <c r="D989" s="120"/>
      <c r="E989" s="120"/>
      <c r="F989" s="120"/>
      <c r="G989" s="120"/>
      <c r="H989" s="121"/>
      <c r="R989" s="120"/>
    </row>
    <row r="990" spans="4:18" ht="13.9" customHeight="1" x14ac:dyDescent="0.25">
      <c r="D990" s="120"/>
      <c r="E990" s="120"/>
      <c r="F990" s="120"/>
      <c r="G990" s="120"/>
      <c r="H990" s="121"/>
      <c r="R990" s="120"/>
    </row>
    <row r="991" spans="4:18" ht="13.9" customHeight="1" x14ac:dyDescent="0.25">
      <c r="D991" s="120"/>
      <c r="E991" s="120"/>
      <c r="F991" s="120"/>
      <c r="G991" s="120"/>
      <c r="H991" s="121"/>
      <c r="R991" s="120"/>
    </row>
    <row r="992" spans="4:18" ht="13.9" customHeight="1" x14ac:dyDescent="0.25">
      <c r="D992" s="120"/>
      <c r="E992" s="120"/>
      <c r="F992" s="120"/>
      <c r="G992" s="120"/>
      <c r="H992" s="121"/>
      <c r="R992" s="120"/>
    </row>
    <row r="993" spans="4:18" ht="13.9" customHeight="1" x14ac:dyDescent="0.25">
      <c r="D993" s="120"/>
      <c r="E993" s="120"/>
      <c r="F993" s="120"/>
      <c r="G993" s="120"/>
      <c r="H993" s="121"/>
      <c r="R993" s="120"/>
    </row>
    <row r="994" spans="4:18" ht="13.9" customHeight="1" x14ac:dyDescent="0.25">
      <c r="D994" s="120"/>
      <c r="E994" s="120"/>
      <c r="F994" s="120"/>
      <c r="G994" s="120"/>
      <c r="H994" s="121"/>
      <c r="R994" s="120"/>
    </row>
    <row r="995" spans="4:18" ht="13.9" customHeight="1" x14ac:dyDescent="0.25">
      <c r="D995" s="120"/>
      <c r="E995" s="120"/>
      <c r="F995" s="120"/>
      <c r="G995" s="120"/>
      <c r="H995" s="121"/>
      <c r="R995" s="120"/>
    </row>
    <row r="996" spans="4:18" ht="13.9" customHeight="1" x14ac:dyDescent="0.25">
      <c r="D996" s="120"/>
      <c r="E996" s="120"/>
      <c r="F996" s="120"/>
      <c r="G996" s="120"/>
      <c r="H996" s="121"/>
      <c r="R996" s="120"/>
    </row>
    <row r="997" spans="4:18" ht="13.9" customHeight="1" x14ac:dyDescent="0.25">
      <c r="D997" s="120"/>
      <c r="E997" s="120"/>
      <c r="F997" s="120"/>
      <c r="G997" s="120"/>
      <c r="H997" s="121"/>
      <c r="R997" s="120"/>
    </row>
    <row r="998" spans="4:18" ht="13.9" customHeight="1" x14ac:dyDescent="0.25">
      <c r="D998" s="120"/>
      <c r="E998" s="120"/>
      <c r="F998" s="120"/>
      <c r="G998" s="120"/>
      <c r="H998" s="121"/>
      <c r="R998" s="120"/>
    </row>
    <row r="999" spans="4:18" ht="13.9" customHeight="1" x14ac:dyDescent="0.25">
      <c r="D999" s="120"/>
      <c r="E999" s="120"/>
      <c r="F999" s="120"/>
      <c r="G999" s="120"/>
      <c r="H999" s="121"/>
      <c r="R999" s="120"/>
    </row>
    <row r="1000" spans="4:18" ht="13.9" customHeight="1" x14ac:dyDescent="0.25">
      <c r="D1000" s="120"/>
      <c r="E1000" s="120"/>
      <c r="F1000" s="120"/>
      <c r="G1000" s="120"/>
      <c r="H1000" s="121"/>
      <c r="R1000" s="120"/>
    </row>
    <row r="1001" spans="4:18" ht="13.9" customHeight="1" x14ac:dyDescent="0.25">
      <c r="D1001" s="120"/>
      <c r="E1001" s="120"/>
      <c r="F1001" s="120"/>
      <c r="G1001" s="120"/>
      <c r="H1001" s="121"/>
      <c r="R1001" s="120"/>
    </row>
    <row r="1002" spans="4:18" ht="13.9" customHeight="1" x14ac:dyDescent="0.25">
      <c r="D1002" s="120"/>
      <c r="E1002" s="120"/>
      <c r="F1002" s="120"/>
      <c r="G1002" s="120"/>
      <c r="H1002" s="121"/>
      <c r="R1002" s="120"/>
    </row>
    <row r="1003" spans="4:18" ht="13.9" customHeight="1" x14ac:dyDescent="0.25">
      <c r="D1003" s="120"/>
      <c r="E1003" s="120"/>
      <c r="F1003" s="120"/>
      <c r="G1003" s="120"/>
      <c r="H1003" s="121"/>
      <c r="R1003" s="120"/>
    </row>
    <row r="1004" spans="4:18" ht="13.9" customHeight="1" x14ac:dyDescent="0.25">
      <c r="D1004" s="120"/>
      <c r="E1004" s="120"/>
      <c r="F1004" s="120"/>
      <c r="G1004" s="120"/>
      <c r="H1004" s="121"/>
      <c r="R1004" s="120"/>
    </row>
    <row r="1005" spans="4:18" ht="13.9" customHeight="1" x14ac:dyDescent="0.25">
      <c r="D1005" s="120"/>
      <c r="E1005" s="120"/>
      <c r="F1005" s="120"/>
      <c r="G1005" s="120"/>
      <c r="H1005" s="121"/>
      <c r="R1005" s="120"/>
    </row>
    <row r="1006" spans="4:18" ht="13.9" customHeight="1" x14ac:dyDescent="0.25">
      <c r="D1006" s="120"/>
      <c r="E1006" s="120"/>
      <c r="F1006" s="120"/>
      <c r="G1006" s="120"/>
      <c r="H1006" s="121"/>
      <c r="R1006" s="120"/>
    </row>
    <row r="1007" spans="4:18" ht="13.9" customHeight="1" x14ac:dyDescent="0.25">
      <c r="D1007" s="120"/>
      <c r="E1007" s="120"/>
      <c r="F1007" s="120"/>
      <c r="G1007" s="120"/>
      <c r="H1007" s="121"/>
      <c r="R1007" s="120"/>
    </row>
    <row r="1008" spans="4:18" ht="13.9" customHeight="1" x14ac:dyDescent="0.25">
      <c r="D1008" s="120"/>
      <c r="E1008" s="120"/>
      <c r="F1008" s="120"/>
      <c r="G1008" s="120"/>
      <c r="H1008" s="121"/>
      <c r="R1008" s="120"/>
    </row>
    <row r="1009" spans="4:18" ht="13.9" customHeight="1" x14ac:dyDescent="0.25">
      <c r="D1009" s="120"/>
      <c r="E1009" s="120"/>
      <c r="F1009" s="120"/>
      <c r="G1009" s="120"/>
      <c r="H1009" s="121"/>
      <c r="R1009" s="120"/>
    </row>
    <row r="1010" spans="4:18" ht="13.9" customHeight="1" x14ac:dyDescent="0.25">
      <c r="D1010" s="120"/>
      <c r="E1010" s="120"/>
      <c r="F1010" s="120"/>
      <c r="G1010" s="120"/>
      <c r="H1010" s="121"/>
      <c r="R1010" s="120"/>
    </row>
    <row r="1011" spans="4:18" ht="13.9" customHeight="1" x14ac:dyDescent="0.25">
      <c r="D1011" s="120"/>
      <c r="E1011" s="120"/>
      <c r="F1011" s="120"/>
      <c r="G1011" s="120"/>
      <c r="H1011" s="121"/>
      <c r="R1011" s="120"/>
    </row>
    <row r="1012" spans="4:18" ht="13.9" customHeight="1" x14ac:dyDescent="0.25">
      <c r="D1012" s="120"/>
      <c r="E1012" s="120"/>
      <c r="F1012" s="120"/>
      <c r="G1012" s="120"/>
      <c r="H1012" s="121"/>
      <c r="R1012" s="120"/>
    </row>
    <row r="1013" spans="4:18" ht="13.9" customHeight="1" x14ac:dyDescent="0.25">
      <c r="D1013" s="120"/>
      <c r="E1013" s="120"/>
      <c r="F1013" s="120"/>
      <c r="G1013" s="120"/>
      <c r="H1013" s="121"/>
      <c r="R1013" s="120"/>
    </row>
    <row r="1014" spans="4:18" ht="13.9" customHeight="1" x14ac:dyDescent="0.25">
      <c r="D1014" s="120"/>
      <c r="E1014" s="120"/>
      <c r="F1014" s="120"/>
      <c r="G1014" s="120"/>
      <c r="H1014" s="121"/>
      <c r="R1014" s="120"/>
    </row>
    <row r="1015" spans="4:18" ht="13.9" customHeight="1" x14ac:dyDescent="0.25">
      <c r="D1015" s="120"/>
      <c r="E1015" s="120"/>
      <c r="F1015" s="120"/>
      <c r="G1015" s="120"/>
      <c r="H1015" s="121"/>
      <c r="R1015" s="120"/>
    </row>
    <row r="1016" spans="4:18" ht="13.9" customHeight="1" x14ac:dyDescent="0.25">
      <c r="D1016" s="120"/>
      <c r="E1016" s="120"/>
      <c r="F1016" s="120"/>
      <c r="G1016" s="120"/>
      <c r="H1016" s="121"/>
      <c r="R1016" s="120"/>
    </row>
    <row r="1017" spans="4:18" ht="13.9" customHeight="1" x14ac:dyDescent="0.25">
      <c r="D1017" s="120"/>
      <c r="E1017" s="120"/>
      <c r="F1017" s="120"/>
      <c r="G1017" s="120"/>
      <c r="H1017" s="121"/>
      <c r="R1017" s="120"/>
    </row>
    <row r="1018" spans="4:18" ht="13.9" customHeight="1" x14ac:dyDescent="0.25">
      <c r="D1018" s="120"/>
      <c r="E1018" s="120"/>
      <c r="F1018" s="120"/>
      <c r="G1018" s="120"/>
      <c r="H1018" s="121"/>
      <c r="R1018" s="120"/>
    </row>
    <row r="1019" spans="4:18" ht="13.9" customHeight="1" x14ac:dyDescent="0.25">
      <c r="D1019" s="120"/>
      <c r="E1019" s="120"/>
      <c r="F1019" s="120"/>
      <c r="G1019" s="120"/>
      <c r="H1019" s="121"/>
      <c r="R1019" s="120"/>
    </row>
    <row r="1020" spans="4:18" ht="13.9" customHeight="1" x14ac:dyDescent="0.25">
      <c r="D1020" s="120"/>
      <c r="E1020" s="120"/>
      <c r="F1020" s="120"/>
      <c r="G1020" s="120"/>
      <c r="H1020" s="121"/>
      <c r="R1020" s="120"/>
    </row>
    <row r="1021" spans="4:18" ht="13.9" customHeight="1" x14ac:dyDescent="0.25">
      <c r="D1021" s="120"/>
      <c r="E1021" s="120"/>
      <c r="F1021" s="120"/>
      <c r="G1021" s="120"/>
      <c r="H1021" s="121"/>
      <c r="R1021" s="120"/>
    </row>
    <row r="1022" spans="4:18" ht="13.9" customHeight="1" x14ac:dyDescent="0.25">
      <c r="D1022" s="120"/>
      <c r="E1022" s="120"/>
      <c r="F1022" s="120"/>
      <c r="G1022" s="120"/>
      <c r="H1022" s="121"/>
      <c r="R1022" s="120"/>
    </row>
    <row r="1023" spans="4:18" ht="13.9" customHeight="1" x14ac:dyDescent="0.25">
      <c r="D1023" s="120"/>
      <c r="E1023" s="120"/>
      <c r="F1023" s="120"/>
      <c r="G1023" s="120"/>
      <c r="H1023" s="121"/>
      <c r="R1023" s="120"/>
    </row>
    <row r="1024" spans="4:18" ht="13.9" customHeight="1" x14ac:dyDescent="0.25">
      <c r="D1024" s="120"/>
      <c r="E1024" s="120"/>
      <c r="F1024" s="120"/>
      <c r="G1024" s="120"/>
      <c r="H1024" s="121"/>
      <c r="R1024" s="120"/>
    </row>
    <row r="1025" spans="4:18" ht="13.9" customHeight="1" x14ac:dyDescent="0.25">
      <c r="D1025" s="120"/>
      <c r="E1025" s="120"/>
      <c r="F1025" s="120"/>
      <c r="G1025" s="120"/>
      <c r="H1025" s="121"/>
      <c r="R1025" s="120"/>
    </row>
    <row r="1026" spans="4:18" ht="13.9" customHeight="1" x14ac:dyDescent="0.25">
      <c r="D1026" s="120"/>
      <c r="E1026" s="120"/>
      <c r="F1026" s="120"/>
      <c r="G1026" s="120"/>
      <c r="H1026" s="121"/>
      <c r="R1026" s="120"/>
    </row>
    <row r="1027" spans="4:18" ht="13.9" customHeight="1" x14ac:dyDescent="0.25">
      <c r="D1027" s="120"/>
      <c r="E1027" s="120"/>
      <c r="F1027" s="120"/>
      <c r="G1027" s="120"/>
      <c r="H1027" s="121"/>
      <c r="R1027" s="120"/>
    </row>
    <row r="1028" spans="4:18" ht="13.9" customHeight="1" x14ac:dyDescent="0.25">
      <c r="D1028" s="120"/>
      <c r="E1028" s="120"/>
      <c r="F1028" s="120"/>
      <c r="G1028" s="120"/>
      <c r="H1028" s="121"/>
      <c r="R1028" s="120"/>
    </row>
    <row r="1029" spans="4:18" ht="13.9" customHeight="1" x14ac:dyDescent="0.25">
      <c r="D1029" s="120"/>
      <c r="E1029" s="120"/>
      <c r="F1029" s="120"/>
      <c r="G1029" s="120"/>
      <c r="H1029" s="121"/>
      <c r="R1029" s="120"/>
    </row>
    <row r="1030" spans="4:18" ht="13.9" customHeight="1" x14ac:dyDescent="0.25">
      <c r="D1030" s="120"/>
      <c r="E1030" s="120"/>
      <c r="F1030" s="120"/>
      <c r="G1030" s="120"/>
      <c r="H1030" s="121"/>
      <c r="R1030" s="120"/>
    </row>
    <row r="1031" spans="4:18" ht="13.9" customHeight="1" x14ac:dyDescent="0.25">
      <c r="D1031" s="120"/>
      <c r="E1031" s="120"/>
      <c r="F1031" s="120"/>
      <c r="G1031" s="120"/>
      <c r="H1031" s="121"/>
      <c r="R1031" s="120"/>
    </row>
    <row r="1032" spans="4:18" ht="13.9" customHeight="1" x14ac:dyDescent="0.25">
      <c r="D1032" s="120"/>
      <c r="E1032" s="120"/>
      <c r="F1032" s="120"/>
      <c r="G1032" s="120"/>
      <c r="H1032" s="121"/>
      <c r="R1032" s="120"/>
    </row>
    <row r="1033" spans="4:18" ht="13.9" customHeight="1" x14ac:dyDescent="0.25">
      <c r="D1033" s="120"/>
      <c r="E1033" s="120"/>
      <c r="F1033" s="120"/>
      <c r="G1033" s="120"/>
      <c r="H1033" s="121"/>
      <c r="R1033" s="120"/>
    </row>
    <row r="1034" spans="4:18" ht="13.9" customHeight="1" x14ac:dyDescent="0.25">
      <c r="D1034" s="120"/>
      <c r="E1034" s="120"/>
      <c r="F1034" s="120"/>
      <c r="G1034" s="120"/>
      <c r="H1034" s="121"/>
      <c r="R1034" s="120"/>
    </row>
    <row r="1035" spans="4:18" ht="13.9" customHeight="1" x14ac:dyDescent="0.25">
      <c r="D1035" s="120"/>
      <c r="E1035" s="120"/>
      <c r="F1035" s="120"/>
      <c r="G1035" s="120"/>
      <c r="H1035" s="121"/>
      <c r="R1035" s="120"/>
    </row>
    <row r="1036" spans="4:18" ht="13.9" customHeight="1" x14ac:dyDescent="0.25">
      <c r="D1036" s="120"/>
      <c r="E1036" s="120"/>
      <c r="F1036" s="120"/>
      <c r="G1036" s="120"/>
      <c r="H1036" s="121"/>
      <c r="R1036" s="120"/>
    </row>
    <row r="1037" spans="4:18" ht="13.9" customHeight="1" x14ac:dyDescent="0.25">
      <c r="D1037" s="120"/>
      <c r="E1037" s="120"/>
      <c r="F1037" s="120"/>
      <c r="G1037" s="120"/>
      <c r="H1037" s="121"/>
      <c r="R1037" s="120"/>
    </row>
    <row r="1038" spans="4:18" ht="13.9" customHeight="1" x14ac:dyDescent="0.25">
      <c r="D1038" s="120"/>
      <c r="E1038" s="120"/>
      <c r="F1038" s="120"/>
      <c r="G1038" s="120"/>
      <c r="H1038" s="121"/>
      <c r="R1038" s="120"/>
    </row>
    <row r="1039" spans="4:18" ht="13.9" customHeight="1" x14ac:dyDescent="0.25">
      <c r="D1039" s="120"/>
      <c r="E1039" s="120"/>
      <c r="F1039" s="120"/>
      <c r="G1039" s="120"/>
      <c r="H1039" s="121"/>
      <c r="R1039" s="120"/>
    </row>
    <row r="1040" spans="4:18" ht="13.9" customHeight="1" x14ac:dyDescent="0.25">
      <c r="D1040" s="120"/>
      <c r="E1040" s="120"/>
      <c r="F1040" s="120"/>
      <c r="G1040" s="120"/>
      <c r="H1040" s="121"/>
      <c r="R1040" s="120"/>
    </row>
    <row r="1041" spans="4:18" ht="13.9" customHeight="1" x14ac:dyDescent="0.25">
      <c r="D1041" s="120"/>
      <c r="E1041" s="120"/>
      <c r="F1041" s="120"/>
      <c r="G1041" s="120"/>
      <c r="H1041" s="121"/>
      <c r="R1041" s="120"/>
    </row>
    <row r="1042" spans="4:18" ht="13.9" customHeight="1" x14ac:dyDescent="0.25">
      <c r="D1042" s="120"/>
      <c r="E1042" s="120"/>
      <c r="F1042" s="120"/>
      <c r="G1042" s="120"/>
      <c r="H1042" s="121"/>
      <c r="R1042" s="120"/>
    </row>
    <row r="1043" spans="4:18" ht="13.9" customHeight="1" x14ac:dyDescent="0.25">
      <c r="D1043" s="120"/>
      <c r="E1043" s="120"/>
      <c r="F1043" s="120"/>
      <c r="G1043" s="120"/>
      <c r="H1043" s="121"/>
      <c r="R1043" s="120"/>
    </row>
    <row r="1044" spans="4:18" ht="13.9" customHeight="1" x14ac:dyDescent="0.25">
      <c r="D1044" s="120"/>
      <c r="E1044" s="120"/>
      <c r="F1044" s="120"/>
      <c r="G1044" s="120"/>
      <c r="H1044" s="121"/>
      <c r="R1044" s="120"/>
    </row>
    <row r="1045" spans="4:18" ht="13.9" customHeight="1" x14ac:dyDescent="0.25">
      <c r="D1045" s="120"/>
      <c r="E1045" s="120"/>
      <c r="F1045" s="120"/>
      <c r="G1045" s="120"/>
      <c r="H1045" s="121"/>
      <c r="R1045" s="120"/>
    </row>
    <row r="1046" spans="4:18" ht="13.9" customHeight="1" x14ac:dyDescent="0.25">
      <c r="D1046" s="120"/>
      <c r="E1046" s="120"/>
      <c r="F1046" s="120"/>
      <c r="G1046" s="120"/>
      <c r="H1046" s="121"/>
      <c r="R1046" s="120"/>
    </row>
    <row r="1047" spans="4:18" ht="13.9" customHeight="1" x14ac:dyDescent="0.25">
      <c r="D1047" s="120"/>
      <c r="E1047" s="120"/>
      <c r="F1047" s="120"/>
      <c r="G1047" s="120"/>
      <c r="H1047" s="121"/>
      <c r="R1047" s="120"/>
    </row>
    <row r="1048" spans="4:18" ht="13.9" customHeight="1" x14ac:dyDescent="0.25">
      <c r="D1048" s="120"/>
      <c r="E1048" s="120"/>
      <c r="F1048" s="120"/>
      <c r="G1048" s="120"/>
      <c r="H1048" s="121"/>
      <c r="R1048" s="120"/>
    </row>
    <row r="1049" spans="4:18" ht="13.9" customHeight="1" x14ac:dyDescent="0.25">
      <c r="D1049" s="120"/>
      <c r="E1049" s="120"/>
      <c r="F1049" s="120"/>
      <c r="G1049" s="120"/>
      <c r="H1049" s="121"/>
      <c r="R1049" s="120"/>
    </row>
    <row r="1050" spans="4:18" ht="13.9" customHeight="1" x14ac:dyDescent="0.25">
      <c r="D1050" s="120"/>
      <c r="E1050" s="120"/>
      <c r="F1050" s="120"/>
      <c r="G1050" s="120"/>
      <c r="H1050" s="121"/>
      <c r="R1050" s="120"/>
    </row>
    <row r="1051" spans="4:18" ht="13.9" customHeight="1" x14ac:dyDescent="0.25">
      <c r="D1051" s="120"/>
      <c r="E1051" s="120"/>
      <c r="F1051" s="120"/>
      <c r="G1051" s="120"/>
      <c r="H1051" s="121"/>
      <c r="R1051" s="120"/>
    </row>
    <row r="1052" spans="4:18" ht="13.9" customHeight="1" x14ac:dyDescent="0.25">
      <c r="D1052" s="120"/>
      <c r="E1052" s="120"/>
      <c r="F1052" s="120"/>
      <c r="G1052" s="120"/>
      <c r="H1052" s="121"/>
      <c r="R1052" s="120"/>
    </row>
    <row r="1053" spans="4:18" ht="13.9" customHeight="1" x14ac:dyDescent="0.25">
      <c r="D1053" s="120"/>
      <c r="E1053" s="120"/>
      <c r="F1053" s="120"/>
      <c r="G1053" s="120"/>
      <c r="H1053" s="121"/>
      <c r="R1053" s="120"/>
    </row>
    <row r="1054" spans="4:18" ht="13.9" customHeight="1" x14ac:dyDescent="0.25">
      <c r="D1054" s="120"/>
      <c r="E1054" s="120"/>
      <c r="F1054" s="120"/>
      <c r="G1054" s="120"/>
      <c r="H1054" s="121"/>
      <c r="R1054" s="120"/>
    </row>
    <row r="1055" spans="4:18" ht="13.9" customHeight="1" x14ac:dyDescent="0.25">
      <c r="D1055" s="120"/>
      <c r="E1055" s="120"/>
      <c r="F1055" s="120"/>
      <c r="G1055" s="120"/>
      <c r="H1055" s="121"/>
      <c r="R1055" s="120"/>
    </row>
    <row r="1056" spans="4:18" ht="13.9" customHeight="1" x14ac:dyDescent="0.25">
      <c r="D1056" s="120"/>
      <c r="E1056" s="120"/>
      <c r="F1056" s="120"/>
      <c r="G1056" s="120"/>
      <c r="H1056" s="121"/>
      <c r="R1056" s="120"/>
    </row>
    <row r="1057" spans="4:18" ht="13.9" customHeight="1" x14ac:dyDescent="0.25">
      <c r="D1057" s="120"/>
      <c r="E1057" s="120"/>
      <c r="F1057" s="120"/>
      <c r="G1057" s="120"/>
      <c r="H1057" s="121"/>
      <c r="R1057" s="120"/>
    </row>
    <row r="1058" spans="4:18" ht="13.9" customHeight="1" x14ac:dyDescent="0.25">
      <c r="D1058" s="120"/>
      <c r="E1058" s="120"/>
      <c r="F1058" s="120"/>
      <c r="G1058" s="120"/>
      <c r="H1058" s="121"/>
      <c r="R1058" s="120"/>
    </row>
    <row r="1059" spans="4:18" ht="13.9" customHeight="1" x14ac:dyDescent="0.25">
      <c r="D1059" s="120"/>
      <c r="E1059" s="120"/>
      <c r="F1059" s="120"/>
      <c r="G1059" s="120"/>
      <c r="H1059" s="121"/>
      <c r="R1059" s="120"/>
    </row>
    <row r="1060" spans="4:18" ht="13.9" customHeight="1" x14ac:dyDescent="0.25">
      <c r="D1060" s="120"/>
      <c r="E1060" s="120"/>
      <c r="F1060" s="120"/>
      <c r="G1060" s="120"/>
      <c r="H1060" s="121"/>
      <c r="R1060" s="120"/>
    </row>
    <row r="1061" spans="4:18" ht="13.9" customHeight="1" x14ac:dyDescent="0.25">
      <c r="D1061" s="120"/>
      <c r="E1061" s="120"/>
      <c r="F1061" s="120"/>
      <c r="G1061" s="120"/>
      <c r="H1061" s="121"/>
      <c r="R1061" s="120"/>
    </row>
    <row r="1062" spans="4:18" ht="13.9" customHeight="1" x14ac:dyDescent="0.25">
      <c r="D1062" s="120"/>
      <c r="E1062" s="120"/>
      <c r="F1062" s="120"/>
      <c r="G1062" s="120"/>
      <c r="H1062" s="121"/>
      <c r="R1062" s="120"/>
    </row>
    <row r="1063" spans="4:18" ht="13.9" customHeight="1" x14ac:dyDescent="0.25">
      <c r="D1063" s="120"/>
      <c r="E1063" s="120"/>
      <c r="F1063" s="120"/>
      <c r="G1063" s="120"/>
      <c r="H1063" s="121"/>
      <c r="R1063" s="120"/>
    </row>
    <row r="1064" spans="4:18" ht="13.9" customHeight="1" x14ac:dyDescent="0.25">
      <c r="D1064" s="120"/>
      <c r="E1064" s="120"/>
      <c r="F1064" s="120"/>
      <c r="G1064" s="120"/>
      <c r="H1064" s="121"/>
      <c r="R1064" s="120"/>
    </row>
    <row r="1065" spans="4:18" ht="13.9" customHeight="1" x14ac:dyDescent="0.25">
      <c r="D1065" s="120"/>
      <c r="E1065" s="120"/>
      <c r="F1065" s="120"/>
      <c r="G1065" s="120"/>
      <c r="H1065" s="121"/>
      <c r="R1065" s="120"/>
    </row>
    <row r="1066" spans="4:18" ht="13.9" customHeight="1" x14ac:dyDescent="0.25">
      <c r="D1066" s="120"/>
      <c r="E1066" s="120"/>
      <c r="F1066" s="120"/>
      <c r="G1066" s="120"/>
      <c r="H1066" s="121"/>
      <c r="R1066" s="120"/>
    </row>
    <row r="1067" spans="4:18" ht="13.9" customHeight="1" x14ac:dyDescent="0.25">
      <c r="D1067" s="120"/>
      <c r="E1067" s="120"/>
      <c r="F1067" s="120"/>
      <c r="G1067" s="120"/>
      <c r="H1067" s="121"/>
      <c r="R1067" s="120"/>
    </row>
    <row r="1068" spans="4:18" ht="13.9" customHeight="1" x14ac:dyDescent="0.25">
      <c r="D1068" s="120"/>
      <c r="E1068" s="120"/>
      <c r="F1068" s="120"/>
      <c r="G1068" s="120"/>
      <c r="H1068" s="121"/>
      <c r="R1068" s="120"/>
    </row>
    <row r="1069" spans="4:18" ht="13.9" customHeight="1" x14ac:dyDescent="0.25">
      <c r="D1069" s="120"/>
      <c r="E1069" s="120"/>
      <c r="F1069" s="120"/>
      <c r="G1069" s="120"/>
      <c r="H1069" s="121"/>
      <c r="R1069" s="120"/>
    </row>
    <row r="1070" spans="4:18" ht="13.9" customHeight="1" x14ac:dyDescent="0.25">
      <c r="D1070" s="120"/>
      <c r="E1070" s="120"/>
      <c r="F1070" s="120"/>
      <c r="G1070" s="120"/>
      <c r="H1070" s="121"/>
      <c r="R1070" s="120"/>
    </row>
    <row r="1071" spans="4:18" ht="13.9" customHeight="1" x14ac:dyDescent="0.25">
      <c r="D1071" s="120"/>
      <c r="E1071" s="120"/>
      <c r="F1071" s="120"/>
      <c r="G1071" s="120"/>
      <c r="H1071" s="121"/>
      <c r="R1071" s="120"/>
    </row>
    <row r="1072" spans="4:18" ht="13.9" customHeight="1" x14ac:dyDescent="0.25">
      <c r="D1072" s="120"/>
      <c r="E1072" s="120"/>
      <c r="F1072" s="120"/>
      <c r="G1072" s="120"/>
      <c r="H1072" s="121"/>
      <c r="R1072" s="120"/>
    </row>
    <row r="1073" spans="4:18" ht="13.9" customHeight="1" x14ac:dyDescent="0.25">
      <c r="D1073" s="120"/>
      <c r="E1073" s="120"/>
      <c r="F1073" s="120"/>
      <c r="G1073" s="120"/>
      <c r="H1073" s="121"/>
      <c r="R1073" s="120"/>
    </row>
    <row r="1074" spans="4:18" ht="13.9" customHeight="1" x14ac:dyDescent="0.25">
      <c r="D1074" s="120"/>
      <c r="E1074" s="120"/>
      <c r="F1074" s="120"/>
      <c r="G1074" s="120"/>
      <c r="H1074" s="121"/>
      <c r="R1074" s="120"/>
    </row>
    <row r="1075" spans="4:18" ht="13.9" customHeight="1" x14ac:dyDescent="0.25">
      <c r="D1075" s="120"/>
      <c r="E1075" s="120"/>
      <c r="F1075" s="120"/>
      <c r="G1075" s="120"/>
      <c r="H1075" s="121"/>
      <c r="R1075" s="120"/>
    </row>
    <row r="1076" spans="4:18" ht="13.9" customHeight="1" x14ac:dyDescent="0.25">
      <c r="D1076" s="120"/>
      <c r="E1076" s="120"/>
      <c r="F1076" s="120"/>
      <c r="G1076" s="120"/>
      <c r="H1076" s="121"/>
      <c r="R1076" s="120"/>
    </row>
    <row r="1077" spans="4:18" ht="13.9" customHeight="1" x14ac:dyDescent="0.25">
      <c r="D1077" s="120"/>
      <c r="E1077" s="120"/>
      <c r="F1077" s="120"/>
      <c r="G1077" s="120"/>
      <c r="H1077" s="121"/>
      <c r="R1077" s="120"/>
    </row>
    <row r="1078" spans="4:18" ht="13.9" customHeight="1" x14ac:dyDescent="0.25">
      <c r="D1078" s="120"/>
      <c r="E1078" s="120"/>
      <c r="F1078" s="120"/>
      <c r="G1078" s="120"/>
      <c r="H1078" s="121"/>
      <c r="R1078" s="120"/>
    </row>
    <row r="1079" spans="4:18" ht="13.9" customHeight="1" x14ac:dyDescent="0.25">
      <c r="D1079" s="120"/>
      <c r="E1079" s="120"/>
      <c r="F1079" s="120"/>
      <c r="G1079" s="120"/>
      <c r="H1079" s="121"/>
      <c r="R1079" s="120"/>
    </row>
    <row r="1080" spans="4:18" ht="13.9" customHeight="1" x14ac:dyDescent="0.25">
      <c r="D1080" s="120"/>
      <c r="E1080" s="120"/>
      <c r="F1080" s="120"/>
      <c r="G1080" s="120"/>
      <c r="H1080" s="121"/>
      <c r="R1080" s="120"/>
    </row>
    <row r="1081" spans="4:18" ht="13.9" customHeight="1" x14ac:dyDescent="0.25">
      <c r="D1081" s="120"/>
      <c r="E1081" s="120"/>
      <c r="F1081" s="120"/>
      <c r="G1081" s="120"/>
      <c r="H1081" s="121"/>
      <c r="R1081" s="120"/>
    </row>
    <row r="1082" spans="4:18" ht="13.9" customHeight="1" x14ac:dyDescent="0.25">
      <c r="D1082" s="120"/>
      <c r="E1082" s="120"/>
      <c r="F1082" s="120"/>
      <c r="G1082" s="120"/>
      <c r="H1082" s="121"/>
      <c r="R1082" s="120"/>
    </row>
    <row r="1083" spans="4:18" ht="13.9" customHeight="1" x14ac:dyDescent="0.25">
      <c r="D1083" s="120"/>
      <c r="E1083" s="120"/>
      <c r="F1083" s="120"/>
      <c r="G1083" s="120"/>
      <c r="H1083" s="121"/>
      <c r="R1083" s="120"/>
    </row>
    <row r="1084" spans="4:18" ht="13.9" customHeight="1" x14ac:dyDescent="0.25">
      <c r="D1084" s="120"/>
      <c r="E1084" s="120"/>
      <c r="F1084" s="120"/>
      <c r="G1084" s="120"/>
      <c r="H1084" s="121"/>
      <c r="R1084" s="120"/>
    </row>
    <row r="1085" spans="4:18" ht="13.9" customHeight="1" x14ac:dyDescent="0.25">
      <c r="D1085" s="120"/>
      <c r="E1085" s="120"/>
      <c r="F1085" s="120"/>
      <c r="G1085" s="120"/>
      <c r="H1085" s="121"/>
      <c r="R1085" s="120"/>
    </row>
    <row r="1086" spans="4:18" ht="13.9" customHeight="1" x14ac:dyDescent="0.25">
      <c r="D1086" s="120"/>
      <c r="E1086" s="120"/>
      <c r="F1086" s="120"/>
      <c r="G1086" s="120"/>
      <c r="H1086" s="121"/>
      <c r="R1086" s="120"/>
    </row>
    <row r="1087" spans="4:18" ht="13.9" customHeight="1" x14ac:dyDescent="0.25">
      <c r="D1087" s="120"/>
      <c r="E1087" s="120"/>
      <c r="F1087" s="120"/>
      <c r="G1087" s="120"/>
      <c r="H1087" s="121"/>
      <c r="R1087" s="120"/>
    </row>
    <row r="1088" spans="4:18" ht="13.9" customHeight="1" x14ac:dyDescent="0.25">
      <c r="D1088" s="120"/>
      <c r="E1088" s="120"/>
      <c r="F1088" s="120"/>
      <c r="G1088" s="120"/>
      <c r="H1088" s="121"/>
      <c r="R1088" s="120"/>
    </row>
    <row r="1089" spans="4:18" ht="13.9" customHeight="1" x14ac:dyDescent="0.25">
      <c r="D1089" s="120"/>
      <c r="E1089" s="120"/>
      <c r="F1089" s="120"/>
      <c r="G1089" s="120"/>
      <c r="H1089" s="121"/>
      <c r="R1089" s="120"/>
    </row>
    <row r="1090" spans="4:18" ht="13.9" customHeight="1" x14ac:dyDescent="0.25">
      <c r="D1090" s="120"/>
      <c r="E1090" s="120"/>
      <c r="F1090" s="120"/>
      <c r="G1090" s="120"/>
      <c r="H1090" s="121"/>
      <c r="R1090" s="120"/>
    </row>
    <row r="1091" spans="4:18" ht="13.9" customHeight="1" x14ac:dyDescent="0.25">
      <c r="D1091" s="120"/>
      <c r="E1091" s="120"/>
      <c r="F1091" s="120"/>
      <c r="G1091" s="120"/>
      <c r="H1091" s="121"/>
      <c r="R1091" s="120"/>
    </row>
    <row r="1092" spans="4:18" ht="13.9" customHeight="1" x14ac:dyDescent="0.25">
      <c r="D1092" s="120"/>
      <c r="E1092" s="120"/>
      <c r="F1092" s="120"/>
      <c r="G1092" s="120"/>
      <c r="H1092" s="121"/>
      <c r="R1092" s="120"/>
    </row>
    <row r="1093" spans="4:18" ht="13.9" customHeight="1" x14ac:dyDescent="0.25">
      <c r="D1093" s="120"/>
      <c r="E1093" s="120"/>
      <c r="F1093" s="120"/>
      <c r="G1093" s="120"/>
      <c r="H1093" s="121"/>
      <c r="R1093" s="120"/>
    </row>
    <row r="1094" spans="4:18" ht="13.9" customHeight="1" x14ac:dyDescent="0.25">
      <c r="D1094" s="120"/>
      <c r="E1094" s="120"/>
      <c r="F1094" s="120"/>
      <c r="G1094" s="120"/>
      <c r="H1094" s="121"/>
      <c r="R1094" s="120"/>
    </row>
    <row r="1095" spans="4:18" ht="13.9" customHeight="1" x14ac:dyDescent="0.25">
      <c r="D1095" s="120"/>
      <c r="E1095" s="120"/>
      <c r="F1095" s="120"/>
      <c r="G1095" s="120"/>
      <c r="H1095" s="121"/>
      <c r="R1095" s="120"/>
    </row>
    <row r="1096" spans="4:18" ht="13.9" customHeight="1" x14ac:dyDescent="0.25">
      <c r="D1096" s="120"/>
      <c r="E1096" s="120"/>
      <c r="F1096" s="120"/>
      <c r="G1096" s="120"/>
      <c r="H1096" s="121"/>
      <c r="R1096" s="120"/>
    </row>
    <row r="1097" spans="4:18" ht="13.9" customHeight="1" x14ac:dyDescent="0.25">
      <c r="D1097" s="120"/>
      <c r="E1097" s="120"/>
      <c r="F1097" s="120"/>
      <c r="G1097" s="120"/>
      <c r="H1097" s="121"/>
      <c r="R1097" s="120"/>
    </row>
    <row r="1098" spans="4:18" ht="13.9" customHeight="1" x14ac:dyDescent="0.25">
      <c r="D1098" s="120"/>
      <c r="E1098" s="120"/>
      <c r="F1098" s="120"/>
      <c r="G1098" s="120"/>
      <c r="H1098" s="121"/>
      <c r="R1098" s="120"/>
    </row>
    <row r="1099" spans="4:18" ht="13.9" customHeight="1" x14ac:dyDescent="0.25">
      <c r="D1099" s="120"/>
      <c r="E1099" s="120"/>
      <c r="F1099" s="120"/>
      <c r="G1099" s="120"/>
      <c r="H1099" s="121"/>
      <c r="R1099" s="120"/>
    </row>
    <row r="1100" spans="4:18" ht="13.9" customHeight="1" x14ac:dyDescent="0.25">
      <c r="D1100" s="120"/>
      <c r="E1100" s="120"/>
      <c r="F1100" s="120"/>
      <c r="G1100" s="120"/>
      <c r="H1100" s="121"/>
      <c r="R1100" s="120"/>
    </row>
    <row r="1101" spans="4:18" ht="13.9" customHeight="1" x14ac:dyDescent="0.25">
      <c r="D1101" s="120"/>
      <c r="E1101" s="120"/>
      <c r="F1101" s="120"/>
      <c r="G1101" s="120"/>
      <c r="H1101" s="121"/>
      <c r="R1101" s="120"/>
    </row>
    <row r="1102" spans="4:18" ht="13.9" customHeight="1" x14ac:dyDescent="0.25">
      <c r="D1102" s="120"/>
      <c r="E1102" s="120"/>
      <c r="F1102" s="120"/>
      <c r="G1102" s="120"/>
      <c r="H1102" s="121"/>
      <c r="R1102" s="120"/>
    </row>
    <row r="1103" spans="4:18" ht="13.9" customHeight="1" x14ac:dyDescent="0.25">
      <c r="D1103" s="120"/>
      <c r="E1103" s="120"/>
      <c r="F1103" s="120"/>
      <c r="G1103" s="120"/>
      <c r="H1103" s="121"/>
      <c r="R1103" s="120"/>
    </row>
    <row r="1104" spans="4:18" ht="13.9" customHeight="1" x14ac:dyDescent="0.25">
      <c r="D1104" s="120"/>
      <c r="E1104" s="120"/>
      <c r="F1104" s="120"/>
      <c r="G1104" s="120"/>
      <c r="H1104" s="121"/>
      <c r="R1104" s="120"/>
    </row>
    <row r="1105" spans="4:18" ht="13.9" customHeight="1" x14ac:dyDescent="0.25">
      <c r="D1105" s="120"/>
      <c r="E1105" s="120"/>
      <c r="F1105" s="120"/>
      <c r="G1105" s="120"/>
      <c r="H1105" s="121"/>
      <c r="R1105" s="120"/>
    </row>
    <row r="1106" spans="4:18" ht="13.9" customHeight="1" x14ac:dyDescent="0.25">
      <c r="D1106" s="120"/>
      <c r="E1106" s="120"/>
      <c r="F1106" s="120"/>
      <c r="G1106" s="120"/>
      <c r="H1106" s="121"/>
      <c r="R1106" s="120"/>
    </row>
    <row r="1107" spans="4:18" ht="13.9" customHeight="1" x14ac:dyDescent="0.25">
      <c r="D1107" s="120"/>
      <c r="E1107" s="120"/>
      <c r="F1107" s="120"/>
      <c r="G1107" s="120"/>
      <c r="H1107" s="121"/>
      <c r="R1107" s="120"/>
    </row>
    <row r="1108" spans="4:18" ht="13.9" customHeight="1" x14ac:dyDescent="0.25">
      <c r="D1108" s="120"/>
      <c r="E1108" s="120"/>
      <c r="F1108" s="120"/>
      <c r="G1108" s="120"/>
      <c r="H1108" s="121"/>
      <c r="R1108" s="120"/>
    </row>
    <row r="1109" spans="4:18" ht="13.9" customHeight="1" x14ac:dyDescent="0.25">
      <c r="D1109" s="120"/>
      <c r="E1109" s="120"/>
      <c r="F1109" s="120"/>
      <c r="G1109" s="120"/>
      <c r="H1109" s="121"/>
      <c r="R1109" s="120"/>
    </row>
    <row r="1110" spans="4:18" ht="13.9" customHeight="1" x14ac:dyDescent="0.25">
      <c r="D1110" s="120"/>
      <c r="E1110" s="120"/>
      <c r="F1110" s="120"/>
      <c r="G1110" s="120"/>
      <c r="H1110" s="121"/>
      <c r="R1110" s="120"/>
    </row>
    <row r="1111" spans="4:18" ht="13.9" customHeight="1" x14ac:dyDescent="0.25">
      <c r="D1111" s="120"/>
      <c r="E1111" s="120"/>
      <c r="F1111" s="120"/>
      <c r="G1111" s="120"/>
      <c r="H1111" s="121"/>
      <c r="R1111" s="120"/>
    </row>
    <row r="1112" spans="4:18" ht="13.9" customHeight="1" x14ac:dyDescent="0.25">
      <c r="D1112" s="120"/>
      <c r="E1112" s="120"/>
      <c r="F1112" s="120"/>
      <c r="G1112" s="120"/>
      <c r="H1112" s="121"/>
      <c r="R1112" s="120"/>
    </row>
    <row r="1113" spans="4:18" ht="13.9" customHeight="1" x14ac:dyDescent="0.25">
      <c r="D1113" s="120"/>
      <c r="E1113" s="120"/>
      <c r="F1113" s="120"/>
      <c r="G1113" s="120"/>
      <c r="H1113" s="121"/>
      <c r="R1113" s="120"/>
    </row>
    <row r="1114" spans="4:18" ht="13.9" customHeight="1" x14ac:dyDescent="0.25">
      <c r="D1114" s="120"/>
      <c r="E1114" s="120"/>
      <c r="F1114" s="120"/>
      <c r="G1114" s="120"/>
      <c r="H1114" s="121"/>
      <c r="R1114" s="120"/>
    </row>
    <row r="1115" spans="4:18" ht="13.9" customHeight="1" x14ac:dyDescent="0.25">
      <c r="D1115" s="120"/>
      <c r="E1115" s="120"/>
      <c r="F1115" s="120"/>
      <c r="G1115" s="120"/>
      <c r="H1115" s="121"/>
      <c r="R1115" s="120"/>
    </row>
    <row r="1116" spans="4:18" ht="13.9" customHeight="1" x14ac:dyDescent="0.25">
      <c r="D1116" s="120"/>
      <c r="E1116" s="120"/>
      <c r="F1116" s="120"/>
      <c r="G1116" s="120"/>
      <c r="H1116" s="121"/>
      <c r="R1116" s="120"/>
    </row>
    <row r="1117" spans="4:18" ht="13.9" customHeight="1" x14ac:dyDescent="0.25">
      <c r="D1117" s="120"/>
      <c r="E1117" s="120"/>
      <c r="F1117" s="120"/>
      <c r="G1117" s="120"/>
      <c r="H1117" s="121"/>
      <c r="R1117" s="120"/>
    </row>
    <row r="1118" spans="4:18" ht="13.9" customHeight="1" x14ac:dyDescent="0.25">
      <c r="D1118" s="120"/>
      <c r="E1118" s="120"/>
      <c r="F1118" s="120"/>
      <c r="G1118" s="120"/>
      <c r="H1118" s="121"/>
      <c r="R1118" s="120"/>
    </row>
    <row r="1119" spans="4:18" ht="13.9" customHeight="1" x14ac:dyDescent="0.25">
      <c r="D1119" s="120"/>
      <c r="E1119" s="120"/>
      <c r="F1119" s="120"/>
      <c r="G1119" s="120"/>
      <c r="H1119" s="121"/>
      <c r="R1119" s="120"/>
    </row>
    <row r="1120" spans="4:18" ht="13.9" customHeight="1" x14ac:dyDescent="0.25">
      <c r="D1120" s="120"/>
      <c r="E1120" s="120"/>
      <c r="F1120" s="120"/>
      <c r="G1120" s="120"/>
      <c r="H1120" s="121"/>
      <c r="R1120" s="120"/>
    </row>
    <row r="1121" spans="4:18" ht="13.9" customHeight="1" x14ac:dyDescent="0.25">
      <c r="D1121" s="120"/>
      <c r="E1121" s="120"/>
      <c r="F1121" s="120"/>
      <c r="G1121" s="120"/>
      <c r="H1121" s="121"/>
      <c r="R1121" s="120"/>
    </row>
    <row r="1122" spans="4:18" ht="13.9" customHeight="1" x14ac:dyDescent="0.25">
      <c r="D1122" s="120"/>
      <c r="E1122" s="120"/>
      <c r="F1122" s="120"/>
      <c r="G1122" s="120"/>
      <c r="H1122" s="121"/>
      <c r="R1122" s="120"/>
    </row>
    <row r="1123" spans="4:18" ht="13.9" customHeight="1" x14ac:dyDescent="0.25">
      <c r="D1123" s="120"/>
      <c r="E1123" s="120"/>
      <c r="F1123" s="120"/>
      <c r="G1123" s="120"/>
      <c r="H1123" s="121"/>
      <c r="R1123" s="120"/>
    </row>
    <row r="1124" spans="4:18" ht="13.9" customHeight="1" x14ac:dyDescent="0.25">
      <c r="D1124" s="120"/>
      <c r="E1124" s="120"/>
      <c r="F1124" s="120"/>
      <c r="G1124" s="120"/>
      <c r="H1124" s="121"/>
      <c r="R1124" s="120"/>
    </row>
    <row r="1125" spans="4:18" ht="13.9" customHeight="1" x14ac:dyDescent="0.25">
      <c r="D1125" s="120"/>
      <c r="E1125" s="120"/>
      <c r="F1125" s="120"/>
      <c r="G1125" s="120"/>
      <c r="H1125" s="121"/>
      <c r="R1125" s="120"/>
    </row>
    <row r="1126" spans="4:18" ht="13.9" customHeight="1" x14ac:dyDescent="0.25">
      <c r="D1126" s="120"/>
      <c r="E1126" s="120"/>
      <c r="F1126" s="120"/>
      <c r="G1126" s="120"/>
      <c r="H1126" s="121"/>
      <c r="R1126" s="120"/>
    </row>
    <row r="1127" spans="4:18" ht="13.9" customHeight="1" x14ac:dyDescent="0.25">
      <c r="D1127" s="120"/>
      <c r="E1127" s="120"/>
      <c r="F1127" s="120"/>
      <c r="G1127" s="120"/>
      <c r="H1127" s="121"/>
      <c r="R1127" s="120"/>
    </row>
    <row r="1128" spans="4:18" ht="13.9" customHeight="1" x14ac:dyDescent="0.25">
      <c r="D1128" s="120"/>
      <c r="E1128" s="120"/>
      <c r="F1128" s="120"/>
      <c r="G1128" s="120"/>
      <c r="H1128" s="121"/>
      <c r="R1128" s="120"/>
    </row>
    <row r="1129" spans="4:18" ht="13.9" customHeight="1" x14ac:dyDescent="0.25">
      <c r="D1129" s="120"/>
      <c r="E1129" s="120"/>
      <c r="F1129" s="120"/>
      <c r="G1129" s="120"/>
      <c r="H1129" s="121"/>
      <c r="R1129" s="120"/>
    </row>
    <row r="1130" spans="4:18" ht="13.9" customHeight="1" x14ac:dyDescent="0.25">
      <c r="D1130" s="120"/>
      <c r="E1130" s="120"/>
      <c r="F1130" s="120"/>
      <c r="G1130" s="120"/>
      <c r="H1130" s="121"/>
      <c r="R1130" s="120"/>
    </row>
    <row r="1131" spans="4:18" ht="13.9" customHeight="1" x14ac:dyDescent="0.25">
      <c r="D1131" s="120"/>
      <c r="E1131" s="120"/>
      <c r="F1131" s="120"/>
      <c r="G1131" s="120"/>
      <c r="H1131" s="121"/>
      <c r="R1131" s="120"/>
    </row>
    <row r="1132" spans="4:18" ht="13.9" customHeight="1" x14ac:dyDescent="0.25">
      <c r="D1132" s="120"/>
      <c r="E1132" s="120"/>
      <c r="F1132" s="120"/>
      <c r="G1132" s="120"/>
      <c r="H1132" s="121"/>
      <c r="R1132" s="120"/>
    </row>
    <row r="1133" spans="4:18" ht="13.9" customHeight="1" x14ac:dyDescent="0.25">
      <c r="D1133" s="120"/>
      <c r="E1133" s="120"/>
      <c r="F1133" s="120"/>
      <c r="G1133" s="120"/>
      <c r="H1133" s="121"/>
      <c r="R1133" s="120"/>
    </row>
    <row r="1134" spans="4:18" ht="13.9" customHeight="1" x14ac:dyDescent="0.25">
      <c r="D1134" s="120"/>
      <c r="E1134" s="120"/>
      <c r="F1134" s="120"/>
      <c r="G1134" s="120"/>
      <c r="H1134" s="121"/>
      <c r="R1134" s="120"/>
    </row>
    <row r="1135" spans="4:18" ht="13.9" customHeight="1" x14ac:dyDescent="0.25">
      <c r="D1135" s="120"/>
      <c r="E1135" s="120"/>
      <c r="F1135" s="120"/>
      <c r="G1135" s="120"/>
      <c r="H1135" s="121"/>
      <c r="R1135" s="120"/>
    </row>
    <row r="1136" spans="4:18" ht="13.9" customHeight="1" x14ac:dyDescent="0.25">
      <c r="D1136" s="120"/>
      <c r="E1136" s="120"/>
      <c r="F1136" s="120"/>
      <c r="G1136" s="120"/>
      <c r="H1136" s="121"/>
      <c r="R1136" s="120"/>
    </row>
    <row r="1137" spans="4:18" ht="13.9" customHeight="1" x14ac:dyDescent="0.25">
      <c r="D1137" s="120"/>
      <c r="E1137" s="120"/>
      <c r="F1137" s="120"/>
      <c r="G1137" s="120"/>
      <c r="H1137" s="121"/>
      <c r="R1137" s="120"/>
    </row>
    <row r="1138" spans="4:18" ht="13.9" customHeight="1" x14ac:dyDescent="0.25">
      <c r="D1138" s="120"/>
      <c r="E1138" s="120"/>
      <c r="F1138" s="120"/>
      <c r="G1138" s="120"/>
      <c r="H1138" s="121"/>
      <c r="R1138" s="120"/>
    </row>
    <row r="1139" spans="4:18" ht="13.9" customHeight="1" x14ac:dyDescent="0.25">
      <c r="D1139" s="120"/>
      <c r="E1139" s="120"/>
      <c r="F1139" s="120"/>
      <c r="G1139" s="120"/>
      <c r="H1139" s="121"/>
      <c r="R1139" s="120"/>
    </row>
    <row r="1140" spans="4:18" ht="13.9" customHeight="1" x14ac:dyDescent="0.25">
      <c r="D1140" s="120"/>
      <c r="E1140" s="120"/>
      <c r="F1140" s="120"/>
      <c r="G1140" s="120"/>
      <c r="H1140" s="121"/>
      <c r="R1140" s="120"/>
    </row>
    <row r="1141" spans="4:18" ht="13.9" customHeight="1" x14ac:dyDescent="0.25">
      <c r="D1141" s="120"/>
      <c r="E1141" s="120"/>
      <c r="F1141" s="120"/>
      <c r="G1141" s="120"/>
      <c r="H1141" s="121"/>
      <c r="R1141" s="120"/>
    </row>
    <row r="1142" spans="4:18" ht="13.9" customHeight="1" x14ac:dyDescent="0.25">
      <c r="D1142" s="120"/>
      <c r="E1142" s="120"/>
      <c r="F1142" s="120"/>
      <c r="G1142" s="120"/>
      <c r="H1142" s="121"/>
      <c r="R1142" s="120"/>
    </row>
    <row r="1143" spans="4:18" ht="13.9" customHeight="1" x14ac:dyDescent="0.25">
      <c r="D1143" s="120"/>
      <c r="E1143" s="120"/>
      <c r="F1143" s="120"/>
      <c r="G1143" s="120"/>
      <c r="H1143" s="121"/>
      <c r="R1143" s="120"/>
    </row>
    <row r="1144" spans="4:18" ht="13.9" customHeight="1" x14ac:dyDescent="0.25">
      <c r="D1144" s="120"/>
      <c r="E1144" s="120"/>
      <c r="F1144" s="120"/>
      <c r="G1144" s="120"/>
      <c r="H1144" s="121"/>
      <c r="R1144" s="120"/>
    </row>
    <row r="1145" spans="4:18" ht="13.9" customHeight="1" x14ac:dyDescent="0.25">
      <c r="D1145" s="120"/>
      <c r="E1145" s="120"/>
      <c r="F1145" s="120"/>
      <c r="G1145" s="120"/>
      <c r="H1145" s="121"/>
      <c r="R1145" s="120"/>
    </row>
    <row r="1146" spans="4:18" ht="13.9" customHeight="1" x14ac:dyDescent="0.25">
      <c r="D1146" s="120"/>
      <c r="E1146" s="120"/>
      <c r="F1146" s="120"/>
      <c r="G1146" s="120"/>
      <c r="H1146" s="121"/>
      <c r="R1146" s="120"/>
    </row>
    <row r="1147" spans="4:18" ht="13.9" customHeight="1" x14ac:dyDescent="0.25">
      <c r="D1147" s="120"/>
      <c r="E1147" s="120"/>
      <c r="F1147" s="120"/>
      <c r="G1147" s="120"/>
      <c r="H1147" s="121"/>
      <c r="R1147" s="120"/>
    </row>
    <row r="1148" spans="4:18" ht="13.9" customHeight="1" x14ac:dyDescent="0.25">
      <c r="D1148" s="120"/>
      <c r="E1148" s="120"/>
      <c r="F1148" s="120"/>
      <c r="G1148" s="120"/>
      <c r="H1148" s="121"/>
      <c r="R1148" s="120"/>
    </row>
    <row r="1149" spans="4:18" ht="13.9" customHeight="1" x14ac:dyDescent="0.25">
      <c r="D1149" s="120"/>
      <c r="E1149" s="120"/>
      <c r="F1149" s="120"/>
      <c r="G1149" s="120"/>
      <c r="H1149" s="121"/>
      <c r="R1149" s="120"/>
    </row>
    <row r="1150" spans="4:18" ht="13.9" customHeight="1" x14ac:dyDescent="0.25">
      <c r="D1150" s="120"/>
      <c r="E1150" s="120"/>
      <c r="F1150" s="120"/>
      <c r="G1150" s="120"/>
      <c r="H1150" s="121"/>
      <c r="R1150" s="120"/>
    </row>
    <row r="1151" spans="4:18" ht="13.9" customHeight="1" x14ac:dyDescent="0.25">
      <c r="D1151" s="120"/>
      <c r="E1151" s="120"/>
      <c r="F1151" s="120"/>
      <c r="G1151" s="120"/>
      <c r="H1151" s="121"/>
      <c r="R1151" s="120"/>
    </row>
    <row r="1152" spans="4:18" ht="13.9" customHeight="1" x14ac:dyDescent="0.25">
      <c r="D1152" s="120"/>
      <c r="E1152" s="120"/>
      <c r="F1152" s="120"/>
      <c r="G1152" s="120"/>
      <c r="H1152" s="121"/>
      <c r="R1152" s="120"/>
    </row>
    <row r="1153" spans="4:18" ht="13.9" customHeight="1" x14ac:dyDescent="0.25">
      <c r="D1153" s="120"/>
      <c r="E1153" s="120"/>
      <c r="F1153" s="120"/>
      <c r="G1153" s="120"/>
      <c r="H1153" s="121"/>
      <c r="R1153" s="120"/>
    </row>
    <row r="1154" spans="4:18" ht="13.9" customHeight="1" x14ac:dyDescent="0.25">
      <c r="D1154" s="120"/>
      <c r="E1154" s="120"/>
      <c r="F1154" s="120"/>
      <c r="G1154" s="120"/>
      <c r="H1154" s="121"/>
      <c r="R1154" s="120"/>
    </row>
    <row r="1155" spans="4:18" ht="13.9" customHeight="1" x14ac:dyDescent="0.25">
      <c r="D1155" s="120"/>
      <c r="E1155" s="120"/>
      <c r="F1155" s="120"/>
      <c r="G1155" s="120"/>
      <c r="H1155" s="121"/>
      <c r="R1155" s="120"/>
    </row>
    <row r="1156" spans="4:18" ht="13.9" customHeight="1" x14ac:dyDescent="0.25">
      <c r="D1156" s="120"/>
      <c r="E1156" s="120"/>
      <c r="F1156" s="120"/>
      <c r="G1156" s="120"/>
      <c r="H1156" s="121"/>
      <c r="R1156" s="120"/>
    </row>
    <row r="1157" spans="4:18" ht="13.9" customHeight="1" x14ac:dyDescent="0.25">
      <c r="D1157" s="120"/>
      <c r="E1157" s="120"/>
      <c r="F1157" s="120"/>
      <c r="G1157" s="120"/>
      <c r="H1157" s="121"/>
      <c r="R1157" s="120"/>
    </row>
    <row r="1158" spans="4:18" ht="13.9" customHeight="1" x14ac:dyDescent="0.25">
      <c r="D1158" s="120"/>
      <c r="E1158" s="120"/>
      <c r="F1158" s="120"/>
      <c r="G1158" s="120"/>
      <c r="H1158" s="121"/>
      <c r="R1158" s="120"/>
    </row>
    <row r="1159" spans="4:18" ht="13.9" customHeight="1" x14ac:dyDescent="0.25">
      <c r="D1159" s="120"/>
      <c r="E1159" s="120"/>
      <c r="F1159" s="120"/>
      <c r="G1159" s="120"/>
      <c r="H1159" s="121"/>
      <c r="R1159" s="120"/>
    </row>
    <row r="1160" spans="4:18" ht="13.9" customHeight="1" x14ac:dyDescent="0.25">
      <c r="D1160" s="120"/>
      <c r="E1160" s="120"/>
      <c r="F1160" s="120"/>
      <c r="G1160" s="120"/>
      <c r="H1160" s="121"/>
      <c r="R1160" s="120"/>
    </row>
    <row r="1161" spans="4:18" ht="13.9" customHeight="1" x14ac:dyDescent="0.25">
      <c r="D1161" s="120"/>
      <c r="E1161" s="120"/>
      <c r="F1161" s="120"/>
      <c r="G1161" s="120"/>
      <c r="H1161" s="121"/>
      <c r="R1161" s="120"/>
    </row>
    <row r="1162" spans="4:18" ht="13.9" customHeight="1" x14ac:dyDescent="0.25">
      <c r="D1162" s="120"/>
      <c r="E1162" s="120"/>
      <c r="F1162" s="120"/>
      <c r="G1162" s="120"/>
      <c r="H1162" s="121"/>
      <c r="R1162" s="120"/>
    </row>
    <row r="1163" spans="4:18" ht="13.9" customHeight="1" x14ac:dyDescent="0.25">
      <c r="D1163" s="120"/>
      <c r="E1163" s="120"/>
      <c r="F1163" s="120"/>
      <c r="G1163" s="120"/>
      <c r="H1163" s="121"/>
      <c r="R1163" s="120"/>
    </row>
    <row r="1164" spans="4:18" ht="13.9" customHeight="1" x14ac:dyDescent="0.25">
      <c r="D1164" s="120"/>
      <c r="E1164" s="120"/>
      <c r="F1164" s="120"/>
      <c r="G1164" s="120"/>
      <c r="H1164" s="121"/>
      <c r="R1164" s="120"/>
    </row>
    <row r="1165" spans="4:18" ht="13.9" customHeight="1" x14ac:dyDescent="0.25">
      <c r="D1165" s="120"/>
      <c r="E1165" s="120"/>
      <c r="F1165" s="120"/>
      <c r="G1165" s="120"/>
      <c r="H1165" s="121"/>
      <c r="R1165" s="120"/>
    </row>
    <row r="1166" spans="4:18" ht="13.9" customHeight="1" x14ac:dyDescent="0.25">
      <c r="D1166" s="120"/>
      <c r="E1166" s="120"/>
      <c r="F1166" s="120"/>
      <c r="G1166" s="120"/>
      <c r="H1166" s="121"/>
      <c r="R1166" s="120"/>
    </row>
    <row r="1167" spans="4:18" ht="13.9" customHeight="1" x14ac:dyDescent="0.25">
      <c r="D1167" s="120"/>
      <c r="E1167" s="120"/>
      <c r="F1167" s="120"/>
      <c r="G1167" s="120"/>
      <c r="H1167" s="121"/>
      <c r="R1167" s="120"/>
    </row>
    <row r="1168" spans="4:18" ht="13.9" customHeight="1" x14ac:dyDescent="0.25">
      <c r="D1168" s="120"/>
      <c r="E1168" s="120"/>
      <c r="F1168" s="120"/>
      <c r="G1168" s="120"/>
      <c r="H1168" s="121"/>
      <c r="R1168" s="120"/>
    </row>
    <row r="1169" spans="4:18" ht="13.9" customHeight="1" x14ac:dyDescent="0.25">
      <c r="D1169" s="120"/>
      <c r="E1169" s="120"/>
      <c r="F1169" s="120"/>
      <c r="G1169" s="120"/>
      <c r="H1169" s="121"/>
      <c r="R1169" s="120"/>
    </row>
    <row r="1170" spans="4:18" ht="13.9" customHeight="1" x14ac:dyDescent="0.25">
      <c r="D1170" s="120"/>
      <c r="E1170" s="120"/>
      <c r="F1170" s="120"/>
      <c r="G1170" s="120"/>
      <c r="H1170" s="121"/>
      <c r="R1170" s="120"/>
    </row>
    <row r="1171" spans="4:18" ht="13.9" customHeight="1" x14ac:dyDescent="0.25">
      <c r="D1171" s="120"/>
      <c r="E1171" s="120"/>
      <c r="F1171" s="120"/>
      <c r="G1171" s="120"/>
      <c r="H1171" s="121"/>
      <c r="R1171" s="120"/>
    </row>
    <row r="1172" spans="4:18" ht="13.9" customHeight="1" x14ac:dyDescent="0.25">
      <c r="D1172" s="120"/>
      <c r="E1172" s="120"/>
      <c r="F1172" s="120"/>
      <c r="G1172" s="120"/>
      <c r="H1172" s="121"/>
      <c r="R1172" s="120"/>
    </row>
    <row r="1173" spans="4:18" ht="13.9" customHeight="1" x14ac:dyDescent="0.25">
      <c r="D1173" s="120"/>
      <c r="E1173" s="120"/>
      <c r="F1173" s="120"/>
      <c r="G1173" s="120"/>
      <c r="H1173" s="121"/>
      <c r="R1173" s="120"/>
    </row>
    <row r="1174" spans="4:18" ht="13.9" customHeight="1" x14ac:dyDescent="0.25">
      <c r="D1174" s="120"/>
      <c r="E1174" s="120"/>
      <c r="F1174" s="120"/>
      <c r="G1174" s="120"/>
      <c r="H1174" s="121"/>
      <c r="R1174" s="120"/>
    </row>
    <row r="1175" spans="4:18" ht="13.9" customHeight="1" x14ac:dyDescent="0.25">
      <c r="D1175" s="120"/>
      <c r="E1175" s="120"/>
      <c r="F1175" s="120"/>
      <c r="G1175" s="120"/>
      <c r="H1175" s="121"/>
      <c r="R1175" s="120"/>
    </row>
    <row r="1176" spans="4:18" ht="13.9" customHeight="1" x14ac:dyDescent="0.25">
      <c r="D1176" s="120"/>
      <c r="E1176" s="120"/>
      <c r="F1176" s="120"/>
      <c r="G1176" s="120"/>
      <c r="H1176" s="121"/>
      <c r="R1176" s="120"/>
    </row>
    <row r="1177" spans="4:18" ht="13.9" customHeight="1" x14ac:dyDescent="0.25">
      <c r="D1177" s="120"/>
      <c r="E1177" s="120"/>
      <c r="F1177" s="120"/>
      <c r="G1177" s="120"/>
      <c r="H1177" s="121"/>
      <c r="R1177" s="120"/>
    </row>
    <row r="1178" spans="4:18" ht="13.9" customHeight="1" x14ac:dyDescent="0.25">
      <c r="D1178" s="120"/>
      <c r="E1178" s="120"/>
      <c r="F1178" s="120"/>
      <c r="G1178" s="120"/>
      <c r="H1178" s="121"/>
      <c r="R1178" s="120"/>
    </row>
    <row r="1179" spans="4:18" ht="13.9" customHeight="1" x14ac:dyDescent="0.25">
      <c r="D1179" s="120"/>
      <c r="E1179" s="120"/>
      <c r="F1179" s="120"/>
      <c r="G1179" s="120"/>
      <c r="H1179" s="121"/>
      <c r="R1179" s="120"/>
    </row>
    <row r="1180" spans="4:18" ht="13.9" customHeight="1" x14ac:dyDescent="0.25">
      <c r="D1180" s="120"/>
      <c r="E1180" s="120"/>
      <c r="F1180" s="120"/>
      <c r="G1180" s="120"/>
      <c r="H1180" s="121"/>
      <c r="R1180" s="120"/>
    </row>
    <row r="1181" spans="4:18" ht="13.9" customHeight="1" x14ac:dyDescent="0.25">
      <c r="D1181" s="120"/>
      <c r="E1181" s="120"/>
      <c r="F1181" s="120"/>
      <c r="G1181" s="120"/>
      <c r="H1181" s="121"/>
      <c r="R1181" s="120"/>
    </row>
    <row r="1182" spans="4:18" ht="13.9" customHeight="1" x14ac:dyDescent="0.25">
      <c r="D1182" s="120"/>
      <c r="E1182" s="120"/>
      <c r="F1182" s="120"/>
      <c r="G1182" s="120"/>
      <c r="H1182" s="121"/>
      <c r="R1182" s="120"/>
    </row>
    <row r="1183" spans="4:18" ht="13.9" customHeight="1" x14ac:dyDescent="0.25">
      <c r="D1183" s="120"/>
      <c r="E1183" s="120"/>
      <c r="F1183" s="120"/>
      <c r="G1183" s="120"/>
      <c r="H1183" s="121"/>
      <c r="R1183" s="120"/>
    </row>
    <row r="1184" spans="4:18" ht="13.9" customHeight="1" x14ac:dyDescent="0.25">
      <c r="D1184" s="120"/>
      <c r="E1184" s="120"/>
      <c r="F1184" s="120"/>
      <c r="G1184" s="120"/>
      <c r="H1184" s="121"/>
      <c r="R1184" s="120"/>
    </row>
    <row r="1185" spans="4:18" ht="13.9" customHeight="1" x14ac:dyDescent="0.25">
      <c r="D1185" s="120"/>
      <c r="E1185" s="120"/>
      <c r="F1185" s="120"/>
      <c r="G1185" s="120"/>
      <c r="H1185" s="121"/>
      <c r="R1185" s="120"/>
    </row>
    <row r="1186" spans="4:18" ht="13.9" customHeight="1" x14ac:dyDescent="0.25">
      <c r="D1186" s="120"/>
      <c r="E1186" s="120"/>
      <c r="F1186" s="120"/>
      <c r="G1186" s="120"/>
      <c r="H1186" s="121"/>
      <c r="R1186" s="120"/>
    </row>
    <row r="1187" spans="4:18" ht="13.9" customHeight="1" x14ac:dyDescent="0.25">
      <c r="D1187" s="120"/>
      <c r="E1187" s="120"/>
      <c r="F1187" s="120"/>
      <c r="G1187" s="120"/>
      <c r="H1187" s="121"/>
      <c r="R1187" s="120"/>
    </row>
    <row r="1188" spans="4:18" ht="13.9" customHeight="1" x14ac:dyDescent="0.25">
      <c r="D1188" s="120"/>
      <c r="E1188" s="120"/>
      <c r="F1188" s="120"/>
      <c r="G1188" s="120"/>
      <c r="H1188" s="121"/>
      <c r="R1188" s="120"/>
    </row>
    <row r="1189" spans="4:18" ht="13.9" customHeight="1" x14ac:dyDescent="0.25">
      <c r="D1189" s="120"/>
      <c r="E1189" s="120"/>
      <c r="F1189" s="120"/>
      <c r="G1189" s="120"/>
      <c r="H1189" s="121"/>
      <c r="R1189" s="120"/>
    </row>
    <row r="1190" spans="4:18" ht="13.9" customHeight="1" x14ac:dyDescent="0.25">
      <c r="D1190" s="120"/>
      <c r="E1190" s="120"/>
      <c r="F1190" s="120"/>
      <c r="G1190" s="120"/>
      <c r="H1190" s="121"/>
      <c r="R1190" s="120"/>
    </row>
    <row r="1191" spans="4:18" ht="13.9" customHeight="1" x14ac:dyDescent="0.25">
      <c r="D1191" s="120"/>
      <c r="E1191" s="120"/>
      <c r="F1191" s="120"/>
      <c r="G1191" s="120"/>
      <c r="H1191" s="121"/>
      <c r="R1191" s="120"/>
    </row>
    <row r="1192" spans="4:18" ht="13.9" customHeight="1" x14ac:dyDescent="0.25">
      <c r="D1192" s="120"/>
      <c r="E1192" s="120"/>
      <c r="F1192" s="120"/>
      <c r="G1192" s="120"/>
      <c r="H1192" s="121"/>
      <c r="R1192" s="120"/>
    </row>
    <row r="1193" spans="4:18" ht="13.9" customHeight="1" x14ac:dyDescent="0.25">
      <c r="D1193" s="120"/>
      <c r="E1193" s="120"/>
      <c r="F1193" s="120"/>
      <c r="G1193" s="120"/>
      <c r="H1193" s="121"/>
      <c r="R1193" s="120"/>
    </row>
    <row r="1194" spans="4:18" ht="13.9" customHeight="1" x14ac:dyDescent="0.25">
      <c r="D1194" s="120"/>
      <c r="E1194" s="120"/>
      <c r="F1194" s="120"/>
      <c r="G1194" s="120"/>
      <c r="H1194" s="121"/>
      <c r="R1194" s="120"/>
    </row>
    <row r="1195" spans="4:18" ht="13.9" customHeight="1" x14ac:dyDescent="0.25">
      <c r="D1195" s="120"/>
      <c r="E1195" s="120"/>
      <c r="F1195" s="120"/>
      <c r="G1195" s="120"/>
      <c r="H1195" s="121"/>
      <c r="R1195" s="120"/>
    </row>
    <row r="1196" spans="4:18" ht="13.9" customHeight="1" x14ac:dyDescent="0.25">
      <c r="D1196" s="120"/>
      <c r="E1196" s="120"/>
      <c r="F1196" s="120"/>
      <c r="G1196" s="120"/>
      <c r="H1196" s="121"/>
      <c r="R1196" s="120"/>
    </row>
    <row r="1197" spans="4:18" ht="13.9" customHeight="1" x14ac:dyDescent="0.25">
      <c r="D1197" s="120"/>
      <c r="E1197" s="120"/>
      <c r="F1197" s="120"/>
      <c r="G1197" s="120"/>
      <c r="H1197" s="121"/>
      <c r="R1197" s="120"/>
    </row>
    <row r="1198" spans="4:18" ht="13.9" customHeight="1" x14ac:dyDescent="0.25">
      <c r="D1198" s="120"/>
      <c r="E1198" s="120"/>
      <c r="F1198" s="120"/>
      <c r="G1198" s="120"/>
      <c r="H1198" s="121"/>
      <c r="R1198" s="120"/>
    </row>
    <row r="1199" spans="4:18" ht="13.9" customHeight="1" x14ac:dyDescent="0.25">
      <c r="D1199" s="120"/>
      <c r="E1199" s="120"/>
      <c r="F1199" s="120"/>
      <c r="G1199" s="120"/>
      <c r="H1199" s="121"/>
      <c r="R1199" s="120"/>
    </row>
    <row r="1200" spans="4:18" ht="13.9" customHeight="1" x14ac:dyDescent="0.25">
      <c r="D1200" s="120"/>
      <c r="E1200" s="120"/>
      <c r="F1200" s="120"/>
      <c r="G1200" s="120"/>
      <c r="H1200" s="121"/>
      <c r="R1200" s="120"/>
    </row>
    <row r="1201" spans="4:18" ht="13.9" customHeight="1" x14ac:dyDescent="0.25">
      <c r="D1201" s="120"/>
      <c r="E1201" s="120"/>
      <c r="F1201" s="120"/>
      <c r="G1201" s="120"/>
      <c r="H1201" s="121"/>
      <c r="R1201" s="120"/>
    </row>
    <row r="1202" spans="4:18" ht="13.9" customHeight="1" x14ac:dyDescent="0.25">
      <c r="D1202" s="120"/>
      <c r="E1202" s="120"/>
      <c r="F1202" s="120"/>
      <c r="G1202" s="120"/>
      <c r="H1202" s="121"/>
      <c r="R1202" s="120"/>
    </row>
    <row r="1203" spans="4:18" ht="13.9" customHeight="1" x14ac:dyDescent="0.25">
      <c r="D1203" s="120"/>
      <c r="E1203" s="120"/>
      <c r="F1203" s="120"/>
      <c r="G1203" s="120"/>
      <c r="H1203" s="121"/>
      <c r="R1203" s="120"/>
    </row>
    <row r="1204" spans="4:18" ht="13.9" customHeight="1" x14ac:dyDescent="0.25">
      <c r="D1204" s="120"/>
      <c r="E1204" s="120"/>
      <c r="F1204" s="120"/>
      <c r="G1204" s="120"/>
      <c r="H1204" s="121"/>
      <c r="R1204" s="120"/>
    </row>
    <row r="1205" spans="4:18" ht="13.9" customHeight="1" x14ac:dyDescent="0.25">
      <c r="D1205" s="120"/>
      <c r="E1205" s="120"/>
      <c r="F1205" s="120"/>
      <c r="G1205" s="120"/>
      <c r="H1205" s="121"/>
      <c r="R1205" s="120"/>
    </row>
    <row r="1206" spans="4:18" ht="13.9" customHeight="1" x14ac:dyDescent="0.25">
      <c r="D1206" s="120"/>
      <c r="E1206" s="120"/>
      <c r="F1206" s="120"/>
      <c r="G1206" s="120"/>
      <c r="H1206" s="121"/>
      <c r="R1206" s="120"/>
    </row>
    <row r="1207" spans="4:18" ht="13.9" customHeight="1" x14ac:dyDescent="0.25">
      <c r="D1207" s="120"/>
      <c r="E1207" s="120"/>
      <c r="F1207" s="120"/>
      <c r="G1207" s="120"/>
      <c r="H1207" s="121"/>
      <c r="R1207" s="120"/>
    </row>
    <row r="1208" spans="4:18" ht="13.9" customHeight="1" x14ac:dyDescent="0.25">
      <c r="D1208" s="120"/>
      <c r="E1208" s="120"/>
      <c r="F1208" s="120"/>
      <c r="G1208" s="120"/>
      <c r="H1208" s="121"/>
      <c r="R1208" s="120"/>
    </row>
    <row r="1209" spans="4:18" ht="13.9" customHeight="1" x14ac:dyDescent="0.25">
      <c r="D1209" s="120"/>
      <c r="E1209" s="120"/>
      <c r="F1209" s="120"/>
      <c r="G1209" s="120"/>
      <c r="H1209" s="121"/>
      <c r="R1209" s="120"/>
    </row>
    <row r="1210" spans="4:18" ht="13.9" customHeight="1" x14ac:dyDescent="0.25">
      <c r="D1210" s="120"/>
      <c r="E1210" s="120"/>
      <c r="F1210" s="120"/>
      <c r="G1210" s="120"/>
      <c r="H1210" s="121"/>
      <c r="R1210" s="120"/>
    </row>
    <row r="1211" spans="4:18" ht="13.9" customHeight="1" x14ac:dyDescent="0.25">
      <c r="D1211" s="120"/>
      <c r="E1211" s="120"/>
      <c r="F1211" s="120"/>
      <c r="G1211" s="120"/>
      <c r="H1211" s="121"/>
      <c r="R1211" s="120"/>
    </row>
    <row r="1212" spans="4:18" ht="13.9" customHeight="1" x14ac:dyDescent="0.25">
      <c r="D1212" s="120"/>
      <c r="E1212" s="120"/>
      <c r="F1212" s="120"/>
      <c r="G1212" s="120"/>
      <c r="H1212" s="121"/>
      <c r="R1212" s="120"/>
    </row>
    <row r="1213" spans="4:18" ht="13.9" customHeight="1" x14ac:dyDescent="0.25">
      <c r="D1213" s="120"/>
      <c r="E1213" s="120"/>
      <c r="F1213" s="120"/>
      <c r="G1213" s="120"/>
      <c r="H1213" s="121"/>
      <c r="R1213" s="120"/>
    </row>
    <row r="1214" spans="4:18" ht="13.9" customHeight="1" x14ac:dyDescent="0.25">
      <c r="D1214" s="120"/>
      <c r="E1214" s="120"/>
      <c r="F1214" s="120"/>
      <c r="G1214" s="120"/>
      <c r="H1214" s="121"/>
      <c r="R1214" s="120"/>
    </row>
    <row r="1215" spans="4:18" ht="13.9" customHeight="1" x14ac:dyDescent="0.25">
      <c r="D1215" s="120"/>
      <c r="E1215" s="120"/>
      <c r="F1215" s="120"/>
      <c r="G1215" s="120"/>
      <c r="H1215" s="121"/>
      <c r="R1215" s="120"/>
    </row>
    <row r="1216" spans="4:18" ht="13.9" customHeight="1" x14ac:dyDescent="0.25">
      <c r="D1216" s="120"/>
      <c r="E1216" s="120"/>
      <c r="F1216" s="120"/>
      <c r="G1216" s="120"/>
      <c r="H1216" s="121"/>
      <c r="R1216" s="120"/>
    </row>
    <row r="1217" spans="4:18" ht="13.9" customHeight="1" x14ac:dyDescent="0.25">
      <c r="D1217" s="120"/>
      <c r="E1217" s="120"/>
      <c r="F1217" s="120"/>
      <c r="G1217" s="120"/>
      <c r="H1217" s="121"/>
      <c r="R1217" s="120"/>
    </row>
    <row r="1218" spans="4:18" ht="13.9" customHeight="1" x14ac:dyDescent="0.25">
      <c r="D1218" s="120"/>
      <c r="E1218" s="120"/>
      <c r="F1218" s="120"/>
      <c r="G1218" s="120"/>
      <c r="H1218" s="121"/>
      <c r="R1218" s="120"/>
    </row>
    <row r="1219" spans="4:18" ht="13.9" customHeight="1" x14ac:dyDescent="0.25">
      <c r="D1219" s="120"/>
      <c r="E1219" s="120"/>
      <c r="F1219" s="120"/>
      <c r="G1219" s="120"/>
      <c r="H1219" s="121"/>
      <c r="R1219" s="120"/>
    </row>
    <row r="1220" spans="4:18" ht="13.9" customHeight="1" x14ac:dyDescent="0.25">
      <c r="D1220" s="120"/>
      <c r="E1220" s="120"/>
      <c r="F1220" s="120"/>
      <c r="G1220" s="120"/>
      <c r="H1220" s="121"/>
      <c r="R1220" s="120"/>
    </row>
    <row r="1221" spans="4:18" ht="13.9" customHeight="1" x14ac:dyDescent="0.25">
      <c r="D1221" s="120"/>
      <c r="E1221" s="120"/>
      <c r="F1221" s="120"/>
      <c r="G1221" s="120"/>
      <c r="H1221" s="121"/>
      <c r="R1221" s="120"/>
    </row>
    <row r="1222" spans="4:18" ht="13.9" customHeight="1" x14ac:dyDescent="0.25">
      <c r="D1222" s="120"/>
      <c r="E1222" s="120"/>
      <c r="F1222" s="120"/>
      <c r="G1222" s="120"/>
      <c r="H1222" s="121"/>
      <c r="R1222" s="120"/>
    </row>
    <row r="1223" spans="4:18" ht="13.9" customHeight="1" x14ac:dyDescent="0.25">
      <c r="D1223" s="120"/>
      <c r="E1223" s="120"/>
      <c r="F1223" s="120"/>
      <c r="G1223" s="120"/>
      <c r="H1223" s="121"/>
      <c r="R1223" s="120"/>
    </row>
    <row r="1224" spans="4:18" ht="13.9" customHeight="1" x14ac:dyDescent="0.25">
      <c r="D1224" s="120"/>
      <c r="E1224" s="120"/>
      <c r="F1224" s="120"/>
      <c r="G1224" s="120"/>
      <c r="H1224" s="121"/>
      <c r="R1224" s="120"/>
    </row>
    <row r="1225" spans="4:18" ht="13.9" customHeight="1" x14ac:dyDescent="0.25">
      <c r="D1225" s="120"/>
      <c r="E1225" s="120"/>
      <c r="F1225" s="120"/>
      <c r="G1225" s="120"/>
      <c r="H1225" s="121"/>
      <c r="R1225" s="120"/>
    </row>
    <row r="1226" spans="4:18" ht="13.9" customHeight="1" x14ac:dyDescent="0.25">
      <c r="D1226" s="120"/>
      <c r="E1226" s="120"/>
      <c r="F1226" s="120"/>
      <c r="G1226" s="120"/>
      <c r="H1226" s="121"/>
      <c r="R1226" s="120"/>
    </row>
    <row r="1227" spans="4:18" ht="13.9" customHeight="1" x14ac:dyDescent="0.25">
      <c r="D1227" s="120"/>
      <c r="E1227" s="120"/>
      <c r="F1227" s="120"/>
      <c r="G1227" s="120"/>
      <c r="H1227" s="121"/>
      <c r="R1227" s="120"/>
    </row>
    <row r="1228" spans="4:18" ht="13.9" customHeight="1" x14ac:dyDescent="0.25">
      <c r="D1228" s="120"/>
      <c r="E1228" s="120"/>
      <c r="F1228" s="120"/>
      <c r="G1228" s="120"/>
      <c r="H1228" s="121"/>
      <c r="R1228" s="120"/>
    </row>
    <row r="1229" spans="4:18" ht="13.9" customHeight="1" x14ac:dyDescent="0.25">
      <c r="D1229" s="120"/>
      <c r="E1229" s="120"/>
      <c r="F1229" s="120"/>
      <c r="G1229" s="120"/>
      <c r="H1229" s="121"/>
      <c r="R1229" s="120"/>
    </row>
    <row r="1230" spans="4:18" ht="13.9" customHeight="1" x14ac:dyDescent="0.25">
      <c r="D1230" s="120"/>
      <c r="E1230" s="120"/>
      <c r="F1230" s="120"/>
      <c r="G1230" s="120"/>
      <c r="H1230" s="121"/>
      <c r="R1230" s="120"/>
    </row>
    <row r="1231" spans="4:18" ht="13.9" customHeight="1" x14ac:dyDescent="0.25">
      <c r="D1231" s="120"/>
      <c r="E1231" s="120"/>
      <c r="F1231" s="120"/>
      <c r="G1231" s="120"/>
      <c r="H1231" s="121"/>
      <c r="R1231" s="120"/>
    </row>
    <row r="1232" spans="4:18" ht="13.9" customHeight="1" x14ac:dyDescent="0.25">
      <c r="D1232" s="120"/>
      <c r="E1232" s="120"/>
      <c r="F1232" s="120"/>
      <c r="G1232" s="120"/>
      <c r="H1232" s="121"/>
      <c r="R1232" s="120"/>
    </row>
    <row r="1233" spans="4:18" ht="13.9" customHeight="1" x14ac:dyDescent="0.25">
      <c r="D1233" s="120"/>
      <c r="E1233" s="120"/>
      <c r="F1233" s="120"/>
      <c r="G1233" s="120"/>
      <c r="H1233" s="121"/>
      <c r="R1233" s="120"/>
    </row>
    <row r="1234" spans="4:18" ht="13.9" customHeight="1" x14ac:dyDescent="0.25">
      <c r="D1234" s="120"/>
      <c r="E1234" s="120"/>
      <c r="F1234" s="120"/>
      <c r="G1234" s="120"/>
      <c r="H1234" s="121"/>
      <c r="R1234" s="120"/>
    </row>
    <row r="1235" spans="4:18" ht="13.9" customHeight="1" x14ac:dyDescent="0.25">
      <c r="D1235" s="120"/>
      <c r="E1235" s="120"/>
      <c r="F1235" s="120"/>
      <c r="G1235" s="120"/>
      <c r="H1235" s="121"/>
      <c r="R1235" s="120"/>
    </row>
    <row r="1236" spans="4:18" ht="13.9" customHeight="1" x14ac:dyDescent="0.25">
      <c r="D1236" s="120"/>
      <c r="E1236" s="120"/>
      <c r="F1236" s="120"/>
      <c r="G1236" s="120"/>
      <c r="H1236" s="121"/>
      <c r="R1236" s="120"/>
    </row>
    <row r="1237" spans="4:18" ht="13.9" customHeight="1" x14ac:dyDescent="0.25">
      <c r="D1237" s="120"/>
      <c r="E1237" s="120"/>
      <c r="F1237" s="120"/>
      <c r="G1237" s="120"/>
      <c r="H1237" s="121"/>
      <c r="R1237" s="120"/>
    </row>
    <row r="1238" spans="4:18" ht="13.9" customHeight="1" x14ac:dyDescent="0.25">
      <c r="D1238" s="120"/>
      <c r="E1238" s="120"/>
      <c r="F1238" s="120"/>
      <c r="G1238" s="120"/>
      <c r="H1238" s="121"/>
      <c r="R1238" s="120"/>
    </row>
    <row r="1239" spans="4:18" ht="13.9" customHeight="1" x14ac:dyDescent="0.25">
      <c r="D1239" s="120"/>
      <c r="E1239" s="120"/>
      <c r="F1239" s="120"/>
      <c r="G1239" s="120"/>
      <c r="H1239" s="121"/>
      <c r="R1239" s="120"/>
    </row>
    <row r="1240" spans="4:18" ht="13.9" customHeight="1" x14ac:dyDescent="0.25">
      <c r="D1240" s="120"/>
      <c r="E1240" s="120"/>
      <c r="F1240" s="120"/>
      <c r="G1240" s="120"/>
      <c r="H1240" s="121"/>
      <c r="R1240" s="120"/>
    </row>
    <row r="1241" spans="4:18" ht="13.9" customHeight="1" x14ac:dyDescent="0.25">
      <c r="D1241" s="120"/>
      <c r="E1241" s="120"/>
      <c r="F1241" s="120"/>
      <c r="G1241" s="120"/>
      <c r="H1241" s="121"/>
      <c r="R1241" s="120"/>
    </row>
    <row r="1242" spans="4:18" ht="13.9" customHeight="1" x14ac:dyDescent="0.25">
      <c r="D1242" s="120"/>
      <c r="E1242" s="120"/>
      <c r="F1242" s="120"/>
      <c r="G1242" s="120"/>
      <c r="H1242" s="121"/>
      <c r="R1242" s="120"/>
    </row>
    <row r="1243" spans="4:18" ht="13.9" customHeight="1" x14ac:dyDescent="0.25">
      <c r="D1243" s="120"/>
      <c r="E1243" s="120"/>
      <c r="F1243" s="120"/>
      <c r="G1243" s="120"/>
      <c r="H1243" s="121"/>
      <c r="R1243" s="120"/>
    </row>
    <row r="1244" spans="4:18" ht="13.9" customHeight="1" x14ac:dyDescent="0.25">
      <c r="D1244" s="120"/>
      <c r="E1244" s="120"/>
      <c r="F1244" s="120"/>
      <c r="G1244" s="120"/>
      <c r="H1244" s="121"/>
      <c r="R1244" s="120"/>
    </row>
    <row r="1245" spans="4:18" ht="13.9" customHeight="1" x14ac:dyDescent="0.25">
      <c r="D1245" s="120"/>
      <c r="E1245" s="120"/>
      <c r="F1245" s="120"/>
      <c r="G1245" s="120"/>
      <c r="H1245" s="121"/>
      <c r="R1245" s="120"/>
    </row>
    <row r="1246" spans="4:18" ht="13.9" customHeight="1" x14ac:dyDescent="0.25">
      <c r="D1246" s="120"/>
      <c r="E1246" s="120"/>
      <c r="F1246" s="120"/>
      <c r="G1246" s="120"/>
      <c r="H1246" s="121"/>
      <c r="R1246" s="120"/>
    </row>
    <row r="1247" spans="4:18" ht="13.9" customHeight="1" x14ac:dyDescent="0.25">
      <c r="D1247" s="120"/>
      <c r="E1247" s="120"/>
      <c r="F1247" s="120"/>
      <c r="G1247" s="120"/>
      <c r="H1247" s="121"/>
      <c r="R1247" s="120"/>
    </row>
    <row r="1248" spans="4:18" ht="13.9" customHeight="1" x14ac:dyDescent="0.25">
      <c r="D1248" s="120"/>
      <c r="E1248" s="120"/>
      <c r="F1248" s="120"/>
      <c r="G1248" s="120"/>
      <c r="H1248" s="121"/>
      <c r="R1248" s="120"/>
    </row>
    <row r="1249" spans="4:18" ht="13.9" customHeight="1" x14ac:dyDescent="0.25">
      <c r="D1249" s="120"/>
      <c r="E1249" s="120"/>
      <c r="F1249" s="120"/>
      <c r="G1249" s="120"/>
      <c r="H1249" s="121"/>
      <c r="R1249" s="120"/>
    </row>
    <row r="1250" spans="4:18" ht="13.9" customHeight="1" x14ac:dyDescent="0.25">
      <c r="D1250" s="120"/>
      <c r="E1250" s="120"/>
      <c r="F1250" s="120"/>
      <c r="G1250" s="120"/>
      <c r="H1250" s="121"/>
      <c r="R1250" s="120"/>
    </row>
    <row r="1251" spans="4:18" ht="13.9" customHeight="1" x14ac:dyDescent="0.25">
      <c r="D1251" s="120"/>
      <c r="E1251" s="120"/>
      <c r="F1251" s="120"/>
      <c r="G1251" s="120"/>
      <c r="H1251" s="121"/>
      <c r="R1251" s="120"/>
    </row>
    <row r="1252" spans="4:18" ht="13.9" customHeight="1" x14ac:dyDescent="0.25">
      <c r="D1252" s="120"/>
      <c r="E1252" s="120"/>
      <c r="F1252" s="120"/>
      <c r="G1252" s="120"/>
      <c r="H1252" s="121"/>
      <c r="R1252" s="120"/>
    </row>
    <row r="1253" spans="4:18" ht="13.9" customHeight="1" x14ac:dyDescent="0.25">
      <c r="D1253" s="120"/>
      <c r="E1253" s="120"/>
      <c r="F1253" s="120"/>
      <c r="G1253" s="120"/>
      <c r="H1253" s="121"/>
      <c r="R1253" s="120"/>
    </row>
    <row r="1254" spans="4:18" ht="13.9" customHeight="1" x14ac:dyDescent="0.25">
      <c r="D1254" s="120"/>
      <c r="E1254" s="120"/>
      <c r="F1254" s="120"/>
      <c r="G1254" s="120"/>
      <c r="H1254" s="121"/>
      <c r="R1254" s="120"/>
    </row>
    <row r="1255" spans="4:18" ht="13.9" customHeight="1" x14ac:dyDescent="0.25">
      <c r="D1255" s="120"/>
      <c r="E1255" s="120"/>
      <c r="F1255" s="120"/>
      <c r="G1255" s="120"/>
      <c r="H1255" s="121"/>
      <c r="R1255" s="120"/>
    </row>
    <row r="1256" spans="4:18" ht="13.9" customHeight="1" x14ac:dyDescent="0.25">
      <c r="D1256" s="120"/>
      <c r="E1256" s="120"/>
      <c r="F1256" s="120"/>
      <c r="G1256" s="120"/>
      <c r="H1256" s="121"/>
      <c r="R1256" s="120"/>
    </row>
    <row r="1257" spans="4:18" ht="13.9" customHeight="1" x14ac:dyDescent="0.25">
      <c r="D1257" s="120"/>
      <c r="E1257" s="120"/>
      <c r="F1257" s="120"/>
      <c r="G1257" s="120"/>
      <c r="H1257" s="121"/>
      <c r="R1257" s="120"/>
    </row>
    <row r="1258" spans="4:18" ht="13.9" customHeight="1" x14ac:dyDescent="0.25">
      <c r="D1258" s="120"/>
      <c r="E1258" s="120"/>
      <c r="F1258" s="120"/>
      <c r="G1258" s="120"/>
      <c r="H1258" s="121"/>
      <c r="R1258" s="120"/>
    </row>
    <row r="1259" spans="4:18" ht="13.9" customHeight="1" x14ac:dyDescent="0.25">
      <c r="D1259" s="120"/>
      <c r="E1259" s="120"/>
      <c r="F1259" s="120"/>
      <c r="G1259" s="120"/>
      <c r="H1259" s="121"/>
      <c r="R1259" s="120"/>
    </row>
    <row r="1260" spans="4:18" ht="13.9" customHeight="1" x14ac:dyDescent="0.25">
      <c r="D1260" s="120"/>
      <c r="E1260" s="120"/>
      <c r="F1260" s="120"/>
      <c r="G1260" s="120"/>
      <c r="H1260" s="121"/>
      <c r="R1260" s="120"/>
    </row>
    <row r="1261" spans="4:18" ht="13.9" customHeight="1" x14ac:dyDescent="0.25">
      <c r="D1261" s="120"/>
      <c r="E1261" s="120"/>
      <c r="F1261" s="120"/>
      <c r="G1261" s="120"/>
      <c r="H1261" s="121"/>
      <c r="R1261" s="120"/>
    </row>
    <row r="1262" spans="4:18" ht="13.9" customHeight="1" x14ac:dyDescent="0.25">
      <c r="D1262" s="120"/>
      <c r="E1262" s="120"/>
      <c r="F1262" s="120"/>
      <c r="G1262" s="120"/>
      <c r="H1262" s="121"/>
      <c r="R1262" s="120"/>
    </row>
    <row r="1263" spans="4:18" ht="13.9" customHeight="1" x14ac:dyDescent="0.25">
      <c r="D1263" s="120"/>
      <c r="E1263" s="120"/>
      <c r="F1263" s="120"/>
      <c r="G1263" s="120"/>
      <c r="H1263" s="121"/>
      <c r="R1263" s="120"/>
    </row>
    <row r="1264" spans="4:18" ht="13.9" customHeight="1" x14ac:dyDescent="0.25">
      <c r="D1264" s="120"/>
      <c r="E1264" s="120"/>
      <c r="F1264" s="120"/>
      <c r="G1264" s="120"/>
      <c r="H1264" s="121"/>
      <c r="R1264" s="120"/>
    </row>
    <row r="1265" spans="4:18" ht="13.9" customHeight="1" x14ac:dyDescent="0.25">
      <c r="D1265" s="120"/>
      <c r="E1265" s="120"/>
      <c r="F1265" s="120"/>
      <c r="G1265" s="120"/>
      <c r="H1265" s="121"/>
      <c r="R1265" s="120"/>
    </row>
    <row r="1266" spans="4:18" ht="13.9" customHeight="1" x14ac:dyDescent="0.25">
      <c r="D1266" s="120"/>
      <c r="E1266" s="120"/>
      <c r="F1266" s="120"/>
      <c r="G1266" s="120"/>
      <c r="H1266" s="121"/>
      <c r="R1266" s="120"/>
    </row>
    <row r="1267" spans="4:18" ht="13.9" customHeight="1" x14ac:dyDescent="0.25">
      <c r="D1267" s="120"/>
      <c r="E1267" s="120"/>
      <c r="F1267" s="120"/>
      <c r="G1267" s="120"/>
      <c r="H1267" s="121"/>
      <c r="R1267" s="120"/>
    </row>
    <row r="1268" spans="4:18" ht="13.9" customHeight="1" x14ac:dyDescent="0.25">
      <c r="D1268" s="120"/>
      <c r="E1268" s="120"/>
      <c r="F1268" s="120"/>
      <c r="G1268" s="120"/>
      <c r="H1268" s="121"/>
      <c r="R1268" s="120"/>
    </row>
    <row r="1269" spans="4:18" ht="13.9" customHeight="1" x14ac:dyDescent="0.25">
      <c r="D1269" s="120"/>
      <c r="E1269" s="120"/>
      <c r="F1269" s="120"/>
      <c r="G1269" s="120"/>
      <c r="H1269" s="121"/>
      <c r="R1269" s="120"/>
    </row>
    <row r="1270" spans="4:18" ht="13.9" customHeight="1" x14ac:dyDescent="0.25">
      <c r="D1270" s="120"/>
      <c r="E1270" s="120"/>
      <c r="F1270" s="120"/>
      <c r="G1270" s="120"/>
      <c r="H1270" s="121"/>
      <c r="R1270" s="120"/>
    </row>
    <row r="1271" spans="4:18" ht="13.9" customHeight="1" x14ac:dyDescent="0.25">
      <c r="D1271" s="120"/>
      <c r="E1271" s="120"/>
      <c r="F1271" s="120"/>
      <c r="G1271" s="120"/>
      <c r="H1271" s="121"/>
      <c r="R1271" s="120"/>
    </row>
    <row r="1272" spans="4:18" ht="13.9" customHeight="1" x14ac:dyDescent="0.25">
      <c r="D1272" s="120"/>
      <c r="E1272" s="120"/>
      <c r="F1272" s="120"/>
      <c r="G1272" s="120"/>
      <c r="H1272" s="121"/>
      <c r="R1272" s="120"/>
    </row>
    <row r="1273" spans="4:18" ht="13.9" customHeight="1" x14ac:dyDescent="0.25">
      <c r="D1273" s="120"/>
      <c r="E1273" s="120"/>
      <c r="F1273" s="120"/>
      <c r="G1273" s="120"/>
      <c r="H1273" s="121"/>
      <c r="R1273" s="120"/>
    </row>
    <row r="1274" spans="4:18" ht="13.9" customHeight="1" x14ac:dyDescent="0.25">
      <c r="D1274" s="120"/>
      <c r="E1274" s="120"/>
      <c r="F1274" s="120"/>
      <c r="G1274" s="120"/>
      <c r="H1274" s="121"/>
      <c r="R1274" s="120"/>
    </row>
    <row r="1275" spans="4:18" ht="13.9" customHeight="1" x14ac:dyDescent="0.25">
      <c r="D1275" s="120"/>
      <c r="E1275" s="120"/>
      <c r="F1275" s="120"/>
      <c r="G1275" s="120"/>
      <c r="H1275" s="121"/>
      <c r="R1275" s="120"/>
    </row>
    <row r="1276" spans="4:18" ht="13.9" customHeight="1" x14ac:dyDescent="0.25">
      <c r="D1276" s="120"/>
      <c r="E1276" s="120"/>
      <c r="F1276" s="120"/>
      <c r="G1276" s="120"/>
      <c r="H1276" s="121"/>
      <c r="R1276" s="120"/>
    </row>
    <row r="1277" spans="4:18" ht="13.9" customHeight="1" x14ac:dyDescent="0.25">
      <c r="D1277" s="120"/>
      <c r="E1277" s="120"/>
      <c r="F1277" s="120"/>
      <c r="G1277" s="120"/>
      <c r="H1277" s="121"/>
      <c r="R1277" s="120"/>
    </row>
    <row r="1278" spans="4:18" ht="13.9" customHeight="1" x14ac:dyDescent="0.25">
      <c r="D1278" s="120"/>
      <c r="E1278" s="120"/>
      <c r="F1278" s="120"/>
      <c r="G1278" s="120"/>
      <c r="H1278" s="121"/>
      <c r="R1278" s="120"/>
    </row>
    <row r="1279" spans="4:18" ht="13.9" customHeight="1" x14ac:dyDescent="0.25">
      <c r="D1279" s="120"/>
      <c r="E1279" s="120"/>
      <c r="F1279" s="120"/>
      <c r="G1279" s="120"/>
      <c r="H1279" s="121"/>
      <c r="R1279" s="120"/>
    </row>
    <row r="1280" spans="4:18" ht="13.9" customHeight="1" x14ac:dyDescent="0.25">
      <c r="D1280" s="120"/>
      <c r="E1280" s="120"/>
      <c r="F1280" s="120"/>
      <c r="G1280" s="120"/>
      <c r="H1280" s="121"/>
      <c r="R1280" s="120"/>
    </row>
    <row r="1281" spans="4:18" ht="13.9" customHeight="1" x14ac:dyDescent="0.25">
      <c r="D1281" s="120"/>
      <c r="E1281" s="120"/>
      <c r="F1281" s="120"/>
      <c r="G1281" s="120"/>
      <c r="H1281" s="121"/>
      <c r="R1281" s="120"/>
    </row>
    <row r="1282" spans="4:18" ht="13.9" customHeight="1" x14ac:dyDescent="0.25">
      <c r="D1282" s="120"/>
      <c r="E1282" s="120"/>
      <c r="F1282" s="120"/>
      <c r="G1282" s="120"/>
      <c r="H1282" s="121"/>
      <c r="R1282" s="120"/>
    </row>
    <row r="1283" spans="4:18" ht="13.9" customHeight="1" x14ac:dyDescent="0.25">
      <c r="D1283" s="120"/>
      <c r="E1283" s="120"/>
      <c r="F1283" s="120"/>
      <c r="G1283" s="120"/>
      <c r="H1283" s="121"/>
      <c r="R1283" s="120"/>
    </row>
    <row r="1284" spans="4:18" ht="13.9" customHeight="1" x14ac:dyDescent="0.25">
      <c r="D1284" s="120"/>
      <c r="E1284" s="120"/>
      <c r="F1284" s="120"/>
      <c r="G1284" s="120"/>
      <c r="H1284" s="121"/>
      <c r="R1284" s="120"/>
    </row>
    <row r="1285" spans="4:18" ht="13.9" customHeight="1" x14ac:dyDescent="0.25">
      <c r="D1285" s="120"/>
      <c r="E1285" s="120"/>
      <c r="F1285" s="120"/>
      <c r="G1285" s="120"/>
      <c r="H1285" s="121"/>
      <c r="R1285" s="120"/>
    </row>
    <row r="1286" spans="4:18" ht="13.9" customHeight="1" x14ac:dyDescent="0.25">
      <c r="D1286" s="120"/>
      <c r="E1286" s="120"/>
      <c r="F1286" s="120"/>
      <c r="G1286" s="120"/>
      <c r="H1286" s="121"/>
      <c r="R1286" s="120"/>
    </row>
    <row r="1287" spans="4:18" ht="13.9" customHeight="1" x14ac:dyDescent="0.25">
      <c r="D1287" s="120"/>
      <c r="E1287" s="120"/>
      <c r="F1287" s="120"/>
      <c r="G1287" s="120"/>
      <c r="H1287" s="121"/>
      <c r="R1287" s="120"/>
    </row>
    <row r="1288" spans="4:18" ht="13.9" customHeight="1" x14ac:dyDescent="0.25">
      <c r="D1288" s="120"/>
      <c r="E1288" s="120"/>
      <c r="F1288" s="120"/>
      <c r="G1288" s="120"/>
      <c r="H1288" s="121"/>
      <c r="R1288" s="120"/>
    </row>
    <row r="1289" spans="4:18" ht="13.9" customHeight="1" x14ac:dyDescent="0.25">
      <c r="D1289" s="120"/>
      <c r="E1289" s="120"/>
      <c r="F1289" s="120"/>
      <c r="G1289" s="120"/>
      <c r="H1289" s="121"/>
      <c r="R1289" s="120"/>
    </row>
    <row r="1290" spans="4:18" ht="13.9" customHeight="1" x14ac:dyDescent="0.25">
      <c r="D1290" s="120"/>
      <c r="E1290" s="120"/>
      <c r="F1290" s="120"/>
      <c r="G1290" s="120"/>
      <c r="H1290" s="121"/>
      <c r="R1290" s="120"/>
    </row>
    <row r="1291" spans="4:18" ht="13.9" customHeight="1" x14ac:dyDescent="0.25">
      <c r="D1291" s="120"/>
      <c r="E1291" s="120"/>
      <c r="F1291" s="120"/>
      <c r="G1291" s="120"/>
      <c r="H1291" s="121"/>
      <c r="R1291" s="120"/>
    </row>
    <row r="1292" spans="4:18" ht="13.9" customHeight="1" x14ac:dyDescent="0.25">
      <c r="D1292" s="120"/>
      <c r="E1292" s="120"/>
      <c r="F1292" s="120"/>
      <c r="G1292" s="120"/>
      <c r="H1292" s="121"/>
      <c r="R1292" s="120"/>
    </row>
    <row r="1293" spans="4:18" ht="13.9" customHeight="1" x14ac:dyDescent="0.25">
      <c r="D1293" s="120"/>
      <c r="E1293" s="120"/>
      <c r="F1293" s="120"/>
      <c r="G1293" s="120"/>
      <c r="H1293" s="121"/>
      <c r="R1293" s="120"/>
    </row>
    <row r="1294" spans="4:18" ht="13.9" customHeight="1" x14ac:dyDescent="0.25">
      <c r="D1294" s="120"/>
      <c r="E1294" s="120"/>
      <c r="F1294" s="120"/>
      <c r="G1294" s="120"/>
      <c r="H1294" s="121"/>
      <c r="R1294" s="120"/>
    </row>
    <row r="1295" spans="4:18" ht="13.9" customHeight="1" x14ac:dyDescent="0.25">
      <c r="D1295" s="120"/>
      <c r="E1295" s="120"/>
      <c r="F1295" s="120"/>
      <c r="G1295" s="120"/>
      <c r="H1295" s="121"/>
      <c r="R1295" s="120"/>
    </row>
    <row r="1296" spans="4:18" ht="13.9" customHeight="1" x14ac:dyDescent="0.25">
      <c r="D1296" s="120"/>
      <c r="E1296" s="120"/>
      <c r="F1296" s="120"/>
      <c r="G1296" s="120"/>
      <c r="H1296" s="121"/>
      <c r="R1296" s="120"/>
    </row>
    <row r="1297" spans="4:18" ht="13.9" customHeight="1" x14ac:dyDescent="0.25">
      <c r="D1297" s="120"/>
      <c r="E1297" s="120"/>
      <c r="F1297" s="120"/>
      <c r="G1297" s="120"/>
      <c r="H1297" s="121"/>
      <c r="R1297" s="120"/>
    </row>
    <row r="1298" spans="4:18" ht="13.9" customHeight="1" x14ac:dyDescent="0.25">
      <c r="D1298" s="120"/>
      <c r="E1298" s="120"/>
      <c r="F1298" s="120"/>
      <c r="G1298" s="120"/>
      <c r="H1298" s="121"/>
      <c r="R1298" s="120"/>
    </row>
    <row r="1299" spans="4:18" ht="13.9" customHeight="1" x14ac:dyDescent="0.25">
      <c r="D1299" s="120"/>
      <c r="E1299" s="120"/>
      <c r="F1299" s="120"/>
      <c r="G1299" s="120"/>
      <c r="H1299" s="121"/>
      <c r="R1299" s="120"/>
    </row>
    <row r="1300" spans="4:18" ht="13.9" customHeight="1" x14ac:dyDescent="0.25">
      <c r="D1300" s="120"/>
      <c r="E1300" s="120"/>
      <c r="F1300" s="120"/>
      <c r="G1300" s="120"/>
      <c r="H1300" s="121"/>
      <c r="R1300" s="120"/>
    </row>
    <row r="1301" spans="4:18" ht="13.9" customHeight="1" x14ac:dyDescent="0.25">
      <c r="D1301" s="120"/>
      <c r="E1301" s="120"/>
      <c r="F1301" s="120"/>
      <c r="G1301" s="120"/>
      <c r="H1301" s="121"/>
      <c r="R1301" s="120"/>
    </row>
    <row r="1302" spans="4:18" ht="13.9" customHeight="1" x14ac:dyDescent="0.25">
      <c r="D1302" s="120"/>
      <c r="E1302" s="120"/>
      <c r="F1302" s="120"/>
      <c r="G1302" s="120"/>
      <c r="H1302" s="121"/>
      <c r="R1302" s="120"/>
    </row>
    <row r="1303" spans="4:18" ht="13.9" customHeight="1" x14ac:dyDescent="0.25">
      <c r="D1303" s="120"/>
      <c r="E1303" s="120"/>
      <c r="F1303" s="120"/>
      <c r="G1303" s="120"/>
      <c r="H1303" s="121"/>
      <c r="R1303" s="120"/>
    </row>
    <row r="1304" spans="4:18" ht="13.9" customHeight="1" x14ac:dyDescent="0.25">
      <c r="D1304" s="120"/>
      <c r="E1304" s="120"/>
      <c r="F1304" s="120"/>
      <c r="G1304" s="120"/>
      <c r="H1304" s="121"/>
      <c r="R1304" s="120"/>
    </row>
    <row r="1305" spans="4:18" ht="13.9" customHeight="1" x14ac:dyDescent="0.25">
      <c r="D1305" s="120"/>
      <c r="E1305" s="120"/>
      <c r="F1305" s="120"/>
      <c r="G1305" s="120"/>
      <c r="H1305" s="121"/>
      <c r="R1305" s="120"/>
    </row>
    <row r="1306" spans="4:18" ht="13.9" customHeight="1" x14ac:dyDescent="0.25">
      <c r="D1306" s="120"/>
      <c r="E1306" s="120"/>
      <c r="F1306" s="120"/>
      <c r="G1306" s="120"/>
      <c r="H1306" s="121"/>
      <c r="R1306" s="120"/>
    </row>
    <row r="1307" spans="4:18" ht="13.9" customHeight="1" x14ac:dyDescent="0.25">
      <c r="D1307" s="120"/>
      <c r="E1307" s="120"/>
      <c r="F1307" s="120"/>
      <c r="G1307" s="120"/>
      <c r="H1307" s="121"/>
      <c r="R1307" s="120"/>
    </row>
    <row r="1308" spans="4:18" ht="13.9" customHeight="1" x14ac:dyDescent="0.25">
      <c r="D1308" s="120"/>
      <c r="E1308" s="120"/>
      <c r="F1308" s="120"/>
      <c r="G1308" s="120"/>
      <c r="H1308" s="121"/>
      <c r="R1308" s="120"/>
    </row>
    <row r="1309" spans="4:18" ht="13.9" customHeight="1" x14ac:dyDescent="0.25">
      <c r="D1309" s="120"/>
      <c r="E1309" s="120"/>
      <c r="F1309" s="120"/>
      <c r="G1309" s="120"/>
      <c r="H1309" s="121"/>
      <c r="R1309" s="120"/>
    </row>
    <row r="1310" spans="4:18" ht="13.9" customHeight="1" x14ac:dyDescent="0.25">
      <c r="D1310" s="120"/>
      <c r="E1310" s="120"/>
      <c r="F1310" s="120"/>
      <c r="G1310" s="120"/>
      <c r="H1310" s="121"/>
      <c r="R1310" s="120"/>
    </row>
    <row r="1311" spans="4:18" ht="13.9" customHeight="1" x14ac:dyDescent="0.25">
      <c r="D1311" s="120"/>
      <c r="E1311" s="120"/>
      <c r="F1311" s="120"/>
      <c r="G1311" s="120"/>
      <c r="H1311" s="121"/>
      <c r="R1311" s="120"/>
    </row>
    <row r="1312" spans="4:18" ht="13.9" customHeight="1" x14ac:dyDescent="0.25">
      <c r="D1312" s="120"/>
      <c r="E1312" s="120"/>
      <c r="F1312" s="120"/>
      <c r="G1312" s="120"/>
      <c r="H1312" s="121"/>
      <c r="R1312" s="120"/>
    </row>
    <row r="1313" spans="4:18" ht="13.9" customHeight="1" x14ac:dyDescent="0.25">
      <c r="D1313" s="120"/>
      <c r="E1313" s="120"/>
      <c r="F1313" s="120"/>
      <c r="G1313" s="120"/>
      <c r="H1313" s="121"/>
      <c r="R1313" s="120"/>
    </row>
    <row r="1314" spans="4:18" ht="13.9" customHeight="1" x14ac:dyDescent="0.25">
      <c r="D1314" s="120"/>
      <c r="E1314" s="120"/>
      <c r="F1314" s="120"/>
      <c r="G1314" s="120"/>
      <c r="H1314" s="121"/>
      <c r="R1314" s="120"/>
    </row>
    <row r="1315" spans="4:18" ht="13.9" customHeight="1" x14ac:dyDescent="0.25">
      <c r="D1315" s="120"/>
      <c r="E1315" s="120"/>
      <c r="F1315" s="120"/>
      <c r="G1315" s="120"/>
      <c r="H1315" s="121"/>
      <c r="R1315" s="120"/>
    </row>
    <row r="1316" spans="4:18" ht="13.9" customHeight="1" x14ac:dyDescent="0.25">
      <c r="D1316" s="120"/>
      <c r="E1316" s="120"/>
      <c r="F1316" s="120"/>
      <c r="G1316" s="120"/>
      <c r="H1316" s="121"/>
      <c r="R1316" s="120"/>
    </row>
    <row r="1317" spans="4:18" ht="13.9" customHeight="1" x14ac:dyDescent="0.25">
      <c r="D1317" s="120"/>
      <c r="E1317" s="120"/>
      <c r="F1317" s="120"/>
      <c r="G1317" s="120"/>
      <c r="H1317" s="121"/>
      <c r="R1317" s="120"/>
    </row>
    <row r="1318" spans="4:18" ht="13.9" customHeight="1" x14ac:dyDescent="0.25">
      <c r="D1318" s="120"/>
      <c r="E1318" s="120"/>
      <c r="F1318" s="120"/>
      <c r="G1318" s="120"/>
      <c r="H1318" s="121"/>
      <c r="R1318" s="120"/>
    </row>
    <row r="1319" spans="4:18" ht="13.9" customHeight="1" x14ac:dyDescent="0.25">
      <c r="D1319" s="120"/>
      <c r="E1319" s="120"/>
      <c r="F1319" s="120"/>
      <c r="G1319" s="120"/>
      <c r="H1319" s="121"/>
      <c r="R1319" s="120"/>
    </row>
    <row r="1320" spans="4:18" ht="13.9" customHeight="1" x14ac:dyDescent="0.25">
      <c r="D1320" s="120"/>
      <c r="E1320" s="120"/>
      <c r="F1320" s="120"/>
      <c r="G1320" s="120"/>
      <c r="H1320" s="121"/>
      <c r="R1320" s="120"/>
    </row>
    <row r="1321" spans="4:18" ht="13.9" customHeight="1" x14ac:dyDescent="0.25">
      <c r="D1321" s="120"/>
      <c r="E1321" s="120"/>
      <c r="F1321" s="120"/>
      <c r="G1321" s="120"/>
      <c r="H1321" s="121"/>
      <c r="R1321" s="120"/>
    </row>
    <row r="1322" spans="4:18" ht="13.9" customHeight="1" x14ac:dyDescent="0.25">
      <c r="D1322" s="120"/>
      <c r="E1322" s="120"/>
      <c r="F1322" s="120"/>
      <c r="G1322" s="120"/>
      <c r="H1322" s="121"/>
      <c r="R1322" s="120"/>
    </row>
    <row r="1323" spans="4:18" ht="13.9" customHeight="1" x14ac:dyDescent="0.25">
      <c r="D1323" s="120"/>
      <c r="E1323" s="120"/>
      <c r="F1323" s="120"/>
      <c r="G1323" s="120"/>
      <c r="H1323" s="121"/>
      <c r="R1323" s="120"/>
    </row>
    <row r="1324" spans="4:18" ht="13.9" customHeight="1" x14ac:dyDescent="0.25">
      <c r="D1324" s="120"/>
      <c r="E1324" s="120"/>
      <c r="F1324" s="120"/>
      <c r="G1324" s="120"/>
      <c r="H1324" s="121"/>
      <c r="R1324" s="120"/>
    </row>
    <row r="1325" spans="4:18" ht="13.9" customHeight="1" x14ac:dyDescent="0.25">
      <c r="D1325" s="120"/>
      <c r="E1325" s="120"/>
      <c r="F1325" s="120"/>
      <c r="G1325" s="120"/>
      <c r="H1325" s="121"/>
      <c r="R1325" s="120"/>
    </row>
    <row r="1326" spans="4:18" ht="13.9" customHeight="1" x14ac:dyDescent="0.25">
      <c r="D1326" s="120"/>
      <c r="E1326" s="120"/>
      <c r="F1326" s="120"/>
      <c r="G1326" s="120"/>
      <c r="H1326" s="121"/>
      <c r="R1326" s="120"/>
    </row>
    <row r="1327" spans="4:18" ht="13.9" customHeight="1" x14ac:dyDescent="0.25">
      <c r="D1327" s="120"/>
      <c r="E1327" s="120"/>
      <c r="F1327" s="120"/>
      <c r="G1327" s="120"/>
      <c r="H1327" s="121"/>
      <c r="R1327" s="120"/>
    </row>
    <row r="1328" spans="4:18" ht="13.9" customHeight="1" x14ac:dyDescent="0.25">
      <c r="D1328" s="120"/>
      <c r="E1328" s="120"/>
      <c r="F1328" s="120"/>
      <c r="G1328" s="120"/>
      <c r="H1328" s="121"/>
      <c r="R1328" s="120"/>
    </row>
    <row r="1329" spans="4:18" ht="13.9" customHeight="1" x14ac:dyDescent="0.25">
      <c r="D1329" s="120"/>
      <c r="E1329" s="120"/>
      <c r="F1329" s="120"/>
      <c r="G1329" s="120"/>
      <c r="H1329" s="121"/>
      <c r="R1329" s="120"/>
    </row>
    <row r="1330" spans="4:18" ht="13.9" customHeight="1" x14ac:dyDescent="0.25">
      <c r="D1330" s="120"/>
      <c r="E1330" s="120"/>
      <c r="F1330" s="120"/>
      <c r="G1330" s="120"/>
      <c r="H1330" s="121"/>
      <c r="R1330" s="120"/>
    </row>
    <row r="1331" spans="4:18" ht="13.9" customHeight="1" x14ac:dyDescent="0.25">
      <c r="D1331" s="120"/>
      <c r="E1331" s="120"/>
      <c r="F1331" s="120"/>
      <c r="G1331" s="120"/>
      <c r="H1331" s="121"/>
      <c r="R1331" s="120"/>
    </row>
    <row r="1332" spans="4:18" ht="13.9" customHeight="1" x14ac:dyDescent="0.25">
      <c r="D1332" s="120"/>
      <c r="E1332" s="120"/>
      <c r="F1332" s="120"/>
      <c r="G1332" s="120"/>
      <c r="H1332" s="121"/>
      <c r="R1332" s="120"/>
    </row>
    <row r="1333" spans="4:18" ht="13.9" customHeight="1" x14ac:dyDescent="0.25">
      <c r="D1333" s="120"/>
      <c r="E1333" s="120"/>
      <c r="F1333" s="120"/>
      <c r="G1333" s="120"/>
      <c r="H1333" s="121"/>
      <c r="R1333" s="120"/>
    </row>
    <row r="1334" spans="4:18" ht="13.9" customHeight="1" x14ac:dyDescent="0.25">
      <c r="D1334" s="120"/>
      <c r="E1334" s="120"/>
      <c r="F1334" s="120"/>
      <c r="G1334" s="120"/>
      <c r="H1334" s="121"/>
      <c r="R1334" s="120"/>
    </row>
    <row r="1335" spans="4:18" ht="13.9" customHeight="1" x14ac:dyDescent="0.25">
      <c r="D1335" s="120"/>
      <c r="E1335" s="120"/>
      <c r="F1335" s="120"/>
      <c r="G1335" s="120"/>
      <c r="H1335" s="121"/>
      <c r="R1335" s="120"/>
    </row>
    <row r="1336" spans="4:18" ht="13.9" customHeight="1" x14ac:dyDescent="0.25">
      <c r="D1336" s="120"/>
      <c r="E1336" s="120"/>
      <c r="F1336" s="120"/>
      <c r="G1336" s="120"/>
      <c r="H1336" s="121"/>
      <c r="R1336" s="120"/>
    </row>
    <row r="1337" spans="4:18" ht="13.9" customHeight="1" x14ac:dyDescent="0.25">
      <c r="D1337" s="120"/>
      <c r="E1337" s="120"/>
      <c r="F1337" s="120"/>
      <c r="G1337" s="120"/>
      <c r="H1337" s="121"/>
      <c r="R1337" s="120"/>
    </row>
    <row r="1338" spans="4:18" ht="13.9" customHeight="1" x14ac:dyDescent="0.25">
      <c r="D1338" s="120"/>
      <c r="E1338" s="120"/>
      <c r="F1338" s="120"/>
      <c r="G1338" s="120"/>
      <c r="H1338" s="121"/>
      <c r="R1338" s="120"/>
    </row>
    <row r="1339" spans="4:18" ht="13.9" customHeight="1" x14ac:dyDescent="0.25">
      <c r="D1339" s="120"/>
      <c r="E1339" s="120"/>
      <c r="F1339" s="120"/>
      <c r="G1339" s="120"/>
      <c r="H1339" s="121"/>
      <c r="R1339" s="120"/>
    </row>
    <row r="1340" spans="4:18" ht="13.9" customHeight="1" x14ac:dyDescent="0.25">
      <c r="D1340" s="120"/>
      <c r="E1340" s="120"/>
      <c r="F1340" s="120"/>
      <c r="G1340" s="120"/>
      <c r="H1340" s="121"/>
      <c r="R1340" s="120"/>
    </row>
    <row r="1341" spans="4:18" ht="13.9" customHeight="1" x14ac:dyDescent="0.25">
      <c r="D1341" s="120"/>
      <c r="E1341" s="120"/>
      <c r="F1341" s="120"/>
      <c r="G1341" s="120"/>
      <c r="H1341" s="121"/>
      <c r="R1341" s="120"/>
    </row>
    <row r="1342" spans="4:18" ht="13.9" customHeight="1" x14ac:dyDescent="0.25">
      <c r="D1342" s="120"/>
      <c r="E1342" s="120"/>
      <c r="F1342" s="120"/>
      <c r="G1342" s="120"/>
      <c r="H1342" s="121"/>
      <c r="R1342" s="120"/>
    </row>
    <row r="1343" spans="4:18" ht="13.9" customHeight="1" x14ac:dyDescent="0.25">
      <c r="D1343" s="120"/>
      <c r="E1343" s="120"/>
      <c r="F1343" s="120"/>
      <c r="G1343" s="120"/>
      <c r="H1343" s="121"/>
      <c r="R1343" s="120"/>
    </row>
    <row r="1344" spans="4:18" ht="13.9" customHeight="1" x14ac:dyDescent="0.25">
      <c r="D1344" s="120"/>
      <c r="E1344" s="120"/>
      <c r="F1344" s="120"/>
      <c r="G1344" s="120"/>
      <c r="H1344" s="121"/>
      <c r="R1344" s="120"/>
    </row>
    <row r="1345" spans="4:18" ht="13.9" customHeight="1" x14ac:dyDescent="0.25">
      <c r="D1345" s="120"/>
      <c r="E1345" s="120"/>
      <c r="F1345" s="120"/>
      <c r="G1345" s="120"/>
      <c r="H1345" s="121"/>
      <c r="R1345" s="120"/>
    </row>
    <row r="1346" spans="4:18" ht="13.9" customHeight="1" x14ac:dyDescent="0.25">
      <c r="D1346" s="120"/>
      <c r="E1346" s="120"/>
      <c r="F1346" s="120"/>
      <c r="G1346" s="120"/>
      <c r="H1346" s="121"/>
      <c r="R1346" s="120"/>
    </row>
    <row r="1347" spans="4:18" ht="13.9" customHeight="1" x14ac:dyDescent="0.25">
      <c r="D1347" s="120"/>
      <c r="E1347" s="120"/>
      <c r="F1347" s="120"/>
      <c r="G1347" s="120"/>
      <c r="H1347" s="121"/>
      <c r="R1347" s="120"/>
    </row>
    <row r="1348" spans="4:18" ht="13.9" customHeight="1" x14ac:dyDescent="0.25">
      <c r="D1348" s="120"/>
      <c r="E1348" s="120"/>
      <c r="F1348" s="120"/>
      <c r="G1348" s="120"/>
      <c r="H1348" s="121"/>
      <c r="R1348" s="120"/>
    </row>
    <row r="1349" spans="4:18" ht="13.9" customHeight="1" x14ac:dyDescent="0.25">
      <c r="D1349" s="120"/>
      <c r="E1349" s="120"/>
      <c r="F1349" s="120"/>
      <c r="G1349" s="120"/>
      <c r="H1349" s="121"/>
      <c r="R1349" s="120"/>
    </row>
    <row r="1350" spans="4:18" ht="13.9" customHeight="1" x14ac:dyDescent="0.25">
      <c r="D1350" s="120"/>
      <c r="E1350" s="120"/>
      <c r="F1350" s="120"/>
      <c r="G1350" s="120"/>
      <c r="H1350" s="121"/>
      <c r="R1350" s="120"/>
    </row>
    <row r="1351" spans="4:18" ht="13.9" customHeight="1" x14ac:dyDescent="0.25">
      <c r="D1351" s="120"/>
      <c r="E1351" s="120"/>
      <c r="F1351" s="120"/>
      <c r="G1351" s="120"/>
      <c r="H1351" s="121"/>
      <c r="R1351" s="120"/>
    </row>
    <row r="1352" spans="4:18" ht="13.9" customHeight="1" x14ac:dyDescent="0.25">
      <c r="D1352" s="120"/>
      <c r="E1352" s="120"/>
      <c r="F1352" s="120"/>
      <c r="G1352" s="120"/>
      <c r="H1352" s="121"/>
      <c r="R1352" s="120"/>
    </row>
    <row r="1353" spans="4:18" ht="13.9" customHeight="1" x14ac:dyDescent="0.25">
      <c r="D1353" s="120"/>
      <c r="E1353" s="120"/>
      <c r="F1353" s="120"/>
      <c r="G1353" s="120"/>
      <c r="H1353" s="121"/>
      <c r="R1353" s="120"/>
    </row>
    <row r="1354" spans="4:18" ht="13.9" customHeight="1" x14ac:dyDescent="0.25">
      <c r="D1354" s="120"/>
      <c r="E1354" s="120"/>
      <c r="F1354" s="120"/>
      <c r="G1354" s="120"/>
      <c r="H1354" s="121"/>
      <c r="R1354" s="120"/>
    </row>
    <row r="1355" spans="4:18" ht="13.9" customHeight="1" x14ac:dyDescent="0.25">
      <c r="D1355" s="120"/>
      <c r="E1355" s="120"/>
      <c r="F1355" s="120"/>
      <c r="G1355" s="120"/>
      <c r="H1355" s="121"/>
      <c r="R1355" s="120"/>
    </row>
    <row r="1356" spans="4:18" ht="13.9" customHeight="1" x14ac:dyDescent="0.25">
      <c r="D1356" s="120"/>
      <c r="E1356" s="120"/>
      <c r="F1356" s="120"/>
      <c r="G1356" s="120"/>
      <c r="H1356" s="121"/>
      <c r="R1356" s="120"/>
    </row>
    <row r="1357" spans="4:18" ht="13.9" customHeight="1" x14ac:dyDescent="0.25">
      <c r="D1357" s="120"/>
      <c r="E1357" s="120"/>
      <c r="F1357" s="120"/>
      <c r="G1357" s="120"/>
      <c r="H1357" s="121"/>
      <c r="R1357" s="120"/>
    </row>
    <row r="1358" spans="4:18" ht="13.9" customHeight="1" x14ac:dyDescent="0.25">
      <c r="D1358" s="120"/>
      <c r="E1358" s="120"/>
      <c r="F1358" s="120"/>
      <c r="G1358" s="120"/>
      <c r="H1358" s="121"/>
      <c r="R1358" s="120"/>
    </row>
    <row r="1359" spans="4:18" ht="13.9" customHeight="1" x14ac:dyDescent="0.25">
      <c r="D1359" s="120"/>
      <c r="E1359" s="120"/>
      <c r="F1359" s="120"/>
      <c r="G1359" s="120"/>
      <c r="H1359" s="121"/>
      <c r="R1359" s="120"/>
    </row>
    <row r="1360" spans="4:18" ht="13.9" customHeight="1" x14ac:dyDescent="0.25">
      <c r="D1360" s="120"/>
      <c r="E1360" s="120"/>
      <c r="F1360" s="120"/>
      <c r="G1360" s="120"/>
      <c r="H1360" s="121"/>
      <c r="R1360" s="120"/>
    </row>
    <row r="1361" spans="4:18" ht="13.9" customHeight="1" x14ac:dyDescent="0.25">
      <c r="D1361" s="120"/>
      <c r="E1361" s="120"/>
      <c r="F1361" s="120"/>
      <c r="G1361" s="120"/>
      <c r="H1361" s="121"/>
      <c r="R1361" s="120"/>
    </row>
    <row r="1362" spans="4:18" ht="13.9" customHeight="1" x14ac:dyDescent="0.25">
      <c r="D1362" s="120"/>
      <c r="E1362" s="120"/>
      <c r="F1362" s="120"/>
      <c r="G1362" s="120"/>
      <c r="H1362" s="121"/>
      <c r="R1362" s="120"/>
    </row>
    <row r="1363" spans="4:18" ht="13.9" customHeight="1" x14ac:dyDescent="0.25">
      <c r="D1363" s="120"/>
      <c r="E1363" s="120"/>
      <c r="F1363" s="120"/>
      <c r="G1363" s="120"/>
      <c r="H1363" s="121"/>
      <c r="R1363" s="120"/>
    </row>
    <row r="1364" spans="4:18" ht="13.9" customHeight="1" x14ac:dyDescent="0.25">
      <c r="D1364" s="120"/>
      <c r="E1364" s="120"/>
      <c r="F1364" s="120"/>
      <c r="G1364" s="120"/>
      <c r="H1364" s="121"/>
      <c r="R1364" s="120"/>
    </row>
    <row r="1365" spans="4:18" ht="13.9" customHeight="1" x14ac:dyDescent="0.25">
      <c r="D1365" s="120"/>
      <c r="E1365" s="120"/>
      <c r="F1365" s="120"/>
      <c r="G1365" s="120"/>
      <c r="H1365" s="121"/>
      <c r="R1365" s="120"/>
    </row>
    <row r="1366" spans="4:18" ht="13.9" customHeight="1" x14ac:dyDescent="0.25">
      <c r="D1366" s="120"/>
      <c r="E1366" s="120"/>
      <c r="F1366" s="120"/>
      <c r="G1366" s="120"/>
      <c r="H1366" s="121"/>
      <c r="R1366" s="120"/>
    </row>
    <row r="1367" spans="4:18" ht="13.9" customHeight="1" x14ac:dyDescent="0.25">
      <c r="D1367" s="120"/>
      <c r="E1367" s="120"/>
      <c r="F1367" s="120"/>
      <c r="G1367" s="120"/>
      <c r="H1367" s="121"/>
      <c r="R1367" s="120"/>
    </row>
    <row r="1368" spans="4:18" ht="13.9" customHeight="1" x14ac:dyDescent="0.25">
      <c r="D1368" s="120"/>
      <c r="E1368" s="120"/>
      <c r="F1368" s="120"/>
      <c r="G1368" s="120"/>
      <c r="H1368" s="121"/>
      <c r="R1368" s="120"/>
    </row>
    <row r="1369" spans="4:18" ht="13.9" customHeight="1" x14ac:dyDescent="0.25">
      <c r="D1369" s="120"/>
      <c r="E1369" s="120"/>
      <c r="F1369" s="120"/>
      <c r="G1369" s="120"/>
      <c r="H1369" s="121"/>
      <c r="R1369" s="120"/>
    </row>
    <row r="1370" spans="4:18" ht="13.9" customHeight="1" x14ac:dyDescent="0.25">
      <c r="D1370" s="120"/>
      <c r="E1370" s="120"/>
      <c r="F1370" s="120"/>
      <c r="G1370" s="120"/>
      <c r="H1370" s="121"/>
      <c r="R1370" s="120"/>
    </row>
    <row r="1371" spans="4:18" ht="13.9" customHeight="1" x14ac:dyDescent="0.25">
      <c r="D1371" s="120"/>
      <c r="E1371" s="120"/>
      <c r="F1371" s="120"/>
      <c r="G1371" s="120"/>
      <c r="H1371" s="121"/>
      <c r="R1371" s="120"/>
    </row>
    <row r="1372" spans="4:18" ht="13.9" customHeight="1" x14ac:dyDescent="0.25">
      <c r="D1372" s="120"/>
      <c r="E1372" s="120"/>
      <c r="F1372" s="120"/>
      <c r="G1372" s="120"/>
      <c r="H1372" s="121"/>
      <c r="R1372" s="120"/>
    </row>
    <row r="1373" spans="4:18" ht="13.9" customHeight="1" x14ac:dyDescent="0.25">
      <c r="D1373" s="120"/>
      <c r="E1373" s="120"/>
      <c r="F1373" s="120"/>
      <c r="G1373" s="120"/>
      <c r="H1373" s="121"/>
      <c r="R1373" s="120"/>
    </row>
    <row r="1374" spans="4:18" ht="13.9" customHeight="1" x14ac:dyDescent="0.25">
      <c r="D1374" s="120"/>
      <c r="E1374" s="120"/>
      <c r="F1374" s="120"/>
      <c r="G1374" s="120"/>
      <c r="H1374" s="121"/>
      <c r="R1374" s="120"/>
    </row>
    <row r="1375" spans="4:18" ht="13.9" customHeight="1" x14ac:dyDescent="0.25">
      <c r="D1375" s="120"/>
      <c r="E1375" s="120"/>
      <c r="F1375" s="120"/>
      <c r="G1375" s="120"/>
      <c r="H1375" s="121"/>
      <c r="R1375" s="120"/>
    </row>
    <row r="1376" spans="4:18" ht="13.9" customHeight="1" x14ac:dyDescent="0.25">
      <c r="D1376" s="120"/>
      <c r="E1376" s="120"/>
      <c r="F1376" s="120"/>
      <c r="G1376" s="120"/>
      <c r="H1376" s="121"/>
      <c r="R1376" s="120"/>
    </row>
    <row r="1377" spans="4:18" ht="13.9" customHeight="1" x14ac:dyDescent="0.25">
      <c r="D1377" s="120"/>
      <c r="E1377" s="120"/>
      <c r="F1377" s="120"/>
      <c r="G1377" s="120"/>
      <c r="H1377" s="121"/>
      <c r="R1377" s="120"/>
    </row>
    <row r="1378" spans="4:18" ht="13.9" customHeight="1" x14ac:dyDescent="0.25">
      <c r="D1378" s="120"/>
      <c r="E1378" s="120"/>
      <c r="F1378" s="120"/>
      <c r="G1378" s="120"/>
      <c r="H1378" s="121"/>
      <c r="R1378" s="120"/>
    </row>
    <row r="1379" spans="4:18" ht="13.9" customHeight="1" x14ac:dyDescent="0.25">
      <c r="D1379" s="120"/>
      <c r="E1379" s="120"/>
      <c r="F1379" s="120"/>
      <c r="G1379" s="120"/>
      <c r="H1379" s="121"/>
      <c r="R1379" s="120"/>
    </row>
    <row r="1380" spans="4:18" ht="13.9" customHeight="1" x14ac:dyDescent="0.25">
      <c r="D1380" s="120"/>
      <c r="E1380" s="120"/>
      <c r="F1380" s="120"/>
      <c r="G1380" s="120"/>
      <c r="H1380" s="121"/>
      <c r="R1380" s="120"/>
    </row>
    <row r="1381" spans="4:18" ht="13.9" customHeight="1" x14ac:dyDescent="0.25">
      <c r="D1381" s="120"/>
      <c r="E1381" s="120"/>
      <c r="F1381" s="120"/>
      <c r="G1381" s="120"/>
      <c r="H1381" s="121"/>
      <c r="R1381" s="120"/>
    </row>
    <row r="1382" spans="4:18" ht="13.9" customHeight="1" x14ac:dyDescent="0.25">
      <c r="D1382" s="120"/>
      <c r="E1382" s="120"/>
      <c r="F1382" s="120"/>
      <c r="G1382" s="120"/>
      <c r="H1382" s="121"/>
      <c r="R1382" s="120"/>
    </row>
    <row r="1383" spans="4:18" ht="13.9" customHeight="1" x14ac:dyDescent="0.25">
      <c r="D1383" s="120"/>
      <c r="E1383" s="120"/>
      <c r="F1383" s="120"/>
      <c r="G1383" s="120"/>
      <c r="H1383" s="121"/>
      <c r="R1383" s="120"/>
    </row>
    <row r="1384" spans="4:18" ht="13.9" customHeight="1" x14ac:dyDescent="0.25">
      <c r="D1384" s="120"/>
      <c r="E1384" s="120"/>
      <c r="F1384" s="120"/>
      <c r="G1384" s="120"/>
      <c r="H1384" s="121"/>
      <c r="R1384" s="120"/>
    </row>
    <row r="1385" spans="4:18" ht="13.9" customHeight="1" x14ac:dyDescent="0.25">
      <c r="D1385" s="120"/>
      <c r="E1385" s="120"/>
      <c r="F1385" s="120"/>
      <c r="G1385" s="120"/>
      <c r="H1385" s="121"/>
      <c r="R1385" s="120"/>
    </row>
    <row r="1386" spans="4:18" ht="13.9" customHeight="1" x14ac:dyDescent="0.25">
      <c r="D1386" s="120"/>
      <c r="E1386" s="120"/>
      <c r="F1386" s="120"/>
      <c r="G1386" s="120"/>
      <c r="H1386" s="121"/>
      <c r="R1386" s="120"/>
    </row>
    <row r="1387" spans="4:18" ht="13.9" customHeight="1" x14ac:dyDescent="0.25">
      <c r="D1387" s="120"/>
      <c r="E1387" s="120"/>
      <c r="F1387" s="120"/>
      <c r="G1387" s="120"/>
      <c r="H1387" s="121"/>
      <c r="R1387" s="120"/>
    </row>
    <row r="1388" spans="4:18" ht="13.9" customHeight="1" x14ac:dyDescent="0.25">
      <c r="D1388" s="120"/>
      <c r="E1388" s="120"/>
      <c r="F1388" s="120"/>
      <c r="G1388" s="120"/>
      <c r="H1388" s="121"/>
      <c r="R1388" s="120"/>
    </row>
    <row r="1389" spans="4:18" ht="13.9" customHeight="1" x14ac:dyDescent="0.25">
      <c r="D1389" s="120"/>
      <c r="E1389" s="120"/>
      <c r="F1389" s="120"/>
      <c r="G1389" s="120"/>
      <c r="H1389" s="121"/>
      <c r="R1389" s="120"/>
    </row>
    <row r="1390" spans="4:18" ht="13.9" customHeight="1" x14ac:dyDescent="0.25">
      <c r="D1390" s="120"/>
      <c r="E1390" s="120"/>
      <c r="F1390" s="120"/>
      <c r="G1390" s="120"/>
      <c r="H1390" s="121"/>
      <c r="R1390" s="120"/>
    </row>
    <row r="1391" spans="4:18" ht="13.9" customHeight="1" x14ac:dyDescent="0.25">
      <c r="D1391" s="120"/>
      <c r="E1391" s="120"/>
      <c r="F1391" s="120"/>
      <c r="G1391" s="120"/>
      <c r="H1391" s="121"/>
      <c r="R1391" s="120"/>
    </row>
    <row r="1392" spans="4:18" ht="13.9" customHeight="1" x14ac:dyDescent="0.25">
      <c r="D1392" s="120"/>
      <c r="E1392" s="120"/>
      <c r="F1392" s="120"/>
      <c r="G1392" s="120"/>
      <c r="H1392" s="121"/>
      <c r="R1392" s="120"/>
    </row>
    <row r="1393" spans="4:18" ht="13.9" customHeight="1" x14ac:dyDescent="0.25">
      <c r="D1393" s="120"/>
      <c r="E1393" s="120"/>
      <c r="F1393" s="120"/>
      <c r="G1393" s="120"/>
      <c r="H1393" s="121"/>
      <c r="R1393" s="120"/>
    </row>
    <row r="1394" spans="4:18" ht="13.9" customHeight="1" x14ac:dyDescent="0.25">
      <c r="D1394" s="120"/>
      <c r="E1394" s="120"/>
      <c r="F1394" s="120"/>
      <c r="G1394" s="120"/>
      <c r="H1394" s="121"/>
      <c r="R1394" s="120"/>
    </row>
    <row r="1395" spans="4:18" ht="13.9" customHeight="1" x14ac:dyDescent="0.25">
      <c r="D1395" s="120"/>
      <c r="E1395" s="120"/>
      <c r="F1395" s="120"/>
      <c r="G1395" s="120"/>
      <c r="H1395" s="121"/>
      <c r="R1395" s="120"/>
    </row>
    <row r="1396" spans="4:18" ht="13.9" customHeight="1" x14ac:dyDescent="0.25">
      <c r="D1396" s="120"/>
      <c r="E1396" s="120"/>
      <c r="F1396" s="120"/>
      <c r="G1396" s="120"/>
      <c r="H1396" s="121"/>
      <c r="R1396" s="120"/>
    </row>
    <row r="1397" spans="4:18" ht="13.9" customHeight="1" x14ac:dyDescent="0.25">
      <c r="D1397" s="120"/>
      <c r="E1397" s="120"/>
      <c r="F1397" s="120"/>
      <c r="G1397" s="120"/>
      <c r="H1397" s="121"/>
      <c r="R1397" s="120"/>
    </row>
    <row r="1398" spans="4:18" ht="13.9" customHeight="1" x14ac:dyDescent="0.25">
      <c r="D1398" s="120"/>
      <c r="E1398" s="120"/>
      <c r="F1398" s="120"/>
      <c r="G1398" s="120"/>
      <c r="H1398" s="121"/>
      <c r="R1398" s="120"/>
    </row>
    <row r="1399" spans="4:18" ht="13.9" customHeight="1" x14ac:dyDescent="0.25">
      <c r="D1399" s="120"/>
      <c r="E1399" s="120"/>
      <c r="F1399" s="120"/>
      <c r="G1399" s="120"/>
      <c r="H1399" s="121"/>
      <c r="R1399" s="120"/>
    </row>
    <row r="1400" spans="4:18" ht="13.9" customHeight="1" x14ac:dyDescent="0.25">
      <c r="D1400" s="120"/>
      <c r="E1400" s="120"/>
      <c r="F1400" s="120"/>
      <c r="G1400" s="120"/>
      <c r="H1400" s="121"/>
      <c r="R1400" s="120"/>
    </row>
    <row r="1401" spans="4:18" ht="13.9" customHeight="1" x14ac:dyDescent="0.25">
      <c r="D1401" s="120"/>
      <c r="E1401" s="120"/>
      <c r="F1401" s="120"/>
      <c r="G1401" s="120"/>
      <c r="H1401" s="121"/>
      <c r="R1401" s="120"/>
    </row>
    <row r="1402" spans="4:18" ht="13.9" customHeight="1" x14ac:dyDescent="0.25">
      <c r="D1402" s="120"/>
      <c r="E1402" s="120"/>
      <c r="F1402" s="120"/>
      <c r="G1402" s="120"/>
      <c r="H1402" s="121"/>
      <c r="R1402" s="120"/>
    </row>
    <row r="1403" spans="4:18" ht="13.9" customHeight="1" x14ac:dyDescent="0.25">
      <c r="D1403" s="120"/>
      <c r="E1403" s="120"/>
      <c r="F1403" s="120"/>
      <c r="G1403" s="120"/>
      <c r="H1403" s="121"/>
      <c r="R1403" s="120"/>
    </row>
    <row r="1404" spans="4:18" ht="13.9" customHeight="1" x14ac:dyDescent="0.25">
      <c r="D1404" s="120"/>
      <c r="E1404" s="120"/>
      <c r="F1404" s="120"/>
      <c r="G1404" s="120"/>
      <c r="H1404" s="121"/>
      <c r="R1404" s="120"/>
    </row>
    <row r="1405" spans="4:18" ht="13.9" customHeight="1" x14ac:dyDescent="0.25">
      <c r="D1405" s="120"/>
      <c r="E1405" s="120"/>
      <c r="F1405" s="120"/>
      <c r="G1405" s="120"/>
      <c r="H1405" s="121"/>
      <c r="R1405" s="120"/>
    </row>
    <row r="1406" spans="4:18" ht="13.9" customHeight="1" x14ac:dyDescent="0.25">
      <c r="D1406" s="120"/>
      <c r="E1406" s="120"/>
      <c r="F1406" s="120"/>
      <c r="G1406" s="120"/>
      <c r="H1406" s="121"/>
      <c r="R1406" s="120"/>
    </row>
    <row r="1407" spans="4:18" ht="13.9" customHeight="1" x14ac:dyDescent="0.25">
      <c r="D1407" s="120"/>
      <c r="E1407" s="120"/>
      <c r="F1407" s="120"/>
      <c r="G1407" s="120"/>
      <c r="H1407" s="121"/>
      <c r="R1407" s="120"/>
    </row>
    <row r="1408" spans="4:18" ht="13.9" customHeight="1" x14ac:dyDescent="0.25">
      <c r="D1408" s="120"/>
      <c r="E1408" s="120"/>
      <c r="F1408" s="120"/>
      <c r="G1408" s="120"/>
      <c r="H1408" s="121"/>
      <c r="R1408" s="120"/>
    </row>
    <row r="1409" spans="4:18" ht="13.9" customHeight="1" x14ac:dyDescent="0.25">
      <c r="D1409" s="120"/>
      <c r="E1409" s="120"/>
      <c r="F1409" s="120"/>
      <c r="G1409" s="120"/>
      <c r="H1409" s="121"/>
      <c r="R1409" s="120"/>
    </row>
    <row r="1410" spans="4:18" ht="13.9" customHeight="1" x14ac:dyDescent="0.25">
      <c r="D1410" s="120"/>
      <c r="E1410" s="120"/>
      <c r="F1410" s="120"/>
      <c r="G1410" s="120"/>
      <c r="H1410" s="121"/>
      <c r="R1410" s="120"/>
    </row>
    <row r="1411" spans="4:18" ht="13.9" customHeight="1" x14ac:dyDescent="0.25">
      <c r="D1411" s="120"/>
      <c r="E1411" s="120"/>
      <c r="F1411" s="120"/>
      <c r="G1411" s="120"/>
      <c r="H1411" s="121"/>
      <c r="R1411" s="120"/>
    </row>
    <row r="1412" spans="4:18" ht="13.9" customHeight="1" x14ac:dyDescent="0.25">
      <c r="D1412" s="120"/>
      <c r="E1412" s="120"/>
      <c r="F1412" s="120"/>
      <c r="G1412" s="120"/>
      <c r="H1412" s="121"/>
      <c r="R1412" s="120"/>
    </row>
    <row r="1413" spans="4:18" ht="13.9" customHeight="1" x14ac:dyDescent="0.25">
      <c r="D1413" s="120"/>
      <c r="E1413" s="120"/>
      <c r="F1413" s="120"/>
      <c r="G1413" s="120"/>
      <c r="H1413" s="121"/>
      <c r="R1413" s="120"/>
    </row>
    <row r="1414" spans="4:18" ht="13.9" customHeight="1" x14ac:dyDescent="0.25">
      <c r="D1414" s="120"/>
      <c r="E1414" s="120"/>
      <c r="F1414" s="120"/>
      <c r="G1414" s="120"/>
      <c r="H1414" s="121"/>
      <c r="R1414" s="120"/>
    </row>
    <row r="1415" spans="4:18" ht="13.9" customHeight="1" x14ac:dyDescent="0.25">
      <c r="D1415" s="120"/>
      <c r="E1415" s="120"/>
      <c r="F1415" s="120"/>
      <c r="G1415" s="120"/>
      <c r="H1415" s="121"/>
      <c r="R1415" s="120"/>
    </row>
    <row r="1416" spans="4:18" ht="13.9" customHeight="1" x14ac:dyDescent="0.25">
      <c r="D1416" s="120"/>
      <c r="E1416" s="120"/>
      <c r="F1416" s="120"/>
      <c r="G1416" s="120"/>
      <c r="H1416" s="121"/>
      <c r="R1416" s="120"/>
    </row>
    <row r="1417" spans="4:18" ht="13.9" customHeight="1" x14ac:dyDescent="0.25">
      <c r="D1417" s="120"/>
      <c r="E1417" s="120"/>
      <c r="F1417" s="120"/>
      <c r="G1417" s="120"/>
      <c r="H1417" s="121"/>
      <c r="R1417" s="120"/>
    </row>
    <row r="1418" spans="4:18" ht="13.9" customHeight="1" x14ac:dyDescent="0.25">
      <c r="D1418" s="120"/>
      <c r="E1418" s="120"/>
      <c r="F1418" s="120"/>
      <c r="G1418" s="120"/>
      <c r="H1418" s="121"/>
      <c r="R1418" s="120"/>
    </row>
    <row r="1419" spans="4:18" ht="13.9" customHeight="1" x14ac:dyDescent="0.25">
      <c r="D1419" s="120"/>
      <c r="E1419" s="120"/>
      <c r="F1419" s="120"/>
      <c r="G1419" s="120"/>
      <c r="H1419" s="121"/>
      <c r="R1419" s="120"/>
    </row>
    <row r="1420" spans="4:18" ht="13.9" customHeight="1" x14ac:dyDescent="0.25">
      <c r="D1420" s="120"/>
      <c r="E1420" s="120"/>
      <c r="F1420" s="120"/>
      <c r="G1420" s="120"/>
      <c r="H1420" s="121"/>
      <c r="R1420" s="120"/>
    </row>
    <row r="1421" spans="4:18" ht="13.9" customHeight="1" x14ac:dyDescent="0.25">
      <c r="D1421" s="120"/>
      <c r="E1421" s="120"/>
      <c r="F1421" s="120"/>
      <c r="G1421" s="120"/>
      <c r="H1421" s="121"/>
      <c r="R1421" s="120"/>
    </row>
    <row r="1422" spans="4:18" ht="13.9" customHeight="1" x14ac:dyDescent="0.25">
      <c r="D1422" s="120"/>
      <c r="E1422" s="120"/>
      <c r="F1422" s="120"/>
      <c r="G1422" s="120"/>
      <c r="H1422" s="121"/>
      <c r="R1422" s="120"/>
    </row>
    <row r="1423" spans="4:18" ht="13.9" customHeight="1" x14ac:dyDescent="0.25">
      <c r="D1423" s="120"/>
      <c r="E1423" s="120"/>
      <c r="F1423" s="120"/>
      <c r="G1423" s="120"/>
      <c r="H1423" s="121"/>
      <c r="R1423" s="120"/>
    </row>
    <row r="1424" spans="4:18" ht="13.9" customHeight="1" x14ac:dyDescent="0.25">
      <c r="D1424" s="120"/>
      <c r="E1424" s="120"/>
      <c r="F1424" s="120"/>
      <c r="G1424" s="120"/>
      <c r="H1424" s="121"/>
      <c r="R1424" s="120"/>
    </row>
    <row r="1425" spans="4:18" ht="13.9" customHeight="1" x14ac:dyDescent="0.25">
      <c r="D1425" s="120"/>
      <c r="E1425" s="120"/>
      <c r="F1425" s="120"/>
      <c r="G1425" s="120"/>
      <c r="H1425" s="121"/>
      <c r="R1425" s="120"/>
    </row>
    <row r="1426" spans="4:18" ht="13.9" customHeight="1" x14ac:dyDescent="0.25">
      <c r="D1426" s="120"/>
      <c r="E1426" s="120"/>
      <c r="F1426" s="120"/>
      <c r="G1426" s="120"/>
      <c r="H1426" s="121"/>
      <c r="R1426" s="120"/>
    </row>
    <row r="1427" spans="4:18" ht="13.9" customHeight="1" x14ac:dyDescent="0.25">
      <c r="D1427" s="120"/>
      <c r="E1427" s="120"/>
      <c r="F1427" s="120"/>
      <c r="G1427" s="120"/>
      <c r="H1427" s="121"/>
      <c r="R1427" s="120"/>
    </row>
    <row r="1428" spans="4:18" ht="13.9" customHeight="1" x14ac:dyDescent="0.25">
      <c r="D1428" s="120"/>
      <c r="E1428" s="120"/>
      <c r="F1428" s="120"/>
      <c r="G1428" s="120"/>
      <c r="H1428" s="121"/>
      <c r="R1428" s="120"/>
    </row>
    <row r="1429" spans="4:18" ht="13.9" customHeight="1" x14ac:dyDescent="0.25">
      <c r="D1429" s="120"/>
      <c r="E1429" s="120"/>
      <c r="F1429" s="120"/>
      <c r="G1429" s="120"/>
      <c r="H1429" s="121"/>
      <c r="R1429" s="120"/>
    </row>
    <row r="1430" spans="4:18" ht="13.9" customHeight="1" x14ac:dyDescent="0.25">
      <c r="D1430" s="120"/>
      <c r="E1430" s="120"/>
      <c r="F1430" s="120"/>
      <c r="G1430" s="120"/>
      <c r="H1430" s="121"/>
      <c r="R1430" s="120"/>
    </row>
    <row r="1431" spans="4:18" ht="13.9" customHeight="1" x14ac:dyDescent="0.25">
      <c r="D1431" s="120"/>
      <c r="E1431" s="120"/>
      <c r="F1431" s="120"/>
      <c r="G1431" s="120"/>
      <c r="H1431" s="121"/>
      <c r="R1431" s="120"/>
    </row>
    <row r="1432" spans="4:18" ht="13.9" customHeight="1" x14ac:dyDescent="0.25">
      <c r="D1432" s="120"/>
      <c r="E1432" s="120"/>
      <c r="F1432" s="120"/>
      <c r="G1432" s="120"/>
      <c r="H1432" s="121"/>
      <c r="R1432" s="120"/>
    </row>
    <row r="1433" spans="4:18" ht="13.9" customHeight="1" x14ac:dyDescent="0.25">
      <c r="D1433" s="120"/>
      <c r="E1433" s="120"/>
      <c r="F1433" s="120"/>
      <c r="G1433" s="120"/>
      <c r="H1433" s="121"/>
      <c r="R1433" s="120"/>
    </row>
    <row r="1434" spans="4:18" ht="13.9" customHeight="1" x14ac:dyDescent="0.25">
      <c r="D1434" s="120"/>
      <c r="E1434" s="120"/>
      <c r="F1434" s="120"/>
      <c r="G1434" s="120"/>
      <c r="H1434" s="121"/>
      <c r="R1434" s="120"/>
    </row>
    <row r="1435" spans="4:18" ht="13.9" customHeight="1" x14ac:dyDescent="0.25">
      <c r="D1435" s="120"/>
      <c r="E1435" s="120"/>
      <c r="F1435" s="120"/>
      <c r="G1435" s="120"/>
      <c r="H1435" s="121"/>
      <c r="R1435" s="120"/>
    </row>
    <row r="1436" spans="4:18" ht="13.9" customHeight="1" x14ac:dyDescent="0.25">
      <c r="D1436" s="120"/>
      <c r="E1436" s="120"/>
      <c r="F1436" s="120"/>
      <c r="G1436" s="120"/>
      <c r="H1436" s="121"/>
      <c r="R1436" s="120"/>
    </row>
    <row r="1437" spans="4:18" ht="13.9" customHeight="1" x14ac:dyDescent="0.25">
      <c r="D1437" s="120"/>
      <c r="E1437" s="120"/>
      <c r="F1437" s="120"/>
      <c r="G1437" s="120"/>
      <c r="H1437" s="121"/>
      <c r="R1437" s="120"/>
    </row>
    <row r="1438" spans="4:18" ht="13.9" customHeight="1" x14ac:dyDescent="0.25">
      <c r="D1438" s="120"/>
      <c r="E1438" s="120"/>
      <c r="F1438" s="120"/>
      <c r="G1438" s="120"/>
      <c r="H1438" s="121"/>
      <c r="R1438" s="120"/>
    </row>
    <row r="1439" spans="4:18" ht="13.9" customHeight="1" x14ac:dyDescent="0.25">
      <c r="D1439" s="120"/>
      <c r="E1439" s="120"/>
      <c r="F1439" s="120"/>
      <c r="G1439" s="120"/>
      <c r="H1439" s="121"/>
      <c r="R1439" s="120"/>
    </row>
    <row r="1440" spans="4:18" ht="13.9" customHeight="1" x14ac:dyDescent="0.25">
      <c r="D1440" s="120"/>
      <c r="E1440" s="120"/>
      <c r="F1440" s="120"/>
      <c r="G1440" s="120"/>
      <c r="H1440" s="121"/>
      <c r="R1440" s="120"/>
    </row>
    <row r="1441" spans="4:18" ht="13.9" customHeight="1" x14ac:dyDescent="0.25">
      <c r="D1441" s="120"/>
      <c r="E1441" s="120"/>
      <c r="F1441" s="120"/>
      <c r="G1441" s="120"/>
      <c r="H1441" s="121"/>
      <c r="R1441" s="120"/>
    </row>
    <row r="1442" spans="4:18" ht="13.9" customHeight="1" x14ac:dyDescent="0.25">
      <c r="D1442" s="120"/>
      <c r="E1442" s="120"/>
      <c r="F1442" s="120"/>
      <c r="G1442" s="120"/>
      <c r="H1442" s="121"/>
      <c r="R1442" s="120"/>
    </row>
    <row r="1443" spans="4:18" ht="13.9" customHeight="1" x14ac:dyDescent="0.25">
      <c r="D1443" s="120"/>
      <c r="E1443" s="120"/>
      <c r="F1443" s="120"/>
      <c r="G1443" s="120"/>
      <c r="H1443" s="121"/>
      <c r="R1443" s="120"/>
    </row>
    <row r="1444" spans="4:18" ht="13.9" customHeight="1" x14ac:dyDescent="0.25">
      <c r="D1444" s="120"/>
      <c r="E1444" s="120"/>
      <c r="F1444" s="120"/>
      <c r="G1444" s="120"/>
      <c r="H1444" s="121"/>
      <c r="R1444" s="120"/>
    </row>
    <row r="1445" spans="4:18" ht="13.9" customHeight="1" x14ac:dyDescent="0.25">
      <c r="D1445" s="120"/>
      <c r="E1445" s="120"/>
      <c r="F1445" s="120"/>
      <c r="G1445" s="120"/>
      <c r="H1445" s="121"/>
      <c r="R1445" s="120"/>
    </row>
    <row r="1446" spans="4:18" ht="13.9" customHeight="1" x14ac:dyDescent="0.25">
      <c r="D1446" s="120"/>
      <c r="E1446" s="120"/>
      <c r="F1446" s="120"/>
      <c r="G1446" s="120"/>
      <c r="H1446" s="121"/>
      <c r="R1446" s="120"/>
    </row>
    <row r="1447" spans="4:18" ht="13.9" customHeight="1" x14ac:dyDescent="0.25">
      <c r="D1447" s="120"/>
      <c r="E1447" s="120"/>
      <c r="F1447" s="120"/>
      <c r="G1447" s="120"/>
      <c r="H1447" s="121"/>
      <c r="R1447" s="120"/>
    </row>
    <row r="1448" spans="4:18" ht="13.9" customHeight="1" x14ac:dyDescent="0.25">
      <c r="D1448" s="120"/>
      <c r="E1448" s="120"/>
      <c r="F1448" s="120"/>
      <c r="G1448" s="120"/>
      <c r="H1448" s="121"/>
      <c r="R1448" s="120"/>
    </row>
    <row r="1449" spans="4:18" ht="13.9" customHeight="1" x14ac:dyDescent="0.25">
      <c r="D1449" s="120"/>
      <c r="E1449" s="120"/>
      <c r="F1449" s="120"/>
      <c r="G1449" s="120"/>
      <c r="H1449" s="121"/>
      <c r="R1449" s="120"/>
    </row>
    <row r="1450" spans="4:18" ht="13.9" customHeight="1" x14ac:dyDescent="0.25">
      <c r="D1450" s="120"/>
      <c r="E1450" s="120"/>
      <c r="F1450" s="120"/>
      <c r="G1450" s="120"/>
      <c r="H1450" s="121"/>
      <c r="R1450" s="120"/>
    </row>
    <row r="1451" spans="4:18" ht="13.9" customHeight="1" x14ac:dyDescent="0.25">
      <c r="D1451" s="120"/>
      <c r="E1451" s="120"/>
      <c r="F1451" s="120"/>
      <c r="G1451" s="120"/>
      <c r="H1451" s="121"/>
      <c r="R1451" s="120"/>
    </row>
    <row r="1452" spans="4:18" ht="13.9" customHeight="1" x14ac:dyDescent="0.25">
      <c r="D1452" s="120"/>
      <c r="E1452" s="120"/>
      <c r="F1452" s="120"/>
      <c r="G1452" s="120"/>
      <c r="H1452" s="121"/>
      <c r="R1452" s="120"/>
    </row>
    <row r="1453" spans="4:18" ht="13.9" customHeight="1" x14ac:dyDescent="0.25">
      <c r="D1453" s="120"/>
      <c r="E1453" s="120"/>
      <c r="F1453" s="120"/>
      <c r="G1453" s="120"/>
      <c r="H1453" s="121"/>
      <c r="R1453" s="120"/>
    </row>
    <row r="1454" spans="4:18" ht="13.9" customHeight="1" x14ac:dyDescent="0.25">
      <c r="D1454" s="120"/>
      <c r="E1454" s="120"/>
      <c r="F1454" s="120"/>
      <c r="G1454" s="120"/>
      <c r="H1454" s="121"/>
      <c r="R1454" s="120"/>
    </row>
    <row r="1455" spans="4:18" ht="13.9" customHeight="1" x14ac:dyDescent="0.25">
      <c r="D1455" s="120"/>
      <c r="E1455" s="120"/>
      <c r="F1455" s="120"/>
      <c r="G1455" s="120"/>
      <c r="H1455" s="121"/>
      <c r="R1455" s="120"/>
    </row>
    <row r="1456" spans="4:18" ht="13.9" customHeight="1" x14ac:dyDescent="0.25">
      <c r="D1456" s="120"/>
      <c r="E1456" s="120"/>
      <c r="F1456" s="120"/>
      <c r="G1456" s="120"/>
      <c r="H1456" s="121"/>
      <c r="R1456" s="120"/>
    </row>
    <row r="1457" spans="4:18" ht="13.9" customHeight="1" x14ac:dyDescent="0.25">
      <c r="D1457" s="120"/>
      <c r="E1457" s="120"/>
      <c r="F1457" s="120"/>
      <c r="G1457" s="120"/>
      <c r="H1457" s="121"/>
      <c r="R1457" s="120"/>
    </row>
    <row r="1458" spans="4:18" ht="13.9" customHeight="1" x14ac:dyDescent="0.25">
      <c r="D1458" s="120"/>
      <c r="E1458" s="120"/>
      <c r="F1458" s="120"/>
      <c r="G1458" s="120"/>
      <c r="H1458" s="121"/>
      <c r="R1458" s="120"/>
    </row>
    <row r="1459" spans="4:18" ht="13.9" customHeight="1" x14ac:dyDescent="0.25">
      <c r="D1459" s="120"/>
      <c r="E1459" s="120"/>
      <c r="F1459" s="120"/>
      <c r="G1459" s="120"/>
      <c r="H1459" s="121"/>
      <c r="R1459" s="120"/>
    </row>
    <row r="1460" spans="4:18" ht="13.9" customHeight="1" x14ac:dyDescent="0.25">
      <c r="D1460" s="120"/>
      <c r="E1460" s="120"/>
      <c r="F1460" s="120"/>
      <c r="G1460" s="120"/>
      <c r="H1460" s="121"/>
      <c r="R1460" s="120"/>
    </row>
    <row r="1461" spans="4:18" ht="13.9" customHeight="1" x14ac:dyDescent="0.25">
      <c r="D1461" s="120"/>
      <c r="E1461" s="120"/>
      <c r="F1461" s="120"/>
      <c r="G1461" s="120"/>
      <c r="H1461" s="121"/>
      <c r="R1461" s="120"/>
    </row>
    <row r="1462" spans="4:18" ht="13.9" customHeight="1" x14ac:dyDescent="0.25">
      <c r="D1462" s="120"/>
      <c r="E1462" s="120"/>
      <c r="F1462" s="120"/>
      <c r="G1462" s="120"/>
      <c r="H1462" s="121"/>
      <c r="R1462" s="120"/>
    </row>
    <row r="1463" spans="4:18" ht="13.9" customHeight="1" x14ac:dyDescent="0.25">
      <c r="D1463" s="120"/>
      <c r="E1463" s="120"/>
      <c r="F1463" s="120"/>
      <c r="G1463" s="120"/>
      <c r="H1463" s="121"/>
      <c r="R1463" s="120"/>
    </row>
    <row r="1464" spans="4:18" ht="13.9" customHeight="1" x14ac:dyDescent="0.25">
      <c r="D1464" s="120"/>
      <c r="E1464" s="120"/>
      <c r="F1464" s="120"/>
      <c r="G1464" s="120"/>
      <c r="H1464" s="121"/>
      <c r="R1464" s="120"/>
    </row>
    <row r="1465" spans="4:18" ht="13.9" customHeight="1" x14ac:dyDescent="0.25">
      <c r="D1465" s="120"/>
      <c r="E1465" s="120"/>
      <c r="F1465" s="120"/>
      <c r="G1465" s="120"/>
      <c r="H1465" s="121"/>
      <c r="R1465" s="120"/>
    </row>
    <row r="1466" spans="4:18" ht="13.9" customHeight="1" x14ac:dyDescent="0.25">
      <c r="D1466" s="120"/>
      <c r="E1466" s="120"/>
      <c r="F1466" s="120"/>
      <c r="G1466" s="120"/>
      <c r="H1466" s="121"/>
      <c r="R1466" s="120"/>
    </row>
    <row r="1467" spans="4:18" ht="13.9" customHeight="1" x14ac:dyDescent="0.25">
      <c r="D1467" s="120"/>
      <c r="E1467" s="120"/>
      <c r="F1467" s="120"/>
      <c r="G1467" s="120"/>
      <c r="H1467" s="121"/>
      <c r="R1467" s="120"/>
    </row>
    <row r="1468" spans="4:18" ht="13.9" customHeight="1" x14ac:dyDescent="0.25">
      <c r="D1468" s="120"/>
      <c r="E1468" s="120"/>
      <c r="F1468" s="120"/>
      <c r="G1468" s="120"/>
      <c r="H1468" s="121"/>
      <c r="R1468" s="120"/>
    </row>
    <row r="1469" spans="4:18" ht="13.9" customHeight="1" x14ac:dyDescent="0.25">
      <c r="D1469" s="120"/>
      <c r="E1469" s="120"/>
      <c r="F1469" s="120"/>
      <c r="G1469" s="120"/>
      <c r="H1469" s="121"/>
      <c r="R1469" s="120"/>
    </row>
    <row r="1470" spans="4:18" ht="13.9" customHeight="1" x14ac:dyDescent="0.25">
      <c r="D1470" s="120"/>
      <c r="E1470" s="120"/>
      <c r="F1470" s="120"/>
      <c r="G1470" s="120"/>
      <c r="H1470" s="121"/>
      <c r="R1470" s="120"/>
    </row>
    <row r="1471" spans="4:18" ht="13.9" customHeight="1" x14ac:dyDescent="0.25">
      <c r="D1471" s="120"/>
      <c r="E1471" s="120"/>
      <c r="F1471" s="120"/>
      <c r="G1471" s="120"/>
      <c r="H1471" s="121"/>
      <c r="R1471" s="120"/>
    </row>
    <row r="1472" spans="4:18" ht="13.9" customHeight="1" x14ac:dyDescent="0.25">
      <c r="D1472" s="120"/>
      <c r="E1472" s="120"/>
      <c r="F1472" s="120"/>
      <c r="G1472" s="120"/>
      <c r="H1472" s="121"/>
      <c r="R1472" s="120"/>
    </row>
    <row r="1473" spans="4:18" ht="13.9" customHeight="1" x14ac:dyDescent="0.25">
      <c r="D1473" s="120"/>
      <c r="E1473" s="120"/>
      <c r="F1473" s="120"/>
      <c r="G1473" s="120"/>
      <c r="H1473" s="121"/>
      <c r="R1473" s="120"/>
    </row>
    <row r="1474" spans="4:18" ht="13.9" customHeight="1" x14ac:dyDescent="0.25">
      <c r="D1474" s="120"/>
      <c r="E1474" s="120"/>
      <c r="F1474" s="120"/>
      <c r="G1474" s="120"/>
      <c r="H1474" s="121"/>
      <c r="R1474" s="120"/>
    </row>
    <row r="1475" spans="4:18" ht="13.9" customHeight="1" x14ac:dyDescent="0.25">
      <c r="D1475" s="120"/>
      <c r="E1475" s="120"/>
      <c r="F1475" s="120"/>
      <c r="G1475" s="120"/>
      <c r="H1475" s="121"/>
      <c r="R1475" s="120"/>
    </row>
    <row r="1476" spans="4:18" ht="13.9" customHeight="1" x14ac:dyDescent="0.25">
      <c r="D1476" s="120"/>
      <c r="E1476" s="120"/>
      <c r="F1476" s="120"/>
      <c r="G1476" s="120"/>
      <c r="H1476" s="121"/>
      <c r="R1476" s="120"/>
    </row>
    <row r="1477" spans="4:18" ht="13.9" customHeight="1" x14ac:dyDescent="0.25">
      <c r="D1477" s="120"/>
      <c r="E1477" s="120"/>
      <c r="F1477" s="120"/>
      <c r="G1477" s="120"/>
      <c r="H1477" s="121"/>
      <c r="R1477" s="120"/>
    </row>
    <row r="1478" spans="4:18" ht="13.9" customHeight="1" x14ac:dyDescent="0.25">
      <c r="D1478" s="120"/>
      <c r="E1478" s="120"/>
      <c r="F1478" s="120"/>
      <c r="G1478" s="120"/>
      <c r="H1478" s="121"/>
      <c r="R1478" s="120"/>
    </row>
    <row r="1479" spans="4:18" ht="13.9" customHeight="1" x14ac:dyDescent="0.25">
      <c r="D1479" s="120"/>
      <c r="E1479" s="120"/>
      <c r="F1479" s="120"/>
      <c r="G1479" s="120"/>
      <c r="H1479" s="121"/>
      <c r="R1479" s="120"/>
    </row>
    <row r="1480" spans="4:18" ht="13.9" customHeight="1" x14ac:dyDescent="0.25">
      <c r="D1480" s="120"/>
      <c r="E1480" s="120"/>
      <c r="F1480" s="120"/>
      <c r="G1480" s="120"/>
      <c r="H1480" s="121"/>
      <c r="R1480" s="120"/>
    </row>
    <row r="1481" spans="4:18" ht="13.9" customHeight="1" x14ac:dyDescent="0.25">
      <c r="D1481" s="120"/>
      <c r="E1481" s="120"/>
      <c r="F1481" s="120"/>
      <c r="G1481" s="120"/>
      <c r="H1481" s="121"/>
      <c r="R1481" s="120"/>
    </row>
    <row r="1482" spans="4:18" ht="13.9" customHeight="1" x14ac:dyDescent="0.25">
      <c r="D1482" s="120"/>
      <c r="E1482" s="120"/>
      <c r="F1482" s="120"/>
      <c r="G1482" s="120"/>
      <c r="H1482" s="121"/>
      <c r="R1482" s="120"/>
    </row>
    <row r="1483" spans="4:18" ht="13.9" customHeight="1" x14ac:dyDescent="0.25">
      <c r="D1483" s="120"/>
      <c r="E1483" s="120"/>
      <c r="F1483" s="120"/>
      <c r="G1483" s="120"/>
      <c r="H1483" s="121"/>
      <c r="R1483" s="120"/>
    </row>
    <row r="1484" spans="4:18" ht="13.9" customHeight="1" x14ac:dyDescent="0.25">
      <c r="D1484" s="120"/>
      <c r="E1484" s="120"/>
      <c r="F1484" s="120"/>
      <c r="G1484" s="120"/>
      <c r="H1484" s="121"/>
      <c r="R1484" s="120"/>
    </row>
    <row r="1485" spans="4:18" ht="13.9" customHeight="1" x14ac:dyDescent="0.25">
      <c r="D1485" s="120"/>
      <c r="E1485" s="120"/>
      <c r="F1485" s="120"/>
      <c r="G1485" s="120"/>
      <c r="H1485" s="121"/>
      <c r="R1485" s="120"/>
    </row>
    <row r="1486" spans="4:18" ht="13.9" customHeight="1" x14ac:dyDescent="0.25">
      <c r="D1486" s="120"/>
      <c r="E1486" s="120"/>
      <c r="F1486" s="120"/>
      <c r="G1486" s="120"/>
      <c r="H1486" s="121"/>
      <c r="R1486" s="120"/>
    </row>
    <row r="1487" spans="4:18" ht="13.9" customHeight="1" x14ac:dyDescent="0.25">
      <c r="D1487" s="120"/>
      <c r="E1487" s="120"/>
      <c r="F1487" s="120"/>
      <c r="G1487" s="120"/>
      <c r="H1487" s="121"/>
      <c r="R1487" s="120"/>
    </row>
    <row r="1488" spans="4:18" ht="13.9" customHeight="1" x14ac:dyDescent="0.25">
      <c r="D1488" s="120"/>
      <c r="E1488" s="120"/>
      <c r="F1488" s="120"/>
      <c r="G1488" s="120"/>
      <c r="H1488" s="121"/>
      <c r="R1488" s="120"/>
    </row>
    <row r="1489" spans="4:18" ht="13.9" customHeight="1" x14ac:dyDescent="0.25">
      <c r="D1489" s="120"/>
      <c r="E1489" s="120"/>
      <c r="F1489" s="120"/>
      <c r="G1489" s="120"/>
      <c r="H1489" s="121"/>
      <c r="R1489" s="120"/>
    </row>
    <row r="1490" spans="4:18" ht="13.9" customHeight="1" x14ac:dyDescent="0.25">
      <c r="D1490" s="120"/>
      <c r="E1490" s="120"/>
      <c r="F1490" s="120"/>
      <c r="G1490" s="120"/>
      <c r="H1490" s="121"/>
      <c r="R1490" s="120"/>
    </row>
    <row r="1491" spans="4:18" ht="13.9" customHeight="1" x14ac:dyDescent="0.25">
      <c r="D1491" s="120"/>
      <c r="E1491" s="120"/>
      <c r="F1491" s="120"/>
      <c r="G1491" s="120"/>
      <c r="H1491" s="121"/>
      <c r="R1491" s="120"/>
    </row>
    <row r="1492" spans="4:18" ht="13.9" customHeight="1" x14ac:dyDescent="0.25">
      <c r="D1492" s="120"/>
      <c r="E1492" s="120"/>
      <c r="F1492" s="120"/>
      <c r="G1492" s="120"/>
      <c r="H1492" s="121"/>
      <c r="R1492" s="120"/>
    </row>
    <row r="1493" spans="4:18" ht="13.9" customHeight="1" x14ac:dyDescent="0.25">
      <c r="D1493" s="120"/>
      <c r="E1493" s="120"/>
      <c r="F1493" s="120"/>
      <c r="G1493" s="120"/>
      <c r="H1493" s="121"/>
      <c r="R1493" s="120"/>
    </row>
    <row r="1494" spans="4:18" ht="13.9" customHeight="1" x14ac:dyDescent="0.25">
      <c r="D1494" s="120"/>
      <c r="E1494" s="120"/>
      <c r="F1494" s="120"/>
      <c r="G1494" s="120"/>
      <c r="H1494" s="121"/>
      <c r="R1494" s="120"/>
    </row>
    <row r="1495" spans="4:18" ht="13.9" customHeight="1" x14ac:dyDescent="0.25">
      <c r="D1495" s="120"/>
      <c r="E1495" s="120"/>
      <c r="F1495" s="120"/>
      <c r="G1495" s="120"/>
      <c r="H1495" s="121"/>
      <c r="R1495" s="120"/>
    </row>
    <row r="1496" spans="4:18" ht="13.9" customHeight="1" x14ac:dyDescent="0.25">
      <c r="D1496" s="120"/>
      <c r="E1496" s="120"/>
      <c r="F1496" s="120"/>
      <c r="G1496" s="120"/>
      <c r="H1496" s="121"/>
      <c r="R1496" s="120"/>
    </row>
    <row r="1497" spans="4:18" ht="13.9" customHeight="1" x14ac:dyDescent="0.25">
      <c r="D1497" s="120"/>
      <c r="E1497" s="120"/>
      <c r="F1497" s="120"/>
      <c r="G1497" s="120"/>
      <c r="H1497" s="121"/>
      <c r="R1497" s="120"/>
    </row>
    <row r="1498" spans="4:18" ht="13.9" customHeight="1" x14ac:dyDescent="0.25">
      <c r="D1498" s="120"/>
      <c r="E1498" s="120"/>
      <c r="F1498" s="120"/>
      <c r="G1498" s="120"/>
      <c r="H1498" s="121"/>
      <c r="R1498" s="120"/>
    </row>
    <row r="1499" spans="4:18" ht="13.9" customHeight="1" x14ac:dyDescent="0.25">
      <c r="D1499" s="120"/>
      <c r="E1499" s="120"/>
      <c r="F1499" s="120"/>
      <c r="G1499" s="120"/>
      <c r="H1499" s="121"/>
      <c r="R1499" s="120"/>
    </row>
    <row r="1500" spans="4:18" ht="13.9" customHeight="1" x14ac:dyDescent="0.25">
      <c r="D1500" s="120"/>
      <c r="E1500" s="120"/>
      <c r="F1500" s="120"/>
      <c r="G1500" s="120"/>
      <c r="H1500" s="121"/>
      <c r="R1500" s="120"/>
    </row>
    <row r="1501" spans="4:18" ht="13.9" customHeight="1" x14ac:dyDescent="0.25">
      <c r="D1501" s="120"/>
      <c r="E1501" s="120"/>
      <c r="F1501" s="120"/>
      <c r="G1501" s="120"/>
      <c r="H1501" s="121"/>
      <c r="R1501" s="120"/>
    </row>
    <row r="1502" spans="4:18" ht="13.9" customHeight="1" x14ac:dyDescent="0.25">
      <c r="D1502" s="120"/>
      <c r="E1502" s="120"/>
      <c r="F1502" s="120"/>
      <c r="G1502" s="120"/>
      <c r="H1502" s="121"/>
      <c r="R1502" s="120"/>
    </row>
    <row r="1503" spans="4:18" ht="13.9" customHeight="1" x14ac:dyDescent="0.25">
      <c r="D1503" s="120"/>
      <c r="E1503" s="120"/>
      <c r="F1503" s="120"/>
      <c r="G1503" s="120"/>
      <c r="H1503" s="121"/>
      <c r="R1503" s="120"/>
    </row>
    <row r="1504" spans="4:18" ht="13.9" customHeight="1" x14ac:dyDescent="0.25">
      <c r="D1504" s="120"/>
      <c r="E1504" s="120"/>
      <c r="F1504" s="120"/>
      <c r="G1504" s="120"/>
      <c r="H1504" s="121"/>
      <c r="R1504" s="120"/>
    </row>
    <row r="1505" spans="4:18" ht="13.9" customHeight="1" x14ac:dyDescent="0.25">
      <c r="D1505" s="120"/>
      <c r="E1505" s="120"/>
      <c r="F1505" s="120"/>
      <c r="G1505" s="120"/>
      <c r="H1505" s="121"/>
      <c r="R1505" s="120"/>
    </row>
    <row r="1506" spans="4:18" ht="13.9" customHeight="1" x14ac:dyDescent="0.25">
      <c r="D1506" s="120"/>
      <c r="E1506" s="120"/>
      <c r="F1506" s="120"/>
      <c r="G1506" s="120"/>
      <c r="H1506" s="121"/>
      <c r="R1506" s="120"/>
    </row>
    <row r="1507" spans="4:18" ht="13.9" customHeight="1" x14ac:dyDescent="0.25">
      <c r="D1507" s="120"/>
      <c r="E1507" s="120"/>
      <c r="F1507" s="120"/>
      <c r="G1507" s="120"/>
      <c r="H1507" s="121"/>
      <c r="R1507" s="120"/>
    </row>
    <row r="1508" spans="4:18" ht="13.9" customHeight="1" x14ac:dyDescent="0.25">
      <c r="D1508" s="120"/>
      <c r="E1508" s="120"/>
      <c r="F1508" s="120"/>
      <c r="G1508" s="120"/>
      <c r="H1508" s="121"/>
      <c r="R1508" s="120"/>
    </row>
    <row r="1509" spans="4:18" ht="13.9" customHeight="1" x14ac:dyDescent="0.25">
      <c r="D1509" s="120"/>
      <c r="E1509" s="120"/>
      <c r="F1509" s="120"/>
      <c r="G1509" s="120"/>
      <c r="H1509" s="121"/>
      <c r="R1509" s="120"/>
    </row>
    <row r="1510" spans="4:18" ht="13.9" customHeight="1" x14ac:dyDescent="0.25">
      <c r="D1510" s="120"/>
      <c r="E1510" s="120"/>
      <c r="F1510" s="120"/>
      <c r="G1510" s="120"/>
      <c r="H1510" s="121"/>
      <c r="R1510" s="120"/>
    </row>
    <row r="1511" spans="4:18" ht="13.9" customHeight="1" x14ac:dyDescent="0.25">
      <c r="D1511" s="120"/>
      <c r="E1511" s="120"/>
      <c r="F1511" s="120"/>
      <c r="G1511" s="120"/>
      <c r="H1511" s="121"/>
      <c r="R1511" s="120"/>
    </row>
    <row r="1512" spans="4:18" ht="13.9" customHeight="1" x14ac:dyDescent="0.25">
      <c r="D1512" s="120"/>
      <c r="E1512" s="120"/>
      <c r="F1512" s="120"/>
      <c r="G1512" s="120"/>
      <c r="H1512" s="121"/>
      <c r="R1512" s="120"/>
    </row>
    <row r="1513" spans="4:18" ht="13.9" customHeight="1" x14ac:dyDescent="0.25">
      <c r="D1513" s="120"/>
      <c r="E1513" s="120"/>
      <c r="F1513" s="120"/>
      <c r="G1513" s="120"/>
      <c r="H1513" s="121"/>
      <c r="R1513" s="120"/>
    </row>
    <row r="1514" spans="4:18" ht="13.9" customHeight="1" x14ac:dyDescent="0.25">
      <c r="D1514" s="120"/>
      <c r="E1514" s="120"/>
      <c r="F1514" s="120"/>
      <c r="G1514" s="120"/>
      <c r="H1514" s="121"/>
      <c r="R1514" s="120"/>
    </row>
    <row r="1515" spans="4:18" ht="13.9" customHeight="1" x14ac:dyDescent="0.25">
      <c r="D1515" s="120"/>
      <c r="E1515" s="120"/>
      <c r="F1515" s="120"/>
      <c r="G1515" s="120"/>
      <c r="H1515" s="121"/>
      <c r="R1515" s="120"/>
    </row>
    <row r="1516" spans="4:18" ht="13.9" customHeight="1" x14ac:dyDescent="0.25">
      <c r="D1516" s="120"/>
      <c r="E1516" s="120"/>
      <c r="F1516" s="120"/>
      <c r="G1516" s="120"/>
      <c r="H1516" s="121"/>
      <c r="R1516" s="120"/>
    </row>
    <row r="1517" spans="4:18" ht="13.9" customHeight="1" x14ac:dyDescent="0.25">
      <c r="D1517" s="120"/>
      <c r="E1517" s="120"/>
      <c r="F1517" s="120"/>
      <c r="G1517" s="120"/>
      <c r="H1517" s="121"/>
      <c r="R1517" s="120"/>
    </row>
    <row r="1518" spans="4:18" ht="13.9" customHeight="1" x14ac:dyDescent="0.25">
      <c r="D1518" s="120"/>
      <c r="E1518" s="120"/>
      <c r="F1518" s="120"/>
      <c r="G1518" s="120"/>
      <c r="H1518" s="121"/>
      <c r="R1518" s="120"/>
    </row>
    <row r="1519" spans="4:18" ht="13.9" customHeight="1" x14ac:dyDescent="0.25">
      <c r="D1519" s="120"/>
      <c r="E1519" s="120"/>
      <c r="F1519" s="120"/>
      <c r="G1519" s="120"/>
      <c r="H1519" s="121"/>
      <c r="R1519" s="120"/>
    </row>
    <row r="1520" spans="4:18" ht="13.9" customHeight="1" x14ac:dyDescent="0.25">
      <c r="D1520" s="120"/>
      <c r="E1520" s="120"/>
      <c r="F1520" s="120"/>
      <c r="G1520" s="120"/>
      <c r="H1520" s="121"/>
      <c r="R1520" s="120"/>
    </row>
    <row r="1521" spans="4:18" ht="13.9" customHeight="1" x14ac:dyDescent="0.25">
      <c r="D1521" s="120"/>
      <c r="E1521" s="120"/>
      <c r="F1521" s="120"/>
      <c r="G1521" s="120"/>
      <c r="H1521" s="121"/>
      <c r="R1521" s="120"/>
    </row>
    <row r="1522" spans="4:18" ht="13.9" customHeight="1" x14ac:dyDescent="0.25">
      <c r="D1522" s="120"/>
      <c r="E1522" s="120"/>
      <c r="F1522" s="120"/>
      <c r="G1522" s="120"/>
      <c r="H1522" s="121"/>
      <c r="R1522" s="120"/>
    </row>
    <row r="1523" spans="4:18" ht="13.9" customHeight="1" x14ac:dyDescent="0.25">
      <c r="D1523" s="120"/>
      <c r="E1523" s="120"/>
      <c r="F1523" s="120"/>
      <c r="G1523" s="120"/>
      <c r="H1523" s="121"/>
      <c r="R1523" s="120"/>
    </row>
    <row r="1524" spans="4:18" ht="13.9" customHeight="1" x14ac:dyDescent="0.25">
      <c r="D1524" s="120"/>
      <c r="E1524" s="120"/>
      <c r="F1524" s="120"/>
      <c r="G1524" s="120"/>
      <c r="H1524" s="121"/>
      <c r="R1524" s="120"/>
    </row>
    <row r="1525" spans="4:18" ht="13.9" customHeight="1" x14ac:dyDescent="0.25">
      <c r="D1525" s="120"/>
      <c r="E1525" s="120"/>
      <c r="F1525" s="120"/>
      <c r="G1525" s="120"/>
      <c r="H1525" s="121"/>
      <c r="R1525" s="120"/>
    </row>
    <row r="1526" spans="4:18" ht="13.9" customHeight="1" x14ac:dyDescent="0.25">
      <c r="D1526" s="120"/>
      <c r="E1526" s="120"/>
      <c r="F1526" s="120"/>
      <c r="G1526" s="120"/>
      <c r="H1526" s="121"/>
      <c r="R1526" s="120"/>
    </row>
    <row r="1527" spans="4:18" ht="13.9" customHeight="1" x14ac:dyDescent="0.25">
      <c r="D1527" s="120"/>
      <c r="E1527" s="120"/>
      <c r="F1527" s="120"/>
      <c r="G1527" s="120"/>
      <c r="H1527" s="121"/>
      <c r="R1527" s="120"/>
    </row>
    <row r="1528" spans="4:18" ht="13.9" customHeight="1" x14ac:dyDescent="0.25">
      <c r="D1528" s="120"/>
      <c r="E1528" s="120"/>
      <c r="F1528" s="120"/>
      <c r="G1528" s="120"/>
      <c r="H1528" s="121"/>
      <c r="R1528" s="120"/>
    </row>
    <row r="1529" spans="4:18" ht="13.9" customHeight="1" x14ac:dyDescent="0.25">
      <c r="D1529" s="120"/>
      <c r="E1529" s="120"/>
      <c r="F1529" s="120"/>
      <c r="G1529" s="120"/>
      <c r="H1529" s="121"/>
      <c r="R1529" s="120"/>
    </row>
    <row r="1530" spans="4:18" ht="13.9" customHeight="1" x14ac:dyDescent="0.25">
      <c r="D1530" s="120"/>
      <c r="E1530" s="120"/>
      <c r="F1530" s="120"/>
      <c r="G1530" s="120"/>
      <c r="H1530" s="121"/>
      <c r="R1530" s="120"/>
    </row>
    <row r="1531" spans="4:18" ht="13.9" customHeight="1" x14ac:dyDescent="0.25">
      <c r="D1531" s="120"/>
      <c r="E1531" s="120"/>
      <c r="F1531" s="120"/>
      <c r="G1531" s="120"/>
      <c r="H1531" s="121"/>
      <c r="R1531" s="120"/>
    </row>
    <row r="1532" spans="4:18" ht="13.9" customHeight="1" x14ac:dyDescent="0.25">
      <c r="D1532" s="120"/>
      <c r="E1532" s="120"/>
      <c r="F1532" s="120"/>
      <c r="G1532" s="120"/>
      <c r="H1532" s="121"/>
      <c r="R1532" s="120"/>
    </row>
    <row r="1533" spans="4:18" ht="13.9" customHeight="1" x14ac:dyDescent="0.25">
      <c r="D1533" s="120"/>
      <c r="E1533" s="120"/>
      <c r="F1533" s="120"/>
      <c r="G1533" s="120"/>
      <c r="H1533" s="121"/>
      <c r="R1533" s="120"/>
    </row>
    <row r="1534" spans="4:18" ht="13.9" customHeight="1" x14ac:dyDescent="0.25">
      <c r="D1534" s="120"/>
      <c r="E1534" s="120"/>
      <c r="F1534" s="120"/>
      <c r="G1534" s="120"/>
      <c r="H1534" s="121"/>
      <c r="R1534" s="120"/>
    </row>
    <row r="1535" spans="4:18" ht="13.9" customHeight="1" x14ac:dyDescent="0.25">
      <c r="D1535" s="120"/>
      <c r="E1535" s="120"/>
      <c r="F1535" s="120"/>
      <c r="G1535" s="120"/>
      <c r="H1535" s="121"/>
      <c r="R1535" s="120"/>
    </row>
    <row r="1536" spans="4:18" ht="13.9" customHeight="1" x14ac:dyDescent="0.25">
      <c r="D1536" s="120"/>
      <c r="E1536" s="120"/>
      <c r="F1536" s="120"/>
      <c r="G1536" s="120"/>
      <c r="H1536" s="121"/>
      <c r="R1536" s="120"/>
    </row>
    <row r="1537" spans="4:18" ht="13.9" customHeight="1" x14ac:dyDescent="0.25">
      <c r="D1537" s="120"/>
      <c r="E1537" s="120"/>
      <c r="F1537" s="120"/>
      <c r="G1537" s="120"/>
      <c r="H1537" s="121"/>
      <c r="R1537" s="120"/>
    </row>
    <row r="1538" spans="4:18" ht="13.9" customHeight="1" x14ac:dyDescent="0.25">
      <c r="D1538" s="120"/>
      <c r="E1538" s="120"/>
      <c r="F1538" s="120"/>
      <c r="G1538" s="120"/>
      <c r="H1538" s="121"/>
      <c r="R1538" s="120"/>
    </row>
    <row r="1539" spans="4:18" ht="13.9" customHeight="1" x14ac:dyDescent="0.25">
      <c r="D1539" s="120"/>
      <c r="E1539" s="120"/>
      <c r="F1539" s="120"/>
      <c r="G1539" s="120"/>
      <c r="H1539" s="121"/>
      <c r="R1539" s="120"/>
    </row>
    <row r="1540" spans="4:18" ht="13.9" customHeight="1" x14ac:dyDescent="0.25">
      <c r="D1540" s="120"/>
      <c r="E1540" s="120"/>
      <c r="F1540" s="120"/>
      <c r="G1540" s="120"/>
      <c r="H1540" s="121"/>
      <c r="R1540" s="120"/>
    </row>
    <row r="1541" spans="4:18" ht="13.9" customHeight="1" x14ac:dyDescent="0.25">
      <c r="D1541" s="120"/>
      <c r="E1541" s="120"/>
      <c r="F1541" s="120"/>
      <c r="G1541" s="120"/>
      <c r="H1541" s="121"/>
      <c r="R1541" s="120"/>
    </row>
    <row r="1542" spans="4:18" ht="13.9" customHeight="1" x14ac:dyDescent="0.25">
      <c r="D1542" s="120"/>
      <c r="E1542" s="120"/>
      <c r="F1542" s="120"/>
      <c r="G1542" s="120"/>
      <c r="H1542" s="121"/>
      <c r="R1542" s="120"/>
    </row>
    <row r="1543" spans="4:18" ht="13.9" customHeight="1" x14ac:dyDescent="0.25">
      <c r="D1543" s="120"/>
      <c r="E1543" s="120"/>
      <c r="F1543" s="120"/>
      <c r="G1543" s="120"/>
      <c r="H1543" s="121"/>
      <c r="R1543" s="120"/>
    </row>
    <row r="1544" spans="4:18" ht="13.9" customHeight="1" x14ac:dyDescent="0.25">
      <c r="D1544" s="120"/>
      <c r="E1544" s="120"/>
      <c r="F1544" s="120"/>
      <c r="G1544" s="120"/>
      <c r="H1544" s="121"/>
      <c r="R1544" s="120"/>
    </row>
    <row r="1545" spans="4:18" ht="13.9" customHeight="1" x14ac:dyDescent="0.25">
      <c r="D1545" s="120"/>
      <c r="E1545" s="120"/>
      <c r="F1545" s="120"/>
      <c r="G1545" s="120"/>
      <c r="H1545" s="121"/>
      <c r="R1545" s="120"/>
    </row>
    <row r="1546" spans="4:18" ht="13.9" customHeight="1" x14ac:dyDescent="0.25">
      <c r="D1546" s="120"/>
      <c r="E1546" s="120"/>
      <c r="F1546" s="120"/>
      <c r="G1546" s="120"/>
      <c r="H1546" s="121"/>
      <c r="R1546" s="120"/>
    </row>
    <row r="1547" spans="4:18" ht="13.9" customHeight="1" x14ac:dyDescent="0.25">
      <c r="D1547" s="120"/>
      <c r="E1547" s="120"/>
      <c r="F1547" s="120"/>
      <c r="G1547" s="120"/>
      <c r="H1547" s="121"/>
      <c r="R1547" s="120"/>
    </row>
    <row r="1548" spans="4:18" ht="13.9" customHeight="1" x14ac:dyDescent="0.25">
      <c r="D1548" s="120"/>
      <c r="E1548" s="120"/>
      <c r="F1548" s="120"/>
      <c r="G1548" s="120"/>
      <c r="H1548" s="121"/>
      <c r="R1548" s="120"/>
    </row>
    <row r="1549" spans="4:18" ht="13.9" customHeight="1" x14ac:dyDescent="0.25">
      <c r="D1549" s="120"/>
      <c r="E1549" s="120"/>
      <c r="F1549" s="120"/>
      <c r="G1549" s="120"/>
      <c r="H1549" s="121"/>
      <c r="R1549" s="120"/>
    </row>
    <row r="1550" spans="4:18" ht="13.9" customHeight="1" x14ac:dyDescent="0.25">
      <c r="D1550" s="120"/>
      <c r="E1550" s="120"/>
      <c r="F1550" s="120"/>
      <c r="G1550" s="120"/>
      <c r="H1550" s="121"/>
      <c r="R1550" s="120"/>
    </row>
    <row r="1551" spans="4:18" ht="13.9" customHeight="1" x14ac:dyDescent="0.25">
      <c r="D1551" s="120"/>
      <c r="E1551" s="120"/>
      <c r="F1551" s="120"/>
      <c r="G1551" s="120"/>
      <c r="H1551" s="121"/>
      <c r="R1551" s="120"/>
    </row>
    <row r="1552" spans="4:18" ht="13.9" customHeight="1" x14ac:dyDescent="0.25">
      <c r="D1552" s="120"/>
      <c r="E1552" s="120"/>
      <c r="F1552" s="120"/>
      <c r="G1552" s="120"/>
      <c r="H1552" s="121"/>
      <c r="R1552" s="120"/>
    </row>
    <row r="1553" spans="4:18" ht="13.9" customHeight="1" x14ac:dyDescent="0.25">
      <c r="D1553" s="120"/>
      <c r="E1553" s="120"/>
      <c r="F1553" s="120"/>
      <c r="G1553" s="120"/>
      <c r="H1553" s="121"/>
      <c r="R1553" s="120"/>
    </row>
    <row r="1554" spans="4:18" ht="13.9" customHeight="1" x14ac:dyDescent="0.25">
      <c r="D1554" s="120"/>
      <c r="E1554" s="120"/>
      <c r="F1554" s="120"/>
      <c r="G1554" s="120"/>
      <c r="H1554" s="121"/>
      <c r="R1554" s="120"/>
    </row>
    <row r="1555" spans="4:18" ht="13.9" customHeight="1" x14ac:dyDescent="0.25">
      <c r="D1555" s="120"/>
      <c r="E1555" s="120"/>
      <c r="F1555" s="120"/>
      <c r="G1555" s="120"/>
      <c r="H1555" s="121"/>
      <c r="R1555" s="120"/>
    </row>
    <row r="1556" spans="4:18" ht="13.9" customHeight="1" x14ac:dyDescent="0.25">
      <c r="D1556" s="120"/>
      <c r="E1556" s="120"/>
      <c r="F1556" s="120"/>
      <c r="G1556" s="120"/>
      <c r="H1556" s="121"/>
      <c r="R1556" s="120"/>
    </row>
    <row r="1557" spans="4:18" ht="13.9" customHeight="1" x14ac:dyDescent="0.25">
      <c r="D1557" s="120"/>
      <c r="E1557" s="120"/>
      <c r="F1557" s="120"/>
      <c r="G1557" s="120"/>
      <c r="H1557" s="121"/>
      <c r="R1557" s="120"/>
    </row>
    <row r="1558" spans="4:18" ht="13.9" customHeight="1" x14ac:dyDescent="0.25">
      <c r="D1558" s="120"/>
      <c r="E1558" s="120"/>
      <c r="F1558" s="120"/>
      <c r="G1558" s="120"/>
      <c r="H1558" s="121"/>
      <c r="R1558" s="120"/>
    </row>
    <row r="1559" spans="4:18" ht="13.9" customHeight="1" x14ac:dyDescent="0.25">
      <c r="D1559" s="120"/>
      <c r="E1559" s="120"/>
      <c r="F1559" s="120"/>
      <c r="G1559" s="120"/>
      <c r="H1559" s="121"/>
      <c r="R1559" s="120"/>
    </row>
    <row r="1560" spans="4:18" ht="13.9" customHeight="1" x14ac:dyDescent="0.25">
      <c r="D1560" s="120"/>
      <c r="E1560" s="120"/>
      <c r="F1560" s="120"/>
      <c r="G1560" s="120"/>
      <c r="H1560" s="121"/>
      <c r="R1560" s="120"/>
    </row>
    <row r="1561" spans="4:18" ht="13.9" customHeight="1" x14ac:dyDescent="0.25">
      <c r="D1561" s="120"/>
      <c r="E1561" s="120"/>
      <c r="F1561" s="120"/>
      <c r="G1561" s="120"/>
      <c r="H1561" s="121"/>
      <c r="R1561" s="120"/>
    </row>
    <row r="1562" spans="4:18" ht="13.9" customHeight="1" x14ac:dyDescent="0.25">
      <c r="D1562" s="120"/>
      <c r="E1562" s="120"/>
      <c r="F1562" s="120"/>
      <c r="G1562" s="120"/>
      <c r="H1562" s="121"/>
      <c r="R1562" s="120"/>
    </row>
    <row r="1563" spans="4:18" ht="13.9" customHeight="1" x14ac:dyDescent="0.25">
      <c r="D1563" s="120"/>
      <c r="E1563" s="120"/>
      <c r="F1563" s="120"/>
      <c r="G1563" s="120"/>
      <c r="H1563" s="121"/>
      <c r="R1563" s="120"/>
    </row>
    <row r="1564" spans="4:18" ht="13.9" customHeight="1" x14ac:dyDescent="0.25">
      <c r="D1564" s="120"/>
      <c r="E1564" s="120"/>
      <c r="F1564" s="120"/>
      <c r="G1564" s="120"/>
      <c r="H1564" s="121"/>
      <c r="R1564" s="120"/>
    </row>
    <row r="1565" spans="4:18" ht="13.9" customHeight="1" x14ac:dyDescent="0.25">
      <c r="D1565" s="120"/>
      <c r="E1565" s="120"/>
      <c r="F1565" s="120"/>
      <c r="G1565" s="120"/>
      <c r="H1565" s="121"/>
      <c r="R1565" s="120"/>
    </row>
    <row r="1566" spans="4:18" ht="13.9" customHeight="1" x14ac:dyDescent="0.25">
      <c r="D1566" s="120"/>
      <c r="E1566" s="120"/>
      <c r="F1566" s="120"/>
      <c r="G1566" s="120"/>
      <c r="H1566" s="121"/>
      <c r="R1566" s="120"/>
    </row>
    <row r="1567" spans="4:18" ht="13.9" customHeight="1" x14ac:dyDescent="0.25">
      <c r="D1567" s="120"/>
      <c r="E1567" s="120"/>
      <c r="F1567" s="120"/>
      <c r="G1567" s="120"/>
      <c r="H1567" s="121"/>
      <c r="R1567" s="120"/>
    </row>
    <row r="1568" spans="4:18" ht="13.9" customHeight="1" x14ac:dyDescent="0.25">
      <c r="D1568" s="120"/>
      <c r="E1568" s="120"/>
      <c r="F1568" s="120"/>
      <c r="G1568" s="120"/>
      <c r="H1568" s="121"/>
      <c r="R1568" s="120"/>
    </row>
    <row r="1569" spans="4:18" ht="13.9" customHeight="1" x14ac:dyDescent="0.25">
      <c r="D1569" s="120"/>
      <c r="E1569" s="120"/>
      <c r="F1569" s="120"/>
      <c r="G1569" s="120"/>
      <c r="H1569" s="121"/>
      <c r="R1569" s="120"/>
    </row>
    <row r="1570" spans="4:18" ht="13.9" customHeight="1" x14ac:dyDescent="0.25">
      <c r="D1570" s="120"/>
      <c r="E1570" s="120"/>
      <c r="F1570" s="120"/>
      <c r="G1570" s="120"/>
      <c r="H1570" s="121"/>
      <c r="R1570" s="120"/>
    </row>
    <row r="1571" spans="4:18" ht="13.9" customHeight="1" x14ac:dyDescent="0.25">
      <c r="D1571" s="120"/>
      <c r="E1571" s="120"/>
      <c r="F1571" s="120"/>
      <c r="G1571" s="120"/>
      <c r="H1571" s="121"/>
      <c r="R1571" s="120"/>
    </row>
    <row r="1572" spans="4:18" ht="13.9" customHeight="1" x14ac:dyDescent="0.25">
      <c r="D1572" s="120"/>
      <c r="E1572" s="120"/>
      <c r="F1572" s="120"/>
      <c r="G1572" s="120"/>
      <c r="H1572" s="121"/>
      <c r="R1572" s="120"/>
    </row>
    <row r="1573" spans="4:18" ht="13.9" customHeight="1" x14ac:dyDescent="0.25">
      <c r="D1573" s="120"/>
      <c r="E1573" s="120"/>
      <c r="F1573" s="120"/>
      <c r="G1573" s="120"/>
      <c r="H1573" s="121"/>
      <c r="R1573" s="120"/>
    </row>
    <row r="1574" spans="4:18" ht="13.9" customHeight="1" x14ac:dyDescent="0.25">
      <c r="D1574" s="120"/>
      <c r="E1574" s="120"/>
      <c r="F1574" s="120"/>
      <c r="G1574" s="120"/>
      <c r="H1574" s="121"/>
      <c r="R1574" s="120"/>
    </row>
    <row r="1575" spans="4:18" ht="13.9" customHeight="1" x14ac:dyDescent="0.25">
      <c r="D1575" s="120"/>
      <c r="E1575" s="120"/>
      <c r="F1575" s="120"/>
      <c r="G1575" s="120"/>
      <c r="H1575" s="121"/>
      <c r="R1575" s="120"/>
    </row>
    <row r="1576" spans="4:18" ht="13.9" customHeight="1" x14ac:dyDescent="0.25">
      <c r="D1576" s="120"/>
      <c r="E1576" s="120"/>
      <c r="F1576" s="120"/>
      <c r="G1576" s="120"/>
      <c r="H1576" s="121"/>
      <c r="R1576" s="120"/>
    </row>
    <row r="1577" spans="4:18" ht="13.9" customHeight="1" x14ac:dyDescent="0.25">
      <c r="D1577" s="120"/>
      <c r="E1577" s="120"/>
      <c r="F1577" s="120"/>
      <c r="G1577" s="120"/>
      <c r="H1577" s="121"/>
      <c r="R1577" s="120"/>
    </row>
    <row r="1578" spans="4:18" ht="13.9" customHeight="1" x14ac:dyDescent="0.25">
      <c r="D1578" s="120"/>
      <c r="E1578" s="120"/>
      <c r="F1578" s="120"/>
      <c r="G1578" s="120"/>
      <c r="H1578" s="121"/>
      <c r="R1578" s="120"/>
    </row>
    <row r="1579" spans="4:18" ht="13.9" customHeight="1" x14ac:dyDescent="0.25">
      <c r="D1579" s="120"/>
      <c r="E1579" s="120"/>
      <c r="F1579" s="120"/>
      <c r="G1579" s="120"/>
      <c r="H1579" s="121"/>
      <c r="R1579" s="120"/>
    </row>
    <row r="1580" spans="4:18" ht="13.9" customHeight="1" x14ac:dyDescent="0.25">
      <c r="D1580" s="120"/>
      <c r="E1580" s="120"/>
      <c r="F1580" s="120"/>
      <c r="G1580" s="120"/>
      <c r="H1580" s="121"/>
      <c r="R1580" s="120"/>
    </row>
    <row r="1581" spans="4:18" ht="13.9" customHeight="1" x14ac:dyDescent="0.25">
      <c r="D1581" s="120"/>
      <c r="E1581" s="120"/>
      <c r="F1581" s="120"/>
      <c r="G1581" s="120"/>
      <c r="H1581" s="121"/>
      <c r="R1581" s="120"/>
    </row>
    <row r="1582" spans="4:18" ht="13.9" customHeight="1" x14ac:dyDescent="0.25">
      <c r="D1582" s="120"/>
      <c r="E1582" s="120"/>
      <c r="F1582" s="120"/>
      <c r="G1582" s="120"/>
      <c r="H1582" s="121"/>
      <c r="R1582" s="120"/>
    </row>
    <row r="1583" spans="4:18" ht="13.9" customHeight="1" x14ac:dyDescent="0.25">
      <c r="D1583" s="120"/>
      <c r="E1583" s="120"/>
      <c r="F1583" s="120"/>
      <c r="G1583" s="120"/>
      <c r="H1583" s="121"/>
      <c r="R1583" s="120"/>
    </row>
    <row r="1584" spans="4:18" ht="13.9" customHeight="1" x14ac:dyDescent="0.25">
      <c r="D1584" s="120"/>
      <c r="E1584" s="120"/>
      <c r="F1584" s="120"/>
      <c r="G1584" s="120"/>
      <c r="H1584" s="121"/>
      <c r="R1584" s="120"/>
    </row>
    <row r="1585" spans="4:18" ht="13.9" customHeight="1" x14ac:dyDescent="0.25">
      <c r="D1585" s="120"/>
      <c r="E1585" s="120"/>
      <c r="F1585" s="120"/>
      <c r="G1585" s="120"/>
      <c r="H1585" s="121"/>
      <c r="R1585" s="120"/>
    </row>
    <row r="1586" spans="4:18" ht="13.9" customHeight="1" x14ac:dyDescent="0.25">
      <c r="D1586" s="120"/>
      <c r="E1586" s="120"/>
      <c r="F1586" s="120"/>
      <c r="G1586" s="120"/>
      <c r="H1586" s="121"/>
      <c r="R1586" s="120"/>
    </row>
    <row r="1587" spans="4:18" ht="13.9" customHeight="1" x14ac:dyDescent="0.25">
      <c r="D1587" s="120"/>
      <c r="E1587" s="120"/>
      <c r="F1587" s="120"/>
      <c r="G1587" s="120"/>
      <c r="H1587" s="121"/>
      <c r="R1587" s="120"/>
    </row>
    <row r="1588" spans="4:18" ht="13.9" customHeight="1" x14ac:dyDescent="0.25">
      <c r="D1588" s="120"/>
      <c r="E1588" s="120"/>
      <c r="F1588" s="120"/>
      <c r="G1588" s="120"/>
      <c r="H1588" s="121"/>
      <c r="R1588" s="120"/>
    </row>
    <row r="1589" spans="4:18" ht="13.9" customHeight="1" x14ac:dyDescent="0.25">
      <c r="D1589" s="120"/>
      <c r="E1589" s="120"/>
      <c r="F1589" s="120"/>
      <c r="G1589" s="120"/>
      <c r="H1589" s="121"/>
      <c r="R1589" s="120"/>
    </row>
    <row r="1590" spans="4:18" ht="13.9" customHeight="1" x14ac:dyDescent="0.25">
      <c r="D1590" s="120"/>
      <c r="E1590" s="120"/>
      <c r="F1590" s="120"/>
      <c r="G1590" s="120"/>
      <c r="H1590" s="121"/>
      <c r="R1590" s="120"/>
    </row>
    <row r="1591" spans="4:18" ht="13.9" customHeight="1" x14ac:dyDescent="0.25">
      <c r="D1591" s="120"/>
      <c r="E1591" s="120"/>
      <c r="F1591" s="120"/>
      <c r="G1591" s="120"/>
      <c r="H1591" s="121"/>
      <c r="R1591" s="120"/>
    </row>
    <row r="1592" spans="4:18" ht="13.9" customHeight="1" x14ac:dyDescent="0.25">
      <c r="D1592" s="120"/>
      <c r="E1592" s="120"/>
      <c r="F1592" s="120"/>
      <c r="G1592" s="120"/>
      <c r="H1592" s="121"/>
      <c r="R1592" s="120"/>
    </row>
    <row r="1593" spans="4:18" ht="13.9" customHeight="1" x14ac:dyDescent="0.25">
      <c r="D1593" s="120"/>
      <c r="E1593" s="120"/>
      <c r="F1593" s="120"/>
      <c r="G1593" s="120"/>
      <c r="H1593" s="121"/>
      <c r="R1593" s="120"/>
    </row>
    <row r="1594" spans="4:18" ht="13.9" customHeight="1" x14ac:dyDescent="0.25">
      <c r="D1594" s="120"/>
      <c r="E1594" s="120"/>
      <c r="F1594" s="120"/>
      <c r="G1594" s="120"/>
      <c r="H1594" s="121"/>
      <c r="R1594" s="120"/>
    </row>
    <row r="1595" spans="4:18" ht="13.9" customHeight="1" x14ac:dyDescent="0.25">
      <c r="D1595" s="120"/>
      <c r="E1595" s="120"/>
      <c r="F1595" s="120"/>
      <c r="G1595" s="120"/>
      <c r="H1595" s="121"/>
      <c r="R1595" s="120"/>
    </row>
    <row r="1596" spans="4:18" ht="13.9" customHeight="1" x14ac:dyDescent="0.25">
      <c r="D1596" s="120"/>
      <c r="E1596" s="120"/>
      <c r="F1596" s="120"/>
      <c r="G1596" s="120"/>
      <c r="H1596" s="121"/>
      <c r="R1596" s="120"/>
    </row>
    <row r="1597" spans="4:18" ht="13.9" customHeight="1" x14ac:dyDescent="0.25">
      <c r="D1597" s="120"/>
      <c r="E1597" s="120"/>
      <c r="F1597" s="120"/>
      <c r="G1597" s="120"/>
      <c r="H1597" s="121"/>
      <c r="R1597" s="120"/>
    </row>
    <row r="1598" spans="4:18" ht="13.9" customHeight="1" x14ac:dyDescent="0.25">
      <c r="D1598" s="120"/>
      <c r="E1598" s="120"/>
      <c r="F1598" s="120"/>
      <c r="G1598" s="120"/>
      <c r="H1598" s="121"/>
      <c r="R1598" s="120"/>
    </row>
    <row r="1599" spans="4:18" ht="13.9" customHeight="1" x14ac:dyDescent="0.25">
      <c r="D1599" s="120"/>
      <c r="E1599" s="120"/>
      <c r="F1599" s="120"/>
      <c r="G1599" s="120"/>
      <c r="H1599" s="121"/>
      <c r="R1599" s="120"/>
    </row>
    <row r="1600" spans="4:18" ht="13.9" customHeight="1" x14ac:dyDescent="0.25">
      <c r="D1600" s="120"/>
      <c r="E1600" s="120"/>
      <c r="F1600" s="120"/>
      <c r="G1600" s="120"/>
      <c r="H1600" s="121"/>
      <c r="R1600" s="120"/>
    </row>
    <row r="1601" spans="4:18" ht="13.9" customHeight="1" x14ac:dyDescent="0.25">
      <c r="D1601" s="120"/>
      <c r="E1601" s="120"/>
      <c r="F1601" s="120"/>
      <c r="G1601" s="120"/>
      <c r="H1601" s="121"/>
      <c r="R1601" s="120"/>
    </row>
    <row r="1602" spans="4:18" ht="13.9" customHeight="1" x14ac:dyDescent="0.25">
      <c r="D1602" s="120"/>
      <c r="E1602" s="120"/>
      <c r="F1602" s="120"/>
      <c r="G1602" s="120"/>
      <c r="H1602" s="121"/>
      <c r="R1602" s="120"/>
    </row>
    <row r="1603" spans="4:18" ht="13.9" customHeight="1" x14ac:dyDescent="0.25">
      <c r="D1603" s="120"/>
      <c r="E1603" s="120"/>
      <c r="F1603" s="120"/>
      <c r="G1603" s="120"/>
      <c r="H1603" s="121"/>
      <c r="R1603" s="120"/>
    </row>
    <row r="1604" spans="4:18" ht="13.9" customHeight="1" x14ac:dyDescent="0.25">
      <c r="D1604" s="120"/>
      <c r="E1604" s="120"/>
      <c r="F1604" s="120"/>
      <c r="G1604" s="120"/>
      <c r="H1604" s="121"/>
      <c r="R1604" s="120"/>
    </row>
    <row r="1605" spans="4:18" ht="13.9" customHeight="1" x14ac:dyDescent="0.25">
      <c r="D1605" s="120"/>
      <c r="E1605" s="120"/>
      <c r="F1605" s="120"/>
      <c r="G1605" s="120"/>
      <c r="H1605" s="121"/>
      <c r="R1605" s="120"/>
    </row>
    <row r="1606" spans="4:18" ht="13.9" customHeight="1" x14ac:dyDescent="0.25">
      <c r="D1606" s="120"/>
      <c r="E1606" s="120"/>
      <c r="F1606" s="120"/>
      <c r="G1606" s="120"/>
      <c r="H1606" s="121"/>
      <c r="R1606" s="120"/>
    </row>
    <row r="1607" spans="4:18" ht="13.9" customHeight="1" x14ac:dyDescent="0.25">
      <c r="D1607" s="120"/>
      <c r="E1607" s="120"/>
      <c r="F1607" s="120"/>
      <c r="G1607" s="120"/>
      <c r="H1607" s="121"/>
      <c r="R1607" s="120"/>
    </row>
    <row r="1608" spans="4:18" ht="13.9" customHeight="1" x14ac:dyDescent="0.25">
      <c r="D1608" s="120"/>
      <c r="E1608" s="120"/>
      <c r="F1608" s="120"/>
      <c r="G1608" s="120"/>
      <c r="H1608" s="121"/>
      <c r="R1608" s="120"/>
    </row>
    <row r="1609" spans="4:18" ht="13.9" customHeight="1" x14ac:dyDescent="0.25">
      <c r="D1609" s="120"/>
      <c r="E1609" s="120"/>
      <c r="F1609" s="120"/>
      <c r="G1609" s="120"/>
      <c r="H1609" s="121"/>
      <c r="R1609" s="120"/>
    </row>
    <row r="1610" spans="4:18" ht="13.9" customHeight="1" x14ac:dyDescent="0.25">
      <c r="D1610" s="120"/>
      <c r="E1610" s="120"/>
      <c r="F1610" s="120"/>
      <c r="G1610" s="120"/>
      <c r="H1610" s="121"/>
      <c r="R1610" s="120"/>
    </row>
    <row r="1611" spans="4:18" ht="13.9" customHeight="1" x14ac:dyDescent="0.25">
      <c r="D1611" s="120"/>
      <c r="E1611" s="120"/>
      <c r="F1611" s="120"/>
      <c r="G1611" s="120"/>
      <c r="H1611" s="121"/>
      <c r="R1611" s="120"/>
    </row>
    <row r="1612" spans="4:18" ht="13.9" customHeight="1" x14ac:dyDescent="0.25">
      <c r="D1612" s="120"/>
      <c r="E1612" s="120"/>
      <c r="F1612" s="120"/>
      <c r="G1612" s="120"/>
      <c r="H1612" s="121"/>
      <c r="R1612" s="120"/>
    </row>
    <row r="1613" spans="4:18" ht="13.9" customHeight="1" x14ac:dyDescent="0.25">
      <c r="D1613" s="120"/>
      <c r="E1613" s="120"/>
      <c r="F1613" s="120"/>
      <c r="G1613" s="120"/>
      <c r="H1613" s="121"/>
      <c r="R1613" s="120"/>
    </row>
    <row r="1614" spans="4:18" ht="13.9" customHeight="1" x14ac:dyDescent="0.25">
      <c r="D1614" s="120"/>
      <c r="E1614" s="120"/>
      <c r="F1614" s="120"/>
      <c r="G1614" s="120"/>
      <c r="H1614" s="121"/>
      <c r="R1614" s="120"/>
    </row>
    <row r="1615" spans="4:18" ht="13.9" customHeight="1" x14ac:dyDescent="0.25">
      <c r="D1615" s="120"/>
      <c r="E1615" s="120"/>
      <c r="F1615" s="120"/>
      <c r="G1615" s="120"/>
      <c r="H1615" s="121"/>
      <c r="R1615" s="120"/>
    </row>
    <row r="1616" spans="4:18" ht="13.9" customHeight="1" x14ac:dyDescent="0.25">
      <c r="D1616" s="120"/>
      <c r="E1616" s="120"/>
      <c r="F1616" s="120"/>
      <c r="G1616" s="120"/>
      <c r="H1616" s="121"/>
      <c r="R1616" s="120"/>
    </row>
    <row r="1617" spans="4:18" ht="13.9" customHeight="1" x14ac:dyDescent="0.25">
      <c r="D1617" s="120"/>
      <c r="E1617" s="120"/>
      <c r="F1617" s="120"/>
      <c r="G1617" s="120"/>
      <c r="H1617" s="121"/>
      <c r="R1617" s="120"/>
    </row>
    <row r="1618" spans="4:18" ht="13.9" customHeight="1" x14ac:dyDescent="0.25">
      <c r="D1618" s="120"/>
      <c r="E1618" s="120"/>
      <c r="F1618" s="120"/>
      <c r="G1618" s="120"/>
      <c r="H1618" s="121"/>
      <c r="R1618" s="120"/>
    </row>
    <row r="1619" spans="4:18" ht="13.9" customHeight="1" x14ac:dyDescent="0.25">
      <c r="D1619" s="120"/>
      <c r="E1619" s="120"/>
      <c r="F1619" s="120"/>
      <c r="G1619" s="120"/>
      <c r="H1619" s="121"/>
      <c r="R1619" s="120"/>
    </row>
    <row r="1620" spans="4:18" ht="13.9" customHeight="1" x14ac:dyDescent="0.25">
      <c r="D1620" s="120"/>
      <c r="E1620" s="120"/>
      <c r="F1620" s="120"/>
      <c r="G1620" s="120"/>
      <c r="H1620" s="121"/>
      <c r="R1620" s="120"/>
    </row>
    <row r="1621" spans="4:18" ht="13.9" customHeight="1" x14ac:dyDescent="0.25">
      <c r="D1621" s="120"/>
      <c r="E1621" s="120"/>
      <c r="F1621" s="120"/>
      <c r="G1621" s="120"/>
      <c r="H1621" s="121"/>
      <c r="R1621" s="120"/>
    </row>
    <row r="1622" spans="4:18" ht="13.9" customHeight="1" x14ac:dyDescent="0.25">
      <c r="D1622" s="120"/>
      <c r="E1622" s="120"/>
      <c r="F1622" s="120"/>
      <c r="G1622" s="120"/>
      <c r="H1622" s="121"/>
      <c r="R1622" s="120"/>
    </row>
    <row r="1623" spans="4:18" ht="13.9" customHeight="1" x14ac:dyDescent="0.25">
      <c r="D1623" s="120"/>
      <c r="E1623" s="120"/>
      <c r="F1623" s="120"/>
      <c r="G1623" s="120"/>
      <c r="H1623" s="121"/>
      <c r="R1623" s="120"/>
    </row>
    <row r="1624" spans="4:18" ht="13.9" customHeight="1" x14ac:dyDescent="0.25">
      <c r="D1624" s="120"/>
      <c r="E1624" s="120"/>
      <c r="F1624" s="120"/>
      <c r="G1624" s="120"/>
      <c r="H1624" s="121"/>
      <c r="R1624" s="120"/>
    </row>
    <row r="1625" spans="4:18" ht="13.9" customHeight="1" x14ac:dyDescent="0.25">
      <c r="D1625" s="120"/>
      <c r="E1625" s="120"/>
      <c r="F1625" s="120"/>
      <c r="G1625" s="120"/>
      <c r="H1625" s="121"/>
      <c r="R1625" s="120"/>
    </row>
    <row r="1626" spans="4:18" ht="13.9" customHeight="1" x14ac:dyDescent="0.25">
      <c r="D1626" s="120"/>
      <c r="E1626" s="120"/>
      <c r="F1626" s="120"/>
      <c r="G1626" s="120"/>
      <c r="H1626" s="121"/>
      <c r="R1626" s="120"/>
    </row>
    <row r="1627" spans="4:18" ht="13.9" customHeight="1" x14ac:dyDescent="0.25">
      <c r="D1627" s="120"/>
      <c r="E1627" s="120"/>
      <c r="F1627" s="120"/>
      <c r="G1627" s="120"/>
      <c r="H1627" s="121"/>
      <c r="R1627" s="120"/>
    </row>
    <row r="1628" spans="4:18" ht="13.9" customHeight="1" x14ac:dyDescent="0.25">
      <c r="D1628" s="120"/>
      <c r="E1628" s="120"/>
      <c r="F1628" s="120"/>
      <c r="G1628" s="120"/>
      <c r="H1628" s="121"/>
      <c r="R1628" s="120"/>
    </row>
    <row r="1629" spans="4:18" ht="13.9" customHeight="1" x14ac:dyDescent="0.25">
      <c r="D1629" s="120"/>
      <c r="E1629" s="120"/>
      <c r="F1629" s="120"/>
      <c r="G1629" s="120"/>
      <c r="H1629" s="121"/>
      <c r="R1629" s="120"/>
    </row>
    <row r="1630" spans="4:18" ht="13.9" customHeight="1" x14ac:dyDescent="0.25">
      <c r="D1630" s="120"/>
      <c r="E1630" s="120"/>
      <c r="F1630" s="120"/>
      <c r="G1630" s="120"/>
      <c r="H1630" s="121"/>
      <c r="R1630" s="120"/>
    </row>
    <row r="1631" spans="4:18" ht="13.9" customHeight="1" x14ac:dyDescent="0.25">
      <c r="D1631" s="120"/>
      <c r="E1631" s="120"/>
      <c r="F1631" s="120"/>
      <c r="G1631" s="120"/>
      <c r="H1631" s="121"/>
      <c r="R1631" s="120"/>
    </row>
    <row r="1632" spans="4:18" ht="13.9" customHeight="1" x14ac:dyDescent="0.25">
      <c r="D1632" s="120"/>
      <c r="E1632" s="120"/>
      <c r="F1632" s="120"/>
      <c r="G1632" s="120"/>
      <c r="H1632" s="121"/>
      <c r="R1632" s="120"/>
    </row>
    <row r="1633" spans="4:18" ht="13.9" customHeight="1" x14ac:dyDescent="0.25">
      <c r="D1633" s="120"/>
      <c r="E1633" s="120"/>
      <c r="F1633" s="120"/>
      <c r="G1633" s="120"/>
      <c r="H1633" s="121"/>
      <c r="R1633" s="120"/>
    </row>
    <row r="1634" spans="4:18" ht="13.9" customHeight="1" x14ac:dyDescent="0.25">
      <c r="D1634" s="120"/>
      <c r="E1634" s="120"/>
      <c r="F1634" s="120"/>
      <c r="G1634" s="120"/>
      <c r="H1634" s="121"/>
      <c r="R1634" s="120"/>
    </row>
    <row r="1635" spans="4:18" ht="13.9" customHeight="1" x14ac:dyDescent="0.25">
      <c r="D1635" s="120"/>
      <c r="E1635" s="120"/>
      <c r="F1635" s="120"/>
      <c r="G1635" s="120"/>
      <c r="H1635" s="121"/>
      <c r="R1635" s="120"/>
    </row>
    <row r="1636" spans="4:18" ht="13.9" customHeight="1" x14ac:dyDescent="0.25">
      <c r="D1636" s="120"/>
      <c r="E1636" s="120"/>
      <c r="F1636" s="120"/>
      <c r="G1636" s="120"/>
      <c r="H1636" s="121"/>
      <c r="R1636" s="120"/>
    </row>
    <row r="1637" spans="4:18" ht="13.9" customHeight="1" x14ac:dyDescent="0.25">
      <c r="D1637" s="120"/>
      <c r="E1637" s="120"/>
      <c r="F1637" s="120"/>
      <c r="G1637" s="120"/>
      <c r="H1637" s="121"/>
      <c r="R1637" s="120"/>
    </row>
    <row r="1638" spans="4:18" ht="13.9" customHeight="1" x14ac:dyDescent="0.25">
      <c r="D1638" s="120"/>
      <c r="E1638" s="120"/>
      <c r="F1638" s="120"/>
      <c r="G1638" s="120"/>
      <c r="H1638" s="121"/>
      <c r="R1638" s="120"/>
    </row>
    <row r="1639" spans="4:18" ht="13.9" customHeight="1" x14ac:dyDescent="0.25">
      <c r="D1639" s="120"/>
      <c r="E1639" s="120"/>
      <c r="F1639" s="120"/>
      <c r="G1639" s="120"/>
      <c r="H1639" s="121"/>
      <c r="R1639" s="120"/>
    </row>
    <row r="1640" spans="4:18" ht="13.9" customHeight="1" x14ac:dyDescent="0.25">
      <c r="D1640" s="120"/>
      <c r="E1640" s="120"/>
      <c r="F1640" s="120"/>
      <c r="G1640" s="120"/>
      <c r="H1640" s="121"/>
      <c r="R1640" s="120"/>
    </row>
    <row r="1641" spans="4:18" ht="13.9" customHeight="1" x14ac:dyDescent="0.25">
      <c r="D1641" s="120"/>
      <c r="E1641" s="120"/>
      <c r="F1641" s="120"/>
      <c r="G1641" s="120"/>
      <c r="H1641" s="121"/>
      <c r="R1641" s="120"/>
    </row>
    <row r="1642" spans="4:18" ht="13.9" customHeight="1" x14ac:dyDescent="0.25">
      <c r="D1642" s="120"/>
      <c r="E1642" s="120"/>
      <c r="F1642" s="120"/>
      <c r="G1642" s="120"/>
      <c r="H1642" s="121"/>
      <c r="R1642" s="120"/>
    </row>
    <row r="1643" spans="4:18" ht="13.9" customHeight="1" x14ac:dyDescent="0.25">
      <c r="D1643" s="120"/>
      <c r="E1643" s="120"/>
      <c r="F1643" s="120"/>
      <c r="G1643" s="120"/>
      <c r="H1643" s="121"/>
      <c r="R1643" s="120"/>
    </row>
    <row r="1644" spans="4:18" ht="13.9" customHeight="1" x14ac:dyDescent="0.25">
      <c r="D1644" s="120"/>
      <c r="E1644" s="120"/>
      <c r="F1644" s="120"/>
      <c r="G1644" s="120"/>
      <c r="H1644" s="121"/>
      <c r="R1644" s="120"/>
    </row>
    <row r="1645" spans="4:18" ht="13.9" customHeight="1" x14ac:dyDescent="0.25">
      <c r="D1645" s="120"/>
      <c r="E1645" s="120"/>
      <c r="F1645" s="120"/>
      <c r="G1645" s="120"/>
      <c r="H1645" s="121"/>
      <c r="R1645" s="120"/>
    </row>
    <row r="1646" spans="4:18" ht="13.9" customHeight="1" x14ac:dyDescent="0.25">
      <c r="D1646" s="120"/>
      <c r="E1646" s="120"/>
      <c r="F1646" s="120"/>
      <c r="G1646" s="120"/>
      <c r="H1646" s="121"/>
      <c r="R1646" s="120"/>
    </row>
    <row r="1647" spans="4:18" ht="13.9" customHeight="1" x14ac:dyDescent="0.25">
      <c r="D1647" s="120"/>
      <c r="E1647" s="120"/>
      <c r="F1647" s="120"/>
      <c r="G1647" s="120"/>
      <c r="H1647" s="121"/>
      <c r="R1647" s="120"/>
    </row>
    <row r="1648" spans="4:18" ht="13.9" customHeight="1" x14ac:dyDescent="0.25">
      <c r="D1648" s="120"/>
      <c r="E1648" s="120"/>
      <c r="F1648" s="120"/>
      <c r="G1648" s="120"/>
      <c r="H1648" s="121"/>
      <c r="R1648" s="120"/>
    </row>
    <row r="1649" spans="4:18" ht="13.9" customHeight="1" x14ac:dyDescent="0.25">
      <c r="D1649" s="120"/>
      <c r="E1649" s="120"/>
      <c r="F1649" s="120"/>
      <c r="G1649" s="120"/>
      <c r="H1649" s="121"/>
      <c r="R1649" s="120"/>
    </row>
    <row r="1650" spans="4:18" ht="13.9" customHeight="1" x14ac:dyDescent="0.25">
      <c r="D1650" s="120"/>
      <c r="E1650" s="120"/>
      <c r="F1650" s="120"/>
      <c r="G1650" s="120"/>
      <c r="H1650" s="121"/>
      <c r="R1650" s="120"/>
    </row>
    <row r="1651" spans="4:18" ht="13.9" customHeight="1" x14ac:dyDescent="0.25">
      <c r="D1651" s="120"/>
      <c r="E1651" s="120"/>
      <c r="F1651" s="120"/>
      <c r="G1651" s="120"/>
      <c r="H1651" s="121"/>
      <c r="R1651" s="120"/>
    </row>
    <row r="1652" spans="4:18" ht="13.9" customHeight="1" x14ac:dyDescent="0.25">
      <c r="D1652" s="120"/>
      <c r="E1652" s="120"/>
      <c r="F1652" s="120"/>
      <c r="G1652" s="120"/>
      <c r="H1652" s="121"/>
      <c r="R1652" s="120"/>
    </row>
    <row r="1653" spans="4:18" ht="13.9" customHeight="1" x14ac:dyDescent="0.25">
      <c r="D1653" s="120"/>
      <c r="E1653" s="120"/>
      <c r="F1653" s="120"/>
      <c r="G1653" s="120"/>
      <c r="H1653" s="121"/>
      <c r="R1653" s="120"/>
    </row>
    <row r="1654" spans="4:18" ht="13.9" customHeight="1" x14ac:dyDescent="0.25">
      <c r="D1654" s="120"/>
      <c r="E1654" s="120"/>
      <c r="F1654" s="120"/>
      <c r="G1654" s="120"/>
      <c r="H1654" s="121"/>
      <c r="R1654" s="120"/>
    </row>
    <row r="1655" spans="4:18" ht="13.9" customHeight="1" x14ac:dyDescent="0.25">
      <c r="D1655" s="120"/>
      <c r="E1655" s="120"/>
      <c r="F1655" s="120"/>
      <c r="G1655" s="120"/>
      <c r="H1655" s="121"/>
      <c r="R1655" s="120"/>
    </row>
    <row r="1656" spans="4:18" ht="13.9" customHeight="1" x14ac:dyDescent="0.25">
      <c r="D1656" s="120"/>
      <c r="E1656" s="120"/>
      <c r="F1656" s="120"/>
      <c r="G1656" s="120"/>
      <c r="H1656" s="121"/>
      <c r="R1656" s="120"/>
    </row>
    <row r="1657" spans="4:18" ht="13.9" customHeight="1" x14ac:dyDescent="0.25">
      <c r="D1657" s="120"/>
      <c r="E1657" s="120"/>
      <c r="F1657" s="120"/>
      <c r="G1657" s="120"/>
      <c r="H1657" s="121"/>
      <c r="R1657" s="120"/>
    </row>
    <row r="1658" spans="4:18" ht="13.9" customHeight="1" x14ac:dyDescent="0.25">
      <c r="D1658" s="120"/>
      <c r="E1658" s="120"/>
      <c r="F1658" s="120"/>
      <c r="G1658" s="120"/>
      <c r="H1658" s="121"/>
      <c r="R1658" s="120"/>
    </row>
    <row r="1659" spans="4:18" ht="13.9" customHeight="1" x14ac:dyDescent="0.25">
      <c r="D1659" s="120"/>
      <c r="E1659" s="120"/>
      <c r="F1659" s="120"/>
      <c r="G1659" s="120"/>
      <c r="H1659" s="121"/>
      <c r="R1659" s="120"/>
    </row>
    <row r="1660" spans="4:18" ht="13.9" customHeight="1" x14ac:dyDescent="0.25">
      <c r="D1660" s="120"/>
      <c r="E1660" s="120"/>
      <c r="F1660" s="120"/>
      <c r="G1660" s="120"/>
      <c r="H1660" s="121"/>
      <c r="R1660" s="120"/>
    </row>
    <row r="1661" spans="4:18" ht="13.9" customHeight="1" x14ac:dyDescent="0.25">
      <c r="D1661" s="120"/>
      <c r="E1661" s="120"/>
      <c r="F1661" s="120"/>
      <c r="G1661" s="120"/>
      <c r="H1661" s="121"/>
      <c r="R1661" s="120"/>
    </row>
    <row r="1662" spans="4:18" ht="13.9" customHeight="1" x14ac:dyDescent="0.25">
      <c r="D1662" s="120"/>
      <c r="E1662" s="120"/>
      <c r="F1662" s="120"/>
      <c r="G1662" s="120"/>
      <c r="H1662" s="121"/>
      <c r="R1662" s="120"/>
    </row>
    <row r="1663" spans="4:18" ht="13.9" customHeight="1" x14ac:dyDescent="0.25">
      <c r="D1663" s="120"/>
      <c r="E1663" s="120"/>
      <c r="F1663" s="120"/>
      <c r="G1663" s="120"/>
      <c r="H1663" s="121"/>
      <c r="R1663" s="120"/>
    </row>
    <row r="1664" spans="4:18" ht="13.9" customHeight="1" x14ac:dyDescent="0.25">
      <c r="D1664" s="120"/>
      <c r="E1664" s="120"/>
      <c r="F1664" s="120"/>
      <c r="G1664" s="120"/>
      <c r="H1664" s="121"/>
      <c r="R1664" s="120"/>
    </row>
    <row r="1665" spans="4:18" ht="13.9" customHeight="1" x14ac:dyDescent="0.25">
      <c r="D1665" s="120"/>
      <c r="E1665" s="120"/>
      <c r="F1665" s="120"/>
      <c r="G1665" s="120"/>
      <c r="H1665" s="121"/>
      <c r="R1665" s="120"/>
    </row>
    <row r="1666" spans="4:18" ht="13.9" customHeight="1" x14ac:dyDescent="0.25">
      <c r="D1666" s="120"/>
      <c r="E1666" s="120"/>
      <c r="F1666" s="120"/>
      <c r="G1666" s="120"/>
      <c r="H1666" s="121"/>
      <c r="R1666" s="120"/>
    </row>
    <row r="1667" spans="4:18" ht="13.9" customHeight="1" x14ac:dyDescent="0.25">
      <c r="D1667" s="120"/>
      <c r="E1667" s="120"/>
      <c r="F1667" s="120"/>
      <c r="G1667" s="120"/>
      <c r="H1667" s="121"/>
      <c r="R1667" s="120"/>
    </row>
    <row r="1668" spans="4:18" ht="13.9" customHeight="1" x14ac:dyDescent="0.25">
      <c r="D1668" s="120"/>
      <c r="E1668" s="120"/>
      <c r="F1668" s="120"/>
      <c r="G1668" s="120"/>
      <c r="H1668" s="121"/>
      <c r="R1668" s="120"/>
    </row>
    <row r="1669" spans="4:18" ht="13.9" customHeight="1" x14ac:dyDescent="0.25">
      <c r="D1669" s="120"/>
      <c r="E1669" s="120"/>
      <c r="F1669" s="120"/>
      <c r="G1669" s="120"/>
      <c r="H1669" s="121"/>
      <c r="R1669" s="120"/>
    </row>
    <row r="1670" spans="4:18" ht="13.9" customHeight="1" x14ac:dyDescent="0.25">
      <c r="D1670" s="120"/>
      <c r="E1670" s="120"/>
      <c r="F1670" s="120"/>
      <c r="G1670" s="120"/>
      <c r="H1670" s="121"/>
      <c r="R1670" s="120"/>
    </row>
    <row r="1671" spans="4:18" ht="13.9" customHeight="1" x14ac:dyDescent="0.25">
      <c r="D1671" s="120"/>
      <c r="E1671" s="120"/>
      <c r="F1671" s="120"/>
      <c r="G1671" s="120"/>
      <c r="H1671" s="121"/>
      <c r="R1671" s="120"/>
    </row>
    <row r="1672" spans="4:18" ht="13.9" customHeight="1" x14ac:dyDescent="0.25">
      <c r="D1672" s="120"/>
      <c r="E1672" s="120"/>
      <c r="F1672" s="120"/>
      <c r="G1672" s="120"/>
      <c r="H1672" s="121"/>
      <c r="R1672" s="120"/>
    </row>
    <row r="1673" spans="4:18" ht="13.9" customHeight="1" x14ac:dyDescent="0.25">
      <c r="D1673" s="120"/>
      <c r="E1673" s="120"/>
      <c r="F1673" s="120"/>
      <c r="G1673" s="120"/>
      <c r="H1673" s="121"/>
      <c r="R1673" s="120"/>
    </row>
    <row r="1674" spans="4:18" ht="13.9" customHeight="1" x14ac:dyDescent="0.25">
      <c r="D1674" s="120"/>
      <c r="E1674" s="120"/>
      <c r="F1674" s="120"/>
      <c r="G1674" s="120"/>
      <c r="H1674" s="121"/>
      <c r="R1674" s="120"/>
    </row>
    <row r="1675" spans="4:18" ht="13.9" customHeight="1" x14ac:dyDescent="0.25">
      <c r="D1675" s="120"/>
      <c r="E1675" s="120"/>
      <c r="F1675" s="120"/>
      <c r="G1675" s="120"/>
      <c r="H1675" s="121"/>
      <c r="R1675" s="120"/>
    </row>
    <row r="1676" spans="4:18" ht="13.9" customHeight="1" x14ac:dyDescent="0.25">
      <c r="D1676" s="120"/>
      <c r="E1676" s="120"/>
      <c r="F1676" s="120"/>
      <c r="G1676" s="120"/>
      <c r="H1676" s="121"/>
      <c r="R1676" s="120"/>
    </row>
    <row r="1677" spans="4:18" ht="13.9" customHeight="1" x14ac:dyDescent="0.25">
      <c r="D1677" s="120"/>
      <c r="E1677" s="120"/>
      <c r="F1677" s="120"/>
      <c r="G1677" s="120"/>
      <c r="H1677" s="121"/>
      <c r="R1677" s="120"/>
    </row>
    <row r="1678" spans="4:18" ht="13.9" customHeight="1" x14ac:dyDescent="0.25">
      <c r="D1678" s="120"/>
      <c r="E1678" s="120"/>
      <c r="F1678" s="120"/>
      <c r="G1678" s="120"/>
      <c r="H1678" s="121"/>
      <c r="R1678" s="120"/>
    </row>
    <row r="1679" spans="4:18" ht="13.9" customHeight="1" x14ac:dyDescent="0.25">
      <c r="D1679" s="120"/>
      <c r="E1679" s="120"/>
      <c r="F1679" s="120"/>
      <c r="G1679" s="120"/>
      <c r="H1679" s="121"/>
      <c r="R1679" s="120"/>
    </row>
    <row r="1680" spans="4:18" ht="13.9" customHeight="1" x14ac:dyDescent="0.25">
      <c r="D1680" s="120"/>
      <c r="E1680" s="120"/>
      <c r="F1680" s="120"/>
      <c r="G1680" s="120"/>
      <c r="H1680" s="121"/>
      <c r="R1680" s="120"/>
    </row>
    <row r="1681" spans="4:18" ht="13.9" customHeight="1" x14ac:dyDescent="0.25">
      <c r="D1681" s="120"/>
      <c r="E1681" s="120"/>
      <c r="F1681" s="120"/>
      <c r="G1681" s="120"/>
      <c r="H1681" s="121"/>
      <c r="R1681" s="120"/>
    </row>
    <row r="1682" spans="4:18" ht="13.9" customHeight="1" x14ac:dyDescent="0.25">
      <c r="D1682" s="120"/>
      <c r="E1682" s="120"/>
      <c r="F1682" s="120"/>
      <c r="G1682" s="120"/>
      <c r="H1682" s="121"/>
      <c r="R1682" s="120"/>
    </row>
    <row r="1683" spans="4:18" ht="13.9" customHeight="1" x14ac:dyDescent="0.25">
      <c r="D1683" s="120"/>
      <c r="E1683" s="120"/>
      <c r="F1683" s="120"/>
      <c r="G1683" s="120"/>
      <c r="H1683" s="121"/>
      <c r="R1683" s="120"/>
    </row>
    <row r="1684" spans="4:18" ht="13.9" customHeight="1" x14ac:dyDescent="0.25">
      <c r="D1684" s="120"/>
      <c r="E1684" s="120"/>
      <c r="F1684" s="120"/>
      <c r="G1684" s="120"/>
      <c r="H1684" s="121"/>
      <c r="R1684" s="120"/>
    </row>
    <row r="1685" spans="4:18" ht="13.9" customHeight="1" x14ac:dyDescent="0.25">
      <c r="D1685" s="120"/>
      <c r="E1685" s="120"/>
      <c r="F1685" s="120"/>
      <c r="G1685" s="120"/>
      <c r="H1685" s="121"/>
      <c r="R1685" s="120"/>
    </row>
    <row r="1686" spans="4:18" ht="13.9" customHeight="1" x14ac:dyDescent="0.25">
      <c r="D1686" s="120"/>
      <c r="E1686" s="120"/>
      <c r="F1686" s="120"/>
      <c r="G1686" s="120"/>
      <c r="H1686" s="121"/>
      <c r="R1686" s="120"/>
    </row>
    <row r="1687" spans="4:18" ht="13.9" customHeight="1" x14ac:dyDescent="0.25">
      <c r="D1687" s="120"/>
      <c r="E1687" s="120"/>
      <c r="F1687" s="120"/>
      <c r="G1687" s="120"/>
      <c r="H1687" s="121"/>
      <c r="R1687" s="120"/>
    </row>
    <row r="1688" spans="4:18" ht="13.9" customHeight="1" x14ac:dyDescent="0.25">
      <c r="D1688" s="120"/>
      <c r="E1688" s="120"/>
      <c r="F1688" s="120"/>
      <c r="G1688" s="120"/>
      <c r="H1688" s="121"/>
      <c r="R1688" s="120"/>
    </row>
    <row r="1689" spans="4:18" ht="13.9" customHeight="1" x14ac:dyDescent="0.25">
      <c r="D1689" s="120"/>
      <c r="E1689" s="120"/>
      <c r="F1689" s="120"/>
      <c r="G1689" s="120"/>
      <c r="H1689" s="121"/>
      <c r="R1689" s="120"/>
    </row>
    <row r="1690" spans="4:18" ht="13.9" customHeight="1" x14ac:dyDescent="0.25">
      <c r="D1690" s="120"/>
      <c r="E1690" s="120"/>
      <c r="F1690" s="120"/>
      <c r="G1690" s="120"/>
      <c r="H1690" s="121"/>
      <c r="R1690" s="120"/>
    </row>
    <row r="1691" spans="4:18" ht="13.9" customHeight="1" x14ac:dyDescent="0.25">
      <c r="D1691" s="120"/>
      <c r="E1691" s="120"/>
      <c r="F1691" s="120"/>
      <c r="G1691" s="120"/>
      <c r="H1691" s="121"/>
      <c r="R1691" s="120"/>
    </row>
    <row r="1692" spans="4:18" ht="13.9" customHeight="1" x14ac:dyDescent="0.25">
      <c r="D1692" s="120"/>
      <c r="E1692" s="120"/>
      <c r="F1692" s="120"/>
      <c r="G1692" s="120"/>
      <c r="H1692" s="121"/>
      <c r="R1692" s="120"/>
    </row>
    <row r="1693" spans="4:18" ht="13.9" customHeight="1" x14ac:dyDescent="0.25">
      <c r="D1693" s="120"/>
      <c r="E1693" s="120"/>
      <c r="F1693" s="120"/>
      <c r="G1693" s="120"/>
      <c r="H1693" s="121"/>
      <c r="R1693" s="120"/>
    </row>
    <row r="1694" spans="4:18" ht="13.9" customHeight="1" x14ac:dyDescent="0.25">
      <c r="D1694" s="120"/>
      <c r="E1694" s="120"/>
      <c r="F1694" s="120"/>
      <c r="G1694" s="120"/>
      <c r="H1694" s="121"/>
      <c r="R1694" s="120"/>
    </row>
    <row r="1695" spans="4:18" ht="13.9" customHeight="1" x14ac:dyDescent="0.25">
      <c r="D1695" s="120"/>
      <c r="E1695" s="120"/>
      <c r="F1695" s="120"/>
      <c r="G1695" s="120"/>
      <c r="H1695" s="121"/>
      <c r="R1695" s="120"/>
    </row>
    <row r="1696" spans="4:18" ht="13.9" customHeight="1" x14ac:dyDescent="0.25">
      <c r="D1696" s="120"/>
      <c r="E1696" s="120"/>
      <c r="F1696" s="120"/>
      <c r="G1696" s="120"/>
      <c r="H1696" s="121"/>
      <c r="R1696" s="120"/>
    </row>
    <row r="1697" spans="4:18" ht="13.9" customHeight="1" x14ac:dyDescent="0.25">
      <c r="D1697" s="120"/>
      <c r="E1697" s="120"/>
      <c r="F1697" s="120"/>
      <c r="G1697" s="120"/>
      <c r="H1697" s="121"/>
      <c r="R1697" s="120"/>
    </row>
    <row r="1698" spans="4:18" ht="13.9" customHeight="1" x14ac:dyDescent="0.25">
      <c r="D1698" s="120"/>
      <c r="E1698" s="120"/>
      <c r="F1698" s="120"/>
      <c r="G1698" s="120"/>
      <c r="H1698" s="121"/>
      <c r="R1698" s="120"/>
    </row>
    <row r="1699" spans="4:18" ht="13.9" customHeight="1" x14ac:dyDescent="0.25">
      <c r="D1699" s="120"/>
      <c r="E1699" s="120"/>
      <c r="F1699" s="120"/>
      <c r="G1699" s="120"/>
      <c r="H1699" s="121"/>
      <c r="R1699" s="120"/>
    </row>
    <row r="1700" spans="4:18" ht="13.9" customHeight="1" x14ac:dyDescent="0.25">
      <c r="D1700" s="120"/>
      <c r="E1700" s="120"/>
      <c r="F1700" s="120"/>
      <c r="G1700" s="120"/>
      <c r="H1700" s="121"/>
      <c r="R1700" s="120"/>
    </row>
    <row r="1701" spans="4:18" ht="13.9" customHeight="1" x14ac:dyDescent="0.25">
      <c r="D1701" s="120"/>
      <c r="E1701" s="120"/>
      <c r="F1701" s="120"/>
      <c r="G1701" s="120"/>
      <c r="H1701" s="121"/>
      <c r="R1701" s="120"/>
    </row>
    <row r="1702" spans="4:18" ht="13.9" customHeight="1" x14ac:dyDescent="0.25">
      <c r="D1702" s="120"/>
      <c r="E1702" s="120"/>
      <c r="F1702" s="120"/>
      <c r="G1702" s="120"/>
      <c r="H1702" s="121"/>
      <c r="R1702" s="120"/>
    </row>
    <row r="1703" spans="4:18" ht="13.9" customHeight="1" x14ac:dyDescent="0.25">
      <c r="D1703" s="120"/>
      <c r="E1703" s="120"/>
      <c r="F1703" s="120"/>
      <c r="G1703" s="120"/>
      <c r="H1703" s="121"/>
      <c r="R1703" s="120"/>
    </row>
    <row r="1704" spans="4:18" ht="13.9" customHeight="1" x14ac:dyDescent="0.25">
      <c r="D1704" s="120"/>
      <c r="E1704" s="120"/>
      <c r="F1704" s="120"/>
      <c r="G1704" s="120"/>
      <c r="H1704" s="121"/>
      <c r="R1704" s="120"/>
    </row>
    <row r="1705" spans="4:18" ht="13.9" customHeight="1" x14ac:dyDescent="0.25">
      <c r="D1705" s="120"/>
      <c r="E1705" s="120"/>
      <c r="F1705" s="120"/>
      <c r="G1705" s="120"/>
      <c r="H1705" s="121"/>
      <c r="R1705" s="120"/>
    </row>
    <row r="1706" spans="4:18" ht="13.9" customHeight="1" x14ac:dyDescent="0.25">
      <c r="D1706" s="120"/>
      <c r="E1706" s="120"/>
      <c r="F1706" s="120"/>
      <c r="G1706" s="120"/>
      <c r="H1706" s="121"/>
      <c r="R1706" s="120"/>
    </row>
    <row r="1707" spans="4:18" ht="13.9" customHeight="1" x14ac:dyDescent="0.25">
      <c r="D1707" s="120"/>
      <c r="E1707" s="120"/>
      <c r="F1707" s="120"/>
      <c r="G1707" s="120"/>
      <c r="H1707" s="121"/>
      <c r="R1707" s="120"/>
    </row>
    <row r="1708" spans="4:18" ht="13.9" customHeight="1" x14ac:dyDescent="0.25">
      <c r="D1708" s="120"/>
      <c r="E1708" s="120"/>
      <c r="F1708" s="120"/>
      <c r="G1708" s="120"/>
      <c r="H1708" s="121"/>
      <c r="R1708" s="120"/>
    </row>
    <row r="1709" spans="4:18" ht="13.9" customHeight="1" x14ac:dyDescent="0.25">
      <c r="D1709" s="120"/>
      <c r="E1709" s="120"/>
      <c r="F1709" s="120"/>
      <c r="G1709" s="120"/>
      <c r="H1709" s="121"/>
      <c r="R1709" s="120"/>
    </row>
    <row r="1710" spans="4:18" ht="13.9" customHeight="1" x14ac:dyDescent="0.25">
      <c r="D1710" s="120"/>
      <c r="E1710" s="120"/>
      <c r="F1710" s="120"/>
      <c r="G1710" s="120"/>
      <c r="H1710" s="121"/>
      <c r="R1710" s="120"/>
    </row>
    <row r="1711" spans="4:18" ht="13.9" customHeight="1" x14ac:dyDescent="0.25">
      <c r="D1711" s="120"/>
      <c r="E1711" s="120"/>
      <c r="F1711" s="120"/>
      <c r="G1711" s="120"/>
      <c r="H1711" s="121"/>
      <c r="R1711" s="120"/>
    </row>
    <row r="1712" spans="4:18" ht="13.9" customHeight="1" x14ac:dyDescent="0.25">
      <c r="D1712" s="120"/>
      <c r="E1712" s="120"/>
      <c r="F1712" s="120"/>
      <c r="G1712" s="120"/>
      <c r="H1712" s="121"/>
      <c r="R1712" s="120"/>
    </row>
    <row r="1713" spans="4:18" ht="13.9" customHeight="1" x14ac:dyDescent="0.25">
      <c r="D1713" s="120"/>
      <c r="E1713" s="120"/>
      <c r="F1713" s="120"/>
      <c r="G1713" s="120"/>
      <c r="H1713" s="121"/>
      <c r="R1713" s="120"/>
    </row>
    <row r="1714" spans="4:18" ht="13.9" customHeight="1" x14ac:dyDescent="0.25">
      <c r="D1714" s="120"/>
      <c r="E1714" s="120"/>
      <c r="F1714" s="120"/>
      <c r="G1714" s="120"/>
      <c r="H1714" s="121"/>
      <c r="R1714" s="120"/>
    </row>
    <row r="1715" spans="4:18" ht="13.9" customHeight="1" x14ac:dyDescent="0.25">
      <c r="D1715" s="120"/>
      <c r="E1715" s="120"/>
      <c r="F1715" s="120"/>
      <c r="G1715" s="120"/>
      <c r="H1715" s="121"/>
      <c r="R1715" s="120"/>
    </row>
    <row r="1716" spans="4:18" ht="13.9" customHeight="1" x14ac:dyDescent="0.25">
      <c r="D1716" s="120"/>
      <c r="E1716" s="120"/>
      <c r="F1716" s="120"/>
      <c r="G1716" s="120"/>
      <c r="H1716" s="121"/>
      <c r="R1716" s="120"/>
    </row>
    <row r="1717" spans="4:18" ht="13.9" customHeight="1" x14ac:dyDescent="0.25">
      <c r="D1717" s="120"/>
      <c r="E1717" s="120"/>
      <c r="F1717" s="120"/>
      <c r="G1717" s="120"/>
      <c r="H1717" s="121"/>
      <c r="R1717" s="120"/>
    </row>
    <row r="1718" spans="4:18" ht="13.9" customHeight="1" x14ac:dyDescent="0.25">
      <c r="D1718" s="120"/>
      <c r="E1718" s="120"/>
      <c r="F1718" s="120"/>
      <c r="G1718" s="120"/>
      <c r="H1718" s="121"/>
      <c r="R1718" s="120"/>
    </row>
    <row r="1719" spans="4:18" ht="13.9" customHeight="1" x14ac:dyDescent="0.25">
      <c r="D1719" s="120"/>
      <c r="E1719" s="120"/>
      <c r="F1719" s="120"/>
      <c r="G1719" s="120"/>
      <c r="H1719" s="121"/>
      <c r="R1719" s="120"/>
    </row>
    <row r="1720" spans="4:18" ht="13.9" customHeight="1" x14ac:dyDescent="0.25">
      <c r="D1720" s="120"/>
      <c r="E1720" s="120"/>
      <c r="F1720" s="120"/>
      <c r="G1720" s="120"/>
      <c r="H1720" s="121"/>
      <c r="R1720" s="120"/>
    </row>
    <row r="1721" spans="4:18" ht="13.9" customHeight="1" x14ac:dyDescent="0.25">
      <c r="D1721" s="120"/>
      <c r="E1721" s="120"/>
      <c r="F1721" s="120"/>
      <c r="G1721" s="120"/>
      <c r="H1721" s="121"/>
      <c r="R1721" s="120"/>
    </row>
    <row r="1722" spans="4:18" ht="13.9" customHeight="1" x14ac:dyDescent="0.25">
      <c r="D1722" s="120"/>
      <c r="E1722" s="120"/>
      <c r="F1722" s="120"/>
      <c r="G1722" s="120"/>
      <c r="H1722" s="121"/>
      <c r="R1722" s="120"/>
    </row>
    <row r="1723" spans="4:18" ht="13.9" customHeight="1" x14ac:dyDescent="0.25">
      <c r="D1723" s="120"/>
      <c r="E1723" s="120"/>
      <c r="F1723" s="120"/>
      <c r="G1723" s="120"/>
      <c r="H1723" s="121"/>
      <c r="R1723" s="120"/>
    </row>
    <row r="1724" spans="4:18" ht="13.9" customHeight="1" x14ac:dyDescent="0.25">
      <c r="D1724" s="120"/>
      <c r="E1724" s="120"/>
      <c r="F1724" s="120"/>
      <c r="G1724" s="120"/>
      <c r="H1724" s="121"/>
      <c r="R1724" s="120"/>
    </row>
    <row r="1725" spans="4:18" ht="13.9" customHeight="1" x14ac:dyDescent="0.25">
      <c r="D1725" s="120"/>
      <c r="E1725" s="120"/>
      <c r="F1725" s="120"/>
      <c r="G1725" s="120"/>
      <c r="H1725" s="121"/>
      <c r="R1725" s="120"/>
    </row>
    <row r="1726" spans="4:18" ht="13.9" customHeight="1" x14ac:dyDescent="0.25">
      <c r="D1726" s="120"/>
      <c r="E1726" s="120"/>
      <c r="F1726" s="120"/>
      <c r="G1726" s="120"/>
      <c r="H1726" s="121"/>
      <c r="R1726" s="120"/>
    </row>
    <row r="1727" spans="4:18" ht="13.9" customHeight="1" x14ac:dyDescent="0.25">
      <c r="D1727" s="120"/>
      <c r="E1727" s="120"/>
      <c r="F1727" s="120"/>
      <c r="G1727" s="120"/>
      <c r="H1727" s="121"/>
      <c r="R1727" s="120"/>
    </row>
    <row r="1728" spans="4:18" ht="13.9" customHeight="1" x14ac:dyDescent="0.25">
      <c r="D1728" s="120"/>
      <c r="E1728" s="120"/>
      <c r="F1728" s="120"/>
      <c r="G1728" s="120"/>
      <c r="H1728" s="121"/>
      <c r="R1728" s="120"/>
    </row>
    <row r="1729" spans="4:18" ht="13.9" customHeight="1" x14ac:dyDescent="0.25">
      <c r="D1729" s="120"/>
      <c r="E1729" s="120"/>
      <c r="F1729" s="120"/>
      <c r="G1729" s="120"/>
      <c r="H1729" s="121"/>
      <c r="R1729" s="120"/>
    </row>
    <row r="1730" spans="4:18" ht="13.9" customHeight="1" x14ac:dyDescent="0.25">
      <c r="D1730" s="120"/>
      <c r="E1730" s="120"/>
      <c r="F1730" s="120"/>
      <c r="G1730" s="120"/>
      <c r="H1730" s="121"/>
      <c r="R1730" s="120"/>
    </row>
    <row r="1731" spans="4:18" ht="13.9" customHeight="1" x14ac:dyDescent="0.25">
      <c r="D1731" s="120"/>
      <c r="E1731" s="120"/>
      <c r="F1731" s="120"/>
      <c r="G1731" s="120"/>
      <c r="H1731" s="121"/>
      <c r="R1731" s="120"/>
    </row>
    <row r="1732" spans="4:18" ht="13.9" customHeight="1" x14ac:dyDescent="0.25">
      <c r="D1732" s="120"/>
      <c r="E1732" s="120"/>
      <c r="F1732" s="120"/>
      <c r="G1732" s="120"/>
      <c r="H1732" s="121"/>
      <c r="R1732" s="120"/>
    </row>
    <row r="1733" spans="4:18" ht="13.9" customHeight="1" x14ac:dyDescent="0.25">
      <c r="D1733" s="120"/>
      <c r="E1733" s="120"/>
      <c r="F1733" s="120"/>
      <c r="G1733" s="120"/>
      <c r="H1733" s="121"/>
      <c r="R1733" s="120"/>
    </row>
    <row r="1734" spans="4:18" ht="13.9" customHeight="1" x14ac:dyDescent="0.25">
      <c r="D1734" s="120"/>
      <c r="E1734" s="120"/>
      <c r="F1734" s="120"/>
      <c r="G1734" s="120"/>
      <c r="H1734" s="121"/>
      <c r="R1734" s="120"/>
    </row>
    <row r="1735" spans="4:18" ht="13.9" customHeight="1" x14ac:dyDescent="0.25">
      <c r="D1735" s="120"/>
      <c r="E1735" s="120"/>
      <c r="F1735" s="120"/>
      <c r="G1735" s="120"/>
      <c r="H1735" s="121"/>
      <c r="R1735" s="120"/>
    </row>
    <row r="1736" spans="4:18" ht="13.9" customHeight="1" x14ac:dyDescent="0.25">
      <c r="D1736" s="120"/>
      <c r="E1736" s="120"/>
      <c r="F1736" s="120"/>
      <c r="G1736" s="120"/>
      <c r="H1736" s="121"/>
      <c r="R1736" s="120"/>
    </row>
    <row r="1737" spans="4:18" ht="13.9" customHeight="1" x14ac:dyDescent="0.25">
      <c r="D1737" s="120"/>
      <c r="E1737" s="120"/>
      <c r="F1737" s="120"/>
      <c r="G1737" s="120"/>
      <c r="H1737" s="121"/>
      <c r="R1737" s="120"/>
    </row>
    <row r="1738" spans="4:18" ht="13.9" customHeight="1" x14ac:dyDescent="0.25">
      <c r="D1738" s="120"/>
      <c r="E1738" s="120"/>
      <c r="F1738" s="120"/>
      <c r="G1738" s="120"/>
      <c r="H1738" s="121"/>
      <c r="R1738" s="120"/>
    </row>
    <row r="1739" spans="4:18" ht="13.9" customHeight="1" x14ac:dyDescent="0.25">
      <c r="D1739" s="120"/>
      <c r="E1739" s="120"/>
      <c r="F1739" s="120"/>
      <c r="G1739" s="120"/>
      <c r="H1739" s="121"/>
      <c r="R1739" s="120"/>
    </row>
    <row r="1740" spans="4:18" ht="13.9" customHeight="1" x14ac:dyDescent="0.25">
      <c r="D1740" s="120"/>
      <c r="E1740" s="120"/>
      <c r="F1740" s="120"/>
      <c r="G1740" s="120"/>
      <c r="H1740" s="121"/>
      <c r="R1740" s="120"/>
    </row>
    <row r="1741" spans="4:18" ht="13.9" customHeight="1" x14ac:dyDescent="0.25">
      <c r="D1741" s="120"/>
      <c r="E1741" s="120"/>
      <c r="F1741" s="120"/>
      <c r="G1741" s="120"/>
      <c r="H1741" s="121"/>
      <c r="R1741" s="120"/>
    </row>
    <row r="1742" spans="4:18" ht="13.9" customHeight="1" x14ac:dyDescent="0.25">
      <c r="D1742" s="120"/>
      <c r="E1742" s="120"/>
      <c r="F1742" s="120"/>
      <c r="G1742" s="120"/>
      <c r="H1742" s="121"/>
      <c r="R1742" s="120"/>
    </row>
    <row r="1743" spans="4:18" ht="13.9" customHeight="1" x14ac:dyDescent="0.25">
      <c r="D1743" s="120"/>
      <c r="E1743" s="120"/>
      <c r="F1743" s="120"/>
      <c r="G1743" s="120"/>
      <c r="H1743" s="121"/>
      <c r="R1743" s="120"/>
    </row>
    <row r="1744" spans="4:18" ht="13.9" customHeight="1" x14ac:dyDescent="0.25">
      <c r="D1744" s="120"/>
      <c r="E1744" s="120"/>
      <c r="F1744" s="120"/>
      <c r="G1744" s="120"/>
      <c r="H1744" s="121"/>
      <c r="R1744" s="120"/>
    </row>
    <row r="1745" spans="4:18" ht="13.9" customHeight="1" x14ac:dyDescent="0.25">
      <c r="D1745" s="120"/>
      <c r="E1745" s="120"/>
      <c r="F1745" s="120"/>
      <c r="G1745" s="120"/>
      <c r="H1745" s="121"/>
      <c r="R1745" s="120"/>
    </row>
    <row r="1746" spans="4:18" ht="13.9" customHeight="1" x14ac:dyDescent="0.25">
      <c r="D1746" s="120"/>
      <c r="E1746" s="120"/>
      <c r="F1746" s="120"/>
      <c r="G1746" s="120"/>
      <c r="H1746" s="121"/>
      <c r="R1746" s="120"/>
    </row>
    <row r="1747" spans="4:18" ht="13.9" customHeight="1" x14ac:dyDescent="0.25">
      <c r="D1747" s="120"/>
      <c r="E1747" s="120"/>
      <c r="F1747" s="120"/>
      <c r="G1747" s="120"/>
      <c r="H1747" s="121"/>
      <c r="R1747" s="120"/>
    </row>
    <row r="1748" spans="4:18" ht="13.9" customHeight="1" x14ac:dyDescent="0.25">
      <c r="D1748" s="120"/>
      <c r="E1748" s="120"/>
      <c r="F1748" s="120"/>
      <c r="G1748" s="120"/>
      <c r="H1748" s="121"/>
      <c r="R1748" s="120"/>
    </row>
    <row r="1749" spans="4:18" ht="13.9" customHeight="1" x14ac:dyDescent="0.25">
      <c r="D1749" s="120"/>
      <c r="E1749" s="120"/>
      <c r="F1749" s="120"/>
      <c r="G1749" s="120"/>
      <c r="H1749" s="121"/>
      <c r="R1749" s="120"/>
    </row>
    <row r="1750" spans="4:18" ht="13.9" customHeight="1" x14ac:dyDescent="0.25">
      <c r="D1750" s="120"/>
      <c r="E1750" s="120"/>
      <c r="F1750" s="120"/>
      <c r="G1750" s="120"/>
      <c r="H1750" s="121"/>
      <c r="R1750" s="120"/>
    </row>
    <row r="1751" spans="4:18" ht="13.9" customHeight="1" x14ac:dyDescent="0.25">
      <c r="D1751" s="120"/>
      <c r="E1751" s="120"/>
      <c r="F1751" s="120"/>
      <c r="G1751" s="120"/>
      <c r="H1751" s="121"/>
      <c r="R1751" s="120"/>
    </row>
    <row r="1752" spans="4:18" ht="13.9" customHeight="1" x14ac:dyDescent="0.25">
      <c r="D1752" s="120"/>
      <c r="E1752" s="120"/>
      <c r="F1752" s="120"/>
      <c r="G1752" s="120"/>
      <c r="H1752" s="121"/>
      <c r="R1752" s="120"/>
    </row>
    <row r="1753" spans="4:18" ht="13.9" customHeight="1" x14ac:dyDescent="0.25">
      <c r="D1753" s="120"/>
      <c r="E1753" s="120"/>
      <c r="F1753" s="120"/>
      <c r="G1753" s="120"/>
      <c r="H1753" s="121"/>
      <c r="R1753" s="120"/>
    </row>
    <row r="1754" spans="4:18" ht="13.9" customHeight="1" x14ac:dyDescent="0.25">
      <c r="D1754" s="120"/>
      <c r="E1754" s="120"/>
      <c r="F1754" s="120"/>
      <c r="G1754" s="120"/>
      <c r="H1754" s="121"/>
      <c r="R1754" s="120"/>
    </row>
    <row r="1755" spans="4:18" ht="13.9" customHeight="1" x14ac:dyDescent="0.25">
      <c r="D1755" s="120"/>
      <c r="E1755" s="120"/>
      <c r="F1755" s="120"/>
      <c r="G1755" s="120"/>
      <c r="H1755" s="121"/>
      <c r="R1755" s="120"/>
    </row>
    <row r="1756" spans="4:18" ht="13.9" customHeight="1" x14ac:dyDescent="0.25">
      <c r="D1756" s="120"/>
      <c r="E1756" s="120"/>
      <c r="F1756" s="120"/>
      <c r="G1756" s="120"/>
      <c r="H1756" s="121"/>
      <c r="R1756" s="120"/>
    </row>
    <row r="1757" spans="4:18" ht="13.9" customHeight="1" x14ac:dyDescent="0.25">
      <c r="D1757" s="120"/>
      <c r="E1757" s="120"/>
      <c r="F1757" s="120"/>
      <c r="G1757" s="120"/>
      <c r="H1757" s="121"/>
      <c r="R1757" s="120"/>
    </row>
    <row r="1758" spans="4:18" ht="13.9" customHeight="1" x14ac:dyDescent="0.25">
      <c r="D1758" s="120"/>
      <c r="E1758" s="120"/>
      <c r="F1758" s="120"/>
      <c r="G1758" s="120"/>
      <c r="H1758" s="121"/>
      <c r="R1758" s="120"/>
    </row>
    <row r="1759" spans="4:18" ht="13.9" customHeight="1" x14ac:dyDescent="0.25">
      <c r="D1759" s="120"/>
      <c r="E1759" s="120"/>
      <c r="F1759" s="120"/>
      <c r="G1759" s="120"/>
      <c r="H1759" s="121"/>
      <c r="R1759" s="120"/>
    </row>
    <row r="1760" spans="4:18" ht="13.9" customHeight="1" x14ac:dyDescent="0.25">
      <c r="D1760" s="120"/>
      <c r="E1760" s="120"/>
      <c r="F1760" s="120"/>
      <c r="G1760" s="120"/>
      <c r="H1760" s="121"/>
      <c r="R1760" s="120"/>
    </row>
    <row r="1761" spans="4:18" ht="13.9" customHeight="1" x14ac:dyDescent="0.25">
      <c r="D1761" s="120"/>
      <c r="E1761" s="120"/>
      <c r="F1761" s="120"/>
      <c r="G1761" s="120"/>
      <c r="H1761" s="121"/>
      <c r="R1761" s="120"/>
    </row>
    <row r="1762" spans="4:18" ht="13.9" customHeight="1" x14ac:dyDescent="0.25">
      <c r="D1762" s="120"/>
      <c r="E1762" s="120"/>
      <c r="F1762" s="120"/>
      <c r="G1762" s="120"/>
      <c r="H1762" s="121"/>
      <c r="R1762" s="120"/>
    </row>
    <row r="1763" spans="4:18" ht="13.9" customHeight="1" x14ac:dyDescent="0.25">
      <c r="D1763" s="120"/>
      <c r="E1763" s="120"/>
      <c r="F1763" s="120"/>
      <c r="G1763" s="120"/>
      <c r="H1763" s="121"/>
      <c r="R1763" s="120"/>
    </row>
    <row r="1764" spans="4:18" ht="13.9" customHeight="1" x14ac:dyDescent="0.25">
      <c r="D1764" s="120"/>
      <c r="E1764" s="120"/>
      <c r="F1764" s="120"/>
      <c r="G1764" s="120"/>
      <c r="H1764" s="121"/>
      <c r="R1764" s="120"/>
    </row>
    <row r="1765" spans="4:18" ht="13.9" customHeight="1" x14ac:dyDescent="0.25">
      <c r="D1765" s="120"/>
      <c r="E1765" s="120"/>
      <c r="F1765" s="120"/>
      <c r="G1765" s="120"/>
      <c r="H1765" s="121"/>
      <c r="R1765" s="120"/>
    </row>
    <row r="1766" spans="4:18" ht="13.9" customHeight="1" x14ac:dyDescent="0.25">
      <c r="D1766" s="120"/>
      <c r="E1766" s="120"/>
      <c r="F1766" s="120"/>
      <c r="G1766" s="120"/>
      <c r="H1766" s="121"/>
      <c r="R1766" s="120"/>
    </row>
    <row r="1767" spans="4:18" ht="13.9" customHeight="1" x14ac:dyDescent="0.25">
      <c r="D1767" s="120"/>
      <c r="E1767" s="120"/>
      <c r="F1767" s="120"/>
      <c r="G1767" s="120"/>
      <c r="H1767" s="121"/>
      <c r="R1767" s="120"/>
    </row>
    <row r="1768" spans="4:18" ht="13.9" customHeight="1" x14ac:dyDescent="0.25">
      <c r="D1768" s="120"/>
      <c r="E1768" s="120"/>
      <c r="F1768" s="120"/>
      <c r="G1768" s="120"/>
      <c r="H1768" s="121"/>
      <c r="R1768" s="120"/>
    </row>
    <row r="1769" spans="4:18" ht="13.9" customHeight="1" x14ac:dyDescent="0.25">
      <c r="D1769" s="120"/>
      <c r="E1769" s="120"/>
      <c r="F1769" s="120"/>
      <c r="G1769" s="120"/>
      <c r="H1769" s="121"/>
      <c r="R1769" s="120"/>
    </row>
    <row r="1770" spans="4:18" ht="13.9" customHeight="1" x14ac:dyDescent="0.25">
      <c r="D1770" s="120"/>
      <c r="E1770" s="120"/>
      <c r="F1770" s="120"/>
      <c r="G1770" s="120"/>
      <c r="H1770" s="121"/>
      <c r="R1770" s="120"/>
    </row>
    <row r="1771" spans="4:18" ht="13.9" customHeight="1" x14ac:dyDescent="0.25">
      <c r="D1771" s="120"/>
      <c r="E1771" s="120"/>
      <c r="F1771" s="120"/>
      <c r="G1771" s="120"/>
      <c r="H1771" s="121"/>
      <c r="R1771" s="120"/>
    </row>
    <row r="1772" spans="4:18" ht="13.9" customHeight="1" x14ac:dyDescent="0.25">
      <c r="D1772" s="120"/>
      <c r="E1772" s="120"/>
      <c r="F1772" s="120"/>
      <c r="G1772" s="120"/>
      <c r="H1772" s="121"/>
      <c r="R1772" s="120"/>
    </row>
    <row r="1773" spans="4:18" ht="13.9" customHeight="1" x14ac:dyDescent="0.25">
      <c r="D1773" s="120"/>
      <c r="E1773" s="120"/>
      <c r="F1773" s="120"/>
      <c r="G1773" s="120"/>
      <c r="H1773" s="121"/>
      <c r="R1773" s="120"/>
    </row>
    <row r="1774" spans="4:18" ht="13.9" customHeight="1" x14ac:dyDescent="0.25">
      <c r="D1774" s="120"/>
      <c r="E1774" s="120"/>
      <c r="F1774" s="120"/>
      <c r="G1774" s="120"/>
      <c r="H1774" s="121"/>
      <c r="R1774" s="120"/>
    </row>
    <row r="1775" spans="4:18" ht="13.9" customHeight="1" x14ac:dyDescent="0.25">
      <c r="D1775" s="120"/>
      <c r="E1775" s="120"/>
      <c r="F1775" s="120"/>
      <c r="G1775" s="120"/>
      <c r="H1775" s="121"/>
      <c r="R1775" s="120"/>
    </row>
    <row r="1776" spans="4:18" ht="13.9" customHeight="1" x14ac:dyDescent="0.25">
      <c r="D1776" s="120"/>
      <c r="E1776" s="120"/>
      <c r="F1776" s="120"/>
      <c r="G1776" s="120"/>
      <c r="H1776" s="121"/>
      <c r="R1776" s="120"/>
    </row>
    <row r="1777" spans="4:18" ht="13.9" customHeight="1" x14ac:dyDescent="0.25">
      <c r="D1777" s="120"/>
      <c r="E1777" s="120"/>
      <c r="F1777" s="120"/>
      <c r="G1777" s="120"/>
      <c r="H1777" s="121"/>
      <c r="R1777" s="120"/>
    </row>
    <row r="1778" spans="4:18" ht="13.9" customHeight="1" x14ac:dyDescent="0.25">
      <c r="D1778" s="120"/>
      <c r="E1778" s="120"/>
      <c r="F1778" s="120"/>
      <c r="G1778" s="120"/>
      <c r="H1778" s="121"/>
      <c r="R1778" s="120"/>
    </row>
    <row r="1779" spans="4:18" ht="13.9" customHeight="1" x14ac:dyDescent="0.25">
      <c r="D1779" s="120"/>
      <c r="E1779" s="120"/>
      <c r="F1779" s="120"/>
      <c r="G1779" s="120"/>
      <c r="H1779" s="121"/>
      <c r="R1779" s="120"/>
    </row>
    <row r="1780" spans="4:18" ht="13.9" customHeight="1" x14ac:dyDescent="0.25">
      <c r="D1780" s="120"/>
      <c r="E1780" s="120"/>
      <c r="F1780" s="120"/>
      <c r="G1780" s="120"/>
      <c r="H1780" s="121"/>
      <c r="R1780" s="120"/>
    </row>
    <row r="1781" spans="4:18" ht="13.9" customHeight="1" x14ac:dyDescent="0.25">
      <c r="D1781" s="120"/>
      <c r="E1781" s="120"/>
      <c r="F1781" s="120"/>
      <c r="G1781" s="120"/>
      <c r="H1781" s="121"/>
      <c r="R1781" s="120"/>
    </row>
    <row r="1782" spans="4:18" ht="13.9" customHeight="1" x14ac:dyDescent="0.25">
      <c r="D1782" s="120"/>
      <c r="E1782" s="120"/>
      <c r="F1782" s="120"/>
      <c r="G1782" s="120"/>
      <c r="H1782" s="121"/>
      <c r="R1782" s="120"/>
    </row>
    <row r="1783" spans="4:18" ht="13.9" customHeight="1" x14ac:dyDescent="0.25">
      <c r="D1783" s="120"/>
      <c r="E1783" s="120"/>
      <c r="F1783" s="120"/>
      <c r="G1783" s="120"/>
      <c r="H1783" s="121"/>
      <c r="R1783" s="120"/>
    </row>
    <row r="1784" spans="4:18" ht="13.9" customHeight="1" x14ac:dyDescent="0.25">
      <c r="D1784" s="120"/>
      <c r="E1784" s="120"/>
      <c r="F1784" s="120"/>
      <c r="G1784" s="120"/>
      <c r="H1784" s="121"/>
      <c r="R1784" s="120"/>
    </row>
    <row r="1785" spans="4:18" ht="13.9" customHeight="1" x14ac:dyDescent="0.25">
      <c r="D1785" s="120"/>
      <c r="E1785" s="120"/>
      <c r="F1785" s="120"/>
      <c r="G1785" s="120"/>
      <c r="H1785" s="121"/>
      <c r="R1785" s="120"/>
    </row>
    <row r="1786" spans="4:18" ht="13.9" customHeight="1" x14ac:dyDescent="0.25">
      <c r="D1786" s="120"/>
      <c r="E1786" s="120"/>
      <c r="F1786" s="120"/>
      <c r="G1786" s="120"/>
      <c r="H1786" s="121"/>
      <c r="R1786" s="120"/>
    </row>
    <row r="1787" spans="4:18" ht="13.9" customHeight="1" x14ac:dyDescent="0.25">
      <c r="D1787" s="120"/>
      <c r="E1787" s="120"/>
      <c r="F1787" s="120"/>
      <c r="G1787" s="120"/>
      <c r="H1787" s="121"/>
      <c r="R1787" s="120"/>
    </row>
    <row r="1788" spans="4:18" ht="13.9" customHeight="1" x14ac:dyDescent="0.25">
      <c r="D1788" s="120"/>
      <c r="E1788" s="120"/>
      <c r="F1788" s="120"/>
      <c r="G1788" s="120"/>
      <c r="H1788" s="121"/>
      <c r="R1788" s="120"/>
    </row>
    <row r="1789" spans="4:18" ht="13.9" customHeight="1" x14ac:dyDescent="0.25">
      <c r="D1789" s="120"/>
      <c r="E1789" s="120"/>
      <c r="F1789" s="120"/>
      <c r="G1789" s="120"/>
      <c r="H1789" s="121"/>
      <c r="R1789" s="120"/>
    </row>
    <row r="1790" spans="4:18" ht="13.9" customHeight="1" x14ac:dyDescent="0.25">
      <c r="D1790" s="120"/>
      <c r="E1790" s="120"/>
      <c r="F1790" s="120"/>
      <c r="G1790" s="120"/>
      <c r="H1790" s="121"/>
      <c r="R1790" s="120"/>
    </row>
    <row r="1791" spans="4:18" ht="13.9" customHeight="1" x14ac:dyDescent="0.25">
      <c r="D1791" s="120"/>
      <c r="E1791" s="120"/>
      <c r="F1791" s="120"/>
      <c r="G1791" s="120"/>
      <c r="H1791" s="121"/>
      <c r="R1791" s="120"/>
    </row>
    <row r="1792" spans="4:18" ht="13.9" customHeight="1" x14ac:dyDescent="0.25">
      <c r="D1792" s="120"/>
      <c r="E1792" s="120"/>
      <c r="F1792" s="120"/>
      <c r="G1792" s="120"/>
      <c r="H1792" s="121"/>
      <c r="R1792" s="120"/>
    </row>
    <row r="1793" spans="4:18" ht="13.9" customHeight="1" x14ac:dyDescent="0.25">
      <c r="D1793" s="120"/>
      <c r="E1793" s="120"/>
      <c r="F1793" s="120"/>
      <c r="G1793" s="120"/>
      <c r="H1793" s="121"/>
      <c r="R1793" s="120"/>
    </row>
    <row r="1794" spans="4:18" ht="13.9" customHeight="1" x14ac:dyDescent="0.25">
      <c r="D1794" s="120"/>
      <c r="E1794" s="120"/>
      <c r="F1794" s="120"/>
      <c r="G1794" s="120"/>
      <c r="H1794" s="121"/>
      <c r="R1794" s="120"/>
    </row>
    <row r="1795" spans="4:18" ht="13.9" customHeight="1" x14ac:dyDescent="0.25">
      <c r="D1795" s="120"/>
      <c r="E1795" s="120"/>
      <c r="F1795" s="120"/>
      <c r="G1795" s="120"/>
      <c r="H1795" s="121"/>
      <c r="R1795" s="120"/>
    </row>
    <row r="1796" spans="4:18" ht="13.9" customHeight="1" x14ac:dyDescent="0.25">
      <c r="D1796" s="120"/>
      <c r="E1796" s="120"/>
      <c r="F1796" s="120"/>
      <c r="G1796" s="120"/>
      <c r="H1796" s="121"/>
      <c r="R1796" s="120"/>
    </row>
    <row r="1797" spans="4:18" ht="13.9" customHeight="1" x14ac:dyDescent="0.25">
      <c r="D1797" s="120"/>
      <c r="E1797" s="120"/>
      <c r="F1797" s="120"/>
      <c r="G1797" s="120"/>
      <c r="H1797" s="121"/>
      <c r="R1797" s="120"/>
    </row>
    <row r="1798" spans="4:18" ht="13.9" customHeight="1" x14ac:dyDescent="0.25">
      <c r="D1798" s="120"/>
      <c r="E1798" s="120"/>
      <c r="F1798" s="120"/>
      <c r="G1798" s="120"/>
      <c r="H1798" s="121"/>
      <c r="R1798" s="120"/>
    </row>
    <row r="1799" spans="4:18" ht="13.9" customHeight="1" x14ac:dyDescent="0.25">
      <c r="D1799" s="120"/>
      <c r="E1799" s="120"/>
      <c r="F1799" s="120"/>
      <c r="G1799" s="120"/>
      <c r="H1799" s="121"/>
      <c r="R1799" s="120"/>
    </row>
    <row r="1800" spans="4:18" ht="13.9" customHeight="1" x14ac:dyDescent="0.25">
      <c r="D1800" s="120"/>
      <c r="E1800" s="120"/>
      <c r="F1800" s="120"/>
      <c r="G1800" s="120"/>
      <c r="H1800" s="121"/>
      <c r="R1800" s="120"/>
    </row>
    <row r="1801" spans="4:18" ht="13.9" customHeight="1" x14ac:dyDescent="0.25">
      <c r="D1801" s="120"/>
      <c r="E1801" s="120"/>
      <c r="F1801" s="120"/>
      <c r="G1801" s="120"/>
      <c r="H1801" s="121"/>
      <c r="R1801" s="120"/>
    </row>
    <row r="1802" spans="4:18" ht="13.9" customHeight="1" x14ac:dyDescent="0.25">
      <c r="D1802" s="120"/>
      <c r="E1802" s="120"/>
      <c r="F1802" s="120"/>
      <c r="G1802" s="120"/>
      <c r="H1802" s="121"/>
      <c r="R1802" s="120"/>
    </row>
    <row r="1803" spans="4:18" ht="13.9" customHeight="1" x14ac:dyDescent="0.25">
      <c r="D1803" s="120"/>
      <c r="E1803" s="120"/>
      <c r="F1803" s="120"/>
      <c r="G1803" s="120"/>
      <c r="H1803" s="121"/>
      <c r="R1803" s="120"/>
    </row>
    <row r="1804" spans="4:18" ht="13.9" customHeight="1" x14ac:dyDescent="0.25">
      <c r="D1804" s="120"/>
      <c r="E1804" s="120"/>
      <c r="F1804" s="120"/>
      <c r="G1804" s="120"/>
      <c r="H1804" s="121"/>
      <c r="R1804" s="120"/>
    </row>
    <row r="1805" spans="4:18" ht="13.9" customHeight="1" x14ac:dyDescent="0.25">
      <c r="D1805" s="120"/>
      <c r="E1805" s="120"/>
      <c r="F1805" s="120"/>
      <c r="G1805" s="120"/>
      <c r="H1805" s="121"/>
      <c r="R1805" s="120"/>
    </row>
    <row r="1806" spans="4:18" ht="13.9" customHeight="1" x14ac:dyDescent="0.25">
      <c r="D1806" s="120"/>
      <c r="E1806" s="120"/>
      <c r="F1806" s="120"/>
      <c r="G1806" s="120"/>
      <c r="H1806" s="121"/>
      <c r="R1806" s="120"/>
    </row>
    <row r="1807" spans="4:18" ht="13.9" customHeight="1" x14ac:dyDescent="0.25">
      <c r="D1807" s="120"/>
      <c r="E1807" s="120"/>
      <c r="F1807" s="120"/>
      <c r="G1807" s="120"/>
      <c r="H1807" s="121"/>
      <c r="R1807" s="120"/>
    </row>
    <row r="1808" spans="4:18" ht="13.9" customHeight="1" x14ac:dyDescent="0.25">
      <c r="D1808" s="120"/>
      <c r="E1808" s="120"/>
      <c r="F1808" s="120"/>
      <c r="G1808" s="120"/>
      <c r="H1808" s="121"/>
      <c r="R1808" s="120"/>
    </row>
    <row r="1809" spans="4:18" ht="13.9" customHeight="1" x14ac:dyDescent="0.25">
      <c r="D1809" s="120"/>
      <c r="E1809" s="120"/>
      <c r="F1809" s="120"/>
      <c r="G1809" s="120"/>
      <c r="H1809" s="121"/>
      <c r="R1809" s="120"/>
    </row>
    <row r="1810" spans="4:18" ht="13.9" customHeight="1" x14ac:dyDescent="0.25">
      <c r="D1810" s="120"/>
      <c r="E1810" s="120"/>
      <c r="F1810" s="120"/>
      <c r="G1810" s="120"/>
      <c r="H1810" s="121"/>
      <c r="R1810" s="120"/>
    </row>
    <row r="1811" spans="4:18" ht="13.9" customHeight="1" x14ac:dyDescent="0.25">
      <c r="D1811" s="120"/>
      <c r="E1811" s="120"/>
      <c r="F1811" s="120"/>
      <c r="G1811" s="120"/>
      <c r="H1811" s="121"/>
      <c r="R1811" s="120"/>
    </row>
    <row r="1812" spans="4:18" ht="13.9" customHeight="1" x14ac:dyDescent="0.25">
      <c r="D1812" s="120"/>
      <c r="E1812" s="120"/>
      <c r="F1812" s="120"/>
      <c r="G1812" s="120"/>
      <c r="H1812" s="121"/>
      <c r="R1812" s="120"/>
    </row>
    <row r="1813" spans="4:18" ht="13.9" customHeight="1" x14ac:dyDescent="0.25">
      <c r="D1813" s="120"/>
      <c r="E1813" s="120"/>
      <c r="F1813" s="120"/>
      <c r="G1813" s="120"/>
      <c r="H1813" s="121"/>
      <c r="R1813" s="120"/>
    </row>
    <row r="1814" spans="4:18" ht="13.9" customHeight="1" x14ac:dyDescent="0.25">
      <c r="D1814" s="120"/>
      <c r="E1814" s="120"/>
      <c r="F1814" s="120"/>
      <c r="G1814" s="120"/>
      <c r="H1814" s="121"/>
      <c r="R1814" s="120"/>
    </row>
    <row r="1815" spans="4:18" ht="13.9" customHeight="1" x14ac:dyDescent="0.25">
      <c r="D1815" s="120"/>
      <c r="E1815" s="120"/>
      <c r="F1815" s="120"/>
      <c r="G1815" s="120"/>
      <c r="H1815" s="121"/>
      <c r="R1815" s="120"/>
    </row>
    <row r="1816" spans="4:18" ht="13.9" customHeight="1" x14ac:dyDescent="0.25">
      <c r="D1816" s="120"/>
      <c r="E1816" s="120"/>
      <c r="F1816" s="120"/>
      <c r="G1816" s="120"/>
      <c r="H1816" s="121"/>
      <c r="R1816" s="120"/>
    </row>
    <row r="1817" spans="4:18" ht="13.9" customHeight="1" x14ac:dyDescent="0.25">
      <c r="D1817" s="120"/>
      <c r="E1817" s="120"/>
      <c r="F1817" s="120"/>
      <c r="G1817" s="120"/>
      <c r="H1817" s="121"/>
      <c r="R1817" s="120"/>
    </row>
    <row r="1818" spans="4:18" ht="13.9" customHeight="1" x14ac:dyDescent="0.25">
      <c r="D1818" s="120"/>
      <c r="E1818" s="120"/>
      <c r="F1818" s="120"/>
      <c r="G1818" s="120"/>
      <c r="H1818" s="121"/>
      <c r="R1818" s="120"/>
    </row>
    <row r="1819" spans="4:18" ht="13.9" customHeight="1" x14ac:dyDescent="0.25">
      <c r="D1819" s="120"/>
      <c r="E1819" s="120"/>
      <c r="F1819" s="120"/>
      <c r="G1819" s="120"/>
      <c r="H1819" s="121"/>
      <c r="R1819" s="120"/>
    </row>
    <row r="1820" spans="4:18" ht="13.9" customHeight="1" x14ac:dyDescent="0.25">
      <c r="D1820" s="120"/>
      <c r="E1820" s="120"/>
      <c r="F1820" s="120"/>
      <c r="G1820" s="120"/>
      <c r="H1820" s="121"/>
      <c r="R1820" s="120"/>
    </row>
    <row r="1821" spans="4:18" ht="13.9" customHeight="1" x14ac:dyDescent="0.25">
      <c r="D1821" s="120"/>
      <c r="E1821" s="120"/>
      <c r="F1821" s="120"/>
      <c r="G1821" s="120"/>
      <c r="H1821" s="121"/>
      <c r="R1821" s="120"/>
    </row>
    <row r="1822" spans="4:18" ht="13.9" customHeight="1" x14ac:dyDescent="0.25">
      <c r="D1822" s="120"/>
      <c r="E1822" s="120"/>
      <c r="F1822" s="120"/>
      <c r="G1822" s="120"/>
      <c r="H1822" s="121"/>
      <c r="R1822" s="120"/>
    </row>
    <row r="1823" spans="4:18" ht="13.9" customHeight="1" x14ac:dyDescent="0.25">
      <c r="D1823" s="120"/>
      <c r="E1823" s="120"/>
      <c r="F1823" s="120"/>
      <c r="G1823" s="120"/>
      <c r="H1823" s="121"/>
      <c r="R1823" s="120"/>
    </row>
    <row r="1824" spans="4:18" ht="13.9" customHeight="1" x14ac:dyDescent="0.25">
      <c r="D1824" s="120"/>
      <c r="E1824" s="120"/>
      <c r="F1824" s="120"/>
      <c r="G1824" s="120"/>
      <c r="H1824" s="121"/>
      <c r="R1824" s="120"/>
    </row>
    <row r="1825" spans="4:18" ht="13.9" customHeight="1" x14ac:dyDescent="0.25">
      <c r="D1825" s="120"/>
      <c r="E1825" s="120"/>
      <c r="F1825" s="120"/>
      <c r="G1825" s="120"/>
      <c r="H1825" s="121"/>
      <c r="R1825" s="120"/>
    </row>
    <row r="1826" spans="4:18" ht="13.9" customHeight="1" x14ac:dyDescent="0.25">
      <c r="D1826" s="120"/>
      <c r="E1826" s="120"/>
      <c r="F1826" s="120"/>
      <c r="G1826" s="120"/>
      <c r="H1826" s="121"/>
      <c r="R1826" s="120"/>
    </row>
    <row r="1827" spans="4:18" ht="13.9" customHeight="1" x14ac:dyDescent="0.25">
      <c r="D1827" s="120"/>
      <c r="E1827" s="120"/>
      <c r="F1827" s="120"/>
      <c r="G1827" s="120"/>
      <c r="H1827" s="121"/>
      <c r="R1827" s="120"/>
    </row>
    <row r="1828" spans="4:18" ht="13.9" customHeight="1" x14ac:dyDescent="0.25">
      <c r="D1828" s="120"/>
      <c r="E1828" s="120"/>
      <c r="F1828" s="120"/>
      <c r="G1828" s="120"/>
      <c r="H1828" s="121"/>
      <c r="R1828" s="120"/>
    </row>
    <row r="1829" spans="4:18" ht="13.9" customHeight="1" x14ac:dyDescent="0.25">
      <c r="D1829" s="120"/>
      <c r="E1829" s="120"/>
      <c r="F1829" s="120"/>
      <c r="G1829" s="120"/>
      <c r="H1829" s="121"/>
      <c r="R1829" s="120"/>
    </row>
    <row r="1830" spans="4:18" ht="13.9" customHeight="1" x14ac:dyDescent="0.25">
      <c r="D1830" s="120"/>
      <c r="E1830" s="120"/>
      <c r="F1830" s="120"/>
      <c r="G1830" s="120"/>
      <c r="H1830" s="121"/>
      <c r="R1830" s="120"/>
    </row>
    <row r="1831" spans="4:18" ht="13.9" customHeight="1" x14ac:dyDescent="0.25">
      <c r="D1831" s="120"/>
      <c r="E1831" s="120"/>
      <c r="F1831" s="120"/>
      <c r="G1831" s="120"/>
      <c r="H1831" s="121"/>
      <c r="R1831" s="120"/>
    </row>
    <row r="1832" spans="4:18" ht="13.9" customHeight="1" x14ac:dyDescent="0.25">
      <c r="D1832" s="120"/>
      <c r="E1832" s="120"/>
      <c r="F1832" s="120"/>
      <c r="G1832" s="120"/>
      <c r="H1832" s="121"/>
      <c r="R1832" s="120"/>
    </row>
    <row r="1833" spans="4:18" ht="13.9" customHeight="1" x14ac:dyDescent="0.25">
      <c r="D1833" s="120"/>
      <c r="E1833" s="120"/>
      <c r="F1833" s="120"/>
      <c r="G1833" s="120"/>
      <c r="H1833" s="121"/>
      <c r="R1833" s="120"/>
    </row>
    <row r="1834" spans="4:18" ht="13.9" customHeight="1" x14ac:dyDescent="0.25">
      <c r="D1834" s="120"/>
      <c r="E1834" s="120"/>
      <c r="F1834" s="120"/>
      <c r="G1834" s="120"/>
      <c r="H1834" s="121"/>
      <c r="R1834" s="120"/>
    </row>
    <row r="1835" spans="4:18" ht="13.9" customHeight="1" x14ac:dyDescent="0.25">
      <c r="D1835" s="120"/>
      <c r="E1835" s="120"/>
      <c r="F1835" s="120"/>
      <c r="G1835" s="120"/>
      <c r="H1835" s="121"/>
      <c r="R1835" s="120"/>
    </row>
    <row r="1836" spans="4:18" ht="13.9" customHeight="1" x14ac:dyDescent="0.25">
      <c r="D1836" s="120"/>
      <c r="E1836" s="120"/>
      <c r="F1836" s="120"/>
      <c r="G1836" s="120"/>
      <c r="H1836" s="121"/>
      <c r="R1836" s="120"/>
    </row>
    <row r="1837" spans="4:18" ht="13.9" customHeight="1" x14ac:dyDescent="0.25">
      <c r="D1837" s="120"/>
      <c r="E1837" s="120"/>
      <c r="F1837" s="120"/>
      <c r="G1837" s="120"/>
      <c r="H1837" s="121"/>
      <c r="R1837" s="120"/>
    </row>
    <row r="1838" spans="4:18" ht="13.9" customHeight="1" x14ac:dyDescent="0.25">
      <c r="D1838" s="120"/>
      <c r="E1838" s="120"/>
      <c r="F1838" s="120"/>
      <c r="G1838" s="120"/>
      <c r="H1838" s="121"/>
      <c r="R1838" s="120"/>
    </row>
    <row r="1839" spans="4:18" ht="13.9" customHeight="1" x14ac:dyDescent="0.25">
      <c r="D1839" s="120"/>
      <c r="E1839" s="120"/>
      <c r="F1839" s="120"/>
      <c r="G1839" s="120"/>
      <c r="H1839" s="121"/>
      <c r="R1839" s="120"/>
    </row>
    <row r="1840" spans="4:18" ht="13.9" customHeight="1" x14ac:dyDescent="0.25">
      <c r="D1840" s="120"/>
      <c r="E1840" s="120"/>
      <c r="F1840" s="120"/>
      <c r="G1840" s="120"/>
      <c r="H1840" s="121"/>
      <c r="R1840" s="120"/>
    </row>
    <row r="1841" spans="4:18" ht="13.9" customHeight="1" x14ac:dyDescent="0.25">
      <c r="D1841" s="120"/>
      <c r="E1841" s="120"/>
      <c r="F1841" s="120"/>
      <c r="G1841" s="120"/>
      <c r="H1841" s="121"/>
      <c r="R1841" s="120"/>
    </row>
    <row r="1842" spans="4:18" ht="13.9" customHeight="1" x14ac:dyDescent="0.25">
      <c r="D1842" s="120"/>
      <c r="E1842" s="120"/>
      <c r="F1842" s="120"/>
      <c r="G1842" s="120"/>
      <c r="H1842" s="121"/>
      <c r="R1842" s="120"/>
    </row>
    <row r="1843" spans="4:18" ht="13.9" customHeight="1" x14ac:dyDescent="0.25">
      <c r="D1843" s="120"/>
      <c r="E1843" s="120"/>
      <c r="F1843" s="120"/>
      <c r="G1843" s="120"/>
      <c r="H1843" s="121"/>
      <c r="R1843" s="120"/>
    </row>
    <row r="1844" spans="4:18" ht="13.9" customHeight="1" x14ac:dyDescent="0.25">
      <c r="D1844" s="120"/>
      <c r="E1844" s="120"/>
      <c r="F1844" s="120"/>
      <c r="G1844" s="120"/>
      <c r="H1844" s="121"/>
      <c r="R1844" s="120"/>
    </row>
    <row r="1845" spans="4:18" ht="13.9" customHeight="1" x14ac:dyDescent="0.25">
      <c r="D1845" s="120"/>
      <c r="E1845" s="120"/>
      <c r="F1845" s="120"/>
      <c r="G1845" s="120"/>
      <c r="H1845" s="121"/>
      <c r="R1845" s="120"/>
    </row>
    <row r="1846" spans="4:18" ht="13.9" customHeight="1" x14ac:dyDescent="0.25">
      <c r="D1846" s="120"/>
      <c r="E1846" s="120"/>
      <c r="F1846" s="120"/>
      <c r="G1846" s="120"/>
      <c r="H1846" s="121"/>
      <c r="R1846" s="120"/>
    </row>
    <row r="1847" spans="4:18" ht="13.9" customHeight="1" x14ac:dyDescent="0.25">
      <c r="D1847" s="120"/>
      <c r="E1847" s="120"/>
      <c r="F1847" s="120"/>
      <c r="G1847" s="120"/>
      <c r="H1847" s="121"/>
      <c r="R1847" s="120"/>
    </row>
    <row r="1848" spans="4:18" ht="13.9" customHeight="1" x14ac:dyDescent="0.25">
      <c r="D1848" s="120"/>
      <c r="E1848" s="120"/>
      <c r="F1848" s="120"/>
      <c r="G1848" s="120"/>
      <c r="H1848" s="121"/>
      <c r="R1848" s="120"/>
    </row>
    <row r="1849" spans="4:18" ht="13.9" customHeight="1" x14ac:dyDescent="0.25">
      <c r="D1849" s="120"/>
      <c r="E1849" s="120"/>
      <c r="F1849" s="120"/>
      <c r="G1849" s="120"/>
      <c r="H1849" s="121"/>
      <c r="R1849" s="120"/>
    </row>
    <row r="1850" spans="4:18" ht="13.9" customHeight="1" x14ac:dyDescent="0.25">
      <c r="D1850" s="120"/>
      <c r="E1850" s="120"/>
      <c r="F1850" s="120"/>
      <c r="G1850" s="120"/>
      <c r="H1850" s="121"/>
      <c r="R1850" s="120"/>
    </row>
    <row r="1851" spans="4:18" ht="13.9" customHeight="1" x14ac:dyDescent="0.25">
      <c r="D1851" s="120"/>
      <c r="E1851" s="120"/>
      <c r="F1851" s="120"/>
      <c r="G1851" s="120"/>
      <c r="H1851" s="121"/>
      <c r="R1851" s="120"/>
    </row>
    <row r="1852" spans="4:18" ht="13.9" customHeight="1" x14ac:dyDescent="0.25">
      <c r="D1852" s="120"/>
      <c r="E1852" s="120"/>
      <c r="F1852" s="120"/>
      <c r="G1852" s="120"/>
      <c r="H1852" s="121"/>
      <c r="R1852" s="120"/>
    </row>
    <row r="1853" spans="4:18" ht="13.9" customHeight="1" x14ac:dyDescent="0.25">
      <c r="D1853" s="120"/>
      <c r="E1853" s="120"/>
      <c r="F1853" s="120"/>
      <c r="G1853" s="120"/>
      <c r="H1853" s="121"/>
      <c r="R1853" s="120"/>
    </row>
    <row r="1854" spans="4:18" ht="13.9" customHeight="1" x14ac:dyDescent="0.25">
      <c r="D1854" s="120"/>
      <c r="E1854" s="120"/>
      <c r="F1854" s="120"/>
      <c r="G1854" s="120"/>
      <c r="H1854" s="121"/>
      <c r="R1854" s="120"/>
    </row>
    <row r="1855" spans="4:18" ht="13.9" customHeight="1" x14ac:dyDescent="0.25">
      <c r="D1855" s="120"/>
      <c r="E1855" s="120"/>
      <c r="F1855" s="120"/>
      <c r="G1855" s="120"/>
      <c r="H1855" s="121"/>
      <c r="R1855" s="120"/>
    </row>
    <row r="1856" spans="4:18" ht="13.9" customHeight="1" x14ac:dyDescent="0.25">
      <c r="D1856" s="120"/>
      <c r="E1856" s="120"/>
      <c r="F1856" s="120"/>
      <c r="G1856" s="120"/>
      <c r="H1856" s="121"/>
      <c r="R1856" s="120"/>
    </row>
    <row r="1857" spans="4:18" ht="13.9" customHeight="1" x14ac:dyDescent="0.25">
      <c r="D1857" s="120"/>
      <c r="E1857" s="120"/>
      <c r="F1857" s="120"/>
      <c r="G1857" s="120"/>
      <c r="H1857" s="121"/>
      <c r="R1857" s="120"/>
    </row>
    <row r="1858" spans="4:18" ht="13.9" customHeight="1" x14ac:dyDescent="0.25">
      <c r="D1858" s="120"/>
      <c r="E1858" s="120"/>
      <c r="F1858" s="120"/>
      <c r="G1858" s="120"/>
      <c r="H1858" s="121"/>
      <c r="R1858" s="120"/>
    </row>
    <row r="1859" spans="4:18" ht="13.9" customHeight="1" x14ac:dyDescent="0.25">
      <c r="D1859" s="120"/>
      <c r="E1859" s="120"/>
      <c r="F1859" s="120"/>
      <c r="G1859" s="120"/>
      <c r="H1859" s="121"/>
      <c r="R1859" s="120"/>
    </row>
    <row r="1860" spans="4:18" ht="13.9" customHeight="1" x14ac:dyDescent="0.25">
      <c r="D1860" s="120"/>
      <c r="E1860" s="120"/>
      <c r="F1860" s="120"/>
      <c r="G1860" s="120"/>
      <c r="H1860" s="121"/>
      <c r="R1860" s="120"/>
    </row>
    <row r="1861" spans="4:18" ht="13.9" customHeight="1" x14ac:dyDescent="0.25">
      <c r="D1861" s="120"/>
      <c r="E1861" s="120"/>
      <c r="F1861" s="120"/>
      <c r="G1861" s="120"/>
      <c r="H1861" s="121"/>
      <c r="R1861" s="120"/>
    </row>
    <row r="1862" spans="4:18" ht="13.9" customHeight="1" x14ac:dyDescent="0.25">
      <c r="D1862" s="120"/>
      <c r="E1862" s="120"/>
      <c r="F1862" s="120"/>
      <c r="G1862" s="120"/>
      <c r="H1862" s="121"/>
      <c r="R1862" s="120"/>
    </row>
    <row r="1863" spans="4:18" ht="13.9" customHeight="1" x14ac:dyDescent="0.25">
      <c r="D1863" s="120"/>
      <c r="E1863" s="120"/>
      <c r="F1863" s="120"/>
      <c r="G1863" s="120"/>
      <c r="H1863" s="121"/>
      <c r="R1863" s="120"/>
    </row>
    <row r="1864" spans="4:18" ht="13.9" customHeight="1" x14ac:dyDescent="0.25">
      <c r="D1864" s="120"/>
      <c r="E1864" s="120"/>
      <c r="F1864" s="120"/>
      <c r="G1864" s="120"/>
      <c r="H1864" s="121"/>
      <c r="R1864" s="120"/>
    </row>
    <row r="1865" spans="4:18" ht="13.9" customHeight="1" x14ac:dyDescent="0.25">
      <c r="D1865" s="120"/>
      <c r="E1865" s="120"/>
      <c r="F1865" s="120"/>
      <c r="G1865" s="120"/>
      <c r="H1865" s="121"/>
      <c r="R1865" s="120"/>
    </row>
    <row r="1866" spans="4:18" ht="13.9" customHeight="1" x14ac:dyDescent="0.25">
      <c r="D1866" s="120"/>
      <c r="E1866" s="120"/>
      <c r="F1866" s="120"/>
      <c r="G1866" s="120"/>
      <c r="H1866" s="121"/>
      <c r="R1866" s="120"/>
    </row>
    <row r="1867" spans="4:18" ht="13.9" customHeight="1" x14ac:dyDescent="0.25">
      <c r="D1867" s="120"/>
      <c r="E1867" s="120"/>
      <c r="F1867" s="120"/>
      <c r="G1867" s="120"/>
      <c r="H1867" s="121"/>
      <c r="R1867" s="120"/>
    </row>
    <row r="1868" spans="4:18" ht="13.9" customHeight="1" x14ac:dyDescent="0.25">
      <c r="D1868" s="120"/>
      <c r="E1868" s="120"/>
      <c r="F1868" s="120"/>
      <c r="G1868" s="120"/>
      <c r="H1868" s="121"/>
      <c r="R1868" s="120"/>
    </row>
    <row r="1869" spans="4:18" ht="13.9" customHeight="1" x14ac:dyDescent="0.25">
      <c r="D1869" s="120"/>
      <c r="E1869" s="120"/>
      <c r="F1869" s="120"/>
      <c r="G1869" s="120"/>
      <c r="H1869" s="121"/>
      <c r="R1869" s="120"/>
    </row>
    <row r="1870" spans="4:18" ht="13.9" customHeight="1" x14ac:dyDescent="0.25">
      <c r="D1870" s="120"/>
      <c r="E1870" s="120"/>
      <c r="F1870" s="120"/>
      <c r="G1870" s="120"/>
      <c r="H1870" s="121"/>
      <c r="R1870" s="120"/>
    </row>
    <row r="1871" spans="4:18" ht="13.9" customHeight="1" x14ac:dyDescent="0.25">
      <c r="D1871" s="120"/>
      <c r="E1871" s="120"/>
      <c r="F1871" s="120"/>
      <c r="G1871" s="120"/>
      <c r="H1871" s="121"/>
      <c r="R1871" s="120"/>
    </row>
    <row r="1872" spans="4:18" ht="13.9" customHeight="1" x14ac:dyDescent="0.25">
      <c r="D1872" s="120"/>
      <c r="E1872" s="120"/>
      <c r="F1872" s="120"/>
      <c r="G1872" s="120"/>
      <c r="H1872" s="121"/>
      <c r="R1872" s="120"/>
    </row>
    <row r="1873" spans="4:18" ht="13.9" customHeight="1" x14ac:dyDescent="0.25">
      <c r="D1873" s="120"/>
      <c r="E1873" s="120"/>
      <c r="F1873" s="120"/>
      <c r="G1873" s="120"/>
      <c r="H1873" s="121"/>
      <c r="R1873" s="120"/>
    </row>
    <row r="1874" spans="4:18" ht="13.9" customHeight="1" x14ac:dyDescent="0.25">
      <c r="D1874" s="120"/>
      <c r="E1874" s="120"/>
      <c r="F1874" s="120"/>
      <c r="G1874" s="120"/>
      <c r="H1874" s="121"/>
      <c r="R1874" s="120"/>
    </row>
    <row r="1875" spans="4:18" ht="13.9" customHeight="1" x14ac:dyDescent="0.25">
      <c r="D1875" s="120"/>
      <c r="E1875" s="120"/>
      <c r="F1875" s="120"/>
      <c r="G1875" s="120"/>
      <c r="H1875" s="121"/>
      <c r="R1875" s="120"/>
    </row>
    <row r="1876" spans="4:18" ht="13.9" customHeight="1" x14ac:dyDescent="0.25">
      <c r="D1876" s="120"/>
      <c r="E1876" s="120"/>
      <c r="F1876" s="120"/>
      <c r="G1876" s="120"/>
      <c r="H1876" s="121"/>
      <c r="R1876" s="120"/>
    </row>
    <row r="1877" spans="4:18" ht="13.9" customHeight="1" x14ac:dyDescent="0.25">
      <c r="D1877" s="120"/>
      <c r="E1877" s="120"/>
      <c r="F1877" s="120"/>
      <c r="G1877" s="120"/>
      <c r="H1877" s="121"/>
      <c r="R1877" s="120"/>
    </row>
    <row r="1878" spans="4:18" ht="13.9" customHeight="1" x14ac:dyDescent="0.25">
      <c r="D1878" s="120"/>
      <c r="E1878" s="120"/>
      <c r="F1878" s="120"/>
      <c r="G1878" s="120"/>
      <c r="H1878" s="121"/>
      <c r="R1878" s="120"/>
    </row>
    <row r="1879" spans="4:18" ht="13.9" customHeight="1" x14ac:dyDescent="0.25">
      <c r="D1879" s="120"/>
      <c r="E1879" s="120"/>
      <c r="F1879" s="120"/>
      <c r="G1879" s="120"/>
      <c r="H1879" s="121"/>
      <c r="R1879" s="120"/>
    </row>
    <row r="1880" spans="4:18" ht="13.9" customHeight="1" x14ac:dyDescent="0.25">
      <c r="D1880" s="120"/>
      <c r="E1880" s="120"/>
      <c r="F1880" s="120"/>
      <c r="G1880" s="120"/>
      <c r="H1880" s="121"/>
      <c r="R1880" s="120"/>
    </row>
    <row r="1881" spans="4:18" ht="13.9" customHeight="1" x14ac:dyDescent="0.25">
      <c r="D1881" s="120"/>
      <c r="E1881" s="120"/>
      <c r="F1881" s="120"/>
      <c r="G1881" s="120"/>
      <c r="H1881" s="121"/>
      <c r="R1881" s="120"/>
    </row>
    <row r="1882" spans="4:18" ht="13.9" customHeight="1" x14ac:dyDescent="0.25">
      <c r="D1882" s="120"/>
      <c r="E1882" s="120"/>
      <c r="F1882" s="120"/>
      <c r="G1882" s="120"/>
      <c r="H1882" s="121"/>
      <c r="R1882" s="120"/>
    </row>
    <row r="1883" spans="4:18" ht="13.9" customHeight="1" x14ac:dyDescent="0.25">
      <c r="D1883" s="120"/>
      <c r="E1883" s="120"/>
      <c r="F1883" s="120"/>
      <c r="G1883" s="120"/>
      <c r="H1883" s="121"/>
      <c r="R1883" s="120"/>
    </row>
    <row r="1884" spans="4:18" ht="13.9" customHeight="1" x14ac:dyDescent="0.25">
      <c r="D1884" s="120"/>
      <c r="E1884" s="120"/>
      <c r="F1884" s="120"/>
      <c r="G1884" s="120"/>
      <c r="H1884" s="121"/>
      <c r="R1884" s="120"/>
    </row>
    <row r="1885" spans="4:18" ht="13.9" customHeight="1" x14ac:dyDescent="0.25">
      <c r="D1885" s="120"/>
      <c r="E1885" s="120"/>
      <c r="F1885" s="120"/>
      <c r="G1885" s="120"/>
      <c r="H1885" s="121"/>
      <c r="R1885" s="120"/>
    </row>
    <row r="1886" spans="4:18" ht="13.9" customHeight="1" x14ac:dyDescent="0.25">
      <c r="D1886" s="120"/>
      <c r="E1886" s="120"/>
      <c r="F1886" s="120"/>
      <c r="G1886" s="120"/>
      <c r="H1886" s="121"/>
      <c r="R1886" s="120"/>
    </row>
    <row r="1887" spans="4:18" ht="13.9" customHeight="1" x14ac:dyDescent="0.25">
      <c r="D1887" s="120"/>
      <c r="E1887" s="120"/>
      <c r="F1887" s="120"/>
      <c r="G1887" s="120"/>
      <c r="H1887" s="121"/>
      <c r="R1887" s="120"/>
    </row>
    <row r="1888" spans="4:18" ht="13.9" customHeight="1" x14ac:dyDescent="0.25">
      <c r="D1888" s="120"/>
      <c r="E1888" s="120"/>
      <c r="F1888" s="120"/>
      <c r="G1888" s="120"/>
      <c r="H1888" s="121"/>
      <c r="R1888" s="120"/>
    </row>
    <row r="1889" spans="4:18" ht="13.9" customHeight="1" x14ac:dyDescent="0.25">
      <c r="D1889" s="120"/>
      <c r="E1889" s="120"/>
      <c r="F1889" s="120"/>
      <c r="G1889" s="120"/>
      <c r="H1889" s="121"/>
      <c r="R1889" s="120"/>
    </row>
    <row r="1890" spans="4:18" ht="13.9" customHeight="1" x14ac:dyDescent="0.25">
      <c r="D1890" s="120"/>
      <c r="E1890" s="120"/>
      <c r="F1890" s="120"/>
      <c r="G1890" s="120"/>
      <c r="H1890" s="121"/>
      <c r="R1890" s="120"/>
    </row>
    <row r="1891" spans="4:18" ht="13.9" customHeight="1" x14ac:dyDescent="0.25">
      <c r="D1891" s="120"/>
      <c r="E1891" s="120"/>
      <c r="F1891" s="120"/>
      <c r="G1891" s="120"/>
      <c r="H1891" s="121"/>
      <c r="R1891" s="120"/>
    </row>
    <row r="1892" spans="4:18" ht="13.9" customHeight="1" x14ac:dyDescent="0.25">
      <c r="D1892" s="120"/>
      <c r="E1892" s="120"/>
      <c r="F1892" s="120"/>
      <c r="G1892" s="120"/>
      <c r="H1892" s="121"/>
      <c r="R1892" s="120"/>
    </row>
    <row r="1893" spans="4:18" ht="13.9" customHeight="1" x14ac:dyDescent="0.25">
      <c r="D1893" s="120"/>
      <c r="E1893" s="120"/>
      <c r="F1893" s="120"/>
      <c r="G1893" s="120"/>
      <c r="H1893" s="121"/>
      <c r="R1893" s="120"/>
    </row>
    <row r="1894" spans="4:18" ht="13.9" customHeight="1" x14ac:dyDescent="0.25">
      <c r="D1894" s="120"/>
      <c r="E1894" s="120"/>
      <c r="F1894" s="120"/>
      <c r="G1894" s="120"/>
      <c r="H1894" s="121"/>
      <c r="R1894" s="120"/>
    </row>
    <row r="1895" spans="4:18" ht="13.9" customHeight="1" x14ac:dyDescent="0.25">
      <c r="D1895" s="120"/>
      <c r="E1895" s="120"/>
      <c r="F1895" s="120"/>
      <c r="G1895" s="120"/>
      <c r="H1895" s="121"/>
      <c r="R1895" s="120"/>
    </row>
    <row r="1896" spans="4:18" ht="13.9" customHeight="1" x14ac:dyDescent="0.25">
      <c r="D1896" s="120"/>
      <c r="E1896" s="120"/>
      <c r="F1896" s="120"/>
      <c r="G1896" s="120"/>
      <c r="H1896" s="121"/>
      <c r="R1896" s="120"/>
    </row>
    <row r="1897" spans="4:18" ht="13.9" customHeight="1" x14ac:dyDescent="0.25">
      <c r="D1897" s="120"/>
      <c r="E1897" s="120"/>
      <c r="F1897" s="120"/>
      <c r="G1897" s="120"/>
      <c r="H1897" s="121"/>
      <c r="R1897" s="120"/>
    </row>
    <row r="1898" spans="4:18" ht="13.9" customHeight="1" x14ac:dyDescent="0.25">
      <c r="D1898" s="120"/>
      <c r="E1898" s="120"/>
      <c r="F1898" s="120"/>
      <c r="G1898" s="120"/>
      <c r="H1898" s="121"/>
      <c r="R1898" s="120"/>
    </row>
    <row r="1899" spans="4:18" ht="13.9" customHeight="1" x14ac:dyDescent="0.25">
      <c r="D1899" s="120"/>
      <c r="E1899" s="120"/>
      <c r="F1899" s="120"/>
      <c r="G1899" s="120"/>
      <c r="H1899" s="121"/>
      <c r="R1899" s="120"/>
    </row>
    <row r="1900" spans="4:18" ht="13.9" customHeight="1" x14ac:dyDescent="0.25">
      <c r="D1900" s="120"/>
      <c r="E1900" s="120"/>
      <c r="F1900" s="120"/>
      <c r="G1900" s="120"/>
      <c r="H1900" s="121"/>
      <c r="R1900" s="120"/>
    </row>
    <row r="1901" spans="4:18" ht="13.9" customHeight="1" x14ac:dyDescent="0.25">
      <c r="D1901" s="120"/>
      <c r="E1901" s="120"/>
      <c r="F1901" s="120"/>
      <c r="G1901" s="120"/>
      <c r="H1901" s="121"/>
      <c r="R1901" s="120"/>
    </row>
    <row r="1902" spans="4:18" ht="13.9" customHeight="1" x14ac:dyDescent="0.25">
      <c r="D1902" s="120"/>
      <c r="E1902" s="120"/>
      <c r="F1902" s="120"/>
      <c r="G1902" s="120"/>
      <c r="H1902" s="121"/>
      <c r="R1902" s="120"/>
    </row>
    <row r="1903" spans="4:18" ht="13.9" customHeight="1" x14ac:dyDescent="0.25">
      <c r="D1903" s="120"/>
      <c r="E1903" s="120"/>
      <c r="F1903" s="120"/>
      <c r="G1903" s="120"/>
      <c r="H1903" s="121"/>
      <c r="R1903" s="120"/>
    </row>
    <row r="1904" spans="4:18" ht="13.9" customHeight="1" x14ac:dyDescent="0.25">
      <c r="D1904" s="120"/>
      <c r="E1904" s="120"/>
      <c r="F1904" s="120"/>
      <c r="G1904" s="120"/>
      <c r="H1904" s="121"/>
      <c r="R1904" s="120"/>
    </row>
    <row r="1905" spans="4:18" ht="13.9" customHeight="1" x14ac:dyDescent="0.25">
      <c r="D1905" s="120"/>
      <c r="E1905" s="120"/>
      <c r="F1905" s="120"/>
      <c r="G1905" s="120"/>
      <c r="H1905" s="121"/>
      <c r="R1905" s="120"/>
    </row>
    <row r="1906" spans="4:18" ht="13.9" customHeight="1" x14ac:dyDescent="0.25">
      <c r="D1906" s="120"/>
      <c r="E1906" s="120"/>
      <c r="F1906" s="120"/>
      <c r="G1906" s="120"/>
      <c r="H1906" s="121"/>
      <c r="R1906" s="120"/>
    </row>
    <row r="1907" spans="4:18" ht="13.9" customHeight="1" x14ac:dyDescent="0.25">
      <c r="D1907" s="120"/>
      <c r="E1907" s="120"/>
      <c r="F1907" s="120"/>
      <c r="G1907" s="120"/>
      <c r="H1907" s="121"/>
      <c r="R1907" s="120"/>
    </row>
    <row r="1908" spans="4:18" ht="13.9" customHeight="1" x14ac:dyDescent="0.25">
      <c r="D1908" s="120"/>
      <c r="E1908" s="120"/>
      <c r="F1908" s="120"/>
      <c r="G1908" s="120"/>
      <c r="H1908" s="121"/>
      <c r="R1908" s="120"/>
    </row>
    <row r="1909" spans="4:18" ht="13.9" customHeight="1" x14ac:dyDescent="0.25">
      <c r="D1909" s="120"/>
      <c r="E1909" s="120"/>
      <c r="F1909" s="120"/>
      <c r="G1909" s="120"/>
      <c r="H1909" s="121"/>
      <c r="R1909" s="120"/>
    </row>
    <row r="1910" spans="4:18" ht="13.9" customHeight="1" x14ac:dyDescent="0.25">
      <c r="D1910" s="120"/>
      <c r="E1910" s="120"/>
      <c r="F1910" s="120"/>
      <c r="G1910" s="120"/>
      <c r="H1910" s="121"/>
      <c r="R1910" s="120"/>
    </row>
    <row r="1911" spans="4:18" ht="13.9" customHeight="1" x14ac:dyDescent="0.25">
      <c r="D1911" s="120"/>
      <c r="E1911" s="120"/>
      <c r="F1911" s="120"/>
      <c r="G1911" s="120"/>
      <c r="H1911" s="121"/>
      <c r="R1911" s="120"/>
    </row>
    <row r="1912" spans="4:18" ht="13.9" customHeight="1" x14ac:dyDescent="0.25">
      <c r="D1912" s="120"/>
      <c r="E1912" s="120"/>
      <c r="F1912" s="120"/>
      <c r="G1912" s="120"/>
      <c r="H1912" s="121"/>
      <c r="R1912" s="120"/>
    </row>
    <row r="1913" spans="4:18" ht="13.9" customHeight="1" x14ac:dyDescent="0.25">
      <c r="D1913" s="120"/>
      <c r="E1913" s="120"/>
      <c r="F1913" s="120"/>
      <c r="G1913" s="120"/>
      <c r="H1913" s="121"/>
      <c r="R1913" s="120"/>
    </row>
    <row r="1914" spans="4:18" ht="13.9" customHeight="1" x14ac:dyDescent="0.25">
      <c r="D1914" s="120"/>
      <c r="E1914" s="120"/>
      <c r="F1914" s="120"/>
      <c r="G1914" s="120"/>
      <c r="H1914" s="121"/>
      <c r="R1914" s="120"/>
    </row>
    <row r="1915" spans="4:18" ht="13.9" customHeight="1" x14ac:dyDescent="0.25">
      <c r="D1915" s="120"/>
      <c r="E1915" s="120"/>
      <c r="F1915" s="120"/>
      <c r="G1915" s="120"/>
      <c r="H1915" s="121"/>
      <c r="R1915" s="120"/>
    </row>
    <row r="1916" spans="4:18" ht="13.9" customHeight="1" x14ac:dyDescent="0.25">
      <c r="D1916" s="120"/>
      <c r="E1916" s="120"/>
      <c r="F1916" s="120"/>
      <c r="G1916" s="120"/>
      <c r="H1916" s="121"/>
      <c r="R1916" s="120"/>
    </row>
    <row r="1917" spans="4:18" ht="13.9" customHeight="1" x14ac:dyDescent="0.25">
      <c r="D1917" s="120"/>
      <c r="E1917" s="120"/>
      <c r="F1917" s="120"/>
      <c r="G1917" s="120"/>
      <c r="H1917" s="121"/>
      <c r="R1917" s="120"/>
    </row>
    <row r="1918" spans="4:18" ht="13.9" customHeight="1" x14ac:dyDescent="0.25">
      <c r="D1918" s="120"/>
      <c r="E1918" s="120"/>
      <c r="F1918" s="120"/>
      <c r="G1918" s="120"/>
      <c r="H1918" s="121"/>
      <c r="R1918" s="120"/>
    </row>
    <row r="1919" spans="4:18" ht="13.9" customHeight="1" x14ac:dyDescent="0.25">
      <c r="D1919" s="120"/>
      <c r="E1919" s="120"/>
      <c r="F1919" s="120"/>
      <c r="G1919" s="120"/>
      <c r="H1919" s="121"/>
      <c r="R1919" s="120"/>
    </row>
    <row r="1920" spans="4:18" ht="13.9" customHeight="1" x14ac:dyDescent="0.25">
      <c r="D1920" s="120"/>
      <c r="E1920" s="120"/>
      <c r="F1920" s="120"/>
      <c r="G1920" s="120"/>
      <c r="H1920" s="121"/>
      <c r="R1920" s="120"/>
    </row>
    <row r="1921" spans="4:18" ht="13.9" customHeight="1" x14ac:dyDescent="0.25">
      <c r="D1921" s="120"/>
      <c r="E1921" s="120"/>
      <c r="F1921" s="120"/>
      <c r="G1921" s="120"/>
      <c r="H1921" s="121"/>
      <c r="R1921" s="120"/>
    </row>
    <row r="1922" spans="4:18" ht="13.9" customHeight="1" x14ac:dyDescent="0.25">
      <c r="D1922" s="120"/>
      <c r="E1922" s="120"/>
      <c r="F1922" s="120"/>
      <c r="G1922" s="120"/>
      <c r="H1922" s="121"/>
      <c r="R1922" s="120"/>
    </row>
    <row r="1923" spans="4:18" ht="13.9" customHeight="1" x14ac:dyDescent="0.25">
      <c r="D1923" s="120"/>
      <c r="E1923" s="120"/>
      <c r="F1923" s="120"/>
      <c r="G1923" s="120"/>
      <c r="H1923" s="121"/>
      <c r="R1923" s="120"/>
    </row>
    <row r="1924" spans="4:18" ht="13.9" customHeight="1" x14ac:dyDescent="0.25">
      <c r="D1924" s="120"/>
      <c r="E1924" s="120"/>
      <c r="F1924" s="120"/>
      <c r="G1924" s="120"/>
      <c r="H1924" s="121"/>
      <c r="R1924" s="120"/>
    </row>
    <row r="1925" spans="4:18" ht="13.9" customHeight="1" x14ac:dyDescent="0.25">
      <c r="D1925" s="120"/>
      <c r="E1925" s="120"/>
      <c r="F1925" s="120"/>
      <c r="G1925" s="120"/>
      <c r="H1925" s="121"/>
      <c r="R1925" s="120"/>
    </row>
    <row r="1926" spans="4:18" ht="13.9" customHeight="1" x14ac:dyDescent="0.25">
      <c r="D1926" s="120"/>
      <c r="E1926" s="120"/>
      <c r="F1926" s="120"/>
      <c r="G1926" s="120"/>
      <c r="H1926" s="121"/>
      <c r="R1926" s="120"/>
    </row>
    <row r="1927" spans="4:18" ht="13.9" customHeight="1" x14ac:dyDescent="0.25">
      <c r="D1927" s="120"/>
      <c r="E1927" s="120"/>
      <c r="F1927" s="120"/>
      <c r="G1927" s="120"/>
      <c r="H1927" s="121"/>
      <c r="R1927" s="120"/>
    </row>
    <row r="1928" spans="4:18" ht="13.9" customHeight="1" x14ac:dyDescent="0.25">
      <c r="D1928" s="120"/>
      <c r="E1928" s="120"/>
      <c r="F1928" s="120"/>
      <c r="G1928" s="120"/>
      <c r="H1928" s="121"/>
      <c r="R1928" s="120"/>
    </row>
    <row r="1929" spans="4:18" ht="13.9" customHeight="1" x14ac:dyDescent="0.25">
      <c r="D1929" s="120"/>
      <c r="E1929" s="120"/>
      <c r="F1929" s="120"/>
      <c r="G1929" s="120"/>
      <c r="H1929" s="121"/>
      <c r="R1929" s="120"/>
    </row>
    <row r="1930" spans="4:18" ht="13.9" customHeight="1" x14ac:dyDescent="0.25">
      <c r="D1930" s="120"/>
      <c r="E1930" s="120"/>
      <c r="F1930" s="120"/>
      <c r="G1930" s="120"/>
      <c r="H1930" s="121"/>
      <c r="R1930" s="120"/>
    </row>
    <row r="1931" spans="4:18" ht="13.9" customHeight="1" x14ac:dyDescent="0.25">
      <c r="D1931" s="120"/>
      <c r="E1931" s="120"/>
      <c r="F1931" s="120"/>
      <c r="G1931" s="120"/>
      <c r="H1931" s="121"/>
      <c r="R1931" s="120"/>
    </row>
    <row r="1932" spans="4:18" ht="13.9" customHeight="1" x14ac:dyDescent="0.25">
      <c r="D1932" s="120"/>
      <c r="E1932" s="120"/>
      <c r="F1932" s="120"/>
      <c r="G1932" s="120"/>
      <c r="H1932" s="121"/>
      <c r="R1932" s="120"/>
    </row>
    <row r="1933" spans="4:18" ht="13.9" customHeight="1" x14ac:dyDescent="0.25">
      <c r="D1933" s="120"/>
      <c r="E1933" s="120"/>
      <c r="F1933" s="120"/>
      <c r="G1933" s="120"/>
      <c r="H1933" s="121"/>
      <c r="R1933" s="120"/>
    </row>
    <row r="1934" spans="4:18" ht="13.9" customHeight="1" x14ac:dyDescent="0.25">
      <c r="D1934" s="120"/>
      <c r="E1934" s="120"/>
      <c r="F1934" s="120"/>
      <c r="G1934" s="120"/>
      <c r="H1934" s="121"/>
      <c r="R1934" s="120"/>
    </row>
    <row r="1935" spans="4:18" ht="13.9" customHeight="1" x14ac:dyDescent="0.25">
      <c r="D1935" s="120"/>
      <c r="E1935" s="120"/>
      <c r="F1935" s="120"/>
      <c r="G1935" s="120"/>
      <c r="H1935" s="121"/>
      <c r="R1935" s="120"/>
    </row>
    <row r="1936" spans="4:18" ht="13.9" customHeight="1" x14ac:dyDescent="0.25">
      <c r="D1936" s="120"/>
      <c r="E1936" s="120"/>
      <c r="F1936" s="120"/>
      <c r="G1936" s="120"/>
      <c r="H1936" s="121"/>
      <c r="R1936" s="120"/>
    </row>
    <row r="1937" spans="4:18" ht="13.9" customHeight="1" x14ac:dyDescent="0.25">
      <c r="D1937" s="120"/>
      <c r="E1937" s="120"/>
      <c r="F1937" s="120"/>
      <c r="G1937" s="120"/>
      <c r="H1937" s="121"/>
      <c r="R1937" s="120"/>
    </row>
    <row r="1938" spans="4:18" ht="13.9" customHeight="1" x14ac:dyDescent="0.25">
      <c r="D1938" s="120"/>
      <c r="E1938" s="120"/>
      <c r="F1938" s="120"/>
      <c r="G1938" s="120"/>
      <c r="H1938" s="121"/>
      <c r="R1938" s="120"/>
    </row>
    <row r="1939" spans="4:18" ht="13.9" customHeight="1" x14ac:dyDescent="0.25">
      <c r="D1939" s="120"/>
      <c r="E1939" s="120"/>
      <c r="F1939" s="120"/>
      <c r="G1939" s="120"/>
      <c r="H1939" s="121"/>
      <c r="R1939" s="120"/>
    </row>
    <row r="1940" spans="4:18" ht="13.9" customHeight="1" x14ac:dyDescent="0.25">
      <c r="D1940" s="120"/>
      <c r="E1940" s="120"/>
      <c r="F1940" s="120"/>
      <c r="G1940" s="120"/>
      <c r="H1940" s="121"/>
      <c r="R1940" s="120"/>
    </row>
    <row r="1941" spans="4:18" ht="13.9" customHeight="1" x14ac:dyDescent="0.25">
      <c r="D1941" s="120"/>
      <c r="E1941" s="120"/>
      <c r="F1941" s="120"/>
      <c r="G1941" s="120"/>
      <c r="H1941" s="121"/>
      <c r="R1941" s="120"/>
    </row>
    <row r="1942" spans="4:18" ht="13.9" customHeight="1" x14ac:dyDescent="0.25">
      <c r="D1942" s="120"/>
      <c r="E1942" s="120"/>
      <c r="F1942" s="120"/>
      <c r="G1942" s="120"/>
      <c r="H1942" s="121"/>
      <c r="R1942" s="120"/>
    </row>
    <row r="1943" spans="4:18" ht="13.9" customHeight="1" x14ac:dyDescent="0.25">
      <c r="D1943" s="120"/>
      <c r="E1943" s="120"/>
      <c r="F1943" s="120"/>
      <c r="G1943" s="120"/>
      <c r="H1943" s="121"/>
      <c r="R1943" s="120"/>
    </row>
    <row r="1944" spans="4:18" ht="13.9" customHeight="1" x14ac:dyDescent="0.25">
      <c r="D1944" s="120"/>
      <c r="E1944" s="120"/>
      <c r="F1944" s="120"/>
      <c r="G1944" s="120"/>
      <c r="H1944" s="121"/>
      <c r="R1944" s="120"/>
    </row>
    <row r="1945" spans="4:18" ht="13.9" customHeight="1" x14ac:dyDescent="0.25">
      <c r="D1945" s="120"/>
      <c r="E1945" s="120"/>
      <c r="F1945" s="120"/>
      <c r="G1945" s="120"/>
      <c r="H1945" s="121"/>
      <c r="R1945" s="120"/>
    </row>
    <row r="1946" spans="4:18" ht="13.9" customHeight="1" x14ac:dyDescent="0.25">
      <c r="D1946" s="120"/>
      <c r="E1946" s="120"/>
      <c r="F1946" s="120"/>
      <c r="G1946" s="120"/>
      <c r="H1946" s="121"/>
      <c r="R1946" s="120"/>
    </row>
    <row r="1947" spans="4:18" ht="13.9" customHeight="1" x14ac:dyDescent="0.25">
      <c r="D1947" s="120"/>
      <c r="E1947" s="120"/>
      <c r="F1947" s="120"/>
      <c r="G1947" s="120"/>
      <c r="H1947" s="121"/>
      <c r="R1947" s="120"/>
    </row>
    <row r="1948" spans="4:18" ht="13.9" customHeight="1" x14ac:dyDescent="0.25">
      <c r="D1948" s="120"/>
      <c r="E1948" s="120"/>
      <c r="F1948" s="120"/>
      <c r="G1948" s="120"/>
      <c r="H1948" s="121"/>
      <c r="R1948" s="120"/>
    </row>
    <row r="1949" spans="4:18" ht="13.9" customHeight="1" x14ac:dyDescent="0.25">
      <c r="D1949" s="120"/>
      <c r="E1949" s="120"/>
      <c r="F1949" s="120"/>
      <c r="G1949" s="120"/>
      <c r="H1949" s="121"/>
      <c r="R1949" s="120"/>
    </row>
    <row r="1950" spans="4:18" ht="13.9" customHeight="1" x14ac:dyDescent="0.25">
      <c r="D1950" s="120"/>
      <c r="E1950" s="120"/>
      <c r="F1950" s="120"/>
      <c r="G1950" s="120"/>
      <c r="H1950" s="121"/>
      <c r="R1950" s="120"/>
    </row>
    <row r="1951" spans="4:18" ht="13.9" customHeight="1" x14ac:dyDescent="0.25">
      <c r="D1951" s="120"/>
      <c r="E1951" s="120"/>
      <c r="F1951" s="120"/>
      <c r="G1951" s="120"/>
      <c r="H1951" s="121"/>
      <c r="R1951" s="120"/>
    </row>
    <row r="1952" spans="4:18" ht="13.9" customHeight="1" x14ac:dyDescent="0.25">
      <c r="D1952" s="120"/>
      <c r="E1952" s="120"/>
      <c r="F1952" s="120"/>
      <c r="G1952" s="120"/>
      <c r="H1952" s="121"/>
      <c r="R1952" s="120"/>
    </row>
    <row r="1953" spans="4:18" ht="13.9" customHeight="1" x14ac:dyDescent="0.25">
      <c r="D1953" s="120"/>
      <c r="E1953" s="120"/>
      <c r="F1953" s="120"/>
      <c r="G1953" s="120"/>
      <c r="H1953" s="121"/>
      <c r="R1953" s="120"/>
    </row>
    <row r="1954" spans="4:18" ht="13.9" customHeight="1" x14ac:dyDescent="0.25">
      <c r="D1954" s="120"/>
      <c r="E1954" s="120"/>
      <c r="F1954" s="120"/>
      <c r="G1954" s="120"/>
      <c r="H1954" s="121"/>
      <c r="R1954" s="120"/>
    </row>
    <row r="1955" spans="4:18" ht="13.9" customHeight="1" x14ac:dyDescent="0.25">
      <c r="D1955" s="120"/>
      <c r="E1955" s="120"/>
      <c r="F1955" s="120"/>
      <c r="G1955" s="120"/>
      <c r="H1955" s="121"/>
      <c r="R1955" s="120"/>
    </row>
    <row r="1956" spans="4:18" ht="13.9" customHeight="1" x14ac:dyDescent="0.25">
      <c r="D1956" s="120"/>
      <c r="E1956" s="120"/>
      <c r="F1956" s="120"/>
      <c r="G1956" s="120"/>
      <c r="H1956" s="121"/>
      <c r="R1956" s="120"/>
    </row>
    <row r="1957" spans="4:18" ht="13.9" customHeight="1" x14ac:dyDescent="0.25">
      <c r="D1957" s="120"/>
      <c r="E1957" s="120"/>
      <c r="F1957" s="120"/>
      <c r="G1957" s="120"/>
      <c r="H1957" s="121"/>
      <c r="R1957" s="120"/>
    </row>
    <row r="1958" spans="4:18" ht="13.9" customHeight="1" x14ac:dyDescent="0.25">
      <c r="D1958" s="120"/>
      <c r="E1958" s="120"/>
      <c r="F1958" s="120"/>
      <c r="G1958" s="120"/>
      <c r="H1958" s="121"/>
      <c r="R1958" s="120"/>
    </row>
    <row r="1959" spans="4:18" ht="13.9" customHeight="1" x14ac:dyDescent="0.25">
      <c r="D1959" s="120"/>
      <c r="E1959" s="120"/>
      <c r="F1959" s="120"/>
      <c r="G1959" s="120"/>
      <c r="H1959" s="121"/>
      <c r="R1959" s="120"/>
    </row>
    <row r="1960" spans="4:18" ht="13.9" customHeight="1" x14ac:dyDescent="0.25">
      <c r="D1960" s="120"/>
      <c r="E1960" s="120"/>
      <c r="F1960" s="120"/>
      <c r="G1960" s="120"/>
      <c r="H1960" s="121"/>
      <c r="R1960" s="120"/>
    </row>
    <row r="1961" spans="4:18" ht="13.9" customHeight="1" x14ac:dyDescent="0.25">
      <c r="D1961" s="120"/>
      <c r="E1961" s="120"/>
      <c r="F1961" s="120"/>
      <c r="G1961" s="120"/>
      <c r="H1961" s="121"/>
      <c r="R1961" s="120"/>
    </row>
    <row r="1962" spans="4:18" ht="13.9" customHeight="1" x14ac:dyDescent="0.25">
      <c r="D1962" s="120"/>
      <c r="E1962" s="120"/>
      <c r="F1962" s="120"/>
      <c r="G1962" s="120"/>
      <c r="H1962" s="121"/>
      <c r="R1962" s="120"/>
    </row>
    <row r="1963" spans="4:18" ht="13.9" customHeight="1" x14ac:dyDescent="0.25">
      <c r="D1963" s="120"/>
      <c r="E1963" s="120"/>
      <c r="F1963" s="120"/>
      <c r="G1963" s="120"/>
      <c r="H1963" s="121"/>
      <c r="R1963" s="120"/>
    </row>
    <row r="1964" spans="4:18" ht="13.9" customHeight="1" x14ac:dyDescent="0.25">
      <c r="D1964" s="120"/>
      <c r="E1964" s="120"/>
      <c r="F1964" s="120"/>
      <c r="G1964" s="120"/>
      <c r="H1964" s="121"/>
      <c r="R1964" s="120"/>
    </row>
    <row r="1965" spans="4:18" ht="13.9" customHeight="1" x14ac:dyDescent="0.25">
      <c r="D1965" s="120"/>
      <c r="E1965" s="120"/>
      <c r="F1965" s="120"/>
      <c r="G1965" s="120"/>
      <c r="H1965" s="121"/>
      <c r="R1965" s="120"/>
    </row>
    <row r="1966" spans="4:18" ht="13.9" customHeight="1" x14ac:dyDescent="0.25">
      <c r="D1966" s="120"/>
      <c r="E1966" s="120"/>
      <c r="F1966" s="120"/>
      <c r="G1966" s="120"/>
      <c r="H1966" s="121"/>
      <c r="R1966" s="120"/>
    </row>
    <row r="1967" spans="4:18" ht="13.9" customHeight="1" x14ac:dyDescent="0.25">
      <c r="D1967" s="120"/>
      <c r="E1967" s="120"/>
      <c r="F1967" s="120"/>
      <c r="G1967" s="120"/>
      <c r="H1967" s="121"/>
      <c r="R1967" s="120"/>
    </row>
    <row r="1968" spans="4:18" ht="13.9" customHeight="1" x14ac:dyDescent="0.25">
      <c r="D1968" s="120"/>
      <c r="E1968" s="120"/>
      <c r="F1968" s="120"/>
      <c r="G1968" s="120"/>
      <c r="H1968" s="121"/>
      <c r="R1968" s="120"/>
    </row>
    <row r="1969" spans="4:18" ht="13.9" customHeight="1" x14ac:dyDescent="0.25">
      <c r="D1969" s="120"/>
      <c r="E1969" s="120"/>
      <c r="F1969" s="120"/>
      <c r="G1969" s="120"/>
      <c r="H1969" s="121"/>
      <c r="R1969" s="120"/>
    </row>
    <row r="1970" spans="4:18" ht="13.9" customHeight="1" x14ac:dyDescent="0.25">
      <c r="D1970" s="120"/>
      <c r="E1970" s="120"/>
      <c r="F1970" s="120"/>
      <c r="G1970" s="120"/>
      <c r="H1970" s="121"/>
      <c r="R1970" s="120"/>
    </row>
    <row r="1971" spans="4:18" ht="13.9" customHeight="1" x14ac:dyDescent="0.25">
      <c r="D1971" s="120"/>
      <c r="E1971" s="120"/>
      <c r="F1971" s="120"/>
      <c r="G1971" s="120"/>
      <c r="H1971" s="121"/>
      <c r="R1971" s="120"/>
    </row>
    <row r="1972" spans="4:18" ht="13.9" customHeight="1" x14ac:dyDescent="0.25">
      <c r="D1972" s="120"/>
      <c r="E1972" s="120"/>
      <c r="F1972" s="120"/>
      <c r="G1972" s="120"/>
      <c r="H1972" s="121"/>
      <c r="R1972" s="120"/>
    </row>
    <row r="1973" spans="4:18" ht="13.9" customHeight="1" x14ac:dyDescent="0.25">
      <c r="D1973" s="120"/>
      <c r="E1973" s="120"/>
      <c r="F1973" s="120"/>
      <c r="G1973" s="120"/>
      <c r="H1973" s="121"/>
      <c r="R1973" s="120"/>
    </row>
    <row r="1974" spans="4:18" ht="13.9" customHeight="1" x14ac:dyDescent="0.25">
      <c r="D1974" s="120"/>
      <c r="E1974" s="120"/>
      <c r="F1974" s="120"/>
      <c r="G1974" s="120"/>
      <c r="H1974" s="121"/>
      <c r="R1974" s="120"/>
    </row>
    <row r="1975" spans="4:18" ht="13.9" customHeight="1" x14ac:dyDescent="0.25">
      <c r="D1975" s="120"/>
      <c r="E1975" s="120"/>
      <c r="F1975" s="120"/>
      <c r="G1975" s="120"/>
      <c r="H1975" s="121"/>
      <c r="R1975" s="120"/>
    </row>
    <row r="1976" spans="4:18" ht="13.9" customHeight="1" x14ac:dyDescent="0.25">
      <c r="D1976" s="120"/>
      <c r="E1976" s="120"/>
      <c r="F1976" s="120"/>
      <c r="G1976" s="120"/>
      <c r="H1976" s="121"/>
      <c r="R1976" s="120"/>
    </row>
    <row r="1977" spans="4:18" ht="13.9" customHeight="1" x14ac:dyDescent="0.25">
      <c r="D1977" s="120"/>
      <c r="E1977" s="120"/>
      <c r="F1977" s="120"/>
      <c r="G1977" s="120"/>
      <c r="H1977" s="121"/>
      <c r="R1977" s="120"/>
    </row>
    <row r="1978" spans="4:18" ht="13.9" customHeight="1" x14ac:dyDescent="0.25">
      <c r="D1978" s="120"/>
      <c r="E1978" s="120"/>
      <c r="F1978" s="120"/>
      <c r="G1978" s="120"/>
      <c r="H1978" s="121"/>
      <c r="R1978" s="120"/>
    </row>
    <row r="1979" spans="4:18" ht="13.9" customHeight="1" x14ac:dyDescent="0.25">
      <c r="D1979" s="120"/>
      <c r="E1979" s="120"/>
      <c r="F1979" s="120"/>
      <c r="G1979" s="120"/>
      <c r="H1979" s="121"/>
      <c r="R1979" s="120"/>
    </row>
    <row r="1980" spans="4:18" ht="13.9" customHeight="1" x14ac:dyDescent="0.25">
      <c r="D1980" s="120"/>
      <c r="E1980" s="120"/>
      <c r="F1980" s="120"/>
      <c r="G1980" s="120"/>
      <c r="H1980" s="121"/>
      <c r="R1980" s="120"/>
    </row>
    <row r="1981" spans="4:18" ht="13.9" customHeight="1" x14ac:dyDescent="0.25">
      <c r="D1981" s="120"/>
      <c r="E1981" s="120"/>
      <c r="F1981" s="120"/>
      <c r="G1981" s="120"/>
      <c r="H1981" s="121"/>
      <c r="R1981" s="120"/>
    </row>
    <row r="1982" spans="4:18" ht="13.9" customHeight="1" x14ac:dyDescent="0.25">
      <c r="D1982" s="120"/>
      <c r="E1982" s="120"/>
      <c r="F1982" s="120"/>
      <c r="G1982" s="120"/>
      <c r="H1982" s="121"/>
      <c r="R1982" s="120"/>
    </row>
    <row r="1983" spans="4:18" ht="13.9" customHeight="1" x14ac:dyDescent="0.25">
      <c r="D1983" s="120"/>
      <c r="E1983" s="120"/>
      <c r="F1983" s="120"/>
      <c r="G1983" s="120"/>
      <c r="H1983" s="121"/>
      <c r="R1983" s="120"/>
    </row>
    <row r="1984" spans="4:18" ht="13.9" customHeight="1" x14ac:dyDescent="0.25">
      <c r="D1984" s="120"/>
      <c r="E1984" s="120"/>
      <c r="F1984" s="120"/>
      <c r="G1984" s="120"/>
      <c r="H1984" s="121"/>
      <c r="R1984" s="120"/>
    </row>
    <row r="1985" spans="4:18" ht="13.9" customHeight="1" x14ac:dyDescent="0.25">
      <c r="D1985" s="120"/>
      <c r="E1985" s="120"/>
      <c r="F1985" s="120"/>
      <c r="G1985" s="120"/>
      <c r="H1985" s="121"/>
      <c r="R1985" s="120"/>
    </row>
    <row r="1986" spans="4:18" ht="13.9" customHeight="1" x14ac:dyDescent="0.25">
      <c r="D1986" s="120"/>
      <c r="E1986" s="120"/>
      <c r="F1986" s="120"/>
      <c r="G1986" s="120"/>
      <c r="H1986" s="121"/>
      <c r="R1986" s="120"/>
    </row>
    <row r="1987" spans="4:18" ht="13.9" customHeight="1" x14ac:dyDescent="0.25">
      <c r="D1987" s="120"/>
      <c r="E1987" s="120"/>
      <c r="F1987" s="120"/>
      <c r="G1987" s="120"/>
      <c r="H1987" s="121"/>
      <c r="R1987" s="120"/>
    </row>
    <row r="1988" spans="4:18" ht="13.9" customHeight="1" x14ac:dyDescent="0.25">
      <c r="D1988" s="120"/>
      <c r="E1988" s="120"/>
      <c r="F1988" s="120"/>
      <c r="G1988" s="120"/>
      <c r="H1988" s="121"/>
      <c r="R1988" s="120"/>
    </row>
    <row r="1989" spans="4:18" ht="13.9" customHeight="1" x14ac:dyDescent="0.25">
      <c r="D1989" s="120"/>
      <c r="E1989" s="120"/>
      <c r="F1989" s="120"/>
      <c r="G1989" s="120"/>
      <c r="H1989" s="121"/>
      <c r="R1989" s="120"/>
    </row>
    <row r="1990" spans="4:18" ht="13.9" customHeight="1" x14ac:dyDescent="0.25">
      <c r="D1990" s="120"/>
      <c r="E1990" s="120"/>
      <c r="F1990" s="120"/>
      <c r="G1990" s="120"/>
      <c r="H1990" s="121"/>
      <c r="R1990" s="120"/>
    </row>
    <row r="1991" spans="4:18" ht="13.9" customHeight="1" x14ac:dyDescent="0.25">
      <c r="D1991" s="120"/>
      <c r="E1991" s="120"/>
      <c r="F1991" s="120"/>
      <c r="G1991" s="120"/>
      <c r="H1991" s="121"/>
      <c r="R1991" s="120"/>
    </row>
    <row r="1992" spans="4:18" ht="13.9" customHeight="1" x14ac:dyDescent="0.25">
      <c r="D1992" s="120"/>
      <c r="E1992" s="120"/>
      <c r="F1992" s="120"/>
      <c r="G1992" s="120"/>
      <c r="H1992" s="121"/>
      <c r="R1992" s="120"/>
    </row>
    <row r="1993" spans="4:18" ht="13.9" customHeight="1" x14ac:dyDescent="0.25">
      <c r="D1993" s="120"/>
      <c r="E1993" s="120"/>
      <c r="F1993" s="120"/>
      <c r="G1993" s="120"/>
      <c r="H1993" s="121"/>
      <c r="R1993" s="120"/>
    </row>
    <row r="1994" spans="4:18" ht="13.9" customHeight="1" x14ac:dyDescent="0.25">
      <c r="D1994" s="120"/>
      <c r="E1994" s="120"/>
      <c r="F1994" s="120"/>
      <c r="G1994" s="120"/>
      <c r="H1994" s="121"/>
      <c r="R1994" s="120"/>
    </row>
    <row r="1995" spans="4:18" ht="13.9" customHeight="1" x14ac:dyDescent="0.25">
      <c r="D1995" s="120"/>
      <c r="E1995" s="120"/>
      <c r="F1995" s="120"/>
      <c r="G1995" s="120"/>
      <c r="H1995" s="121"/>
      <c r="R1995" s="120"/>
    </row>
    <row r="1996" spans="4:18" ht="13.9" customHeight="1" x14ac:dyDescent="0.25">
      <c r="D1996" s="120"/>
      <c r="E1996" s="120"/>
      <c r="F1996" s="120"/>
      <c r="G1996" s="120"/>
      <c r="H1996" s="121"/>
      <c r="R1996" s="120"/>
    </row>
    <row r="1997" spans="4:18" ht="13.9" customHeight="1" x14ac:dyDescent="0.25">
      <c r="D1997" s="120"/>
      <c r="E1997" s="120"/>
      <c r="F1997" s="120"/>
      <c r="G1997" s="120"/>
      <c r="H1997" s="121"/>
      <c r="R1997" s="120"/>
    </row>
    <row r="1998" spans="4:18" ht="13.9" customHeight="1" x14ac:dyDescent="0.25">
      <c r="D1998" s="120"/>
      <c r="E1998" s="120"/>
      <c r="F1998" s="120"/>
      <c r="G1998" s="120"/>
      <c r="H1998" s="121"/>
      <c r="R1998" s="120"/>
    </row>
    <row r="1999" spans="4:18" ht="13.9" customHeight="1" x14ac:dyDescent="0.25">
      <c r="D1999" s="120"/>
      <c r="E1999" s="120"/>
      <c r="F1999" s="120"/>
      <c r="G1999" s="120"/>
      <c r="H1999" s="121"/>
      <c r="R1999" s="120"/>
    </row>
    <row r="2000" spans="4:18" ht="13.9" customHeight="1" x14ac:dyDescent="0.25">
      <c r="D2000" s="120"/>
      <c r="E2000" s="120"/>
      <c r="F2000" s="120"/>
      <c r="G2000" s="120"/>
      <c r="H2000" s="121"/>
      <c r="R2000" s="120"/>
    </row>
    <row r="2001" spans="4:18" ht="13.9" customHeight="1" x14ac:dyDescent="0.25">
      <c r="D2001" s="120"/>
      <c r="E2001" s="120"/>
      <c r="F2001" s="120"/>
      <c r="G2001" s="120"/>
      <c r="H2001" s="121"/>
      <c r="R2001" s="120"/>
    </row>
    <row r="2002" spans="4:18" ht="13.9" customHeight="1" x14ac:dyDescent="0.25">
      <c r="D2002" s="120"/>
      <c r="E2002" s="120"/>
      <c r="F2002" s="120"/>
      <c r="G2002" s="120"/>
      <c r="H2002" s="121"/>
      <c r="R2002" s="120"/>
    </row>
    <row r="2003" spans="4:18" ht="13.9" customHeight="1" x14ac:dyDescent="0.25">
      <c r="D2003" s="120"/>
      <c r="E2003" s="120"/>
      <c r="F2003" s="120"/>
      <c r="G2003" s="120"/>
      <c r="H2003" s="121"/>
      <c r="R2003" s="120"/>
    </row>
    <row r="2004" spans="4:18" ht="13.9" customHeight="1" x14ac:dyDescent="0.25">
      <c r="D2004" s="120"/>
      <c r="E2004" s="120"/>
      <c r="F2004" s="120"/>
      <c r="G2004" s="120"/>
      <c r="H2004" s="121"/>
      <c r="R2004" s="120"/>
    </row>
    <row r="2005" spans="4:18" ht="13.9" customHeight="1" x14ac:dyDescent="0.25">
      <c r="D2005" s="120"/>
      <c r="E2005" s="120"/>
      <c r="F2005" s="120"/>
      <c r="G2005" s="120"/>
      <c r="H2005" s="121"/>
      <c r="R2005" s="120"/>
    </row>
    <row r="2006" spans="4:18" ht="13.9" customHeight="1" x14ac:dyDescent="0.25">
      <c r="D2006" s="120"/>
      <c r="E2006" s="120"/>
      <c r="F2006" s="120"/>
      <c r="G2006" s="120"/>
      <c r="H2006" s="121"/>
      <c r="R2006" s="120"/>
    </row>
    <row r="2007" spans="4:18" ht="13.9" customHeight="1" x14ac:dyDescent="0.25">
      <c r="D2007" s="120"/>
      <c r="E2007" s="120"/>
      <c r="F2007" s="120"/>
      <c r="G2007" s="120"/>
      <c r="H2007" s="121"/>
      <c r="R2007" s="120"/>
    </row>
    <row r="2008" spans="4:18" ht="13.9" customHeight="1" x14ac:dyDescent="0.25">
      <c r="D2008" s="120"/>
      <c r="E2008" s="120"/>
      <c r="F2008" s="120"/>
      <c r="G2008" s="120"/>
      <c r="H2008" s="121"/>
      <c r="R2008" s="120"/>
    </row>
    <row r="2009" spans="4:18" ht="13.9" customHeight="1" x14ac:dyDescent="0.25">
      <c r="D2009" s="120"/>
      <c r="E2009" s="120"/>
      <c r="F2009" s="120"/>
      <c r="G2009" s="120"/>
      <c r="H2009" s="121"/>
      <c r="R2009" s="120"/>
    </row>
    <row r="2010" spans="4:18" ht="13.9" customHeight="1" x14ac:dyDescent="0.25">
      <c r="D2010" s="120"/>
      <c r="E2010" s="120"/>
      <c r="F2010" s="120"/>
      <c r="G2010" s="120"/>
      <c r="H2010" s="121"/>
      <c r="R2010" s="120"/>
    </row>
    <row r="2011" spans="4:18" ht="13.9" customHeight="1" x14ac:dyDescent="0.25">
      <c r="D2011" s="120"/>
      <c r="E2011" s="120"/>
      <c r="F2011" s="120"/>
      <c r="G2011" s="120"/>
      <c r="H2011" s="121"/>
      <c r="R2011" s="120"/>
    </row>
    <row r="2012" spans="4:18" ht="13.9" customHeight="1" x14ac:dyDescent="0.25">
      <c r="D2012" s="120"/>
      <c r="E2012" s="120"/>
      <c r="F2012" s="120"/>
      <c r="G2012" s="120"/>
      <c r="H2012" s="121"/>
      <c r="R2012" s="120"/>
    </row>
    <row r="2013" spans="4:18" ht="13.9" customHeight="1" x14ac:dyDescent="0.25">
      <c r="D2013" s="120"/>
      <c r="E2013" s="120"/>
      <c r="F2013" s="120"/>
      <c r="G2013" s="120"/>
      <c r="H2013" s="121"/>
      <c r="R2013" s="120"/>
    </row>
    <row r="2014" spans="4:18" ht="13.9" customHeight="1" x14ac:dyDescent="0.25">
      <c r="D2014" s="120"/>
      <c r="E2014" s="120"/>
      <c r="F2014" s="120"/>
      <c r="G2014" s="120"/>
      <c r="H2014" s="121"/>
      <c r="R2014" s="120"/>
    </row>
    <row r="2015" spans="4:18" ht="13.9" customHeight="1" x14ac:dyDescent="0.25">
      <c r="D2015" s="120"/>
      <c r="E2015" s="120"/>
      <c r="F2015" s="120"/>
      <c r="G2015" s="120"/>
      <c r="H2015" s="121"/>
      <c r="R2015" s="120"/>
    </row>
    <row r="2016" spans="4:18" ht="13.9" customHeight="1" x14ac:dyDescent="0.25">
      <c r="D2016" s="120"/>
      <c r="E2016" s="120"/>
      <c r="F2016" s="120"/>
      <c r="G2016" s="120"/>
      <c r="H2016" s="121"/>
      <c r="R2016" s="120"/>
    </row>
    <row r="2017" spans="4:18" ht="13.9" customHeight="1" x14ac:dyDescent="0.25">
      <c r="D2017" s="120"/>
      <c r="E2017" s="120"/>
      <c r="F2017" s="120"/>
      <c r="G2017" s="120"/>
      <c r="H2017" s="121"/>
      <c r="R2017" s="120"/>
    </row>
    <row r="2018" spans="4:18" ht="13.9" customHeight="1" x14ac:dyDescent="0.25">
      <c r="D2018" s="120"/>
      <c r="E2018" s="120"/>
      <c r="F2018" s="120"/>
      <c r="G2018" s="120"/>
      <c r="H2018" s="121"/>
      <c r="R2018" s="120"/>
    </row>
    <row r="2019" spans="4:18" ht="13.9" customHeight="1" x14ac:dyDescent="0.25">
      <c r="D2019" s="120"/>
      <c r="E2019" s="120"/>
      <c r="F2019" s="120"/>
      <c r="G2019" s="120"/>
      <c r="H2019" s="121"/>
      <c r="R2019" s="120"/>
    </row>
    <row r="2020" spans="4:18" ht="13.9" customHeight="1" x14ac:dyDescent="0.25">
      <c r="D2020" s="120"/>
      <c r="E2020" s="120"/>
      <c r="F2020" s="120"/>
      <c r="G2020" s="120"/>
      <c r="H2020" s="121"/>
      <c r="R2020" s="120"/>
    </row>
    <row r="2021" spans="4:18" ht="13.9" customHeight="1" x14ac:dyDescent="0.25">
      <c r="D2021" s="120"/>
      <c r="E2021" s="120"/>
      <c r="F2021" s="120"/>
      <c r="G2021" s="120"/>
      <c r="H2021" s="121"/>
      <c r="R2021" s="120"/>
    </row>
    <row r="2022" spans="4:18" ht="13.9" customHeight="1" x14ac:dyDescent="0.25">
      <c r="D2022" s="120"/>
      <c r="E2022" s="120"/>
      <c r="F2022" s="120"/>
      <c r="G2022" s="120"/>
      <c r="H2022" s="121"/>
      <c r="R2022" s="120"/>
    </row>
    <row r="2023" spans="4:18" ht="13.9" customHeight="1" x14ac:dyDescent="0.25">
      <c r="D2023" s="120"/>
      <c r="E2023" s="120"/>
      <c r="F2023" s="120"/>
      <c r="G2023" s="120"/>
      <c r="H2023" s="121"/>
      <c r="R2023" s="120"/>
    </row>
    <row r="2024" spans="4:18" ht="13.9" customHeight="1" x14ac:dyDescent="0.25">
      <c r="D2024" s="120"/>
      <c r="E2024" s="120"/>
      <c r="F2024" s="120"/>
      <c r="G2024" s="120"/>
      <c r="H2024" s="121"/>
      <c r="R2024" s="120"/>
    </row>
    <row r="2025" spans="4:18" ht="13.9" customHeight="1" x14ac:dyDescent="0.25">
      <c r="D2025" s="120"/>
      <c r="E2025" s="120"/>
      <c r="F2025" s="120"/>
      <c r="G2025" s="120"/>
      <c r="H2025" s="121"/>
      <c r="R2025" s="120"/>
    </row>
    <row r="2026" spans="4:18" ht="13.9" customHeight="1" x14ac:dyDescent="0.25">
      <c r="D2026" s="120"/>
      <c r="E2026" s="120"/>
      <c r="F2026" s="120"/>
      <c r="G2026" s="120"/>
      <c r="H2026" s="121"/>
      <c r="R2026" s="120"/>
    </row>
    <row r="2027" spans="4:18" ht="13.9" customHeight="1" x14ac:dyDescent="0.25">
      <c r="D2027" s="120"/>
      <c r="E2027" s="120"/>
      <c r="F2027" s="120"/>
      <c r="G2027" s="120"/>
      <c r="H2027" s="121"/>
      <c r="R2027" s="120"/>
    </row>
    <row r="2028" spans="4:18" ht="13.9" customHeight="1" x14ac:dyDescent="0.25">
      <c r="D2028" s="120"/>
      <c r="E2028" s="120"/>
      <c r="F2028" s="120"/>
      <c r="G2028" s="120"/>
      <c r="H2028" s="121"/>
      <c r="R2028" s="120"/>
    </row>
    <row r="2029" spans="4:18" ht="13.9" customHeight="1" x14ac:dyDescent="0.25">
      <c r="D2029" s="120"/>
      <c r="E2029" s="120"/>
      <c r="F2029" s="120"/>
      <c r="G2029" s="120"/>
      <c r="H2029" s="121"/>
      <c r="R2029" s="120"/>
    </row>
    <row r="2030" spans="4:18" ht="13.9" customHeight="1" x14ac:dyDescent="0.25">
      <c r="D2030" s="120"/>
      <c r="E2030" s="120"/>
      <c r="F2030" s="120"/>
      <c r="G2030" s="120"/>
      <c r="H2030" s="121"/>
      <c r="R2030" s="120"/>
    </row>
    <row r="2031" spans="4:18" ht="13.9" customHeight="1" x14ac:dyDescent="0.25">
      <c r="D2031" s="120"/>
      <c r="E2031" s="120"/>
      <c r="F2031" s="120"/>
      <c r="G2031" s="120"/>
      <c r="H2031" s="121"/>
      <c r="R2031" s="120"/>
    </row>
    <row r="2032" spans="4:18" ht="13.9" customHeight="1" x14ac:dyDescent="0.25">
      <c r="D2032" s="120"/>
      <c r="E2032" s="120"/>
      <c r="F2032" s="120"/>
      <c r="G2032" s="120"/>
      <c r="H2032" s="121"/>
      <c r="R2032" s="120"/>
    </row>
    <row r="2033" spans="4:18" ht="13.9" customHeight="1" x14ac:dyDescent="0.25">
      <c r="D2033" s="120"/>
      <c r="E2033" s="120"/>
      <c r="F2033" s="120"/>
      <c r="G2033" s="120"/>
      <c r="H2033" s="121"/>
      <c r="R2033" s="120"/>
    </row>
    <row r="2034" spans="4:18" ht="13.9" customHeight="1" x14ac:dyDescent="0.25">
      <c r="D2034" s="120"/>
      <c r="E2034" s="120"/>
      <c r="F2034" s="120"/>
      <c r="G2034" s="120"/>
      <c r="H2034" s="121"/>
      <c r="R2034" s="120"/>
    </row>
    <row r="2035" spans="4:18" ht="13.9" customHeight="1" x14ac:dyDescent="0.25">
      <c r="D2035" s="120"/>
      <c r="E2035" s="120"/>
      <c r="F2035" s="120"/>
      <c r="G2035" s="120"/>
      <c r="H2035" s="121"/>
      <c r="R2035" s="120"/>
    </row>
    <row r="2036" spans="4:18" ht="13.9" customHeight="1" x14ac:dyDescent="0.25">
      <c r="D2036" s="120"/>
      <c r="E2036" s="120"/>
      <c r="F2036" s="120"/>
      <c r="G2036" s="120"/>
      <c r="H2036" s="121"/>
      <c r="R2036" s="120"/>
    </row>
    <row r="2037" spans="4:18" ht="13.9" customHeight="1" x14ac:dyDescent="0.25">
      <c r="D2037" s="120"/>
      <c r="E2037" s="120"/>
      <c r="F2037" s="120"/>
      <c r="G2037" s="120"/>
      <c r="H2037" s="121"/>
      <c r="R2037" s="120"/>
    </row>
    <row r="2038" spans="4:18" ht="13.9" customHeight="1" x14ac:dyDescent="0.25">
      <c r="D2038" s="120"/>
      <c r="E2038" s="120"/>
      <c r="F2038" s="120"/>
      <c r="G2038" s="120"/>
      <c r="H2038" s="121"/>
      <c r="R2038" s="120"/>
    </row>
    <row r="2039" spans="4:18" ht="13.9" customHeight="1" x14ac:dyDescent="0.25">
      <c r="D2039" s="120"/>
      <c r="E2039" s="120"/>
      <c r="F2039" s="120"/>
      <c r="G2039" s="120"/>
      <c r="H2039" s="121"/>
      <c r="R2039" s="120"/>
    </row>
    <row r="2040" spans="4:18" ht="13.9" customHeight="1" x14ac:dyDescent="0.25">
      <c r="D2040" s="120"/>
      <c r="E2040" s="120"/>
      <c r="F2040" s="120"/>
      <c r="G2040" s="120"/>
      <c r="H2040" s="121"/>
      <c r="R2040" s="120"/>
    </row>
    <row r="2041" spans="4:18" ht="13.9" customHeight="1" x14ac:dyDescent="0.25">
      <c r="D2041" s="120"/>
      <c r="E2041" s="120"/>
      <c r="F2041" s="120"/>
      <c r="G2041" s="120"/>
      <c r="H2041" s="121"/>
      <c r="R2041" s="120"/>
    </row>
    <row r="2042" spans="4:18" ht="13.9" customHeight="1" x14ac:dyDescent="0.25">
      <c r="D2042" s="120"/>
      <c r="E2042" s="120"/>
      <c r="F2042" s="120"/>
      <c r="G2042" s="120"/>
      <c r="H2042" s="121"/>
      <c r="R2042" s="120"/>
    </row>
    <row r="2043" spans="4:18" ht="13.9" customHeight="1" x14ac:dyDescent="0.25">
      <c r="D2043" s="120"/>
      <c r="E2043" s="120"/>
      <c r="F2043" s="120"/>
      <c r="G2043" s="120"/>
      <c r="H2043" s="121"/>
      <c r="R2043" s="120"/>
    </row>
    <row r="2044" spans="4:18" ht="13.9" customHeight="1" x14ac:dyDescent="0.25">
      <c r="D2044" s="120"/>
      <c r="E2044" s="120"/>
      <c r="F2044" s="120"/>
      <c r="G2044" s="120"/>
      <c r="H2044" s="121"/>
      <c r="R2044" s="120"/>
    </row>
    <row r="2045" spans="4:18" ht="13.9" customHeight="1" x14ac:dyDescent="0.25">
      <c r="D2045" s="120"/>
      <c r="E2045" s="120"/>
      <c r="F2045" s="120"/>
      <c r="G2045" s="120"/>
      <c r="H2045" s="121"/>
      <c r="R2045" s="120"/>
    </row>
    <row r="2046" spans="4:18" ht="13.9" customHeight="1" x14ac:dyDescent="0.25">
      <c r="D2046" s="120"/>
      <c r="E2046" s="120"/>
      <c r="F2046" s="120"/>
      <c r="G2046" s="120"/>
      <c r="H2046" s="121"/>
      <c r="R2046" s="120"/>
    </row>
    <row r="2047" spans="4:18" ht="13.9" customHeight="1" x14ac:dyDescent="0.25">
      <c r="D2047" s="120"/>
      <c r="E2047" s="120"/>
      <c r="F2047" s="120"/>
      <c r="G2047" s="120"/>
      <c r="H2047" s="121"/>
      <c r="R2047" s="120"/>
    </row>
    <row r="2048" spans="4:18" ht="13.9" customHeight="1" x14ac:dyDescent="0.25">
      <c r="D2048" s="120"/>
      <c r="E2048" s="120"/>
      <c r="F2048" s="120"/>
      <c r="G2048" s="120"/>
      <c r="H2048" s="121"/>
      <c r="R2048" s="120"/>
    </row>
    <row r="2049" spans="4:18" ht="13.9" customHeight="1" x14ac:dyDescent="0.25">
      <c r="D2049" s="120"/>
      <c r="E2049" s="120"/>
      <c r="F2049" s="120"/>
      <c r="G2049" s="120"/>
      <c r="H2049" s="121"/>
      <c r="R2049" s="120"/>
    </row>
    <row r="2050" spans="4:18" ht="13.9" customHeight="1" x14ac:dyDescent="0.25">
      <c r="D2050" s="120"/>
      <c r="E2050" s="120"/>
      <c r="F2050" s="120"/>
      <c r="G2050" s="120"/>
      <c r="H2050" s="121"/>
      <c r="R2050" s="120"/>
    </row>
    <row r="2051" spans="4:18" ht="13.9" customHeight="1" x14ac:dyDescent="0.25">
      <c r="D2051" s="120"/>
      <c r="E2051" s="120"/>
      <c r="F2051" s="120"/>
      <c r="G2051" s="120"/>
      <c r="H2051" s="121"/>
      <c r="R2051" s="120"/>
    </row>
    <row r="2052" spans="4:18" ht="13.9" customHeight="1" x14ac:dyDescent="0.25">
      <c r="D2052" s="120"/>
      <c r="E2052" s="120"/>
      <c r="F2052" s="120"/>
      <c r="G2052" s="120"/>
      <c r="H2052" s="121"/>
      <c r="R2052" s="120"/>
    </row>
    <row r="2053" spans="4:18" ht="13.9" customHeight="1" x14ac:dyDescent="0.25">
      <c r="D2053" s="120"/>
      <c r="E2053" s="120"/>
      <c r="F2053" s="120"/>
      <c r="G2053" s="120"/>
      <c r="H2053" s="121"/>
      <c r="R2053" s="120"/>
    </row>
    <row r="2054" spans="4:18" ht="13.9" customHeight="1" x14ac:dyDescent="0.25">
      <c r="D2054" s="120"/>
      <c r="E2054" s="120"/>
      <c r="F2054" s="120"/>
      <c r="G2054" s="120"/>
      <c r="H2054" s="121"/>
      <c r="R2054" s="120"/>
    </row>
    <row r="2055" spans="4:18" ht="13.9" customHeight="1" x14ac:dyDescent="0.25">
      <c r="D2055" s="120"/>
      <c r="E2055" s="120"/>
      <c r="F2055" s="120"/>
      <c r="G2055" s="120"/>
      <c r="H2055" s="121"/>
      <c r="R2055" s="120"/>
    </row>
    <row r="2056" spans="4:18" ht="13.9" customHeight="1" x14ac:dyDescent="0.25">
      <c r="D2056" s="120"/>
      <c r="E2056" s="120"/>
      <c r="F2056" s="120"/>
      <c r="G2056" s="120"/>
      <c r="H2056" s="121"/>
      <c r="R2056" s="120"/>
    </row>
    <row r="2057" spans="4:18" ht="13.9" customHeight="1" x14ac:dyDescent="0.25">
      <c r="D2057" s="120"/>
      <c r="E2057" s="120"/>
      <c r="F2057" s="120"/>
      <c r="G2057" s="120"/>
      <c r="H2057" s="121"/>
      <c r="R2057" s="120"/>
    </row>
    <row r="2058" spans="4:18" ht="13.9" customHeight="1" x14ac:dyDescent="0.25">
      <c r="D2058" s="120"/>
      <c r="E2058" s="120"/>
      <c r="F2058" s="120"/>
      <c r="G2058" s="120"/>
      <c r="H2058" s="121"/>
      <c r="R2058" s="120"/>
    </row>
    <row r="2059" spans="4:18" ht="13.9" customHeight="1" x14ac:dyDescent="0.25">
      <c r="D2059" s="120"/>
      <c r="E2059" s="120"/>
      <c r="F2059" s="120"/>
      <c r="G2059" s="120"/>
      <c r="H2059" s="121"/>
      <c r="R2059" s="120"/>
    </row>
    <row r="2060" spans="4:18" ht="13.9" customHeight="1" x14ac:dyDescent="0.25">
      <c r="D2060" s="120"/>
      <c r="E2060" s="120"/>
      <c r="F2060" s="120"/>
      <c r="G2060" s="120"/>
      <c r="H2060" s="121"/>
      <c r="R2060" s="120"/>
    </row>
    <row r="2061" spans="4:18" ht="13.9" customHeight="1" x14ac:dyDescent="0.25">
      <c r="D2061" s="120"/>
      <c r="E2061" s="120"/>
      <c r="F2061" s="120"/>
      <c r="G2061" s="120"/>
      <c r="H2061" s="121"/>
      <c r="R2061" s="120"/>
    </row>
    <row r="2062" spans="4:18" ht="13.9" customHeight="1" x14ac:dyDescent="0.25">
      <c r="D2062" s="120"/>
      <c r="E2062" s="120"/>
      <c r="F2062" s="120"/>
      <c r="G2062" s="120"/>
      <c r="H2062" s="121"/>
      <c r="R2062" s="120"/>
    </row>
    <row r="2063" spans="4:18" ht="13.9" customHeight="1" x14ac:dyDescent="0.25">
      <c r="D2063" s="120"/>
      <c r="E2063" s="120"/>
      <c r="F2063" s="120"/>
      <c r="G2063" s="120"/>
      <c r="H2063" s="121"/>
      <c r="R2063" s="120"/>
    </row>
    <row r="2064" spans="4:18" ht="13.9" customHeight="1" x14ac:dyDescent="0.25">
      <c r="D2064" s="120"/>
      <c r="E2064" s="120"/>
      <c r="F2064" s="120"/>
      <c r="G2064" s="120"/>
      <c r="H2064" s="121"/>
      <c r="R2064" s="120"/>
    </row>
    <row r="2065" spans="4:18" ht="13.9" customHeight="1" x14ac:dyDescent="0.25">
      <c r="D2065" s="120"/>
      <c r="E2065" s="120"/>
      <c r="F2065" s="120"/>
      <c r="G2065" s="120"/>
      <c r="H2065" s="121"/>
      <c r="R2065" s="120"/>
    </row>
    <row r="2066" spans="4:18" ht="13.9" customHeight="1" x14ac:dyDescent="0.25">
      <c r="D2066" s="120"/>
      <c r="E2066" s="120"/>
      <c r="F2066" s="120"/>
      <c r="G2066" s="120"/>
      <c r="H2066" s="121"/>
      <c r="R2066" s="120"/>
    </row>
    <row r="2067" spans="4:18" ht="13.9" customHeight="1" x14ac:dyDescent="0.25">
      <c r="D2067" s="120"/>
      <c r="E2067" s="120"/>
      <c r="F2067" s="120"/>
      <c r="G2067" s="120"/>
      <c r="H2067" s="121"/>
      <c r="R2067" s="120"/>
    </row>
    <row r="2068" spans="4:18" ht="13.9" customHeight="1" x14ac:dyDescent="0.25">
      <c r="D2068" s="120"/>
      <c r="E2068" s="120"/>
      <c r="F2068" s="120"/>
      <c r="G2068" s="120"/>
      <c r="H2068" s="121"/>
      <c r="R2068" s="120"/>
    </row>
    <row r="2069" spans="4:18" ht="13.9" customHeight="1" x14ac:dyDescent="0.25">
      <c r="D2069" s="120"/>
      <c r="E2069" s="120"/>
      <c r="F2069" s="120"/>
      <c r="G2069" s="120"/>
      <c r="H2069" s="121"/>
      <c r="R2069" s="120"/>
    </row>
    <row r="2070" spans="4:18" ht="13.9" customHeight="1" x14ac:dyDescent="0.25">
      <c r="D2070" s="120"/>
      <c r="E2070" s="120"/>
      <c r="F2070" s="120"/>
      <c r="G2070" s="120"/>
      <c r="H2070" s="121"/>
      <c r="R2070" s="120"/>
    </row>
    <row r="2071" spans="4:18" ht="13.9" customHeight="1" x14ac:dyDescent="0.25">
      <c r="D2071" s="120"/>
      <c r="E2071" s="120"/>
      <c r="F2071" s="120"/>
      <c r="G2071" s="120"/>
      <c r="H2071" s="121"/>
      <c r="R2071" s="120"/>
    </row>
    <row r="2072" spans="4:18" ht="13.9" customHeight="1" x14ac:dyDescent="0.25">
      <c r="D2072" s="120"/>
      <c r="E2072" s="120"/>
      <c r="F2072" s="120"/>
      <c r="G2072" s="120"/>
      <c r="H2072" s="121"/>
      <c r="R2072" s="120"/>
    </row>
    <row r="2073" spans="4:18" ht="13.9" customHeight="1" x14ac:dyDescent="0.25">
      <c r="D2073" s="120"/>
      <c r="E2073" s="120"/>
      <c r="F2073" s="120"/>
      <c r="G2073" s="120"/>
      <c r="H2073" s="121"/>
      <c r="R2073" s="120"/>
    </row>
    <row r="2074" spans="4:18" ht="13.9" customHeight="1" x14ac:dyDescent="0.25">
      <c r="D2074" s="120"/>
      <c r="E2074" s="120"/>
      <c r="F2074" s="120"/>
      <c r="G2074" s="120"/>
      <c r="H2074" s="121"/>
      <c r="R2074" s="120"/>
    </row>
    <row r="2075" spans="4:18" ht="13.9" customHeight="1" x14ac:dyDescent="0.25">
      <c r="D2075" s="120"/>
      <c r="E2075" s="120"/>
      <c r="F2075" s="120"/>
      <c r="G2075" s="120"/>
      <c r="H2075" s="121"/>
      <c r="R2075" s="120"/>
    </row>
    <row r="2076" spans="4:18" ht="13.9" customHeight="1" x14ac:dyDescent="0.25">
      <c r="D2076" s="120"/>
      <c r="E2076" s="120"/>
      <c r="F2076" s="120"/>
      <c r="G2076" s="120"/>
      <c r="H2076" s="121"/>
      <c r="R2076" s="120"/>
    </row>
    <row r="2077" spans="4:18" ht="13.9" customHeight="1" x14ac:dyDescent="0.25">
      <c r="D2077" s="120"/>
      <c r="E2077" s="120"/>
      <c r="F2077" s="120"/>
      <c r="G2077" s="120"/>
      <c r="H2077" s="121"/>
      <c r="R2077" s="120"/>
    </row>
    <row r="2078" spans="4:18" ht="13.9" customHeight="1" x14ac:dyDescent="0.25">
      <c r="D2078" s="120"/>
      <c r="E2078" s="120"/>
      <c r="F2078" s="120"/>
      <c r="G2078" s="120"/>
      <c r="H2078" s="121"/>
      <c r="R2078" s="120"/>
    </row>
    <row r="2079" spans="4:18" ht="13.9" customHeight="1" x14ac:dyDescent="0.25">
      <c r="D2079" s="120"/>
      <c r="E2079" s="120"/>
      <c r="F2079" s="120"/>
      <c r="G2079" s="120"/>
      <c r="H2079" s="121"/>
      <c r="R2079" s="120"/>
    </row>
    <row r="2080" spans="4:18" ht="13.9" customHeight="1" x14ac:dyDescent="0.25">
      <c r="D2080" s="120"/>
      <c r="E2080" s="120"/>
      <c r="F2080" s="120"/>
      <c r="G2080" s="120"/>
      <c r="H2080" s="121"/>
      <c r="R2080" s="120"/>
    </row>
    <row r="2081" spans="4:18" ht="13.9" customHeight="1" x14ac:dyDescent="0.25">
      <c r="D2081" s="120"/>
      <c r="E2081" s="120"/>
      <c r="F2081" s="120"/>
      <c r="G2081" s="120"/>
      <c r="H2081" s="121"/>
      <c r="R2081" s="120"/>
    </row>
    <row r="2082" spans="4:18" ht="13.9" customHeight="1" x14ac:dyDescent="0.25">
      <c r="D2082" s="120"/>
      <c r="E2082" s="120"/>
      <c r="F2082" s="120"/>
      <c r="G2082" s="120"/>
      <c r="H2082" s="121"/>
      <c r="R2082" s="120"/>
    </row>
    <row r="2083" spans="4:18" ht="13.9" customHeight="1" x14ac:dyDescent="0.25">
      <c r="D2083" s="120"/>
      <c r="E2083" s="120"/>
      <c r="F2083" s="120"/>
      <c r="G2083" s="120"/>
      <c r="H2083" s="121"/>
      <c r="R2083" s="120"/>
    </row>
    <row r="2084" spans="4:18" ht="13.9" customHeight="1" x14ac:dyDescent="0.25">
      <c r="D2084" s="120"/>
      <c r="E2084" s="120"/>
      <c r="F2084" s="120"/>
      <c r="G2084" s="120"/>
      <c r="H2084" s="121"/>
      <c r="R2084" s="120"/>
    </row>
    <row r="2085" spans="4:18" ht="13.9" customHeight="1" x14ac:dyDescent="0.25">
      <c r="D2085" s="120"/>
      <c r="E2085" s="120"/>
      <c r="F2085" s="120"/>
      <c r="G2085" s="120"/>
      <c r="H2085" s="121"/>
      <c r="R2085" s="120"/>
    </row>
    <row r="2086" spans="4:18" ht="13.9" customHeight="1" x14ac:dyDescent="0.25">
      <c r="D2086" s="120"/>
      <c r="E2086" s="120"/>
      <c r="F2086" s="120"/>
      <c r="G2086" s="120"/>
      <c r="H2086" s="121"/>
      <c r="R2086" s="120"/>
    </row>
    <row r="2087" spans="4:18" ht="13.9" customHeight="1" x14ac:dyDescent="0.25">
      <c r="D2087" s="120"/>
      <c r="E2087" s="120"/>
      <c r="F2087" s="120"/>
      <c r="G2087" s="120"/>
      <c r="H2087" s="121"/>
      <c r="R2087" s="120"/>
    </row>
    <row r="2088" spans="4:18" ht="13.9" customHeight="1" x14ac:dyDescent="0.25">
      <c r="D2088" s="120"/>
      <c r="E2088" s="120"/>
      <c r="F2088" s="120"/>
      <c r="G2088" s="120"/>
      <c r="H2088" s="121"/>
      <c r="R2088" s="120"/>
    </row>
    <row r="2089" spans="4:18" ht="13.9" customHeight="1" x14ac:dyDescent="0.25">
      <c r="D2089" s="120"/>
      <c r="E2089" s="120"/>
      <c r="F2089" s="120"/>
      <c r="G2089" s="120"/>
      <c r="H2089" s="121"/>
      <c r="R2089" s="120"/>
    </row>
    <row r="2090" spans="4:18" ht="13.9" customHeight="1" x14ac:dyDescent="0.25">
      <c r="D2090" s="120"/>
      <c r="E2090" s="120"/>
      <c r="F2090" s="120"/>
      <c r="G2090" s="120"/>
      <c r="H2090" s="121"/>
      <c r="R2090" s="120"/>
    </row>
    <row r="2091" spans="4:18" ht="13.9" customHeight="1" x14ac:dyDescent="0.25">
      <c r="D2091" s="120"/>
      <c r="E2091" s="120"/>
      <c r="F2091" s="120"/>
      <c r="G2091" s="120"/>
      <c r="H2091" s="121"/>
      <c r="R2091" s="120"/>
    </row>
    <row r="2092" spans="4:18" ht="13.9" customHeight="1" x14ac:dyDescent="0.25">
      <c r="D2092" s="120"/>
      <c r="E2092" s="120"/>
      <c r="F2092" s="120"/>
      <c r="G2092" s="120"/>
      <c r="H2092" s="121"/>
      <c r="R2092" s="120"/>
    </row>
    <row r="2093" spans="4:18" ht="13.9" customHeight="1" x14ac:dyDescent="0.25">
      <c r="D2093" s="120"/>
      <c r="E2093" s="120"/>
      <c r="F2093" s="120"/>
      <c r="G2093" s="120"/>
      <c r="H2093" s="121"/>
      <c r="R2093" s="120"/>
    </row>
    <row r="2094" spans="4:18" ht="13.9" customHeight="1" x14ac:dyDescent="0.25">
      <c r="D2094" s="120"/>
      <c r="E2094" s="120"/>
      <c r="F2094" s="120"/>
      <c r="G2094" s="120"/>
      <c r="H2094" s="121"/>
      <c r="R2094" s="120"/>
    </row>
    <row r="2095" spans="4:18" ht="13.9" customHeight="1" x14ac:dyDescent="0.25">
      <c r="D2095" s="120"/>
      <c r="E2095" s="120"/>
      <c r="F2095" s="120"/>
      <c r="G2095" s="120"/>
      <c r="H2095" s="121"/>
      <c r="R2095" s="120"/>
    </row>
    <row r="2096" spans="4:18" ht="13.9" customHeight="1" x14ac:dyDescent="0.25">
      <c r="D2096" s="120"/>
      <c r="E2096" s="120"/>
      <c r="F2096" s="120"/>
      <c r="G2096" s="120"/>
      <c r="H2096" s="121"/>
      <c r="R2096" s="120"/>
    </row>
    <row r="2097" spans="4:18" ht="13.9" customHeight="1" x14ac:dyDescent="0.25">
      <c r="D2097" s="120"/>
      <c r="E2097" s="120"/>
      <c r="F2097" s="120"/>
      <c r="G2097" s="120"/>
      <c r="H2097" s="121"/>
      <c r="R2097" s="120"/>
    </row>
    <row r="2098" spans="4:18" ht="13.9" customHeight="1" x14ac:dyDescent="0.25">
      <c r="D2098" s="120"/>
      <c r="E2098" s="120"/>
      <c r="F2098" s="120"/>
      <c r="G2098" s="120"/>
      <c r="H2098" s="121"/>
      <c r="R2098" s="120"/>
    </row>
    <row r="2099" spans="4:18" ht="13.9" customHeight="1" x14ac:dyDescent="0.25">
      <c r="D2099" s="120"/>
      <c r="E2099" s="120"/>
      <c r="F2099" s="120"/>
      <c r="G2099" s="120"/>
      <c r="H2099" s="121"/>
      <c r="R2099" s="120"/>
    </row>
    <row r="2100" spans="4:18" ht="13.9" customHeight="1" x14ac:dyDescent="0.25">
      <c r="D2100" s="120"/>
      <c r="E2100" s="120"/>
      <c r="F2100" s="120"/>
      <c r="G2100" s="120"/>
      <c r="H2100" s="121"/>
      <c r="R2100" s="120"/>
    </row>
    <row r="2101" spans="4:18" ht="13.9" customHeight="1" x14ac:dyDescent="0.25">
      <c r="D2101" s="120"/>
      <c r="E2101" s="120"/>
      <c r="F2101" s="120"/>
      <c r="G2101" s="120"/>
      <c r="H2101" s="121"/>
      <c r="R2101" s="120"/>
    </row>
    <row r="2102" spans="4:18" ht="13.9" customHeight="1" x14ac:dyDescent="0.25">
      <c r="D2102" s="120"/>
      <c r="E2102" s="120"/>
      <c r="F2102" s="120"/>
      <c r="G2102" s="120"/>
      <c r="H2102" s="121"/>
      <c r="R2102" s="120"/>
    </row>
    <row r="2103" spans="4:18" ht="13.9" customHeight="1" x14ac:dyDescent="0.25">
      <c r="D2103" s="120"/>
      <c r="E2103" s="120"/>
      <c r="F2103" s="120"/>
      <c r="G2103" s="120"/>
      <c r="H2103" s="121"/>
      <c r="R2103" s="120"/>
    </row>
    <row r="2104" spans="4:18" ht="13.9" customHeight="1" x14ac:dyDescent="0.25">
      <c r="D2104" s="120"/>
      <c r="E2104" s="120"/>
      <c r="F2104" s="120"/>
      <c r="G2104" s="120"/>
      <c r="H2104" s="121"/>
      <c r="R2104" s="120"/>
    </row>
    <row r="2105" spans="4:18" ht="13.9" customHeight="1" x14ac:dyDescent="0.25">
      <c r="D2105" s="120"/>
      <c r="E2105" s="120"/>
      <c r="F2105" s="120"/>
      <c r="G2105" s="120"/>
      <c r="H2105" s="121"/>
      <c r="R2105" s="120"/>
    </row>
    <row r="2106" spans="4:18" ht="13.9" customHeight="1" x14ac:dyDescent="0.25">
      <c r="D2106" s="120"/>
      <c r="E2106" s="120"/>
      <c r="F2106" s="120"/>
      <c r="G2106" s="120"/>
      <c r="H2106" s="121"/>
      <c r="R2106" s="120"/>
    </row>
    <row r="2107" spans="4:18" ht="13.9" customHeight="1" x14ac:dyDescent="0.25">
      <c r="D2107" s="120"/>
      <c r="E2107" s="120"/>
      <c r="F2107" s="120"/>
      <c r="G2107" s="120"/>
      <c r="H2107" s="121"/>
      <c r="R2107" s="120"/>
    </row>
    <row r="2108" spans="4:18" ht="13.9" customHeight="1" x14ac:dyDescent="0.25">
      <c r="D2108" s="120"/>
      <c r="E2108" s="120"/>
      <c r="F2108" s="120"/>
      <c r="G2108" s="120"/>
      <c r="H2108" s="121"/>
      <c r="R2108" s="120"/>
    </row>
    <row r="2109" spans="4:18" ht="13.9" customHeight="1" x14ac:dyDescent="0.25">
      <c r="D2109" s="120"/>
      <c r="E2109" s="120"/>
      <c r="F2109" s="120"/>
      <c r="G2109" s="120"/>
      <c r="H2109" s="121"/>
      <c r="R2109" s="120"/>
    </row>
    <row r="2110" spans="4:18" ht="13.9" customHeight="1" x14ac:dyDescent="0.25">
      <c r="D2110" s="120"/>
      <c r="E2110" s="120"/>
      <c r="F2110" s="120"/>
      <c r="G2110" s="120"/>
      <c r="H2110" s="121"/>
      <c r="R2110" s="120"/>
    </row>
    <row r="2111" spans="4:18" ht="13.9" customHeight="1" x14ac:dyDescent="0.25">
      <c r="D2111" s="120"/>
      <c r="E2111" s="120"/>
      <c r="F2111" s="120"/>
      <c r="G2111" s="120"/>
      <c r="H2111" s="121"/>
      <c r="R2111" s="120"/>
    </row>
    <row r="2112" spans="4:18" ht="13.9" customHeight="1" x14ac:dyDescent="0.25">
      <c r="D2112" s="120"/>
      <c r="E2112" s="120"/>
      <c r="F2112" s="120"/>
      <c r="G2112" s="120"/>
      <c r="H2112" s="121"/>
      <c r="R2112" s="120"/>
    </row>
    <row r="2113" spans="4:18" ht="13.9" customHeight="1" x14ac:dyDescent="0.25">
      <c r="D2113" s="120"/>
      <c r="E2113" s="120"/>
      <c r="F2113" s="120"/>
      <c r="G2113" s="120"/>
      <c r="H2113" s="121"/>
      <c r="R2113" s="120"/>
    </row>
    <row r="2114" spans="4:18" ht="13.9" customHeight="1" x14ac:dyDescent="0.25">
      <c r="D2114" s="120"/>
      <c r="E2114" s="120"/>
      <c r="F2114" s="120"/>
      <c r="G2114" s="120"/>
      <c r="H2114" s="121"/>
      <c r="R2114" s="120"/>
    </row>
    <row r="2115" spans="4:18" ht="13.9" customHeight="1" x14ac:dyDescent="0.25">
      <c r="D2115" s="120"/>
      <c r="E2115" s="120"/>
      <c r="F2115" s="120"/>
      <c r="G2115" s="120"/>
      <c r="H2115" s="121"/>
      <c r="R2115" s="120"/>
    </row>
    <row r="2116" spans="4:18" ht="13.9" customHeight="1" x14ac:dyDescent="0.25">
      <c r="D2116" s="120"/>
      <c r="E2116" s="120"/>
      <c r="F2116" s="120"/>
      <c r="G2116" s="120"/>
      <c r="H2116" s="121"/>
      <c r="R2116" s="120"/>
    </row>
    <row r="2117" spans="4:18" ht="13.9" customHeight="1" x14ac:dyDescent="0.25">
      <c r="D2117" s="120"/>
      <c r="E2117" s="120"/>
      <c r="F2117" s="120"/>
      <c r="G2117" s="120"/>
      <c r="H2117" s="121"/>
      <c r="R2117" s="120"/>
    </row>
    <row r="2118" spans="4:18" ht="13.9" customHeight="1" x14ac:dyDescent="0.25">
      <c r="D2118" s="120"/>
      <c r="E2118" s="120"/>
      <c r="F2118" s="120"/>
      <c r="G2118" s="120"/>
      <c r="H2118" s="121"/>
      <c r="R2118" s="120"/>
    </row>
    <row r="2119" spans="4:18" ht="13.9" customHeight="1" x14ac:dyDescent="0.25">
      <c r="D2119" s="120"/>
      <c r="E2119" s="120"/>
      <c r="F2119" s="120"/>
      <c r="G2119" s="120"/>
      <c r="H2119" s="121"/>
      <c r="R2119" s="120"/>
    </row>
    <row r="2120" spans="4:18" ht="13.9" customHeight="1" x14ac:dyDescent="0.25">
      <c r="D2120" s="120"/>
      <c r="E2120" s="120"/>
      <c r="F2120" s="120"/>
      <c r="G2120" s="120"/>
      <c r="H2120" s="121"/>
      <c r="R2120" s="120"/>
    </row>
    <row r="2121" spans="4:18" ht="13.9" customHeight="1" x14ac:dyDescent="0.25">
      <c r="D2121" s="120"/>
      <c r="E2121" s="120"/>
      <c r="F2121" s="120"/>
      <c r="G2121" s="120"/>
      <c r="H2121" s="121"/>
      <c r="R2121" s="120"/>
    </row>
    <row r="2122" spans="4:18" ht="13.9" customHeight="1" x14ac:dyDescent="0.25">
      <c r="D2122" s="120"/>
      <c r="E2122" s="120"/>
      <c r="F2122" s="120"/>
      <c r="G2122" s="120"/>
      <c r="H2122" s="121"/>
      <c r="R2122" s="120"/>
    </row>
    <row r="2123" spans="4:18" ht="13.9" customHeight="1" x14ac:dyDescent="0.25">
      <c r="D2123" s="120"/>
      <c r="E2123" s="120"/>
      <c r="F2123" s="120"/>
      <c r="G2123" s="120"/>
      <c r="H2123" s="121"/>
      <c r="R2123" s="120"/>
    </row>
    <row r="2124" spans="4:18" ht="13.9" customHeight="1" x14ac:dyDescent="0.25">
      <c r="D2124" s="120"/>
      <c r="E2124" s="120"/>
      <c r="F2124" s="120"/>
      <c r="G2124" s="120"/>
      <c r="H2124" s="121"/>
      <c r="R2124" s="120"/>
    </row>
    <row r="2125" spans="4:18" ht="13.9" customHeight="1" x14ac:dyDescent="0.25">
      <c r="D2125" s="120"/>
      <c r="E2125" s="120"/>
      <c r="F2125" s="120"/>
      <c r="G2125" s="120"/>
      <c r="H2125" s="121"/>
      <c r="R2125" s="120"/>
    </row>
    <row r="2126" spans="4:18" ht="13.9" customHeight="1" x14ac:dyDescent="0.25">
      <c r="D2126" s="120"/>
      <c r="E2126" s="120"/>
      <c r="F2126" s="120"/>
      <c r="G2126" s="120"/>
      <c r="H2126" s="121"/>
      <c r="R2126" s="120"/>
    </row>
    <row r="2127" spans="4:18" ht="13.9" customHeight="1" x14ac:dyDescent="0.25">
      <c r="D2127" s="120"/>
      <c r="E2127" s="120"/>
      <c r="F2127" s="120"/>
      <c r="G2127" s="120"/>
      <c r="H2127" s="121"/>
      <c r="R2127" s="120"/>
    </row>
    <row r="2128" spans="4:18" ht="13.9" customHeight="1" x14ac:dyDescent="0.25">
      <c r="D2128" s="120"/>
      <c r="E2128" s="120"/>
      <c r="F2128" s="120"/>
      <c r="G2128" s="120"/>
      <c r="H2128" s="121"/>
      <c r="R2128" s="120"/>
    </row>
    <row r="2129" spans="4:18" ht="13.9" customHeight="1" x14ac:dyDescent="0.25">
      <c r="D2129" s="120"/>
      <c r="E2129" s="120"/>
      <c r="F2129" s="120"/>
      <c r="G2129" s="120"/>
      <c r="H2129" s="121"/>
      <c r="R2129" s="120"/>
    </row>
    <row r="2130" spans="4:18" ht="13.9" customHeight="1" x14ac:dyDescent="0.25">
      <c r="D2130" s="120"/>
      <c r="E2130" s="120"/>
      <c r="F2130" s="120"/>
      <c r="G2130" s="120"/>
      <c r="H2130" s="121"/>
      <c r="R2130" s="120"/>
    </row>
    <row r="2131" spans="4:18" ht="13.9" customHeight="1" x14ac:dyDescent="0.25">
      <c r="D2131" s="120"/>
      <c r="E2131" s="120"/>
      <c r="F2131" s="120"/>
      <c r="G2131" s="120"/>
      <c r="H2131" s="121"/>
      <c r="R2131" s="120"/>
    </row>
    <row r="2132" spans="4:18" ht="13.9" customHeight="1" x14ac:dyDescent="0.25">
      <c r="D2132" s="120"/>
      <c r="E2132" s="120"/>
      <c r="F2132" s="120"/>
      <c r="G2132" s="120"/>
      <c r="H2132" s="121"/>
      <c r="R2132" s="120"/>
    </row>
    <row r="2133" spans="4:18" ht="13.9" customHeight="1" x14ac:dyDescent="0.25">
      <c r="D2133" s="120"/>
      <c r="E2133" s="120"/>
      <c r="F2133" s="120"/>
      <c r="G2133" s="120"/>
      <c r="H2133" s="121"/>
      <c r="R2133" s="120"/>
    </row>
    <row r="2134" spans="4:18" ht="13.9" customHeight="1" x14ac:dyDescent="0.25">
      <c r="D2134" s="120"/>
      <c r="E2134" s="120"/>
      <c r="F2134" s="120"/>
      <c r="G2134" s="120"/>
      <c r="H2134" s="121"/>
      <c r="R2134" s="120"/>
    </row>
    <row r="2135" spans="4:18" ht="13.9" customHeight="1" x14ac:dyDescent="0.25">
      <c r="D2135" s="120"/>
      <c r="E2135" s="120"/>
      <c r="F2135" s="120"/>
      <c r="G2135" s="120"/>
      <c r="H2135" s="121"/>
      <c r="R2135" s="120"/>
    </row>
    <row r="2136" spans="4:18" ht="13.9" customHeight="1" x14ac:dyDescent="0.25">
      <c r="D2136" s="120"/>
      <c r="E2136" s="120"/>
      <c r="F2136" s="120"/>
      <c r="G2136" s="120"/>
      <c r="H2136" s="121"/>
      <c r="R2136" s="120"/>
    </row>
    <row r="2137" spans="4:18" ht="13.9" customHeight="1" x14ac:dyDescent="0.25">
      <c r="D2137" s="120"/>
      <c r="E2137" s="120"/>
      <c r="F2137" s="120"/>
      <c r="G2137" s="120"/>
      <c r="H2137" s="121"/>
      <c r="R2137" s="120"/>
    </row>
    <row r="2138" spans="4:18" ht="13.9" customHeight="1" x14ac:dyDescent="0.25">
      <c r="D2138" s="120"/>
      <c r="E2138" s="120"/>
      <c r="F2138" s="120"/>
      <c r="G2138" s="120"/>
      <c r="H2138" s="121"/>
      <c r="R2138" s="120"/>
    </row>
    <row r="2139" spans="4:18" ht="13.9" customHeight="1" x14ac:dyDescent="0.25">
      <c r="D2139" s="120"/>
      <c r="E2139" s="120"/>
      <c r="F2139" s="120"/>
      <c r="G2139" s="120"/>
      <c r="H2139" s="121"/>
      <c r="R2139" s="120"/>
    </row>
    <row r="2140" spans="4:18" ht="13.9" customHeight="1" x14ac:dyDescent="0.25">
      <c r="D2140" s="120"/>
      <c r="E2140" s="120"/>
      <c r="F2140" s="120"/>
      <c r="G2140" s="120"/>
      <c r="H2140" s="121"/>
      <c r="R2140" s="120"/>
    </row>
    <row r="2141" spans="4:18" ht="13.9" customHeight="1" x14ac:dyDescent="0.25">
      <c r="D2141" s="120"/>
      <c r="E2141" s="120"/>
      <c r="F2141" s="120"/>
      <c r="G2141" s="120"/>
      <c r="H2141" s="121"/>
      <c r="R2141" s="120"/>
    </row>
    <row r="2142" spans="4:18" ht="13.9" customHeight="1" x14ac:dyDescent="0.25">
      <c r="D2142" s="120"/>
      <c r="E2142" s="120"/>
      <c r="F2142" s="120"/>
      <c r="G2142" s="120"/>
      <c r="H2142" s="121"/>
      <c r="R2142" s="120"/>
    </row>
    <row r="2143" spans="4:18" ht="13.9" customHeight="1" x14ac:dyDescent="0.25">
      <c r="D2143" s="120"/>
      <c r="E2143" s="120"/>
      <c r="F2143" s="120"/>
      <c r="G2143" s="120"/>
      <c r="H2143" s="121"/>
      <c r="R2143" s="120"/>
    </row>
    <row r="2144" spans="4:18" ht="13.9" customHeight="1" x14ac:dyDescent="0.25">
      <c r="D2144" s="120"/>
      <c r="E2144" s="120"/>
      <c r="F2144" s="120"/>
      <c r="G2144" s="120"/>
      <c r="H2144" s="121"/>
      <c r="R2144" s="120"/>
    </row>
    <row r="2145" spans="4:18" ht="13.9" customHeight="1" x14ac:dyDescent="0.25">
      <c r="D2145" s="120"/>
      <c r="E2145" s="120"/>
      <c r="F2145" s="120"/>
      <c r="G2145" s="120"/>
      <c r="H2145" s="121"/>
      <c r="R2145" s="120"/>
    </row>
    <row r="2146" spans="4:18" ht="13.9" customHeight="1" x14ac:dyDescent="0.25">
      <c r="D2146" s="120"/>
      <c r="E2146" s="120"/>
      <c r="F2146" s="120"/>
      <c r="G2146" s="120"/>
      <c r="H2146" s="121"/>
      <c r="R2146" s="120"/>
    </row>
    <row r="2147" spans="4:18" ht="13.9" customHeight="1" x14ac:dyDescent="0.25">
      <c r="D2147" s="120"/>
      <c r="E2147" s="120"/>
      <c r="F2147" s="120"/>
      <c r="G2147" s="120"/>
      <c r="H2147" s="121"/>
      <c r="R2147" s="120"/>
    </row>
    <row r="2148" spans="4:18" ht="13.9" customHeight="1" x14ac:dyDescent="0.25">
      <c r="D2148" s="120"/>
      <c r="E2148" s="120"/>
      <c r="F2148" s="120"/>
      <c r="G2148" s="120"/>
      <c r="H2148" s="121"/>
      <c r="R2148" s="120"/>
    </row>
    <row r="2149" spans="4:18" ht="13.9" customHeight="1" x14ac:dyDescent="0.25">
      <c r="D2149" s="120"/>
      <c r="E2149" s="120"/>
      <c r="F2149" s="120"/>
      <c r="G2149" s="120"/>
      <c r="H2149" s="121"/>
      <c r="R2149" s="120"/>
    </row>
    <row r="2150" spans="4:18" ht="13.9" customHeight="1" x14ac:dyDescent="0.25">
      <c r="D2150" s="120"/>
      <c r="E2150" s="120"/>
      <c r="F2150" s="120"/>
      <c r="G2150" s="120"/>
      <c r="H2150" s="121"/>
      <c r="R2150" s="120"/>
    </row>
    <row r="2151" spans="4:18" ht="13.9" customHeight="1" x14ac:dyDescent="0.25">
      <c r="D2151" s="120"/>
      <c r="E2151" s="120"/>
      <c r="F2151" s="120"/>
      <c r="G2151" s="120"/>
      <c r="H2151" s="121"/>
      <c r="R2151" s="120"/>
    </row>
    <row r="2152" spans="4:18" ht="13.9" customHeight="1" x14ac:dyDescent="0.25">
      <c r="D2152" s="120"/>
      <c r="E2152" s="120"/>
      <c r="F2152" s="120"/>
      <c r="G2152" s="120"/>
      <c r="H2152" s="121"/>
      <c r="R2152" s="120"/>
    </row>
    <row r="2153" spans="4:18" ht="13.9" customHeight="1" x14ac:dyDescent="0.25">
      <c r="D2153" s="120"/>
      <c r="E2153" s="120"/>
      <c r="F2153" s="120"/>
      <c r="G2153" s="120"/>
      <c r="H2153" s="121"/>
      <c r="R2153" s="120"/>
    </row>
    <row r="2154" spans="4:18" ht="13.9" customHeight="1" x14ac:dyDescent="0.25">
      <c r="D2154" s="120"/>
      <c r="E2154" s="120"/>
      <c r="F2154" s="120"/>
      <c r="G2154" s="120"/>
      <c r="H2154" s="121"/>
      <c r="R2154" s="120"/>
    </row>
    <row r="2155" spans="4:18" ht="13.9" customHeight="1" x14ac:dyDescent="0.25">
      <c r="D2155" s="120"/>
      <c r="E2155" s="120"/>
      <c r="F2155" s="120"/>
      <c r="G2155" s="120"/>
      <c r="H2155" s="121"/>
      <c r="R2155" s="120"/>
    </row>
    <row r="2156" spans="4:18" ht="13.9" customHeight="1" x14ac:dyDescent="0.25">
      <c r="D2156" s="120"/>
      <c r="E2156" s="120"/>
      <c r="F2156" s="120"/>
      <c r="G2156" s="120"/>
      <c r="H2156" s="121"/>
      <c r="R2156" s="120"/>
    </row>
    <row r="2157" spans="4:18" ht="13.9" customHeight="1" x14ac:dyDescent="0.25">
      <c r="D2157" s="120"/>
      <c r="E2157" s="120"/>
      <c r="F2157" s="120"/>
      <c r="G2157" s="120"/>
      <c r="H2157" s="121"/>
      <c r="R2157" s="120"/>
    </row>
    <row r="2158" spans="4:18" ht="13.9" customHeight="1" x14ac:dyDescent="0.25">
      <c r="D2158" s="120"/>
      <c r="E2158" s="120"/>
      <c r="F2158" s="120"/>
      <c r="G2158" s="120"/>
      <c r="H2158" s="121"/>
      <c r="R2158" s="120"/>
    </row>
    <row r="2159" spans="4:18" ht="13.9" customHeight="1" x14ac:dyDescent="0.25">
      <c r="D2159" s="120"/>
      <c r="E2159" s="120"/>
      <c r="F2159" s="120"/>
      <c r="G2159" s="120"/>
      <c r="H2159" s="121"/>
      <c r="R2159" s="120"/>
    </row>
    <row r="2160" spans="4:18" ht="13.9" customHeight="1" x14ac:dyDescent="0.25">
      <c r="D2160" s="120"/>
      <c r="E2160" s="120"/>
      <c r="F2160" s="120"/>
      <c r="G2160" s="120"/>
      <c r="H2160" s="121"/>
      <c r="R2160" s="120"/>
    </row>
    <row r="2161" spans="4:18" ht="13.9" customHeight="1" x14ac:dyDescent="0.25">
      <c r="D2161" s="120"/>
      <c r="E2161" s="120"/>
      <c r="F2161" s="120"/>
      <c r="G2161" s="120"/>
      <c r="H2161" s="121"/>
      <c r="R2161" s="120"/>
    </row>
    <row r="2162" spans="4:18" ht="13.9" customHeight="1" x14ac:dyDescent="0.25">
      <c r="D2162" s="120"/>
      <c r="E2162" s="120"/>
      <c r="F2162" s="120"/>
      <c r="G2162" s="120"/>
      <c r="H2162" s="121"/>
      <c r="R2162" s="120"/>
    </row>
    <row r="2163" spans="4:18" ht="13.9" customHeight="1" x14ac:dyDescent="0.25">
      <c r="D2163" s="120"/>
      <c r="E2163" s="120"/>
      <c r="F2163" s="120"/>
      <c r="G2163" s="120"/>
      <c r="H2163" s="121"/>
      <c r="R2163" s="120"/>
    </row>
    <row r="2164" spans="4:18" ht="13.9" customHeight="1" x14ac:dyDescent="0.25">
      <c r="D2164" s="120"/>
      <c r="E2164" s="120"/>
      <c r="F2164" s="120"/>
      <c r="G2164" s="120"/>
      <c r="H2164" s="121"/>
      <c r="R2164" s="120"/>
    </row>
    <row r="2165" spans="4:18" ht="13.9" customHeight="1" x14ac:dyDescent="0.25">
      <c r="D2165" s="120"/>
      <c r="E2165" s="120"/>
      <c r="F2165" s="120"/>
      <c r="G2165" s="120"/>
      <c r="H2165" s="121"/>
      <c r="R2165" s="120"/>
    </row>
    <row r="2166" spans="4:18" ht="13.9" customHeight="1" x14ac:dyDescent="0.25">
      <c r="D2166" s="120"/>
      <c r="E2166" s="120"/>
      <c r="F2166" s="120"/>
      <c r="G2166" s="120"/>
      <c r="H2166" s="121"/>
      <c r="R2166" s="120"/>
    </row>
    <row r="2167" spans="4:18" ht="13.9" customHeight="1" x14ac:dyDescent="0.25">
      <c r="D2167" s="120"/>
      <c r="E2167" s="120"/>
      <c r="F2167" s="120"/>
      <c r="G2167" s="120"/>
      <c r="H2167" s="121"/>
      <c r="R2167" s="120"/>
    </row>
    <row r="2168" spans="4:18" ht="13.9" customHeight="1" x14ac:dyDescent="0.25">
      <c r="D2168" s="120"/>
      <c r="E2168" s="120"/>
      <c r="F2168" s="120"/>
      <c r="G2168" s="120"/>
      <c r="H2168" s="121"/>
      <c r="R2168" s="120"/>
    </row>
    <row r="2169" spans="4:18" ht="13.9" customHeight="1" x14ac:dyDescent="0.25">
      <c r="D2169" s="120"/>
      <c r="E2169" s="120"/>
      <c r="F2169" s="120"/>
      <c r="G2169" s="120"/>
      <c r="H2169" s="121"/>
      <c r="R2169" s="120"/>
    </row>
    <row r="2170" spans="4:18" ht="13.9" customHeight="1" x14ac:dyDescent="0.25">
      <c r="D2170" s="120"/>
      <c r="E2170" s="120"/>
      <c r="F2170" s="120"/>
      <c r="G2170" s="120"/>
      <c r="H2170" s="121"/>
      <c r="R2170" s="120"/>
    </row>
    <row r="2171" spans="4:18" ht="13.9" customHeight="1" x14ac:dyDescent="0.25">
      <c r="D2171" s="120"/>
      <c r="E2171" s="120"/>
      <c r="F2171" s="120"/>
      <c r="G2171" s="120"/>
      <c r="H2171" s="121"/>
      <c r="R2171" s="120"/>
    </row>
    <row r="2172" spans="4:18" ht="13.9" customHeight="1" x14ac:dyDescent="0.25">
      <c r="D2172" s="120"/>
      <c r="E2172" s="120"/>
      <c r="F2172" s="120"/>
      <c r="G2172" s="120"/>
      <c r="H2172" s="121"/>
      <c r="R2172" s="120"/>
    </row>
    <row r="2173" spans="4:18" ht="13.9" customHeight="1" x14ac:dyDescent="0.25">
      <c r="D2173" s="120"/>
      <c r="E2173" s="120"/>
      <c r="F2173" s="120"/>
      <c r="G2173" s="120"/>
      <c r="H2173" s="121"/>
      <c r="R2173" s="120"/>
    </row>
    <row r="2174" spans="4:18" ht="13.9" customHeight="1" x14ac:dyDescent="0.25">
      <c r="D2174" s="120"/>
      <c r="E2174" s="120"/>
      <c r="F2174" s="120"/>
      <c r="G2174" s="120"/>
      <c r="H2174" s="121"/>
      <c r="R2174" s="120"/>
    </row>
    <row r="2175" spans="4:18" ht="13.9" customHeight="1" x14ac:dyDescent="0.25">
      <c r="D2175" s="120"/>
      <c r="E2175" s="120"/>
      <c r="F2175" s="120"/>
      <c r="G2175" s="120"/>
      <c r="H2175" s="121"/>
      <c r="R2175" s="120"/>
    </row>
    <row r="2176" spans="4:18" ht="13.9" customHeight="1" x14ac:dyDescent="0.25">
      <c r="D2176" s="120"/>
      <c r="E2176" s="120"/>
      <c r="F2176" s="120"/>
      <c r="G2176" s="120"/>
      <c r="H2176" s="121"/>
      <c r="R2176" s="120"/>
    </row>
    <row r="2177" spans="4:18" ht="13.9" customHeight="1" x14ac:dyDescent="0.25">
      <c r="D2177" s="120"/>
      <c r="E2177" s="120"/>
      <c r="F2177" s="120"/>
      <c r="G2177" s="120"/>
      <c r="H2177" s="121"/>
      <c r="R2177" s="120"/>
    </row>
    <row r="2178" spans="4:18" ht="13.9" customHeight="1" x14ac:dyDescent="0.25">
      <c r="D2178" s="120"/>
      <c r="E2178" s="120"/>
      <c r="F2178" s="120"/>
      <c r="G2178" s="120"/>
      <c r="H2178" s="121"/>
      <c r="R2178" s="120"/>
    </row>
    <row r="2179" spans="4:18" ht="13.9" customHeight="1" x14ac:dyDescent="0.25">
      <c r="D2179" s="120"/>
      <c r="E2179" s="120"/>
      <c r="F2179" s="120"/>
      <c r="G2179" s="120"/>
      <c r="H2179" s="121"/>
      <c r="R2179" s="120"/>
    </row>
    <row r="2180" spans="4:18" ht="13.9" customHeight="1" x14ac:dyDescent="0.25">
      <c r="D2180" s="120"/>
      <c r="E2180" s="120"/>
      <c r="F2180" s="120"/>
      <c r="G2180" s="120"/>
      <c r="H2180" s="121"/>
      <c r="R2180" s="120"/>
    </row>
    <row r="2181" spans="4:18" ht="13.9" customHeight="1" x14ac:dyDescent="0.25">
      <c r="D2181" s="120"/>
      <c r="E2181" s="120"/>
      <c r="F2181" s="120"/>
      <c r="G2181" s="120"/>
      <c r="H2181" s="121"/>
      <c r="R2181" s="120"/>
    </row>
    <row r="2182" spans="4:18" ht="13.9" customHeight="1" x14ac:dyDescent="0.25">
      <c r="D2182" s="120"/>
      <c r="E2182" s="120"/>
      <c r="F2182" s="120"/>
      <c r="G2182" s="120"/>
      <c r="H2182" s="121"/>
      <c r="R2182" s="120"/>
    </row>
    <row r="2183" spans="4:18" ht="13.9" customHeight="1" x14ac:dyDescent="0.25">
      <c r="D2183" s="120"/>
      <c r="E2183" s="120"/>
      <c r="F2183" s="120"/>
      <c r="G2183" s="120"/>
      <c r="H2183" s="121"/>
      <c r="R2183" s="120"/>
    </row>
    <row r="2184" spans="4:18" ht="13.9" customHeight="1" x14ac:dyDescent="0.25">
      <c r="D2184" s="120"/>
      <c r="E2184" s="120"/>
      <c r="F2184" s="120"/>
      <c r="G2184" s="120"/>
      <c r="H2184" s="121"/>
      <c r="R2184" s="120"/>
    </row>
    <row r="2185" spans="4:18" ht="13.9" customHeight="1" x14ac:dyDescent="0.25">
      <c r="D2185" s="120"/>
      <c r="E2185" s="120"/>
      <c r="F2185" s="120"/>
      <c r="G2185" s="120"/>
      <c r="H2185" s="121"/>
      <c r="R2185" s="120"/>
    </row>
    <row r="2186" spans="4:18" ht="13.9" customHeight="1" x14ac:dyDescent="0.25">
      <c r="D2186" s="120"/>
      <c r="E2186" s="120"/>
      <c r="F2186" s="120"/>
      <c r="G2186" s="120"/>
      <c r="H2186" s="121"/>
      <c r="R2186" s="120"/>
    </row>
    <row r="2187" spans="4:18" ht="13.9" customHeight="1" x14ac:dyDescent="0.25">
      <c r="D2187" s="120"/>
      <c r="E2187" s="120"/>
      <c r="F2187" s="120"/>
      <c r="G2187" s="120"/>
      <c r="H2187" s="121"/>
      <c r="R2187" s="120"/>
    </row>
    <row r="2188" spans="4:18" ht="13.9" customHeight="1" x14ac:dyDescent="0.25">
      <c r="D2188" s="120"/>
      <c r="E2188" s="120"/>
      <c r="F2188" s="120"/>
      <c r="G2188" s="120"/>
      <c r="H2188" s="121"/>
      <c r="R2188" s="120"/>
    </row>
    <row r="2189" spans="4:18" ht="13.9" customHeight="1" x14ac:dyDescent="0.25">
      <c r="D2189" s="120"/>
      <c r="E2189" s="120"/>
      <c r="F2189" s="120"/>
      <c r="G2189" s="120"/>
      <c r="H2189" s="121"/>
      <c r="R2189" s="120"/>
    </row>
    <row r="2190" spans="4:18" ht="13.9" customHeight="1" x14ac:dyDescent="0.25">
      <c r="D2190" s="120"/>
      <c r="E2190" s="120"/>
      <c r="F2190" s="120"/>
      <c r="G2190" s="120"/>
      <c r="H2190" s="121"/>
      <c r="R2190" s="120"/>
    </row>
    <row r="2191" spans="4:18" ht="13.9" customHeight="1" x14ac:dyDescent="0.25">
      <c r="D2191" s="120"/>
      <c r="E2191" s="120"/>
      <c r="F2191" s="120"/>
      <c r="G2191" s="120"/>
      <c r="H2191" s="121"/>
      <c r="R2191" s="120"/>
    </row>
    <row r="2192" spans="4:18" ht="13.9" customHeight="1" x14ac:dyDescent="0.25">
      <c r="D2192" s="120"/>
      <c r="E2192" s="120"/>
      <c r="F2192" s="120"/>
      <c r="G2192" s="120"/>
      <c r="H2192" s="121"/>
      <c r="R2192" s="120"/>
    </row>
    <row r="2193" spans="4:18" ht="13.9" customHeight="1" x14ac:dyDescent="0.25">
      <c r="D2193" s="120"/>
      <c r="E2193" s="120"/>
      <c r="F2193" s="120"/>
      <c r="G2193" s="120"/>
      <c r="H2193" s="121"/>
      <c r="R2193" s="120"/>
    </row>
    <row r="2194" spans="4:18" ht="13.9" customHeight="1" x14ac:dyDescent="0.25">
      <c r="D2194" s="120"/>
      <c r="E2194" s="120"/>
      <c r="F2194" s="120"/>
      <c r="G2194" s="120"/>
      <c r="H2194" s="121"/>
      <c r="R2194" s="120"/>
    </row>
    <row r="2195" spans="4:18" ht="13.9" customHeight="1" x14ac:dyDescent="0.25">
      <c r="D2195" s="120"/>
      <c r="E2195" s="120"/>
      <c r="F2195" s="120"/>
      <c r="G2195" s="120"/>
      <c r="H2195" s="121"/>
      <c r="R2195" s="120"/>
    </row>
    <row r="2196" spans="4:18" ht="13.9" customHeight="1" x14ac:dyDescent="0.25">
      <c r="D2196" s="120"/>
      <c r="E2196" s="120"/>
      <c r="F2196" s="120"/>
      <c r="G2196" s="120"/>
      <c r="H2196" s="121"/>
      <c r="R2196" s="120"/>
    </row>
    <row r="2197" spans="4:18" ht="13.9" customHeight="1" x14ac:dyDescent="0.25">
      <c r="D2197" s="120"/>
      <c r="E2197" s="120"/>
      <c r="F2197" s="120"/>
      <c r="G2197" s="120"/>
      <c r="H2197" s="121"/>
      <c r="R2197" s="120"/>
    </row>
    <row r="2198" spans="4:18" ht="13.9" customHeight="1" x14ac:dyDescent="0.25">
      <c r="D2198" s="120"/>
      <c r="E2198" s="120"/>
      <c r="F2198" s="120"/>
      <c r="G2198" s="120"/>
      <c r="H2198" s="121"/>
      <c r="R2198" s="120"/>
    </row>
    <row r="2199" spans="4:18" ht="13.9" customHeight="1" x14ac:dyDescent="0.25">
      <c r="D2199" s="120"/>
      <c r="E2199" s="120"/>
      <c r="F2199" s="120"/>
      <c r="G2199" s="120"/>
      <c r="H2199" s="121"/>
      <c r="R2199" s="120"/>
    </row>
    <row r="2200" spans="4:18" ht="13.9" customHeight="1" x14ac:dyDescent="0.25">
      <c r="D2200" s="120"/>
      <c r="E2200" s="120"/>
      <c r="F2200" s="120"/>
      <c r="G2200" s="120"/>
      <c r="H2200" s="121"/>
      <c r="R2200" s="120"/>
    </row>
    <row r="2201" spans="4:18" ht="13.9" customHeight="1" x14ac:dyDescent="0.25">
      <c r="D2201" s="120"/>
      <c r="E2201" s="120"/>
      <c r="F2201" s="120"/>
      <c r="G2201" s="120"/>
      <c r="H2201" s="121"/>
      <c r="R2201" s="120"/>
    </row>
    <row r="2202" spans="4:18" ht="13.9" customHeight="1" x14ac:dyDescent="0.25">
      <c r="D2202" s="120"/>
      <c r="E2202" s="120"/>
      <c r="F2202" s="120"/>
      <c r="G2202" s="120"/>
      <c r="H2202" s="121"/>
      <c r="R2202" s="120"/>
    </row>
    <row r="2203" spans="4:18" ht="13.9" customHeight="1" x14ac:dyDescent="0.25">
      <c r="D2203" s="120"/>
      <c r="E2203" s="120"/>
      <c r="F2203" s="120"/>
      <c r="G2203" s="120"/>
      <c r="H2203" s="121"/>
      <c r="R2203" s="120"/>
    </row>
    <row r="2204" spans="4:18" ht="13.9" customHeight="1" x14ac:dyDescent="0.25">
      <c r="D2204" s="120"/>
      <c r="E2204" s="120"/>
      <c r="F2204" s="120"/>
      <c r="G2204" s="120"/>
      <c r="H2204" s="121"/>
      <c r="R2204" s="120"/>
    </row>
    <row r="2205" spans="4:18" ht="13.9" customHeight="1" x14ac:dyDescent="0.25">
      <c r="D2205" s="120"/>
      <c r="E2205" s="120"/>
      <c r="F2205" s="120"/>
      <c r="G2205" s="120"/>
      <c r="H2205" s="121"/>
      <c r="R2205" s="120"/>
    </row>
    <row r="2206" spans="4:18" ht="13.9" customHeight="1" x14ac:dyDescent="0.25">
      <c r="D2206" s="120"/>
      <c r="E2206" s="120"/>
      <c r="F2206" s="120"/>
      <c r="G2206" s="120"/>
      <c r="H2206" s="121"/>
      <c r="R2206" s="120"/>
    </row>
    <row r="2207" spans="4:18" ht="13.9" customHeight="1" x14ac:dyDescent="0.25">
      <c r="D2207" s="120"/>
      <c r="E2207" s="120"/>
      <c r="F2207" s="120"/>
      <c r="G2207" s="120"/>
      <c r="H2207" s="121"/>
      <c r="R2207" s="120"/>
    </row>
    <row r="2208" spans="4:18" ht="13.9" customHeight="1" x14ac:dyDescent="0.25">
      <c r="D2208" s="120"/>
      <c r="E2208" s="120"/>
      <c r="F2208" s="120"/>
      <c r="G2208" s="120"/>
      <c r="H2208" s="121"/>
      <c r="R2208" s="120"/>
    </row>
    <row r="2209" spans="4:18" ht="13.9" customHeight="1" x14ac:dyDescent="0.25">
      <c r="D2209" s="120"/>
      <c r="E2209" s="120"/>
      <c r="F2209" s="120"/>
      <c r="G2209" s="120"/>
      <c r="H2209" s="121"/>
      <c r="R2209" s="120"/>
    </row>
    <row r="2210" spans="4:18" ht="13.9" customHeight="1" x14ac:dyDescent="0.25">
      <c r="D2210" s="120"/>
      <c r="E2210" s="120"/>
      <c r="F2210" s="120"/>
      <c r="G2210" s="120"/>
      <c r="H2210" s="121"/>
      <c r="R2210" s="120"/>
    </row>
    <row r="2211" spans="4:18" ht="13.9" customHeight="1" x14ac:dyDescent="0.25">
      <c r="D2211" s="120"/>
      <c r="E2211" s="120"/>
      <c r="F2211" s="120"/>
      <c r="G2211" s="120"/>
      <c r="H2211" s="121"/>
      <c r="R2211" s="120"/>
    </row>
    <row r="2212" spans="4:18" ht="13.9" customHeight="1" x14ac:dyDescent="0.25">
      <c r="D2212" s="120"/>
      <c r="E2212" s="120"/>
      <c r="F2212" s="120"/>
      <c r="G2212" s="120"/>
      <c r="H2212" s="121"/>
      <c r="R2212" s="120"/>
    </row>
    <row r="2213" spans="4:18" ht="13.9" customHeight="1" x14ac:dyDescent="0.25">
      <c r="D2213" s="120"/>
      <c r="E2213" s="120"/>
      <c r="F2213" s="120"/>
      <c r="G2213" s="120"/>
      <c r="H2213" s="121"/>
      <c r="R2213" s="120"/>
    </row>
    <row r="2214" spans="4:18" ht="13.9" customHeight="1" x14ac:dyDescent="0.25">
      <c r="D2214" s="120"/>
      <c r="E2214" s="120"/>
      <c r="F2214" s="120"/>
      <c r="G2214" s="120"/>
      <c r="H2214" s="121"/>
      <c r="R2214" s="120"/>
    </row>
    <row r="2215" spans="4:18" ht="13.9" customHeight="1" x14ac:dyDescent="0.25">
      <c r="D2215" s="120"/>
      <c r="E2215" s="120"/>
      <c r="F2215" s="120"/>
      <c r="G2215" s="120"/>
      <c r="H2215" s="121"/>
      <c r="R2215" s="120"/>
    </row>
    <row r="2216" spans="4:18" ht="13.9" customHeight="1" x14ac:dyDescent="0.25">
      <c r="D2216" s="120"/>
      <c r="E2216" s="120"/>
      <c r="F2216" s="120"/>
      <c r="G2216" s="120"/>
      <c r="H2216" s="121"/>
      <c r="R2216" s="120"/>
    </row>
    <row r="2217" spans="4:18" ht="13.9" customHeight="1" x14ac:dyDescent="0.25">
      <c r="D2217" s="120"/>
      <c r="E2217" s="120"/>
      <c r="F2217" s="120"/>
      <c r="G2217" s="120"/>
      <c r="H2217" s="121"/>
      <c r="R2217" s="120"/>
    </row>
    <row r="2218" spans="4:18" ht="13.9" customHeight="1" x14ac:dyDescent="0.25">
      <c r="D2218" s="120"/>
      <c r="E2218" s="120"/>
      <c r="F2218" s="120"/>
      <c r="G2218" s="120"/>
      <c r="H2218" s="121"/>
      <c r="R2218" s="120"/>
    </row>
    <row r="2219" spans="4:18" ht="13.9" customHeight="1" x14ac:dyDescent="0.25">
      <c r="D2219" s="120"/>
      <c r="E2219" s="120"/>
      <c r="F2219" s="120"/>
      <c r="G2219" s="120"/>
      <c r="H2219" s="121"/>
      <c r="R2219" s="120"/>
    </row>
    <row r="2220" spans="4:18" ht="13.9" customHeight="1" x14ac:dyDescent="0.25">
      <c r="D2220" s="120"/>
      <c r="E2220" s="120"/>
      <c r="F2220" s="120"/>
      <c r="G2220" s="120"/>
      <c r="H2220" s="121"/>
      <c r="R2220" s="120"/>
    </row>
    <row r="2221" spans="4:18" ht="13.9" customHeight="1" x14ac:dyDescent="0.25">
      <c r="D2221" s="120"/>
      <c r="E2221" s="120"/>
      <c r="F2221" s="120"/>
      <c r="G2221" s="120"/>
      <c r="H2221" s="121"/>
      <c r="R2221" s="120"/>
    </row>
    <row r="2222" spans="4:18" ht="13.9" customHeight="1" x14ac:dyDescent="0.25">
      <c r="D2222" s="120"/>
      <c r="E2222" s="120"/>
      <c r="F2222" s="120"/>
      <c r="G2222" s="120"/>
      <c r="H2222" s="121"/>
      <c r="R2222" s="120"/>
    </row>
    <row r="2223" spans="4:18" ht="13.9" customHeight="1" x14ac:dyDescent="0.25">
      <c r="D2223" s="120"/>
      <c r="E2223" s="120"/>
      <c r="F2223" s="120"/>
      <c r="G2223" s="120"/>
      <c r="H2223" s="121"/>
      <c r="R2223" s="120"/>
    </row>
    <row r="2224" spans="4:18" ht="13.9" customHeight="1" x14ac:dyDescent="0.25">
      <c r="D2224" s="120"/>
      <c r="E2224" s="120"/>
      <c r="F2224" s="120"/>
      <c r="G2224" s="120"/>
      <c r="H2224" s="121"/>
      <c r="R2224" s="120"/>
    </row>
    <row r="2225" spans="4:18" ht="13.9" customHeight="1" x14ac:dyDescent="0.25">
      <c r="D2225" s="120"/>
      <c r="E2225" s="120"/>
      <c r="F2225" s="120"/>
      <c r="G2225" s="120"/>
      <c r="H2225" s="121"/>
      <c r="R2225" s="120"/>
    </row>
    <row r="2226" spans="4:18" ht="13.9" customHeight="1" x14ac:dyDescent="0.25">
      <c r="D2226" s="120"/>
      <c r="E2226" s="120"/>
      <c r="F2226" s="120"/>
      <c r="G2226" s="120"/>
      <c r="H2226" s="121"/>
      <c r="R2226" s="120"/>
    </row>
    <row r="2227" spans="4:18" ht="13.9" customHeight="1" x14ac:dyDescent="0.25">
      <c r="D2227" s="120"/>
      <c r="E2227" s="120"/>
      <c r="F2227" s="120"/>
      <c r="G2227" s="120"/>
      <c r="H2227" s="121"/>
      <c r="R2227" s="120"/>
    </row>
    <row r="2228" spans="4:18" ht="13.9" customHeight="1" x14ac:dyDescent="0.25">
      <c r="D2228" s="120"/>
      <c r="E2228" s="120"/>
      <c r="F2228" s="120"/>
      <c r="G2228" s="120"/>
      <c r="H2228" s="121"/>
      <c r="R2228" s="120"/>
    </row>
    <row r="2229" spans="4:18" ht="13.9" customHeight="1" x14ac:dyDescent="0.25">
      <c r="D2229" s="120"/>
      <c r="E2229" s="120"/>
      <c r="F2229" s="120"/>
      <c r="G2229" s="120"/>
      <c r="H2229" s="121"/>
      <c r="R2229" s="120"/>
    </row>
    <row r="2230" spans="4:18" ht="13.9" customHeight="1" x14ac:dyDescent="0.25">
      <c r="D2230" s="120"/>
      <c r="E2230" s="120"/>
      <c r="F2230" s="120"/>
      <c r="G2230" s="120"/>
      <c r="H2230" s="121"/>
      <c r="R2230" s="120"/>
    </row>
    <row r="2231" spans="4:18" ht="13.9" customHeight="1" x14ac:dyDescent="0.25">
      <c r="D2231" s="120"/>
      <c r="E2231" s="120"/>
      <c r="F2231" s="120"/>
      <c r="G2231" s="120"/>
      <c r="H2231" s="121"/>
      <c r="R2231" s="120"/>
    </row>
    <row r="2232" spans="4:18" ht="13.9" customHeight="1" x14ac:dyDescent="0.25">
      <c r="D2232" s="120"/>
      <c r="E2232" s="120"/>
      <c r="F2232" s="120"/>
      <c r="G2232" s="120"/>
      <c r="H2232" s="121"/>
      <c r="R2232" s="120"/>
    </row>
    <row r="2233" spans="4:18" ht="13.9" customHeight="1" x14ac:dyDescent="0.25">
      <c r="D2233" s="120"/>
      <c r="E2233" s="120"/>
      <c r="F2233" s="120"/>
      <c r="G2233" s="120"/>
      <c r="H2233" s="121"/>
      <c r="R2233" s="120"/>
    </row>
    <row r="2234" spans="4:18" ht="13.9" customHeight="1" x14ac:dyDescent="0.25">
      <c r="D2234" s="120"/>
      <c r="E2234" s="120"/>
      <c r="F2234" s="120"/>
      <c r="G2234" s="120"/>
      <c r="H2234" s="121"/>
      <c r="R2234" s="120"/>
    </row>
    <row r="2235" spans="4:18" ht="13.9" customHeight="1" x14ac:dyDescent="0.25">
      <c r="D2235" s="120"/>
      <c r="E2235" s="120"/>
      <c r="F2235" s="120"/>
      <c r="G2235" s="120"/>
      <c r="H2235" s="121"/>
      <c r="R2235" s="120"/>
    </row>
    <row r="2236" spans="4:18" ht="13.9" customHeight="1" x14ac:dyDescent="0.25">
      <c r="D2236" s="120"/>
      <c r="E2236" s="120"/>
      <c r="F2236" s="120"/>
      <c r="G2236" s="120"/>
      <c r="H2236" s="121"/>
      <c r="R2236" s="120"/>
    </row>
    <row r="2237" spans="4:18" ht="13.9" customHeight="1" x14ac:dyDescent="0.25">
      <c r="D2237" s="120"/>
      <c r="E2237" s="120"/>
      <c r="F2237" s="120"/>
      <c r="G2237" s="120"/>
      <c r="H2237" s="121"/>
      <c r="R2237" s="120"/>
    </row>
    <row r="2238" spans="4:18" ht="13.9" customHeight="1" x14ac:dyDescent="0.25">
      <c r="D2238" s="120"/>
      <c r="E2238" s="120"/>
      <c r="F2238" s="120"/>
      <c r="G2238" s="120"/>
      <c r="H2238" s="121"/>
      <c r="R2238" s="120"/>
    </row>
    <row r="2239" spans="4:18" ht="13.9" customHeight="1" x14ac:dyDescent="0.25">
      <c r="D2239" s="120"/>
      <c r="E2239" s="120"/>
      <c r="F2239" s="120"/>
      <c r="G2239" s="120"/>
      <c r="H2239" s="121"/>
      <c r="R2239" s="120"/>
    </row>
    <row r="2240" spans="4:18" ht="13.9" customHeight="1" x14ac:dyDescent="0.25">
      <c r="D2240" s="120"/>
      <c r="E2240" s="120"/>
      <c r="F2240" s="120"/>
      <c r="G2240" s="120"/>
      <c r="H2240" s="121"/>
      <c r="R2240" s="120"/>
    </row>
    <row r="2241" spans="4:18" ht="13.9" customHeight="1" x14ac:dyDescent="0.25">
      <c r="D2241" s="120"/>
      <c r="E2241" s="120"/>
      <c r="F2241" s="120"/>
      <c r="G2241" s="120"/>
      <c r="H2241" s="121"/>
      <c r="R2241" s="120"/>
    </row>
    <row r="2242" spans="4:18" ht="13.9" customHeight="1" x14ac:dyDescent="0.25">
      <c r="D2242" s="120"/>
      <c r="E2242" s="120"/>
      <c r="F2242" s="120"/>
      <c r="G2242" s="120"/>
      <c r="H2242" s="121"/>
      <c r="R2242" s="120"/>
    </row>
    <row r="2243" spans="4:18" ht="13.9" customHeight="1" x14ac:dyDescent="0.25">
      <c r="D2243" s="120"/>
      <c r="E2243" s="120"/>
      <c r="F2243" s="120"/>
      <c r="G2243" s="120"/>
      <c r="H2243" s="121"/>
      <c r="R2243" s="120"/>
    </row>
    <row r="2244" spans="4:18" ht="13.9" customHeight="1" x14ac:dyDescent="0.25">
      <c r="D2244" s="120"/>
      <c r="E2244" s="120"/>
      <c r="F2244" s="120"/>
      <c r="G2244" s="120"/>
      <c r="H2244" s="121"/>
      <c r="R2244" s="120"/>
    </row>
    <row r="2245" spans="4:18" ht="13.9" customHeight="1" x14ac:dyDescent="0.25">
      <c r="D2245" s="120"/>
      <c r="E2245" s="120"/>
      <c r="F2245" s="120"/>
      <c r="G2245" s="120"/>
      <c r="H2245" s="121"/>
      <c r="R2245" s="120"/>
    </row>
    <row r="2246" spans="4:18" ht="13.9" customHeight="1" x14ac:dyDescent="0.25">
      <c r="D2246" s="120"/>
      <c r="E2246" s="120"/>
      <c r="F2246" s="120"/>
      <c r="G2246" s="120"/>
      <c r="H2246" s="121"/>
      <c r="R2246" s="120"/>
    </row>
    <row r="2247" spans="4:18" ht="13.9" customHeight="1" x14ac:dyDescent="0.25">
      <c r="D2247" s="120"/>
      <c r="E2247" s="120"/>
      <c r="F2247" s="120"/>
      <c r="G2247" s="120"/>
      <c r="H2247" s="121"/>
      <c r="R2247" s="120"/>
    </row>
    <row r="2248" spans="4:18" ht="13.9" customHeight="1" x14ac:dyDescent="0.25">
      <c r="D2248" s="120"/>
      <c r="E2248" s="120"/>
      <c r="F2248" s="120"/>
      <c r="G2248" s="120"/>
      <c r="H2248" s="121"/>
      <c r="R2248" s="120"/>
    </row>
    <row r="2249" spans="4:18" ht="13.9" customHeight="1" x14ac:dyDescent="0.25">
      <c r="D2249" s="120"/>
      <c r="E2249" s="120"/>
      <c r="F2249" s="120"/>
      <c r="G2249" s="120"/>
      <c r="H2249" s="121"/>
      <c r="R2249" s="120"/>
    </row>
    <row r="2250" spans="4:18" ht="13.9" customHeight="1" x14ac:dyDescent="0.25">
      <c r="D2250" s="120"/>
      <c r="E2250" s="120"/>
      <c r="F2250" s="120"/>
      <c r="G2250" s="120"/>
      <c r="H2250" s="121"/>
      <c r="R2250" s="120"/>
    </row>
    <row r="2251" spans="4:18" ht="13.9" customHeight="1" x14ac:dyDescent="0.25">
      <c r="D2251" s="120"/>
      <c r="E2251" s="120"/>
      <c r="F2251" s="120"/>
      <c r="G2251" s="120"/>
      <c r="H2251" s="121"/>
      <c r="R2251" s="120"/>
    </row>
    <row r="2252" spans="4:18" ht="13.9" customHeight="1" x14ac:dyDescent="0.25">
      <c r="D2252" s="120"/>
      <c r="E2252" s="120"/>
      <c r="F2252" s="120"/>
      <c r="G2252" s="120"/>
      <c r="H2252" s="121"/>
      <c r="R2252" s="120"/>
    </row>
    <row r="2253" spans="4:18" ht="13.9" customHeight="1" x14ac:dyDescent="0.25">
      <c r="D2253" s="120"/>
      <c r="E2253" s="120"/>
      <c r="F2253" s="120"/>
      <c r="G2253" s="120"/>
      <c r="H2253" s="121"/>
      <c r="R2253" s="120"/>
    </row>
    <row r="2254" spans="4:18" ht="13.9" customHeight="1" x14ac:dyDescent="0.25">
      <c r="D2254" s="120"/>
      <c r="E2254" s="120"/>
      <c r="F2254" s="120"/>
      <c r="G2254" s="120"/>
      <c r="H2254" s="121"/>
      <c r="R2254" s="120"/>
    </row>
    <row r="2255" spans="4:18" ht="13.9" customHeight="1" x14ac:dyDescent="0.25">
      <c r="D2255" s="120"/>
      <c r="E2255" s="120"/>
      <c r="F2255" s="120"/>
      <c r="G2255" s="120"/>
      <c r="H2255" s="121"/>
      <c r="R2255" s="120"/>
    </row>
    <row r="2256" spans="4:18" ht="13.9" customHeight="1" x14ac:dyDescent="0.25">
      <c r="D2256" s="120"/>
      <c r="E2256" s="120"/>
      <c r="F2256" s="120"/>
      <c r="G2256" s="120"/>
      <c r="H2256" s="121"/>
      <c r="R2256" s="120"/>
    </row>
    <row r="2257" spans="4:18" ht="13.9" customHeight="1" x14ac:dyDescent="0.25">
      <c r="D2257" s="120"/>
      <c r="E2257" s="120"/>
      <c r="F2257" s="120"/>
      <c r="G2257" s="120"/>
      <c r="H2257" s="121"/>
      <c r="R2257" s="120"/>
    </row>
    <row r="2258" spans="4:18" ht="13.9" customHeight="1" x14ac:dyDescent="0.25">
      <c r="D2258" s="120"/>
      <c r="E2258" s="120"/>
      <c r="F2258" s="120"/>
      <c r="G2258" s="120"/>
      <c r="H2258" s="121"/>
      <c r="R2258" s="120"/>
    </row>
    <row r="2259" spans="4:18" ht="13.9" customHeight="1" x14ac:dyDescent="0.25">
      <c r="D2259" s="120"/>
      <c r="E2259" s="120"/>
      <c r="F2259" s="120"/>
      <c r="G2259" s="120"/>
      <c r="H2259" s="121"/>
      <c r="R2259" s="120"/>
    </row>
    <row r="2260" spans="4:18" ht="13.9" customHeight="1" x14ac:dyDescent="0.25">
      <c r="D2260" s="120"/>
      <c r="E2260" s="120"/>
      <c r="F2260" s="120"/>
      <c r="G2260" s="120"/>
      <c r="H2260" s="121"/>
      <c r="R2260" s="120"/>
    </row>
    <row r="2261" spans="4:18" ht="13.9" customHeight="1" x14ac:dyDescent="0.25">
      <c r="D2261" s="120"/>
      <c r="E2261" s="120"/>
      <c r="F2261" s="120"/>
      <c r="G2261" s="120"/>
      <c r="H2261" s="121"/>
      <c r="R2261" s="120"/>
    </row>
    <row r="2262" spans="4:18" ht="13.9" customHeight="1" x14ac:dyDescent="0.25">
      <c r="D2262" s="120"/>
      <c r="E2262" s="120"/>
      <c r="F2262" s="120"/>
      <c r="G2262" s="120"/>
      <c r="H2262" s="121"/>
      <c r="R2262" s="120"/>
    </row>
    <row r="2263" spans="4:18" ht="13.9" customHeight="1" x14ac:dyDescent="0.25">
      <c r="D2263" s="120"/>
      <c r="E2263" s="120"/>
      <c r="F2263" s="120"/>
      <c r="G2263" s="120"/>
      <c r="H2263" s="121"/>
      <c r="R2263" s="120"/>
    </row>
    <row r="2264" spans="4:18" ht="13.9" customHeight="1" x14ac:dyDescent="0.25">
      <c r="D2264" s="120"/>
      <c r="E2264" s="120"/>
      <c r="F2264" s="120"/>
      <c r="G2264" s="120"/>
      <c r="H2264" s="121"/>
      <c r="R2264" s="120"/>
    </row>
    <row r="2265" spans="4:18" ht="13.9" customHeight="1" x14ac:dyDescent="0.25">
      <c r="D2265" s="120"/>
      <c r="E2265" s="120"/>
      <c r="F2265" s="120"/>
      <c r="G2265" s="120"/>
      <c r="H2265" s="121"/>
      <c r="R2265" s="120"/>
    </row>
    <row r="2266" spans="4:18" ht="13.9" customHeight="1" x14ac:dyDescent="0.25">
      <c r="D2266" s="120"/>
      <c r="E2266" s="120"/>
      <c r="F2266" s="120"/>
      <c r="G2266" s="120"/>
      <c r="H2266" s="121"/>
      <c r="R2266" s="120"/>
    </row>
    <row r="2267" spans="4:18" ht="13.9" customHeight="1" x14ac:dyDescent="0.25">
      <c r="D2267" s="120"/>
      <c r="E2267" s="120"/>
      <c r="F2267" s="120"/>
      <c r="G2267" s="120"/>
      <c r="H2267" s="121"/>
      <c r="R2267" s="120"/>
    </row>
    <row r="2268" spans="4:18" ht="13.9" customHeight="1" x14ac:dyDescent="0.25">
      <c r="D2268" s="120"/>
      <c r="E2268" s="120"/>
      <c r="F2268" s="120"/>
      <c r="G2268" s="120"/>
      <c r="H2268" s="121"/>
      <c r="R2268" s="120"/>
    </row>
    <row r="2269" spans="4:18" ht="13.9" customHeight="1" x14ac:dyDescent="0.25">
      <c r="D2269" s="120"/>
      <c r="E2269" s="120"/>
      <c r="F2269" s="120"/>
      <c r="G2269" s="120"/>
      <c r="H2269" s="121"/>
      <c r="R2269" s="120"/>
    </row>
    <row r="2270" spans="4:18" ht="13.9" customHeight="1" x14ac:dyDescent="0.25">
      <c r="D2270" s="120"/>
      <c r="E2270" s="120"/>
      <c r="F2270" s="120"/>
      <c r="G2270" s="120"/>
      <c r="H2270" s="121"/>
      <c r="R2270" s="120"/>
    </row>
    <row r="2271" spans="4:18" ht="13.9" customHeight="1" x14ac:dyDescent="0.25">
      <c r="D2271" s="120"/>
      <c r="E2271" s="120"/>
      <c r="F2271" s="120"/>
      <c r="G2271" s="120"/>
      <c r="H2271" s="121"/>
      <c r="R2271" s="120"/>
    </row>
    <row r="2272" spans="4:18" ht="13.9" customHeight="1" x14ac:dyDescent="0.25">
      <c r="D2272" s="120"/>
      <c r="E2272" s="120"/>
      <c r="F2272" s="120"/>
      <c r="G2272" s="120"/>
      <c r="H2272" s="121"/>
      <c r="R2272" s="120"/>
    </row>
    <row r="2273" spans="4:18" ht="13.9" customHeight="1" x14ac:dyDescent="0.25">
      <c r="D2273" s="120"/>
      <c r="E2273" s="120"/>
      <c r="F2273" s="120"/>
      <c r="G2273" s="120"/>
      <c r="H2273" s="121"/>
      <c r="R2273" s="120"/>
    </row>
    <row r="2274" spans="4:18" ht="13.9" customHeight="1" x14ac:dyDescent="0.25">
      <c r="D2274" s="120"/>
      <c r="E2274" s="120"/>
      <c r="F2274" s="120"/>
      <c r="G2274" s="120"/>
      <c r="H2274" s="121"/>
      <c r="R2274" s="120"/>
    </row>
    <row r="2275" spans="4:18" ht="13.9" customHeight="1" x14ac:dyDescent="0.25">
      <c r="D2275" s="120"/>
      <c r="E2275" s="120"/>
      <c r="F2275" s="120"/>
      <c r="G2275" s="120"/>
      <c r="H2275" s="121"/>
      <c r="R2275" s="120"/>
    </row>
    <row r="2276" spans="4:18" ht="13.9" customHeight="1" x14ac:dyDescent="0.25">
      <c r="D2276" s="120"/>
      <c r="E2276" s="120"/>
      <c r="F2276" s="120"/>
      <c r="G2276" s="120"/>
      <c r="H2276" s="121"/>
      <c r="R2276" s="120"/>
    </row>
    <row r="2277" spans="4:18" ht="13.9" customHeight="1" x14ac:dyDescent="0.25">
      <c r="D2277" s="120"/>
      <c r="E2277" s="120"/>
      <c r="F2277" s="120"/>
      <c r="G2277" s="120"/>
      <c r="H2277" s="121"/>
      <c r="R2277" s="120"/>
    </row>
    <row r="2278" spans="4:18" ht="13.9" customHeight="1" x14ac:dyDescent="0.25">
      <c r="D2278" s="120"/>
      <c r="E2278" s="120"/>
      <c r="F2278" s="120"/>
      <c r="G2278" s="120"/>
      <c r="H2278" s="121"/>
      <c r="R2278" s="120"/>
    </row>
    <row r="2279" spans="4:18" ht="13.9" customHeight="1" x14ac:dyDescent="0.25">
      <c r="D2279" s="120"/>
      <c r="E2279" s="120"/>
      <c r="F2279" s="120"/>
      <c r="G2279" s="120"/>
      <c r="H2279" s="121"/>
      <c r="R2279" s="120"/>
    </row>
    <row r="2280" spans="4:18" ht="13.9" customHeight="1" x14ac:dyDescent="0.25">
      <c r="D2280" s="120"/>
      <c r="E2280" s="120"/>
      <c r="F2280" s="120"/>
      <c r="G2280" s="120"/>
      <c r="H2280" s="121"/>
      <c r="R2280" s="120"/>
    </row>
    <row r="2281" spans="4:18" ht="13.9" customHeight="1" x14ac:dyDescent="0.25">
      <c r="D2281" s="120"/>
      <c r="E2281" s="120"/>
      <c r="F2281" s="120"/>
      <c r="G2281" s="120"/>
      <c r="H2281" s="121"/>
      <c r="R2281" s="120"/>
    </row>
    <row r="2282" spans="4:18" ht="13.9" customHeight="1" x14ac:dyDescent="0.25">
      <c r="D2282" s="120"/>
      <c r="E2282" s="120"/>
      <c r="F2282" s="120"/>
      <c r="G2282" s="120"/>
      <c r="H2282" s="121"/>
      <c r="R2282" s="120"/>
    </row>
    <row r="2283" spans="4:18" ht="13.9" customHeight="1" x14ac:dyDescent="0.25">
      <c r="D2283" s="120"/>
      <c r="E2283" s="120"/>
      <c r="F2283" s="120"/>
      <c r="G2283" s="120"/>
      <c r="H2283" s="121"/>
      <c r="R2283" s="120"/>
    </row>
    <row r="2284" spans="4:18" ht="13.9" customHeight="1" x14ac:dyDescent="0.25">
      <c r="D2284" s="120"/>
      <c r="E2284" s="120"/>
      <c r="F2284" s="120"/>
      <c r="G2284" s="120"/>
      <c r="H2284" s="121"/>
      <c r="R2284" s="120"/>
    </row>
    <row r="2285" spans="4:18" ht="13.9" customHeight="1" x14ac:dyDescent="0.25">
      <c r="D2285" s="120"/>
      <c r="E2285" s="120"/>
      <c r="F2285" s="120"/>
      <c r="G2285" s="120"/>
      <c r="H2285" s="121"/>
      <c r="R2285" s="120"/>
    </row>
    <row r="2286" spans="4:18" ht="13.9" customHeight="1" x14ac:dyDescent="0.25">
      <c r="D2286" s="120"/>
      <c r="E2286" s="120"/>
      <c r="F2286" s="120"/>
      <c r="G2286" s="120"/>
      <c r="H2286" s="121"/>
      <c r="R2286" s="120"/>
    </row>
    <row r="2287" spans="4:18" ht="13.9" customHeight="1" x14ac:dyDescent="0.25">
      <c r="D2287" s="120"/>
      <c r="E2287" s="120"/>
      <c r="F2287" s="120"/>
      <c r="G2287" s="120"/>
      <c r="H2287" s="121"/>
      <c r="R2287" s="120"/>
    </row>
    <row r="2288" spans="4:18" ht="13.9" customHeight="1" x14ac:dyDescent="0.25">
      <c r="D2288" s="120"/>
      <c r="E2288" s="120"/>
      <c r="F2288" s="120"/>
      <c r="G2288" s="120"/>
      <c r="H2288" s="121"/>
      <c r="R2288" s="120"/>
    </row>
    <row r="2289" spans="4:18" ht="13.9" customHeight="1" x14ac:dyDescent="0.25">
      <c r="D2289" s="120"/>
      <c r="E2289" s="120"/>
      <c r="F2289" s="120"/>
      <c r="G2289" s="120"/>
      <c r="H2289" s="121"/>
      <c r="R2289" s="120"/>
    </row>
    <row r="2290" spans="4:18" ht="13.9" customHeight="1" x14ac:dyDescent="0.25">
      <c r="D2290" s="120"/>
      <c r="E2290" s="120"/>
      <c r="F2290" s="120"/>
      <c r="G2290" s="120"/>
      <c r="H2290" s="121"/>
      <c r="R2290" s="120"/>
    </row>
    <row r="2291" spans="4:18" ht="13.9" customHeight="1" x14ac:dyDescent="0.25">
      <c r="D2291" s="120"/>
      <c r="E2291" s="120"/>
      <c r="F2291" s="120"/>
      <c r="G2291" s="120"/>
      <c r="H2291" s="121"/>
      <c r="R2291" s="120"/>
    </row>
    <row r="2292" spans="4:18" ht="13.9" customHeight="1" x14ac:dyDescent="0.25">
      <c r="D2292" s="120"/>
      <c r="E2292" s="120"/>
      <c r="F2292" s="120"/>
      <c r="G2292" s="120"/>
      <c r="H2292" s="121"/>
      <c r="R2292" s="120"/>
    </row>
    <row r="2293" spans="4:18" ht="13.9" customHeight="1" x14ac:dyDescent="0.25">
      <c r="D2293" s="120"/>
      <c r="E2293" s="120"/>
      <c r="F2293" s="120"/>
      <c r="G2293" s="120"/>
      <c r="H2293" s="121"/>
      <c r="R2293" s="120"/>
    </row>
    <row r="2294" spans="4:18" ht="13.9" customHeight="1" x14ac:dyDescent="0.25">
      <c r="D2294" s="120"/>
      <c r="E2294" s="120"/>
      <c r="F2294" s="120"/>
      <c r="G2294" s="120"/>
      <c r="H2294" s="121"/>
      <c r="R2294" s="120"/>
    </row>
    <row r="2295" spans="4:18" ht="13.9" customHeight="1" x14ac:dyDescent="0.25">
      <c r="D2295" s="120"/>
      <c r="E2295" s="120"/>
      <c r="F2295" s="120"/>
      <c r="G2295" s="120"/>
      <c r="H2295" s="121"/>
      <c r="R2295" s="120"/>
    </row>
    <row r="2296" spans="4:18" ht="13.9" customHeight="1" x14ac:dyDescent="0.25">
      <c r="D2296" s="120"/>
      <c r="E2296" s="120"/>
      <c r="F2296" s="120"/>
      <c r="G2296" s="120"/>
      <c r="H2296" s="121"/>
      <c r="R2296" s="120"/>
    </row>
    <row r="2297" spans="4:18" ht="13.9" customHeight="1" x14ac:dyDescent="0.25">
      <c r="D2297" s="120"/>
      <c r="E2297" s="120"/>
      <c r="F2297" s="120"/>
      <c r="G2297" s="120"/>
      <c r="H2297" s="121"/>
      <c r="R2297" s="120"/>
    </row>
    <row r="2298" spans="4:18" ht="13.9" customHeight="1" x14ac:dyDescent="0.25">
      <c r="D2298" s="120"/>
      <c r="E2298" s="120"/>
      <c r="F2298" s="120"/>
      <c r="G2298" s="120"/>
      <c r="H2298" s="121"/>
      <c r="R2298" s="120"/>
    </row>
    <row r="2299" spans="4:18" ht="13.9" customHeight="1" x14ac:dyDescent="0.25">
      <c r="D2299" s="120"/>
      <c r="E2299" s="120"/>
      <c r="F2299" s="120"/>
      <c r="G2299" s="120"/>
      <c r="H2299" s="121"/>
      <c r="R2299" s="120"/>
    </row>
    <row r="2300" spans="4:18" ht="13.9" customHeight="1" x14ac:dyDescent="0.25">
      <c r="D2300" s="120"/>
      <c r="E2300" s="120"/>
      <c r="F2300" s="120"/>
      <c r="G2300" s="120"/>
      <c r="H2300" s="121"/>
      <c r="R2300" s="120"/>
    </row>
    <row r="2301" spans="4:18" ht="13.9" customHeight="1" x14ac:dyDescent="0.25">
      <c r="D2301" s="120"/>
      <c r="E2301" s="120"/>
      <c r="F2301" s="120"/>
      <c r="G2301" s="120"/>
      <c r="H2301" s="121"/>
      <c r="R2301" s="120"/>
    </row>
    <row r="2302" spans="4:18" ht="13.9" customHeight="1" x14ac:dyDescent="0.25">
      <c r="D2302" s="120"/>
      <c r="E2302" s="120"/>
      <c r="F2302" s="120"/>
      <c r="G2302" s="120"/>
      <c r="H2302" s="121"/>
      <c r="R2302" s="120"/>
    </row>
    <row r="2303" spans="4:18" ht="13.9" customHeight="1" x14ac:dyDescent="0.25">
      <c r="D2303" s="120"/>
      <c r="E2303" s="120"/>
      <c r="F2303" s="120"/>
      <c r="G2303" s="120"/>
      <c r="H2303" s="121"/>
      <c r="R2303" s="120"/>
    </row>
    <row r="2304" spans="4:18" ht="13.9" customHeight="1" x14ac:dyDescent="0.25">
      <c r="D2304" s="120"/>
      <c r="E2304" s="120"/>
      <c r="F2304" s="120"/>
      <c r="G2304" s="120"/>
      <c r="H2304" s="121"/>
      <c r="R2304" s="120"/>
    </row>
    <row r="2305" spans="4:18" ht="13.9" customHeight="1" x14ac:dyDescent="0.25">
      <c r="D2305" s="120"/>
      <c r="E2305" s="120"/>
      <c r="F2305" s="120"/>
      <c r="G2305" s="120"/>
      <c r="H2305" s="121"/>
      <c r="R2305" s="120"/>
    </row>
    <row r="2306" spans="4:18" ht="13.9" customHeight="1" x14ac:dyDescent="0.25">
      <c r="D2306" s="120"/>
      <c r="E2306" s="120"/>
      <c r="F2306" s="120"/>
      <c r="G2306" s="120"/>
      <c r="H2306" s="121"/>
      <c r="R2306" s="120"/>
    </row>
    <row r="2307" spans="4:18" ht="13.9" customHeight="1" x14ac:dyDescent="0.25">
      <c r="D2307" s="120"/>
      <c r="E2307" s="120"/>
      <c r="F2307" s="120"/>
      <c r="G2307" s="120"/>
      <c r="H2307" s="121"/>
      <c r="R2307" s="120"/>
    </row>
    <row r="2308" spans="4:18" ht="13.9" customHeight="1" x14ac:dyDescent="0.25">
      <c r="D2308" s="120"/>
      <c r="E2308" s="120"/>
      <c r="F2308" s="120"/>
      <c r="G2308" s="120"/>
      <c r="H2308" s="121"/>
      <c r="R2308" s="120"/>
    </row>
    <row r="2309" spans="4:18" ht="13.9" customHeight="1" x14ac:dyDescent="0.25">
      <c r="D2309" s="120"/>
      <c r="E2309" s="120"/>
      <c r="F2309" s="120"/>
      <c r="G2309" s="120"/>
      <c r="H2309" s="121"/>
      <c r="R2309" s="120"/>
    </row>
    <row r="2310" spans="4:18" ht="13.9" customHeight="1" x14ac:dyDescent="0.25">
      <c r="D2310" s="120"/>
      <c r="E2310" s="120"/>
      <c r="F2310" s="120"/>
      <c r="G2310" s="120"/>
      <c r="H2310" s="121"/>
      <c r="R2310" s="120"/>
    </row>
    <row r="2311" spans="4:18" ht="13.9" customHeight="1" x14ac:dyDescent="0.25">
      <c r="D2311" s="120"/>
      <c r="E2311" s="120"/>
      <c r="F2311" s="120"/>
      <c r="G2311" s="120"/>
      <c r="H2311" s="121"/>
      <c r="R2311" s="120"/>
    </row>
    <row r="2312" spans="4:18" ht="13.9" customHeight="1" x14ac:dyDescent="0.25">
      <c r="D2312" s="120"/>
      <c r="E2312" s="120"/>
      <c r="F2312" s="120"/>
      <c r="G2312" s="120"/>
      <c r="H2312" s="121"/>
      <c r="R2312" s="120"/>
    </row>
    <row r="2313" spans="4:18" ht="13.9" customHeight="1" x14ac:dyDescent="0.25">
      <c r="D2313" s="120"/>
      <c r="E2313" s="120"/>
      <c r="F2313" s="120"/>
      <c r="G2313" s="120"/>
      <c r="H2313" s="121"/>
      <c r="R2313" s="120"/>
    </row>
    <row r="2314" spans="4:18" ht="13.9" customHeight="1" x14ac:dyDescent="0.25">
      <c r="D2314" s="120"/>
      <c r="E2314" s="120"/>
      <c r="F2314" s="120"/>
      <c r="G2314" s="120"/>
      <c r="H2314" s="121"/>
      <c r="R2314" s="120"/>
    </row>
    <row r="2315" spans="4:18" ht="13.9" customHeight="1" x14ac:dyDescent="0.25">
      <c r="D2315" s="120"/>
      <c r="E2315" s="120"/>
      <c r="F2315" s="120"/>
      <c r="G2315" s="120"/>
      <c r="H2315" s="121"/>
      <c r="R2315" s="120"/>
    </row>
    <row r="2316" spans="4:18" ht="13.9" customHeight="1" x14ac:dyDescent="0.25">
      <c r="D2316" s="120"/>
      <c r="E2316" s="120"/>
      <c r="F2316" s="120"/>
      <c r="G2316" s="120"/>
      <c r="H2316" s="121"/>
      <c r="R2316" s="120"/>
    </row>
    <row r="2317" spans="4:18" ht="13.9" customHeight="1" x14ac:dyDescent="0.25">
      <c r="D2317" s="120"/>
      <c r="E2317" s="120"/>
      <c r="F2317" s="120"/>
      <c r="G2317" s="120"/>
      <c r="H2317" s="121"/>
      <c r="R2317" s="120"/>
    </row>
    <row r="2318" spans="4:18" ht="13.9" customHeight="1" x14ac:dyDescent="0.25">
      <c r="D2318" s="120"/>
      <c r="E2318" s="120"/>
      <c r="F2318" s="120"/>
      <c r="G2318" s="120"/>
      <c r="H2318" s="121"/>
      <c r="R2318" s="120"/>
    </row>
    <row r="2319" spans="4:18" ht="13.9" customHeight="1" x14ac:dyDescent="0.25">
      <c r="D2319" s="120"/>
      <c r="E2319" s="120"/>
      <c r="F2319" s="120"/>
      <c r="G2319" s="120"/>
      <c r="H2319" s="121"/>
      <c r="R2319" s="120"/>
    </row>
    <row r="2320" spans="4:18" ht="13.9" customHeight="1" x14ac:dyDescent="0.25">
      <c r="D2320" s="120"/>
      <c r="E2320" s="120"/>
      <c r="F2320" s="120"/>
      <c r="G2320" s="120"/>
      <c r="H2320" s="121"/>
      <c r="R2320" s="120"/>
    </row>
    <row r="2321" spans="4:18" ht="13.9" customHeight="1" x14ac:dyDescent="0.25">
      <c r="D2321" s="120"/>
      <c r="E2321" s="120"/>
      <c r="F2321" s="120"/>
      <c r="G2321" s="120"/>
      <c r="H2321" s="121"/>
      <c r="R2321" s="120"/>
    </row>
    <row r="2322" spans="4:18" ht="13.9" customHeight="1" x14ac:dyDescent="0.25">
      <c r="D2322" s="120"/>
      <c r="E2322" s="120"/>
      <c r="F2322" s="120"/>
      <c r="G2322" s="120"/>
      <c r="H2322" s="121"/>
      <c r="R2322" s="120"/>
    </row>
    <row r="2323" spans="4:18" ht="13.9" customHeight="1" x14ac:dyDescent="0.25">
      <c r="D2323" s="120"/>
      <c r="E2323" s="120"/>
      <c r="F2323" s="120"/>
      <c r="G2323" s="120"/>
      <c r="H2323" s="121"/>
      <c r="R2323" s="120"/>
    </row>
    <row r="2324" spans="4:18" ht="13.9" customHeight="1" x14ac:dyDescent="0.25">
      <c r="D2324" s="120"/>
      <c r="E2324" s="120"/>
      <c r="F2324" s="120"/>
      <c r="G2324" s="120"/>
      <c r="H2324" s="121"/>
      <c r="R2324" s="120"/>
    </row>
    <row r="2325" spans="4:18" ht="13.9" customHeight="1" x14ac:dyDescent="0.25">
      <c r="D2325" s="120"/>
      <c r="E2325" s="120"/>
      <c r="F2325" s="120"/>
      <c r="G2325" s="120"/>
      <c r="H2325" s="121"/>
      <c r="R2325" s="120"/>
    </row>
    <row r="2326" spans="4:18" ht="13.9" customHeight="1" x14ac:dyDescent="0.25">
      <c r="D2326" s="120"/>
      <c r="E2326" s="120"/>
      <c r="F2326" s="120"/>
      <c r="G2326" s="120"/>
      <c r="H2326" s="121"/>
      <c r="R2326" s="120"/>
    </row>
    <row r="2327" spans="4:18" ht="13.9" customHeight="1" x14ac:dyDescent="0.25">
      <c r="D2327" s="120"/>
      <c r="E2327" s="120"/>
      <c r="F2327" s="120"/>
      <c r="G2327" s="120"/>
      <c r="H2327" s="121"/>
      <c r="R2327" s="120"/>
    </row>
    <row r="2328" spans="4:18" ht="13.9" customHeight="1" x14ac:dyDescent="0.25">
      <c r="D2328" s="120"/>
      <c r="E2328" s="120"/>
      <c r="F2328" s="120"/>
      <c r="G2328" s="120"/>
      <c r="H2328" s="121"/>
      <c r="R2328" s="120"/>
    </row>
    <row r="2329" spans="4:18" ht="13.9" customHeight="1" x14ac:dyDescent="0.25">
      <c r="D2329" s="120"/>
      <c r="E2329" s="120"/>
      <c r="F2329" s="120"/>
      <c r="G2329" s="120"/>
      <c r="H2329" s="121"/>
      <c r="R2329" s="120"/>
    </row>
    <row r="2330" spans="4:18" ht="13.9" customHeight="1" x14ac:dyDescent="0.25">
      <c r="D2330" s="120"/>
      <c r="E2330" s="120"/>
      <c r="F2330" s="120"/>
      <c r="G2330" s="120"/>
      <c r="H2330" s="121"/>
      <c r="R2330" s="120"/>
    </row>
    <row r="2331" spans="4:18" ht="13.9" customHeight="1" x14ac:dyDescent="0.25">
      <c r="D2331" s="120"/>
      <c r="E2331" s="120"/>
      <c r="F2331" s="120"/>
      <c r="G2331" s="120"/>
      <c r="H2331" s="121"/>
      <c r="R2331" s="120"/>
    </row>
    <row r="2332" spans="4:18" ht="13.9" customHeight="1" x14ac:dyDescent="0.25">
      <c r="D2332" s="120"/>
      <c r="E2332" s="120"/>
      <c r="F2332" s="120"/>
      <c r="G2332" s="120"/>
      <c r="H2332" s="121"/>
      <c r="R2332" s="120"/>
    </row>
    <row r="2333" spans="4:18" ht="13.9" customHeight="1" x14ac:dyDescent="0.25">
      <c r="D2333" s="120"/>
      <c r="E2333" s="120"/>
      <c r="F2333" s="120"/>
      <c r="G2333" s="120"/>
      <c r="H2333" s="121"/>
      <c r="R2333" s="120"/>
    </row>
    <row r="2334" spans="4:18" ht="13.9" customHeight="1" x14ac:dyDescent="0.25">
      <c r="D2334" s="120"/>
      <c r="E2334" s="120"/>
      <c r="F2334" s="120"/>
      <c r="G2334" s="120"/>
      <c r="H2334" s="121"/>
      <c r="R2334" s="120"/>
    </row>
    <row r="2335" spans="4:18" ht="13.9" customHeight="1" x14ac:dyDescent="0.25">
      <c r="D2335" s="120"/>
      <c r="E2335" s="120"/>
      <c r="F2335" s="120"/>
      <c r="G2335" s="120"/>
      <c r="H2335" s="121"/>
      <c r="R2335" s="120"/>
    </row>
    <row r="2336" spans="4:18" ht="13.9" customHeight="1" x14ac:dyDescent="0.25">
      <c r="D2336" s="120"/>
      <c r="E2336" s="120"/>
      <c r="F2336" s="120"/>
      <c r="G2336" s="120"/>
      <c r="H2336" s="121"/>
      <c r="R2336" s="120"/>
    </row>
    <row r="2337" spans="4:18" ht="13.9" customHeight="1" x14ac:dyDescent="0.25">
      <c r="D2337" s="120"/>
      <c r="E2337" s="120"/>
      <c r="F2337" s="120"/>
      <c r="G2337" s="120"/>
      <c r="H2337" s="121"/>
      <c r="R2337" s="120"/>
    </row>
    <row r="2338" spans="4:18" ht="13.9" customHeight="1" x14ac:dyDescent="0.25">
      <c r="D2338" s="120"/>
      <c r="E2338" s="120"/>
      <c r="F2338" s="120"/>
      <c r="G2338" s="120"/>
      <c r="H2338" s="121"/>
      <c r="R2338" s="120"/>
    </row>
    <row r="2339" spans="4:18" ht="13.9" customHeight="1" x14ac:dyDescent="0.25">
      <c r="D2339" s="120"/>
      <c r="E2339" s="120"/>
      <c r="F2339" s="120"/>
      <c r="G2339" s="120"/>
      <c r="H2339" s="121"/>
      <c r="R2339" s="120"/>
    </row>
    <row r="2340" spans="4:18" ht="13.9" customHeight="1" x14ac:dyDescent="0.25">
      <c r="D2340" s="120"/>
      <c r="E2340" s="120"/>
      <c r="F2340" s="120"/>
      <c r="G2340" s="120"/>
      <c r="H2340" s="121"/>
      <c r="R2340" s="120"/>
    </row>
    <row r="2341" spans="4:18" ht="13.9" customHeight="1" x14ac:dyDescent="0.25">
      <c r="D2341" s="120"/>
      <c r="E2341" s="120"/>
      <c r="F2341" s="120"/>
      <c r="G2341" s="120"/>
      <c r="H2341" s="121"/>
      <c r="R2341" s="120"/>
    </row>
    <row r="2342" spans="4:18" ht="13.9" customHeight="1" x14ac:dyDescent="0.25">
      <c r="D2342" s="120"/>
      <c r="E2342" s="120"/>
      <c r="F2342" s="120"/>
      <c r="G2342" s="120"/>
      <c r="H2342" s="121"/>
      <c r="R2342" s="120"/>
    </row>
    <row r="2343" spans="4:18" ht="13.9" customHeight="1" x14ac:dyDescent="0.25">
      <c r="D2343" s="120"/>
      <c r="E2343" s="120"/>
      <c r="F2343" s="120"/>
      <c r="G2343" s="120"/>
      <c r="H2343" s="121"/>
      <c r="R2343" s="120"/>
    </row>
    <row r="2344" spans="4:18" ht="13.9" customHeight="1" x14ac:dyDescent="0.25">
      <c r="D2344" s="120"/>
      <c r="E2344" s="120"/>
      <c r="F2344" s="120"/>
      <c r="G2344" s="120"/>
      <c r="H2344" s="121"/>
      <c r="R2344" s="120"/>
    </row>
    <row r="2345" spans="4:18" ht="13.9" customHeight="1" x14ac:dyDescent="0.25">
      <c r="D2345" s="120"/>
      <c r="E2345" s="120"/>
      <c r="F2345" s="120"/>
      <c r="G2345" s="120"/>
      <c r="H2345" s="121"/>
      <c r="R2345" s="120"/>
    </row>
    <row r="2346" spans="4:18" ht="13.9" customHeight="1" x14ac:dyDescent="0.25">
      <c r="D2346" s="120"/>
      <c r="E2346" s="120"/>
      <c r="F2346" s="120"/>
      <c r="G2346" s="120"/>
      <c r="H2346" s="121"/>
      <c r="R2346" s="120"/>
    </row>
    <row r="2347" spans="4:18" ht="13.9" customHeight="1" x14ac:dyDescent="0.25">
      <c r="D2347" s="120"/>
      <c r="E2347" s="120"/>
      <c r="F2347" s="120"/>
      <c r="G2347" s="120"/>
      <c r="H2347" s="121"/>
      <c r="R2347" s="120"/>
    </row>
    <row r="2348" spans="4:18" ht="13.9" customHeight="1" x14ac:dyDescent="0.25">
      <c r="D2348" s="120"/>
      <c r="E2348" s="120"/>
      <c r="F2348" s="120"/>
      <c r="G2348" s="120"/>
      <c r="H2348" s="121"/>
      <c r="R2348" s="120"/>
    </row>
    <row r="2349" spans="4:18" ht="13.9" customHeight="1" x14ac:dyDescent="0.25">
      <c r="D2349" s="120"/>
      <c r="E2349" s="120"/>
      <c r="F2349" s="120"/>
      <c r="G2349" s="120"/>
      <c r="H2349" s="121"/>
      <c r="R2349" s="120"/>
    </row>
    <row r="2350" spans="4:18" ht="13.9" customHeight="1" x14ac:dyDescent="0.25">
      <c r="D2350" s="120"/>
      <c r="E2350" s="120"/>
      <c r="F2350" s="120"/>
      <c r="G2350" s="120"/>
      <c r="H2350" s="121"/>
      <c r="R2350" s="120"/>
    </row>
    <row r="2351" spans="4:18" ht="13.9" customHeight="1" x14ac:dyDescent="0.25">
      <c r="D2351" s="120"/>
      <c r="E2351" s="120"/>
      <c r="F2351" s="120"/>
      <c r="G2351" s="120"/>
      <c r="H2351" s="121"/>
      <c r="R2351" s="120"/>
    </row>
    <row r="2352" spans="4:18" ht="13.9" customHeight="1" x14ac:dyDescent="0.25">
      <c r="D2352" s="120"/>
      <c r="E2352" s="120"/>
      <c r="F2352" s="120"/>
      <c r="G2352" s="120"/>
      <c r="H2352" s="121"/>
      <c r="R2352" s="120"/>
    </row>
    <row r="2353" spans="4:18" ht="13.9" customHeight="1" x14ac:dyDescent="0.25">
      <c r="D2353" s="120"/>
      <c r="E2353" s="120"/>
      <c r="F2353" s="120"/>
      <c r="G2353" s="120"/>
      <c r="H2353" s="121"/>
      <c r="R2353" s="120"/>
    </row>
    <row r="2354" spans="4:18" ht="13.9" customHeight="1" x14ac:dyDescent="0.25">
      <c r="D2354" s="120"/>
      <c r="E2354" s="120"/>
      <c r="F2354" s="120"/>
      <c r="G2354" s="120"/>
      <c r="H2354" s="121"/>
      <c r="R2354" s="120"/>
    </row>
    <row r="2355" spans="4:18" ht="13.9" customHeight="1" x14ac:dyDescent="0.25">
      <c r="D2355" s="120"/>
      <c r="E2355" s="120"/>
      <c r="F2355" s="120"/>
      <c r="G2355" s="120"/>
      <c r="H2355" s="121"/>
      <c r="R2355" s="120"/>
    </row>
    <row r="2356" spans="4:18" ht="13.9" customHeight="1" x14ac:dyDescent="0.25">
      <c r="D2356" s="120"/>
      <c r="E2356" s="120"/>
      <c r="F2356" s="120"/>
      <c r="G2356" s="120"/>
      <c r="H2356" s="121"/>
      <c r="R2356" s="120"/>
    </row>
    <row r="2357" spans="4:18" ht="13.9" customHeight="1" x14ac:dyDescent="0.25">
      <c r="D2357" s="120"/>
      <c r="E2357" s="120"/>
      <c r="F2357" s="120"/>
      <c r="G2357" s="120"/>
      <c r="H2357" s="121"/>
      <c r="R2357" s="120"/>
    </row>
    <row r="2358" spans="4:18" ht="13.9" customHeight="1" x14ac:dyDescent="0.25">
      <c r="D2358" s="120"/>
      <c r="E2358" s="120"/>
      <c r="F2358" s="120"/>
      <c r="G2358" s="120"/>
      <c r="H2358" s="121"/>
      <c r="R2358" s="120"/>
    </row>
    <row r="2359" spans="4:18" ht="13.9" customHeight="1" x14ac:dyDescent="0.25">
      <c r="D2359" s="120"/>
      <c r="E2359" s="120"/>
      <c r="F2359" s="120"/>
      <c r="G2359" s="120"/>
      <c r="H2359" s="121"/>
      <c r="R2359" s="120"/>
    </row>
    <row r="2360" spans="4:18" ht="13.9" customHeight="1" x14ac:dyDescent="0.25">
      <c r="D2360" s="120"/>
      <c r="E2360" s="120"/>
      <c r="F2360" s="120"/>
      <c r="G2360" s="120"/>
      <c r="H2360" s="121"/>
      <c r="R2360" s="120"/>
    </row>
    <row r="2361" spans="4:18" ht="13.9" customHeight="1" x14ac:dyDescent="0.25">
      <c r="D2361" s="120"/>
      <c r="E2361" s="120"/>
      <c r="F2361" s="120"/>
      <c r="G2361" s="120"/>
      <c r="H2361" s="121"/>
      <c r="R2361" s="120"/>
    </row>
    <row r="2362" spans="4:18" ht="13.9" customHeight="1" x14ac:dyDescent="0.25">
      <c r="D2362" s="120"/>
      <c r="E2362" s="120"/>
      <c r="F2362" s="120"/>
      <c r="G2362" s="120"/>
      <c r="H2362" s="121"/>
      <c r="R2362" s="120"/>
    </row>
    <row r="2363" spans="4:18" ht="13.9" customHeight="1" x14ac:dyDescent="0.25">
      <c r="D2363" s="120"/>
      <c r="E2363" s="120"/>
      <c r="F2363" s="120"/>
      <c r="G2363" s="120"/>
      <c r="H2363" s="121"/>
      <c r="R2363" s="120"/>
    </row>
    <row r="2364" spans="4:18" ht="13.9" customHeight="1" x14ac:dyDescent="0.25">
      <c r="D2364" s="120"/>
      <c r="E2364" s="120"/>
      <c r="F2364" s="120"/>
      <c r="G2364" s="120"/>
      <c r="H2364" s="121"/>
      <c r="R2364" s="120"/>
    </row>
    <row r="2365" spans="4:18" ht="13.9" customHeight="1" x14ac:dyDescent="0.25">
      <c r="D2365" s="120"/>
      <c r="E2365" s="120"/>
      <c r="F2365" s="120"/>
      <c r="G2365" s="120"/>
      <c r="H2365" s="121"/>
      <c r="R2365" s="120"/>
    </row>
    <row r="2366" spans="4:18" ht="13.9" customHeight="1" x14ac:dyDescent="0.25">
      <c r="D2366" s="120"/>
      <c r="E2366" s="120"/>
      <c r="F2366" s="120"/>
      <c r="G2366" s="120"/>
      <c r="H2366" s="121"/>
      <c r="R2366" s="120"/>
    </row>
    <row r="2367" spans="4:18" ht="13.9" customHeight="1" x14ac:dyDescent="0.25">
      <c r="D2367" s="120"/>
      <c r="E2367" s="120"/>
      <c r="F2367" s="120"/>
      <c r="G2367" s="120"/>
      <c r="H2367" s="121"/>
      <c r="R2367" s="120"/>
    </row>
    <row r="2368" spans="4:18" ht="13.9" customHeight="1" x14ac:dyDescent="0.25">
      <c r="D2368" s="120"/>
      <c r="E2368" s="120"/>
      <c r="F2368" s="120"/>
      <c r="G2368" s="120"/>
      <c r="H2368" s="121"/>
      <c r="R2368" s="120"/>
    </row>
    <row r="2369" spans="4:18" ht="13.9" customHeight="1" x14ac:dyDescent="0.25">
      <c r="D2369" s="120"/>
      <c r="E2369" s="120"/>
      <c r="F2369" s="120"/>
      <c r="G2369" s="120"/>
      <c r="H2369" s="121"/>
      <c r="R2369" s="120"/>
    </row>
    <row r="2370" spans="4:18" ht="13.9" customHeight="1" x14ac:dyDescent="0.25">
      <c r="D2370" s="120"/>
      <c r="E2370" s="120"/>
      <c r="F2370" s="120"/>
      <c r="G2370" s="120"/>
      <c r="H2370" s="121"/>
      <c r="R2370" s="120"/>
    </row>
    <row r="2371" spans="4:18" ht="13.9" customHeight="1" x14ac:dyDescent="0.25">
      <c r="D2371" s="120"/>
      <c r="E2371" s="120"/>
      <c r="F2371" s="120"/>
      <c r="G2371" s="120"/>
      <c r="H2371" s="121"/>
      <c r="R2371" s="120"/>
    </row>
    <row r="2372" spans="4:18" ht="13.9" customHeight="1" x14ac:dyDescent="0.25">
      <c r="D2372" s="120"/>
      <c r="E2372" s="120"/>
      <c r="F2372" s="120"/>
      <c r="G2372" s="120"/>
      <c r="H2372" s="121"/>
      <c r="R2372" s="120"/>
    </row>
    <row r="2373" spans="4:18" ht="13.9" customHeight="1" x14ac:dyDescent="0.25">
      <c r="D2373" s="120"/>
      <c r="E2373" s="120"/>
      <c r="F2373" s="120"/>
      <c r="G2373" s="120"/>
      <c r="H2373" s="121"/>
      <c r="R2373" s="120"/>
    </row>
    <row r="2374" spans="4:18" ht="13.9" customHeight="1" x14ac:dyDescent="0.25">
      <c r="D2374" s="120"/>
      <c r="E2374" s="120"/>
      <c r="F2374" s="120"/>
      <c r="G2374" s="120"/>
      <c r="H2374" s="121"/>
      <c r="R2374" s="120"/>
    </row>
    <row r="2375" spans="4:18" ht="13.9" customHeight="1" x14ac:dyDescent="0.25">
      <c r="D2375" s="120"/>
      <c r="E2375" s="120"/>
      <c r="F2375" s="120"/>
      <c r="G2375" s="120"/>
      <c r="H2375" s="121"/>
      <c r="R2375" s="120"/>
    </row>
    <row r="2376" spans="4:18" ht="13.9" customHeight="1" x14ac:dyDescent="0.25">
      <c r="D2376" s="120"/>
      <c r="E2376" s="120"/>
      <c r="F2376" s="120"/>
      <c r="G2376" s="120"/>
      <c r="H2376" s="121"/>
      <c r="R2376" s="120"/>
    </row>
    <row r="2377" spans="4:18" ht="13.9" customHeight="1" x14ac:dyDescent="0.25">
      <c r="D2377" s="120"/>
      <c r="E2377" s="120"/>
      <c r="F2377" s="120"/>
      <c r="G2377" s="120"/>
      <c r="H2377" s="121"/>
      <c r="R2377" s="120"/>
    </row>
    <row r="2378" spans="4:18" ht="13.9" customHeight="1" x14ac:dyDescent="0.25">
      <c r="D2378" s="120"/>
      <c r="E2378" s="120"/>
      <c r="F2378" s="120"/>
      <c r="G2378" s="120"/>
      <c r="H2378" s="121"/>
      <c r="R2378" s="120"/>
    </row>
    <row r="2379" spans="4:18" ht="13.9" customHeight="1" x14ac:dyDescent="0.25">
      <c r="D2379" s="120"/>
      <c r="E2379" s="120"/>
      <c r="F2379" s="120"/>
      <c r="G2379" s="120"/>
      <c r="H2379" s="121"/>
      <c r="R2379" s="120"/>
    </row>
    <row r="2380" spans="4:18" ht="13.9" customHeight="1" x14ac:dyDescent="0.25">
      <c r="D2380" s="120"/>
      <c r="E2380" s="120"/>
      <c r="F2380" s="120"/>
      <c r="G2380" s="120"/>
      <c r="H2380" s="121"/>
      <c r="R2380" s="120"/>
    </row>
    <row r="2381" spans="4:18" ht="13.9" customHeight="1" x14ac:dyDescent="0.25">
      <c r="D2381" s="120"/>
      <c r="E2381" s="120"/>
      <c r="F2381" s="120"/>
      <c r="G2381" s="120"/>
      <c r="H2381" s="121"/>
      <c r="R2381" s="120"/>
    </row>
    <row r="2382" spans="4:18" ht="13.9" customHeight="1" x14ac:dyDescent="0.25">
      <c r="D2382" s="120"/>
      <c r="E2382" s="120"/>
      <c r="F2382" s="120"/>
      <c r="G2382" s="120"/>
      <c r="H2382" s="121"/>
      <c r="R2382" s="120"/>
    </row>
    <row r="2383" spans="4:18" ht="13.9" customHeight="1" x14ac:dyDescent="0.25">
      <c r="D2383" s="120"/>
      <c r="E2383" s="120"/>
      <c r="F2383" s="120"/>
      <c r="G2383" s="120"/>
      <c r="H2383" s="121"/>
      <c r="R2383" s="120"/>
    </row>
    <row r="2384" spans="4:18" ht="13.9" customHeight="1" x14ac:dyDescent="0.25">
      <c r="D2384" s="120"/>
      <c r="E2384" s="120"/>
      <c r="F2384" s="120"/>
      <c r="G2384" s="120"/>
      <c r="H2384" s="121"/>
      <c r="R2384" s="120"/>
    </row>
    <row r="2385" spans="4:18" ht="13.9" customHeight="1" x14ac:dyDescent="0.25">
      <c r="D2385" s="120"/>
      <c r="E2385" s="120"/>
      <c r="F2385" s="120"/>
      <c r="G2385" s="120"/>
      <c r="H2385" s="121"/>
      <c r="R2385" s="120"/>
    </row>
    <row r="2386" spans="4:18" ht="13.9" customHeight="1" x14ac:dyDescent="0.25">
      <c r="D2386" s="120"/>
      <c r="E2386" s="120"/>
      <c r="F2386" s="120"/>
      <c r="G2386" s="120"/>
      <c r="H2386" s="121"/>
      <c r="R2386" s="120"/>
    </row>
    <row r="2387" spans="4:18" ht="13.9" customHeight="1" x14ac:dyDescent="0.25">
      <c r="D2387" s="120"/>
      <c r="E2387" s="120"/>
      <c r="F2387" s="120"/>
      <c r="G2387" s="120"/>
      <c r="H2387" s="121"/>
      <c r="R2387" s="120"/>
    </row>
    <row r="2388" spans="4:18" ht="13.9" customHeight="1" x14ac:dyDescent="0.25">
      <c r="D2388" s="120"/>
      <c r="E2388" s="120"/>
      <c r="F2388" s="120"/>
      <c r="G2388" s="120"/>
      <c r="H2388" s="121"/>
      <c r="R2388" s="120"/>
    </row>
    <row r="2389" spans="4:18" ht="13.9" customHeight="1" x14ac:dyDescent="0.25">
      <c r="D2389" s="120"/>
      <c r="E2389" s="120"/>
      <c r="F2389" s="120"/>
      <c r="G2389" s="120"/>
      <c r="H2389" s="121"/>
      <c r="R2389" s="120"/>
    </row>
    <row r="2390" spans="4:18" ht="13.9" customHeight="1" x14ac:dyDescent="0.25">
      <c r="D2390" s="120"/>
      <c r="E2390" s="120"/>
      <c r="F2390" s="120"/>
      <c r="G2390" s="120"/>
      <c r="H2390" s="121"/>
      <c r="R2390" s="120"/>
    </row>
    <row r="2391" spans="4:18" ht="13.9" customHeight="1" x14ac:dyDescent="0.25">
      <c r="D2391" s="120"/>
      <c r="E2391" s="120"/>
      <c r="F2391" s="120"/>
      <c r="G2391" s="120"/>
      <c r="H2391" s="121"/>
      <c r="R2391" s="120"/>
    </row>
    <row r="2392" spans="4:18" ht="13.9" customHeight="1" x14ac:dyDescent="0.25">
      <c r="D2392" s="120"/>
      <c r="E2392" s="120"/>
      <c r="F2392" s="120"/>
      <c r="G2392" s="120"/>
      <c r="H2392" s="121"/>
      <c r="R2392" s="120"/>
    </row>
    <row r="2393" spans="4:18" ht="13.9" customHeight="1" x14ac:dyDescent="0.25">
      <c r="D2393" s="120"/>
      <c r="E2393" s="120"/>
      <c r="F2393" s="120"/>
      <c r="G2393" s="120"/>
      <c r="H2393" s="121"/>
      <c r="R2393" s="120"/>
    </row>
    <row r="2394" spans="4:18" ht="13.9" customHeight="1" x14ac:dyDescent="0.25">
      <c r="D2394" s="120"/>
      <c r="E2394" s="120"/>
      <c r="F2394" s="120"/>
      <c r="G2394" s="120"/>
      <c r="H2394" s="121"/>
      <c r="R2394" s="120"/>
    </row>
    <row r="2395" spans="4:18" ht="13.9" customHeight="1" x14ac:dyDescent="0.25">
      <c r="D2395" s="120"/>
      <c r="E2395" s="120"/>
      <c r="F2395" s="120"/>
      <c r="G2395" s="120"/>
      <c r="H2395" s="121"/>
      <c r="R2395" s="120"/>
    </row>
    <row r="2396" spans="4:18" ht="13.9" customHeight="1" x14ac:dyDescent="0.25">
      <c r="D2396" s="120"/>
      <c r="E2396" s="120"/>
      <c r="F2396" s="120"/>
      <c r="G2396" s="120"/>
      <c r="H2396" s="121"/>
      <c r="R2396" s="120"/>
    </row>
    <row r="2397" spans="4:18" ht="13.9" customHeight="1" x14ac:dyDescent="0.25">
      <c r="D2397" s="120"/>
      <c r="E2397" s="120"/>
      <c r="F2397" s="120"/>
      <c r="G2397" s="120"/>
      <c r="H2397" s="121"/>
      <c r="R2397" s="120"/>
    </row>
    <row r="2398" spans="4:18" ht="13.9" customHeight="1" x14ac:dyDescent="0.25">
      <c r="D2398" s="120"/>
      <c r="E2398" s="120"/>
      <c r="F2398" s="120"/>
      <c r="G2398" s="120"/>
      <c r="H2398" s="121"/>
      <c r="R2398" s="120"/>
    </row>
    <row r="2399" spans="4:18" ht="13.9" customHeight="1" x14ac:dyDescent="0.25">
      <c r="D2399" s="120"/>
      <c r="E2399" s="120"/>
      <c r="F2399" s="120"/>
      <c r="G2399" s="120"/>
      <c r="H2399" s="121"/>
      <c r="R2399" s="120"/>
    </row>
    <row r="2400" spans="4:18" ht="13.9" customHeight="1" x14ac:dyDescent="0.25">
      <c r="D2400" s="120"/>
      <c r="E2400" s="120"/>
      <c r="F2400" s="120"/>
      <c r="G2400" s="120"/>
      <c r="H2400" s="121"/>
      <c r="R2400" s="120"/>
    </row>
    <row r="2401" spans="4:18" ht="13.9" customHeight="1" x14ac:dyDescent="0.25">
      <c r="D2401" s="120"/>
      <c r="E2401" s="120"/>
      <c r="F2401" s="120"/>
      <c r="G2401" s="120"/>
      <c r="H2401" s="121"/>
      <c r="R2401" s="120"/>
    </row>
    <row r="2402" spans="4:18" ht="13.9" customHeight="1" x14ac:dyDescent="0.25">
      <c r="D2402" s="120"/>
      <c r="E2402" s="120"/>
      <c r="F2402" s="120"/>
      <c r="G2402" s="120"/>
      <c r="H2402" s="121"/>
      <c r="R2402" s="120"/>
    </row>
    <row r="2403" spans="4:18" ht="13.9" customHeight="1" x14ac:dyDescent="0.25">
      <c r="D2403" s="120"/>
      <c r="E2403" s="120"/>
      <c r="F2403" s="120"/>
      <c r="G2403" s="120"/>
      <c r="H2403" s="121"/>
      <c r="R2403" s="120"/>
    </row>
    <row r="2404" spans="4:18" ht="13.9" customHeight="1" x14ac:dyDescent="0.25">
      <c r="D2404" s="120"/>
      <c r="E2404" s="120"/>
      <c r="F2404" s="120"/>
      <c r="G2404" s="120"/>
      <c r="H2404" s="121"/>
      <c r="R2404" s="120"/>
    </row>
    <row r="2405" spans="4:18" ht="13.9" customHeight="1" x14ac:dyDescent="0.25">
      <c r="D2405" s="120"/>
      <c r="E2405" s="120"/>
      <c r="F2405" s="120"/>
      <c r="G2405" s="120"/>
      <c r="H2405" s="121"/>
      <c r="R2405" s="120"/>
    </row>
    <row r="2406" spans="4:18" ht="13.9" customHeight="1" x14ac:dyDescent="0.25">
      <c r="D2406" s="120"/>
      <c r="E2406" s="120"/>
      <c r="F2406" s="120"/>
      <c r="G2406" s="120"/>
      <c r="H2406" s="121"/>
      <c r="R2406" s="120"/>
    </row>
    <row r="2407" spans="4:18" ht="13.9" customHeight="1" x14ac:dyDescent="0.25">
      <c r="D2407" s="120"/>
      <c r="E2407" s="120"/>
      <c r="F2407" s="120"/>
      <c r="G2407" s="120"/>
      <c r="H2407" s="121"/>
      <c r="R2407" s="120"/>
    </row>
    <row r="2408" spans="4:18" ht="13.9" customHeight="1" x14ac:dyDescent="0.25">
      <c r="D2408" s="120"/>
      <c r="E2408" s="120"/>
      <c r="F2408" s="120"/>
      <c r="G2408" s="120"/>
      <c r="H2408" s="121"/>
      <c r="R2408" s="120"/>
    </row>
    <row r="2409" spans="4:18" ht="13.9" customHeight="1" x14ac:dyDescent="0.25">
      <c r="D2409" s="120"/>
      <c r="E2409" s="120"/>
      <c r="F2409" s="120"/>
      <c r="G2409" s="120"/>
      <c r="H2409" s="121"/>
      <c r="R2409" s="120"/>
    </row>
    <row r="2410" spans="4:18" ht="13.9" customHeight="1" x14ac:dyDescent="0.25">
      <c r="D2410" s="120"/>
      <c r="E2410" s="120"/>
      <c r="F2410" s="120"/>
      <c r="G2410" s="120"/>
      <c r="H2410" s="121"/>
      <c r="R2410" s="120"/>
    </row>
    <row r="2411" spans="4:18" ht="13.9" customHeight="1" x14ac:dyDescent="0.25">
      <c r="D2411" s="120"/>
      <c r="E2411" s="120"/>
      <c r="F2411" s="120"/>
      <c r="G2411" s="120"/>
      <c r="H2411" s="121"/>
      <c r="R2411" s="120"/>
    </row>
    <row r="2412" spans="4:18" ht="13.9" customHeight="1" x14ac:dyDescent="0.25">
      <c r="D2412" s="120"/>
      <c r="E2412" s="120"/>
      <c r="F2412" s="120"/>
      <c r="G2412" s="120"/>
      <c r="H2412" s="121"/>
      <c r="R2412" s="120"/>
    </row>
    <row r="2413" spans="4:18" ht="13.9" customHeight="1" x14ac:dyDescent="0.25">
      <c r="D2413" s="120"/>
      <c r="E2413" s="120"/>
      <c r="F2413" s="120"/>
      <c r="G2413" s="120"/>
      <c r="H2413" s="121"/>
      <c r="R2413" s="120"/>
    </row>
    <row r="2414" spans="4:18" ht="13.9" customHeight="1" x14ac:dyDescent="0.25">
      <c r="D2414" s="120"/>
      <c r="E2414" s="120"/>
      <c r="F2414" s="120"/>
      <c r="G2414" s="120"/>
      <c r="H2414" s="121"/>
      <c r="R2414" s="120"/>
    </row>
    <row r="2415" spans="4:18" ht="13.9" customHeight="1" x14ac:dyDescent="0.25">
      <c r="D2415" s="120"/>
      <c r="E2415" s="120"/>
      <c r="F2415" s="120"/>
      <c r="G2415" s="120"/>
      <c r="H2415" s="121"/>
      <c r="R2415" s="120"/>
    </row>
    <row r="2416" spans="4:18" ht="13.9" customHeight="1" x14ac:dyDescent="0.25">
      <c r="D2416" s="120"/>
      <c r="E2416" s="120"/>
      <c r="F2416" s="120"/>
      <c r="G2416" s="120"/>
      <c r="H2416" s="121"/>
      <c r="R2416" s="120"/>
    </row>
    <row r="2417" spans="4:18" ht="13.9" customHeight="1" x14ac:dyDescent="0.25">
      <c r="D2417" s="120"/>
      <c r="E2417" s="120"/>
      <c r="F2417" s="120"/>
      <c r="G2417" s="120"/>
      <c r="H2417" s="121"/>
      <c r="R2417" s="120"/>
    </row>
    <row r="2418" spans="4:18" ht="13.9" customHeight="1" x14ac:dyDescent="0.25">
      <c r="D2418" s="120"/>
      <c r="E2418" s="120"/>
      <c r="F2418" s="120"/>
      <c r="G2418" s="120"/>
      <c r="H2418" s="121"/>
      <c r="R2418" s="120"/>
    </row>
    <row r="2419" spans="4:18" ht="13.9" customHeight="1" x14ac:dyDescent="0.25">
      <c r="D2419" s="120"/>
      <c r="E2419" s="120"/>
      <c r="F2419" s="120"/>
      <c r="G2419" s="120"/>
      <c r="H2419" s="121"/>
      <c r="R2419" s="120"/>
    </row>
    <row r="2420" spans="4:18" ht="13.9" customHeight="1" x14ac:dyDescent="0.25">
      <c r="D2420" s="120"/>
      <c r="E2420" s="120"/>
      <c r="F2420" s="120"/>
      <c r="G2420" s="120"/>
      <c r="H2420" s="121"/>
      <c r="R2420" s="120"/>
    </row>
    <row r="2421" spans="4:18" ht="13.9" customHeight="1" x14ac:dyDescent="0.25">
      <c r="D2421" s="120"/>
      <c r="E2421" s="120"/>
      <c r="F2421" s="120"/>
      <c r="G2421" s="120"/>
      <c r="H2421" s="121"/>
      <c r="R2421" s="120"/>
    </row>
    <row r="2422" spans="4:18" ht="13.9" customHeight="1" x14ac:dyDescent="0.25">
      <c r="D2422" s="120"/>
      <c r="E2422" s="120"/>
      <c r="F2422" s="120"/>
      <c r="G2422" s="120"/>
      <c r="H2422" s="121"/>
      <c r="R2422" s="120"/>
    </row>
    <row r="2423" spans="4:18" ht="13.9" customHeight="1" x14ac:dyDescent="0.25">
      <c r="D2423" s="120"/>
      <c r="E2423" s="120"/>
      <c r="F2423" s="120"/>
      <c r="G2423" s="120"/>
      <c r="H2423" s="121"/>
      <c r="R2423" s="120"/>
    </row>
    <row r="2424" spans="4:18" ht="13.9" customHeight="1" x14ac:dyDescent="0.25">
      <c r="D2424" s="120"/>
      <c r="E2424" s="120"/>
      <c r="F2424" s="120"/>
      <c r="G2424" s="120"/>
      <c r="H2424" s="121"/>
      <c r="R2424" s="120"/>
    </row>
    <row r="2425" spans="4:18" ht="13.9" customHeight="1" x14ac:dyDescent="0.25">
      <c r="D2425" s="120"/>
      <c r="E2425" s="120"/>
      <c r="F2425" s="120"/>
      <c r="G2425" s="120"/>
      <c r="H2425" s="121"/>
      <c r="R2425" s="120"/>
    </row>
    <row r="2426" spans="4:18" ht="13.9" customHeight="1" x14ac:dyDescent="0.25">
      <c r="D2426" s="120"/>
      <c r="E2426" s="120"/>
      <c r="F2426" s="120"/>
      <c r="G2426" s="120"/>
      <c r="H2426" s="121"/>
      <c r="R2426" s="120"/>
    </row>
    <row r="2427" spans="4:18" ht="13.9" customHeight="1" x14ac:dyDescent="0.25">
      <c r="D2427" s="120"/>
      <c r="E2427" s="120"/>
      <c r="F2427" s="120"/>
      <c r="G2427" s="120"/>
      <c r="H2427" s="121"/>
      <c r="R2427" s="120"/>
    </row>
    <row r="2428" spans="4:18" ht="13.9" customHeight="1" x14ac:dyDescent="0.25">
      <c r="D2428" s="120"/>
      <c r="E2428" s="120"/>
      <c r="F2428" s="120"/>
      <c r="G2428" s="120"/>
      <c r="H2428" s="121"/>
      <c r="R2428" s="120"/>
    </row>
    <row r="2429" spans="4:18" ht="13.9" customHeight="1" x14ac:dyDescent="0.25">
      <c r="D2429" s="120"/>
      <c r="E2429" s="120"/>
      <c r="F2429" s="120"/>
      <c r="G2429" s="120"/>
      <c r="H2429" s="121"/>
      <c r="R2429" s="120"/>
    </row>
    <row r="2430" spans="4:18" ht="13.9" customHeight="1" x14ac:dyDescent="0.25">
      <c r="D2430" s="120"/>
      <c r="E2430" s="120"/>
      <c r="F2430" s="120"/>
      <c r="G2430" s="120"/>
      <c r="H2430" s="121"/>
      <c r="R2430" s="120"/>
    </row>
    <row r="2431" spans="4:18" ht="13.9" customHeight="1" x14ac:dyDescent="0.25">
      <c r="D2431" s="120"/>
      <c r="E2431" s="120"/>
      <c r="F2431" s="120"/>
      <c r="G2431" s="120"/>
      <c r="H2431" s="121"/>
      <c r="R2431" s="120"/>
    </row>
    <row r="2432" spans="4:18" ht="13.9" customHeight="1" x14ac:dyDescent="0.25">
      <c r="D2432" s="120"/>
      <c r="E2432" s="120"/>
      <c r="F2432" s="120"/>
      <c r="G2432" s="120"/>
      <c r="H2432" s="121"/>
      <c r="R2432" s="120"/>
    </row>
    <row r="2433" spans="4:18" ht="13.9" customHeight="1" x14ac:dyDescent="0.25">
      <c r="D2433" s="120"/>
      <c r="E2433" s="120"/>
      <c r="F2433" s="120"/>
      <c r="G2433" s="120"/>
      <c r="H2433" s="121"/>
      <c r="R2433" s="120"/>
    </row>
    <row r="2434" spans="4:18" ht="13.9" customHeight="1" x14ac:dyDescent="0.25">
      <c r="D2434" s="120"/>
      <c r="E2434" s="120"/>
      <c r="F2434" s="120"/>
      <c r="G2434" s="120"/>
      <c r="H2434" s="121"/>
      <c r="R2434" s="120"/>
    </row>
    <row r="2435" spans="4:18" ht="13.9" customHeight="1" x14ac:dyDescent="0.25">
      <c r="D2435" s="120"/>
      <c r="E2435" s="120"/>
      <c r="F2435" s="120"/>
      <c r="G2435" s="120"/>
      <c r="H2435" s="121"/>
      <c r="R2435" s="120"/>
    </row>
    <row r="2436" spans="4:18" ht="13.9" customHeight="1" x14ac:dyDescent="0.25">
      <c r="D2436" s="120"/>
      <c r="E2436" s="120"/>
      <c r="F2436" s="120"/>
      <c r="G2436" s="120"/>
      <c r="H2436" s="121"/>
      <c r="R2436" s="120"/>
    </row>
    <row r="2437" spans="4:18" ht="13.9" customHeight="1" x14ac:dyDescent="0.25">
      <c r="D2437" s="120"/>
      <c r="E2437" s="120"/>
      <c r="F2437" s="120"/>
      <c r="G2437" s="120"/>
      <c r="H2437" s="121"/>
      <c r="R2437" s="120"/>
    </row>
    <row r="2438" spans="4:18" ht="13.9" customHeight="1" x14ac:dyDescent="0.25">
      <c r="D2438" s="120"/>
      <c r="E2438" s="120"/>
      <c r="F2438" s="120"/>
      <c r="G2438" s="120"/>
      <c r="H2438" s="121"/>
      <c r="R2438" s="120"/>
    </row>
    <row r="2439" spans="4:18" ht="13.9" customHeight="1" x14ac:dyDescent="0.25">
      <c r="D2439" s="120"/>
      <c r="E2439" s="120"/>
      <c r="F2439" s="120"/>
      <c r="G2439" s="120"/>
      <c r="H2439" s="121"/>
      <c r="R2439" s="120"/>
    </row>
    <row r="2440" spans="4:18" ht="13.9" customHeight="1" x14ac:dyDescent="0.25">
      <c r="D2440" s="120"/>
      <c r="E2440" s="120"/>
      <c r="F2440" s="120"/>
      <c r="G2440" s="120"/>
      <c r="H2440" s="121"/>
      <c r="R2440" s="120"/>
    </row>
    <row r="2441" spans="4:18" ht="13.9" customHeight="1" x14ac:dyDescent="0.25">
      <c r="D2441" s="120"/>
      <c r="E2441" s="120"/>
      <c r="F2441" s="120"/>
      <c r="G2441" s="120"/>
      <c r="H2441" s="121"/>
      <c r="R2441" s="120"/>
    </row>
    <row r="2442" spans="4:18" ht="13.9" customHeight="1" x14ac:dyDescent="0.25">
      <c r="D2442" s="120"/>
      <c r="E2442" s="120"/>
      <c r="F2442" s="120"/>
      <c r="G2442" s="120"/>
      <c r="H2442" s="121"/>
      <c r="R2442" s="120"/>
    </row>
    <row r="2443" spans="4:18" ht="13.9" customHeight="1" x14ac:dyDescent="0.25">
      <c r="D2443" s="120"/>
      <c r="E2443" s="120"/>
      <c r="F2443" s="120"/>
      <c r="G2443" s="120"/>
      <c r="H2443" s="121"/>
      <c r="R2443" s="120"/>
    </row>
    <row r="2444" spans="4:18" ht="13.9" customHeight="1" x14ac:dyDescent="0.25">
      <c r="D2444" s="120"/>
      <c r="E2444" s="120"/>
      <c r="F2444" s="120"/>
      <c r="G2444" s="120"/>
      <c r="H2444" s="121"/>
      <c r="R2444" s="120"/>
    </row>
    <row r="2445" spans="4:18" ht="13.9" customHeight="1" x14ac:dyDescent="0.25">
      <c r="D2445" s="120"/>
      <c r="E2445" s="120"/>
      <c r="F2445" s="120"/>
      <c r="G2445" s="120"/>
      <c r="H2445" s="121"/>
      <c r="R2445" s="120"/>
    </row>
    <row r="2446" spans="4:18" ht="13.9" customHeight="1" x14ac:dyDescent="0.25">
      <c r="D2446" s="120"/>
      <c r="E2446" s="120"/>
      <c r="F2446" s="120"/>
      <c r="G2446" s="120"/>
      <c r="H2446" s="121"/>
      <c r="R2446" s="120"/>
    </row>
    <row r="2447" spans="4:18" ht="13.9" customHeight="1" x14ac:dyDescent="0.25">
      <c r="D2447" s="120"/>
      <c r="E2447" s="120"/>
      <c r="F2447" s="120"/>
      <c r="G2447" s="120"/>
      <c r="H2447" s="121"/>
      <c r="R2447" s="120"/>
    </row>
    <row r="2448" spans="4:18" ht="13.9" customHeight="1" x14ac:dyDescent="0.25">
      <c r="D2448" s="120"/>
      <c r="E2448" s="120"/>
      <c r="F2448" s="120"/>
      <c r="G2448" s="120"/>
      <c r="H2448" s="121"/>
      <c r="R2448" s="120"/>
    </row>
    <row r="2449" spans="4:18" ht="13.9" customHeight="1" x14ac:dyDescent="0.25">
      <c r="D2449" s="120"/>
      <c r="E2449" s="120"/>
      <c r="F2449" s="120"/>
      <c r="G2449" s="120"/>
      <c r="H2449" s="121"/>
      <c r="R2449" s="120"/>
    </row>
    <row r="2450" spans="4:18" ht="13.9" customHeight="1" x14ac:dyDescent="0.25">
      <c r="D2450" s="120"/>
      <c r="E2450" s="120"/>
      <c r="F2450" s="120"/>
      <c r="G2450" s="120"/>
      <c r="H2450" s="121"/>
      <c r="R2450" s="120"/>
    </row>
    <row r="2451" spans="4:18" ht="13.9" customHeight="1" x14ac:dyDescent="0.25">
      <c r="D2451" s="120"/>
      <c r="E2451" s="120"/>
      <c r="F2451" s="120"/>
      <c r="G2451" s="120"/>
      <c r="H2451" s="121"/>
      <c r="R2451" s="120"/>
    </row>
    <row r="2452" spans="4:18" ht="13.9" customHeight="1" x14ac:dyDescent="0.25">
      <c r="D2452" s="120"/>
      <c r="E2452" s="120"/>
      <c r="F2452" s="120"/>
      <c r="G2452" s="120"/>
      <c r="H2452" s="121"/>
      <c r="R2452" s="120"/>
    </row>
    <row r="2453" spans="4:18" ht="13.9" customHeight="1" x14ac:dyDescent="0.25">
      <c r="D2453" s="120"/>
      <c r="E2453" s="120"/>
      <c r="F2453" s="120"/>
      <c r="G2453" s="120"/>
      <c r="H2453" s="121"/>
      <c r="R2453" s="120"/>
    </row>
    <row r="2454" spans="4:18" ht="13.9" customHeight="1" x14ac:dyDescent="0.25">
      <c r="D2454" s="120"/>
      <c r="E2454" s="120"/>
      <c r="F2454" s="120"/>
      <c r="G2454" s="120"/>
      <c r="H2454" s="121"/>
      <c r="R2454" s="120"/>
    </row>
    <row r="2455" spans="4:18" ht="13.9" customHeight="1" x14ac:dyDescent="0.25">
      <c r="D2455" s="120"/>
      <c r="E2455" s="120"/>
      <c r="F2455" s="120"/>
      <c r="G2455" s="120"/>
      <c r="H2455" s="121"/>
      <c r="R2455" s="120"/>
    </row>
    <row r="2456" spans="4:18" ht="13.9" customHeight="1" x14ac:dyDescent="0.25">
      <c r="D2456" s="120"/>
      <c r="E2456" s="120"/>
      <c r="F2456" s="120"/>
      <c r="G2456" s="120"/>
      <c r="H2456" s="121"/>
      <c r="R2456" s="120"/>
    </row>
    <row r="2457" spans="4:18" ht="13.9" customHeight="1" x14ac:dyDescent="0.25">
      <c r="D2457" s="120"/>
      <c r="E2457" s="120"/>
      <c r="F2457" s="120"/>
      <c r="G2457" s="120"/>
      <c r="H2457" s="121"/>
      <c r="R2457" s="120"/>
    </row>
    <row r="2458" spans="4:18" ht="13.9" customHeight="1" x14ac:dyDescent="0.25">
      <c r="D2458" s="120"/>
      <c r="E2458" s="120"/>
      <c r="F2458" s="120"/>
      <c r="G2458" s="120"/>
      <c r="H2458" s="121"/>
      <c r="R2458" s="120"/>
    </row>
    <row r="2459" spans="4:18" ht="13.9" customHeight="1" x14ac:dyDescent="0.25">
      <c r="D2459" s="120"/>
      <c r="E2459" s="120"/>
      <c r="F2459" s="120"/>
      <c r="G2459" s="120"/>
      <c r="H2459" s="121"/>
      <c r="R2459" s="120"/>
    </row>
    <row r="2460" spans="4:18" ht="13.9" customHeight="1" x14ac:dyDescent="0.25">
      <c r="D2460" s="120"/>
      <c r="E2460" s="120"/>
      <c r="F2460" s="120"/>
      <c r="G2460" s="120"/>
      <c r="H2460" s="121"/>
      <c r="R2460" s="120"/>
    </row>
    <row r="2461" spans="4:18" ht="13.9" customHeight="1" x14ac:dyDescent="0.25">
      <c r="D2461" s="120"/>
      <c r="E2461" s="120"/>
      <c r="F2461" s="120"/>
      <c r="G2461" s="120"/>
      <c r="H2461" s="121"/>
      <c r="R2461" s="120"/>
    </row>
    <row r="2462" spans="4:18" ht="13.9" customHeight="1" x14ac:dyDescent="0.25">
      <c r="D2462" s="120"/>
      <c r="E2462" s="120"/>
      <c r="F2462" s="120"/>
      <c r="G2462" s="120"/>
      <c r="H2462" s="121"/>
      <c r="R2462" s="120"/>
    </row>
    <row r="2463" spans="4:18" ht="13.9" customHeight="1" x14ac:dyDescent="0.25">
      <c r="D2463" s="120"/>
      <c r="E2463" s="120"/>
      <c r="F2463" s="120"/>
      <c r="G2463" s="120"/>
      <c r="H2463" s="121"/>
      <c r="R2463" s="120"/>
    </row>
    <row r="2464" spans="4:18" ht="13.9" customHeight="1" x14ac:dyDescent="0.25">
      <c r="D2464" s="120"/>
      <c r="E2464" s="120"/>
      <c r="F2464" s="120"/>
      <c r="G2464" s="120"/>
      <c r="H2464" s="121"/>
      <c r="R2464" s="120"/>
    </row>
    <row r="2465" spans="4:18" ht="13.9" customHeight="1" x14ac:dyDescent="0.25">
      <c r="D2465" s="120"/>
      <c r="E2465" s="120"/>
      <c r="F2465" s="120"/>
      <c r="G2465" s="120"/>
      <c r="H2465" s="121"/>
      <c r="R2465" s="120"/>
    </row>
    <row r="2466" spans="4:18" ht="13.9" customHeight="1" x14ac:dyDescent="0.25">
      <c r="D2466" s="120"/>
      <c r="E2466" s="120"/>
      <c r="F2466" s="120"/>
      <c r="G2466" s="120"/>
      <c r="H2466" s="121"/>
      <c r="R2466" s="120"/>
    </row>
    <row r="2467" spans="4:18" ht="13.9" customHeight="1" x14ac:dyDescent="0.25">
      <c r="D2467" s="120"/>
      <c r="E2467" s="120"/>
      <c r="F2467" s="120"/>
      <c r="G2467" s="120"/>
      <c r="H2467" s="121"/>
      <c r="R2467" s="120"/>
    </row>
    <row r="2468" spans="4:18" ht="13.9" customHeight="1" x14ac:dyDescent="0.25">
      <c r="D2468" s="120"/>
      <c r="E2468" s="120"/>
      <c r="F2468" s="120"/>
      <c r="G2468" s="120"/>
      <c r="H2468" s="121"/>
      <c r="R2468" s="120"/>
    </row>
    <row r="2469" spans="4:18" ht="13.9" customHeight="1" x14ac:dyDescent="0.25">
      <c r="D2469" s="120"/>
      <c r="E2469" s="120"/>
      <c r="F2469" s="120"/>
      <c r="G2469" s="120"/>
      <c r="H2469" s="121"/>
      <c r="R2469" s="120"/>
    </row>
    <row r="2470" spans="4:18" ht="13.9" customHeight="1" x14ac:dyDescent="0.25">
      <c r="D2470" s="120"/>
      <c r="E2470" s="120"/>
      <c r="F2470" s="120"/>
      <c r="G2470" s="120"/>
      <c r="H2470" s="121"/>
      <c r="R2470" s="120"/>
    </row>
    <row r="2471" spans="4:18" ht="13.9" customHeight="1" x14ac:dyDescent="0.25">
      <c r="D2471" s="120"/>
      <c r="E2471" s="120"/>
      <c r="F2471" s="120"/>
      <c r="G2471" s="120"/>
      <c r="H2471" s="121"/>
      <c r="R2471" s="120"/>
    </row>
    <row r="2472" spans="4:18" ht="13.9" customHeight="1" x14ac:dyDescent="0.25">
      <c r="D2472" s="120"/>
      <c r="E2472" s="120"/>
      <c r="F2472" s="120"/>
      <c r="G2472" s="120"/>
      <c r="H2472" s="121"/>
      <c r="R2472" s="120"/>
    </row>
    <row r="2473" spans="4:18" ht="13.9" customHeight="1" x14ac:dyDescent="0.25">
      <c r="D2473" s="120"/>
      <c r="E2473" s="120"/>
      <c r="F2473" s="120"/>
      <c r="G2473" s="120"/>
      <c r="H2473" s="121"/>
      <c r="R2473" s="120"/>
    </row>
    <row r="2474" spans="4:18" ht="13.9" customHeight="1" x14ac:dyDescent="0.25">
      <c r="D2474" s="120"/>
      <c r="E2474" s="120"/>
      <c r="F2474" s="120"/>
      <c r="G2474" s="120"/>
      <c r="H2474" s="121"/>
      <c r="R2474" s="120"/>
    </row>
    <row r="2475" spans="4:18" ht="13.9" customHeight="1" x14ac:dyDescent="0.25">
      <c r="D2475" s="120"/>
      <c r="E2475" s="120"/>
      <c r="F2475" s="120"/>
      <c r="G2475" s="120"/>
      <c r="H2475" s="121"/>
      <c r="R2475" s="120"/>
    </row>
    <row r="2476" spans="4:18" ht="13.9" customHeight="1" x14ac:dyDescent="0.25">
      <c r="D2476" s="120"/>
      <c r="E2476" s="120"/>
      <c r="F2476" s="120"/>
      <c r="G2476" s="120"/>
      <c r="H2476" s="121"/>
      <c r="R2476" s="120"/>
    </row>
    <row r="2477" spans="4:18" ht="13.9" customHeight="1" x14ac:dyDescent="0.25">
      <c r="D2477" s="120"/>
      <c r="E2477" s="120"/>
      <c r="F2477" s="120"/>
      <c r="G2477" s="120"/>
      <c r="H2477" s="121"/>
      <c r="R2477" s="120"/>
    </row>
    <row r="2478" spans="4:18" ht="13.9" customHeight="1" x14ac:dyDescent="0.25">
      <c r="D2478" s="120"/>
      <c r="E2478" s="120"/>
      <c r="F2478" s="120"/>
      <c r="G2478" s="120"/>
      <c r="H2478" s="121"/>
      <c r="R2478" s="120"/>
    </row>
    <row r="2479" spans="4:18" ht="13.9" customHeight="1" x14ac:dyDescent="0.25">
      <c r="D2479" s="120"/>
      <c r="E2479" s="120"/>
      <c r="F2479" s="120"/>
      <c r="G2479" s="120"/>
      <c r="H2479" s="121"/>
      <c r="R2479" s="120"/>
    </row>
    <row r="2480" spans="4:18" ht="13.9" customHeight="1" x14ac:dyDescent="0.25">
      <c r="D2480" s="120"/>
      <c r="E2480" s="120"/>
      <c r="F2480" s="120"/>
      <c r="G2480" s="120"/>
      <c r="H2480" s="121"/>
      <c r="R2480" s="120"/>
    </row>
    <row r="2481" spans="4:18" ht="13.9" customHeight="1" x14ac:dyDescent="0.25">
      <c r="D2481" s="120"/>
      <c r="E2481" s="120"/>
      <c r="F2481" s="120"/>
      <c r="G2481" s="120"/>
      <c r="H2481" s="121"/>
      <c r="R2481" s="120"/>
    </row>
    <row r="2482" spans="4:18" ht="13.9" customHeight="1" x14ac:dyDescent="0.25">
      <c r="D2482" s="120"/>
      <c r="E2482" s="120"/>
      <c r="F2482" s="120"/>
      <c r="G2482" s="120"/>
      <c r="H2482" s="121"/>
      <c r="R2482" s="120"/>
    </row>
    <row r="2483" spans="4:18" ht="13.9" customHeight="1" x14ac:dyDescent="0.25">
      <c r="D2483" s="120"/>
      <c r="E2483" s="120"/>
      <c r="F2483" s="120"/>
      <c r="G2483" s="120"/>
      <c r="H2483" s="121"/>
      <c r="R2483" s="120"/>
    </row>
    <row r="2484" spans="4:18" ht="13.9" customHeight="1" x14ac:dyDescent="0.25">
      <c r="D2484" s="120"/>
      <c r="E2484" s="120"/>
      <c r="F2484" s="120"/>
      <c r="G2484" s="120"/>
      <c r="H2484" s="121"/>
      <c r="R2484" s="120"/>
    </row>
    <row r="2485" spans="4:18" ht="13.9" customHeight="1" x14ac:dyDescent="0.25">
      <c r="D2485" s="120"/>
      <c r="E2485" s="120"/>
      <c r="F2485" s="120"/>
      <c r="G2485" s="120"/>
      <c r="H2485" s="121"/>
      <c r="R2485" s="120"/>
    </row>
    <row r="2486" spans="4:18" ht="13.9" customHeight="1" x14ac:dyDescent="0.25">
      <c r="D2486" s="120"/>
      <c r="E2486" s="120"/>
      <c r="F2486" s="120"/>
      <c r="G2486" s="120"/>
      <c r="H2486" s="121"/>
      <c r="R2486" s="120"/>
    </row>
    <row r="2487" spans="4:18" ht="13.9" customHeight="1" x14ac:dyDescent="0.25">
      <c r="D2487" s="120"/>
      <c r="E2487" s="120"/>
      <c r="F2487" s="120"/>
      <c r="G2487" s="120"/>
      <c r="H2487" s="121"/>
      <c r="R2487" s="120"/>
    </row>
    <row r="2488" spans="4:18" ht="13.9" customHeight="1" x14ac:dyDescent="0.25">
      <c r="D2488" s="120"/>
      <c r="E2488" s="120"/>
      <c r="F2488" s="120"/>
      <c r="G2488" s="120"/>
      <c r="H2488" s="121"/>
      <c r="R2488" s="120"/>
    </row>
    <row r="2489" spans="4:18" ht="13.9" customHeight="1" x14ac:dyDescent="0.25">
      <c r="D2489" s="120"/>
      <c r="E2489" s="120"/>
      <c r="F2489" s="120"/>
      <c r="G2489" s="120"/>
      <c r="H2489" s="121"/>
      <c r="R2489" s="120"/>
    </row>
    <row r="2490" spans="4:18" ht="13.9" customHeight="1" x14ac:dyDescent="0.25">
      <c r="D2490" s="120"/>
      <c r="E2490" s="120"/>
      <c r="F2490" s="120"/>
      <c r="G2490" s="120"/>
      <c r="H2490" s="121"/>
      <c r="R2490" s="120"/>
    </row>
    <row r="2491" spans="4:18" ht="13.9" customHeight="1" x14ac:dyDescent="0.25">
      <c r="D2491" s="120"/>
      <c r="E2491" s="120"/>
      <c r="F2491" s="120"/>
      <c r="G2491" s="120"/>
      <c r="H2491" s="121"/>
      <c r="R2491" s="120"/>
    </row>
    <row r="2492" spans="4:18" ht="13.9" customHeight="1" x14ac:dyDescent="0.25">
      <c r="D2492" s="120"/>
      <c r="E2492" s="120"/>
      <c r="F2492" s="120"/>
      <c r="G2492" s="120"/>
      <c r="H2492" s="121"/>
      <c r="R2492" s="120"/>
    </row>
    <row r="2493" spans="4:18" ht="13.9" customHeight="1" x14ac:dyDescent="0.25">
      <c r="D2493" s="120"/>
      <c r="E2493" s="120"/>
      <c r="F2493" s="120"/>
      <c r="G2493" s="120"/>
      <c r="H2493" s="121"/>
      <c r="R2493" s="120"/>
    </row>
    <row r="2494" spans="4:18" ht="13.9" customHeight="1" x14ac:dyDescent="0.25">
      <c r="D2494" s="120"/>
      <c r="E2494" s="120"/>
      <c r="F2494" s="120"/>
      <c r="G2494" s="120"/>
      <c r="H2494" s="121"/>
      <c r="R2494" s="120"/>
    </row>
    <row r="2495" spans="4:18" ht="13.9" customHeight="1" x14ac:dyDescent="0.25">
      <c r="D2495" s="120"/>
      <c r="E2495" s="120"/>
      <c r="F2495" s="120"/>
      <c r="G2495" s="120"/>
      <c r="H2495" s="121"/>
      <c r="R2495" s="120"/>
    </row>
    <row r="2496" spans="4:18" ht="13.9" customHeight="1" x14ac:dyDescent="0.25">
      <c r="D2496" s="120"/>
      <c r="E2496" s="120"/>
      <c r="F2496" s="120"/>
      <c r="G2496" s="120"/>
      <c r="H2496" s="121"/>
      <c r="R2496" s="120"/>
    </row>
    <row r="2497" spans="4:18" ht="13.9" customHeight="1" x14ac:dyDescent="0.25">
      <c r="D2497" s="120"/>
      <c r="E2497" s="120"/>
      <c r="F2497" s="120"/>
      <c r="G2497" s="120"/>
      <c r="H2497" s="121"/>
      <c r="R2497" s="120"/>
    </row>
    <row r="2498" spans="4:18" ht="13.9" customHeight="1" x14ac:dyDescent="0.25">
      <c r="D2498" s="120"/>
      <c r="E2498" s="120"/>
      <c r="F2498" s="120"/>
      <c r="G2498" s="120"/>
      <c r="H2498" s="121"/>
      <c r="R2498" s="120"/>
    </row>
    <row r="2499" spans="4:18" ht="13.9" customHeight="1" x14ac:dyDescent="0.25">
      <c r="D2499" s="120"/>
      <c r="E2499" s="120"/>
      <c r="F2499" s="120"/>
      <c r="G2499" s="120"/>
      <c r="H2499" s="121"/>
      <c r="R2499" s="120"/>
    </row>
    <row r="2500" spans="4:18" ht="13.9" customHeight="1" x14ac:dyDescent="0.25">
      <c r="D2500" s="120"/>
      <c r="E2500" s="120"/>
      <c r="F2500" s="120"/>
      <c r="G2500" s="120"/>
      <c r="H2500" s="121"/>
      <c r="R2500" s="120"/>
    </row>
    <row r="2501" spans="4:18" ht="13.9" customHeight="1" x14ac:dyDescent="0.25">
      <c r="D2501" s="120"/>
      <c r="E2501" s="120"/>
      <c r="F2501" s="120"/>
      <c r="G2501" s="120"/>
      <c r="H2501" s="121"/>
      <c r="R2501" s="120"/>
    </row>
    <row r="2502" spans="4:18" ht="13.9" customHeight="1" x14ac:dyDescent="0.25">
      <c r="D2502" s="120"/>
      <c r="E2502" s="120"/>
      <c r="F2502" s="120"/>
      <c r="G2502" s="120"/>
      <c r="H2502" s="121"/>
      <c r="R2502" s="120"/>
    </row>
    <row r="2503" spans="4:18" ht="13.9" customHeight="1" x14ac:dyDescent="0.25">
      <c r="D2503" s="120"/>
      <c r="E2503" s="120"/>
      <c r="F2503" s="120"/>
      <c r="G2503" s="120"/>
      <c r="H2503" s="121"/>
      <c r="R2503" s="120"/>
    </row>
    <row r="2504" spans="4:18" ht="13.9" customHeight="1" x14ac:dyDescent="0.25">
      <c r="D2504" s="120"/>
      <c r="E2504" s="120"/>
      <c r="F2504" s="120"/>
      <c r="G2504" s="120"/>
      <c r="H2504" s="121"/>
      <c r="R2504" s="120"/>
    </row>
    <row r="2505" spans="4:18" ht="13.9" customHeight="1" x14ac:dyDescent="0.25">
      <c r="D2505" s="120"/>
      <c r="E2505" s="120"/>
      <c r="F2505" s="120"/>
      <c r="G2505" s="120"/>
      <c r="H2505" s="121"/>
      <c r="R2505" s="120"/>
    </row>
    <row r="2506" spans="4:18" ht="13.9" customHeight="1" x14ac:dyDescent="0.25">
      <c r="D2506" s="120"/>
      <c r="E2506" s="120"/>
      <c r="F2506" s="120"/>
      <c r="G2506" s="120"/>
      <c r="H2506" s="121"/>
      <c r="R2506" s="120"/>
    </row>
    <row r="2507" spans="4:18" ht="13.9" customHeight="1" x14ac:dyDescent="0.25">
      <c r="D2507" s="120"/>
      <c r="E2507" s="120"/>
      <c r="F2507" s="120"/>
      <c r="G2507" s="120"/>
      <c r="H2507" s="121"/>
      <c r="R2507" s="120"/>
    </row>
    <row r="2508" spans="4:18" ht="13.9" customHeight="1" x14ac:dyDescent="0.25">
      <c r="D2508" s="120"/>
      <c r="E2508" s="120"/>
      <c r="F2508" s="120"/>
      <c r="G2508" s="120"/>
      <c r="H2508" s="121"/>
      <c r="R2508" s="120"/>
    </row>
    <row r="2509" spans="4:18" ht="13.9" customHeight="1" x14ac:dyDescent="0.25">
      <c r="D2509" s="120"/>
      <c r="E2509" s="120"/>
      <c r="F2509" s="120"/>
      <c r="G2509" s="120"/>
      <c r="H2509" s="121"/>
      <c r="R2509" s="120"/>
    </row>
    <row r="2510" spans="4:18" ht="13.9" customHeight="1" x14ac:dyDescent="0.25">
      <c r="D2510" s="120"/>
      <c r="E2510" s="120"/>
      <c r="F2510" s="120"/>
      <c r="G2510" s="120"/>
      <c r="H2510" s="121"/>
      <c r="R2510" s="120"/>
    </row>
    <row r="2511" spans="4:18" ht="13.9" customHeight="1" x14ac:dyDescent="0.25">
      <c r="D2511" s="120"/>
      <c r="E2511" s="120"/>
      <c r="F2511" s="120"/>
      <c r="G2511" s="120"/>
      <c r="H2511" s="121"/>
      <c r="R2511" s="120"/>
    </row>
    <row r="2512" spans="4:18" ht="13.9" customHeight="1" x14ac:dyDescent="0.25">
      <c r="D2512" s="120"/>
      <c r="E2512" s="120"/>
      <c r="F2512" s="120"/>
      <c r="G2512" s="120"/>
      <c r="H2512" s="121"/>
      <c r="R2512" s="120"/>
    </row>
    <row r="2513" spans="4:18" ht="13.9" customHeight="1" x14ac:dyDescent="0.25">
      <c r="D2513" s="120"/>
      <c r="E2513" s="120"/>
      <c r="F2513" s="120"/>
      <c r="G2513" s="120"/>
      <c r="H2513" s="121"/>
      <c r="R2513" s="120"/>
    </row>
    <row r="2514" spans="4:18" ht="13.9" customHeight="1" x14ac:dyDescent="0.25">
      <c r="D2514" s="120"/>
      <c r="E2514" s="120"/>
      <c r="F2514" s="120"/>
      <c r="G2514" s="120"/>
      <c r="H2514" s="121"/>
      <c r="R2514" s="120"/>
    </row>
    <row r="2515" spans="4:18" ht="13.9" customHeight="1" x14ac:dyDescent="0.25">
      <c r="D2515" s="120"/>
      <c r="E2515" s="120"/>
      <c r="F2515" s="120"/>
      <c r="G2515" s="120"/>
      <c r="H2515" s="121"/>
      <c r="R2515" s="120"/>
    </row>
    <row r="2516" spans="4:18" ht="13.9" customHeight="1" x14ac:dyDescent="0.25">
      <c r="D2516" s="120"/>
      <c r="E2516" s="120"/>
      <c r="F2516" s="120"/>
      <c r="G2516" s="120"/>
      <c r="H2516" s="121"/>
      <c r="R2516" s="120"/>
    </row>
    <row r="2517" spans="4:18" ht="13.9" customHeight="1" x14ac:dyDescent="0.25">
      <c r="D2517" s="120"/>
      <c r="E2517" s="120"/>
      <c r="F2517" s="120"/>
      <c r="G2517" s="120"/>
      <c r="H2517" s="121"/>
      <c r="R2517" s="120"/>
    </row>
    <row r="2518" spans="4:18" ht="13.9" customHeight="1" x14ac:dyDescent="0.25">
      <c r="D2518" s="120"/>
      <c r="E2518" s="120"/>
      <c r="F2518" s="120"/>
      <c r="G2518" s="120"/>
      <c r="H2518" s="121"/>
      <c r="R2518" s="120"/>
    </row>
    <row r="2519" spans="4:18" ht="13.9" customHeight="1" x14ac:dyDescent="0.25">
      <c r="D2519" s="120"/>
      <c r="E2519" s="120"/>
      <c r="F2519" s="120"/>
      <c r="G2519" s="120"/>
      <c r="H2519" s="121"/>
      <c r="R2519" s="120"/>
    </row>
    <row r="2520" spans="4:18" ht="13.9" customHeight="1" x14ac:dyDescent="0.25">
      <c r="D2520" s="120"/>
      <c r="E2520" s="120"/>
      <c r="F2520" s="120"/>
      <c r="G2520" s="120"/>
      <c r="H2520" s="121"/>
      <c r="R2520" s="120"/>
    </row>
    <row r="2521" spans="4:18" ht="13.9" customHeight="1" x14ac:dyDescent="0.25">
      <c r="D2521" s="120"/>
      <c r="E2521" s="120"/>
      <c r="F2521" s="120"/>
      <c r="G2521" s="120"/>
      <c r="H2521" s="121"/>
      <c r="R2521" s="120"/>
    </row>
    <row r="2522" spans="4:18" ht="13.9" customHeight="1" x14ac:dyDescent="0.25">
      <c r="D2522" s="120"/>
      <c r="E2522" s="120"/>
      <c r="F2522" s="120"/>
      <c r="G2522" s="120"/>
      <c r="H2522" s="121"/>
      <c r="R2522" s="120"/>
    </row>
    <row r="2523" spans="4:18" ht="13.9" customHeight="1" x14ac:dyDescent="0.25">
      <c r="D2523" s="120"/>
      <c r="E2523" s="120"/>
      <c r="F2523" s="120"/>
      <c r="G2523" s="120"/>
      <c r="H2523" s="121"/>
      <c r="R2523" s="120"/>
    </row>
    <row r="2524" spans="4:18" ht="13.9" customHeight="1" x14ac:dyDescent="0.25">
      <c r="D2524" s="120"/>
      <c r="E2524" s="120"/>
      <c r="F2524" s="120"/>
      <c r="G2524" s="120"/>
      <c r="H2524" s="121"/>
      <c r="R2524" s="120"/>
    </row>
    <row r="2525" spans="4:18" ht="13.9" customHeight="1" x14ac:dyDescent="0.25">
      <c r="D2525" s="120"/>
      <c r="E2525" s="120"/>
      <c r="F2525" s="120"/>
      <c r="G2525" s="120"/>
      <c r="H2525" s="121"/>
      <c r="R2525" s="120"/>
    </row>
    <row r="2526" spans="4:18" ht="13.9" customHeight="1" x14ac:dyDescent="0.25">
      <c r="D2526" s="120"/>
      <c r="E2526" s="120"/>
      <c r="F2526" s="120"/>
      <c r="G2526" s="120"/>
      <c r="H2526" s="121"/>
      <c r="R2526" s="120"/>
    </row>
    <row r="2527" spans="4:18" ht="13.9" customHeight="1" x14ac:dyDescent="0.25">
      <c r="D2527" s="120"/>
      <c r="E2527" s="120"/>
      <c r="F2527" s="120"/>
      <c r="G2527" s="120"/>
      <c r="H2527" s="121"/>
      <c r="R2527" s="120"/>
    </row>
    <row r="2528" spans="4:18" ht="13.9" customHeight="1" x14ac:dyDescent="0.25">
      <c r="D2528" s="120"/>
      <c r="E2528" s="120"/>
      <c r="F2528" s="120"/>
      <c r="G2528" s="120"/>
      <c r="H2528" s="121"/>
      <c r="R2528" s="120"/>
    </row>
    <row r="2529" spans="4:18" ht="13.9" customHeight="1" x14ac:dyDescent="0.25">
      <c r="D2529" s="120"/>
      <c r="E2529" s="120"/>
      <c r="F2529" s="120"/>
      <c r="G2529" s="120"/>
      <c r="H2529" s="121"/>
      <c r="R2529" s="120"/>
    </row>
    <row r="2530" spans="4:18" ht="13.9" customHeight="1" x14ac:dyDescent="0.25">
      <c r="D2530" s="120"/>
      <c r="E2530" s="120"/>
      <c r="F2530" s="120"/>
      <c r="G2530" s="120"/>
      <c r="H2530" s="121"/>
      <c r="R2530" s="120"/>
    </row>
    <row r="2531" spans="4:18" ht="13.9" customHeight="1" x14ac:dyDescent="0.25">
      <c r="D2531" s="120"/>
      <c r="E2531" s="120"/>
      <c r="F2531" s="120"/>
      <c r="G2531" s="120"/>
      <c r="H2531" s="121"/>
      <c r="R2531" s="120"/>
    </row>
    <row r="2532" spans="4:18" ht="13.9" customHeight="1" x14ac:dyDescent="0.25">
      <c r="D2532" s="120"/>
      <c r="E2532" s="120"/>
      <c r="F2532" s="120"/>
      <c r="G2532" s="120"/>
      <c r="H2532" s="121"/>
      <c r="R2532" s="120"/>
    </row>
    <row r="2533" spans="4:18" ht="13.9" customHeight="1" x14ac:dyDescent="0.25">
      <c r="D2533" s="120"/>
      <c r="E2533" s="120"/>
      <c r="F2533" s="120"/>
      <c r="G2533" s="120"/>
      <c r="H2533" s="121"/>
      <c r="R2533" s="120"/>
    </row>
    <row r="2534" spans="4:18" ht="13.9" customHeight="1" x14ac:dyDescent="0.25">
      <c r="D2534" s="120"/>
      <c r="E2534" s="120"/>
      <c r="F2534" s="120"/>
      <c r="G2534" s="120"/>
      <c r="H2534" s="121"/>
      <c r="R2534" s="120"/>
    </row>
    <row r="2535" spans="4:18" ht="13.9" customHeight="1" x14ac:dyDescent="0.25">
      <c r="D2535" s="120"/>
      <c r="E2535" s="120"/>
      <c r="F2535" s="120"/>
      <c r="G2535" s="120"/>
      <c r="H2535" s="121"/>
      <c r="R2535" s="120"/>
    </row>
    <row r="2536" spans="4:18" ht="13.9" customHeight="1" x14ac:dyDescent="0.25">
      <c r="D2536" s="120"/>
      <c r="E2536" s="120"/>
      <c r="F2536" s="120"/>
      <c r="G2536" s="120"/>
      <c r="H2536" s="121"/>
      <c r="R2536" s="120"/>
    </row>
    <row r="2537" spans="4:18" ht="13.9" customHeight="1" x14ac:dyDescent="0.25">
      <c r="D2537" s="120"/>
      <c r="E2537" s="120"/>
      <c r="F2537" s="120"/>
      <c r="G2537" s="120"/>
      <c r="H2537" s="121"/>
      <c r="R2537" s="120"/>
    </row>
    <row r="2538" spans="4:18" ht="13.9" customHeight="1" x14ac:dyDescent="0.25">
      <c r="D2538" s="120"/>
      <c r="E2538" s="120"/>
      <c r="F2538" s="120"/>
      <c r="G2538" s="120"/>
      <c r="H2538" s="121"/>
      <c r="R2538" s="120"/>
    </row>
    <row r="2539" spans="4:18" ht="13.9" customHeight="1" x14ac:dyDescent="0.25">
      <c r="D2539" s="120"/>
      <c r="E2539" s="120"/>
      <c r="F2539" s="120"/>
      <c r="G2539" s="120"/>
      <c r="H2539" s="121"/>
      <c r="R2539" s="120"/>
    </row>
    <row r="2540" spans="4:18" ht="13.9" customHeight="1" x14ac:dyDescent="0.25">
      <c r="D2540" s="120"/>
      <c r="E2540" s="120"/>
      <c r="F2540" s="120"/>
      <c r="G2540" s="120"/>
      <c r="H2540" s="121"/>
      <c r="R2540" s="120"/>
    </row>
    <row r="2541" spans="4:18" ht="13.9" customHeight="1" x14ac:dyDescent="0.25">
      <c r="D2541" s="120"/>
      <c r="E2541" s="120"/>
      <c r="F2541" s="120"/>
      <c r="G2541" s="120"/>
      <c r="H2541" s="121"/>
      <c r="R2541" s="120"/>
    </row>
    <row r="2542" spans="4:18" ht="13.9" customHeight="1" x14ac:dyDescent="0.25">
      <c r="D2542" s="120"/>
      <c r="E2542" s="120"/>
      <c r="F2542" s="120"/>
      <c r="G2542" s="120"/>
      <c r="H2542" s="121"/>
      <c r="R2542" s="120"/>
    </row>
    <row r="2543" spans="4:18" ht="13.9" customHeight="1" x14ac:dyDescent="0.25">
      <c r="D2543" s="120"/>
      <c r="E2543" s="120"/>
      <c r="F2543" s="120"/>
      <c r="G2543" s="120"/>
      <c r="H2543" s="121"/>
      <c r="R2543" s="120"/>
    </row>
    <row r="2544" spans="4:18" ht="13.9" customHeight="1" x14ac:dyDescent="0.25">
      <c r="D2544" s="120"/>
      <c r="E2544" s="120"/>
      <c r="F2544" s="120"/>
      <c r="G2544" s="120"/>
      <c r="H2544" s="121"/>
      <c r="R2544" s="120"/>
    </row>
    <row r="2545" spans="4:18" ht="13.9" customHeight="1" x14ac:dyDescent="0.25">
      <c r="D2545" s="120"/>
      <c r="E2545" s="120"/>
      <c r="F2545" s="120"/>
      <c r="G2545" s="120"/>
      <c r="H2545" s="121"/>
      <c r="R2545" s="120"/>
    </row>
    <row r="2546" spans="4:18" ht="13.9" customHeight="1" x14ac:dyDescent="0.25">
      <c r="D2546" s="120"/>
      <c r="E2546" s="120"/>
      <c r="F2546" s="120"/>
      <c r="G2546" s="120"/>
      <c r="H2546" s="121"/>
      <c r="R2546" s="120"/>
    </row>
    <row r="2547" spans="4:18" ht="13.9" customHeight="1" x14ac:dyDescent="0.25">
      <c r="D2547" s="120"/>
      <c r="E2547" s="120"/>
      <c r="F2547" s="120"/>
      <c r="G2547" s="120"/>
      <c r="H2547" s="121"/>
      <c r="R2547" s="120"/>
    </row>
    <row r="2548" spans="4:18" ht="13.9" customHeight="1" x14ac:dyDescent="0.25">
      <c r="D2548" s="120"/>
      <c r="E2548" s="120"/>
      <c r="F2548" s="120"/>
      <c r="G2548" s="120"/>
      <c r="H2548" s="121"/>
      <c r="R2548" s="120"/>
    </row>
    <row r="2549" spans="4:18" ht="13.9" customHeight="1" x14ac:dyDescent="0.25">
      <c r="D2549" s="120"/>
      <c r="E2549" s="120"/>
      <c r="F2549" s="120"/>
      <c r="G2549" s="120"/>
      <c r="H2549" s="121"/>
      <c r="R2549" s="120"/>
    </row>
    <row r="2550" spans="4:18" ht="13.9" customHeight="1" x14ac:dyDescent="0.25">
      <c r="D2550" s="120"/>
      <c r="E2550" s="120"/>
      <c r="F2550" s="120"/>
      <c r="G2550" s="120"/>
      <c r="H2550" s="121"/>
      <c r="R2550" s="120"/>
    </row>
    <row r="2551" spans="4:18" ht="13.9" customHeight="1" x14ac:dyDescent="0.25">
      <c r="D2551" s="120"/>
      <c r="E2551" s="120"/>
      <c r="F2551" s="120"/>
      <c r="G2551" s="120"/>
      <c r="H2551" s="121"/>
      <c r="R2551" s="120"/>
    </row>
    <row r="2552" spans="4:18" ht="13.9" customHeight="1" x14ac:dyDescent="0.25">
      <c r="D2552" s="120"/>
      <c r="E2552" s="120"/>
      <c r="F2552" s="120"/>
      <c r="G2552" s="120"/>
      <c r="H2552" s="121"/>
      <c r="R2552" s="120"/>
    </row>
    <row r="2553" spans="4:18" ht="13.9" customHeight="1" x14ac:dyDescent="0.25">
      <c r="D2553" s="120"/>
      <c r="E2553" s="120"/>
      <c r="F2553" s="120"/>
      <c r="G2553" s="120"/>
      <c r="H2553" s="121"/>
      <c r="R2553" s="120"/>
    </row>
    <row r="2554" spans="4:18" ht="13.9" customHeight="1" x14ac:dyDescent="0.25">
      <c r="D2554" s="120"/>
      <c r="E2554" s="120"/>
      <c r="F2554" s="120"/>
      <c r="G2554" s="120"/>
      <c r="H2554" s="121"/>
      <c r="R2554" s="120"/>
    </row>
    <row r="2555" spans="4:18" ht="13.9" customHeight="1" x14ac:dyDescent="0.25">
      <c r="D2555" s="120"/>
      <c r="E2555" s="120"/>
      <c r="F2555" s="120"/>
      <c r="G2555" s="120"/>
      <c r="H2555" s="121"/>
      <c r="R2555" s="120"/>
    </row>
    <row r="2556" spans="4:18" ht="13.9" customHeight="1" x14ac:dyDescent="0.25">
      <c r="D2556" s="120"/>
      <c r="E2556" s="120"/>
      <c r="F2556" s="120"/>
      <c r="G2556" s="120"/>
      <c r="H2556" s="121"/>
      <c r="R2556" s="120"/>
    </row>
    <row r="2557" spans="4:18" ht="13.9" customHeight="1" x14ac:dyDescent="0.25">
      <c r="D2557" s="120"/>
      <c r="E2557" s="120"/>
      <c r="F2557" s="120"/>
      <c r="G2557" s="120"/>
      <c r="H2557" s="121"/>
      <c r="R2557" s="120"/>
    </row>
    <row r="2558" spans="4:18" ht="13.9" customHeight="1" x14ac:dyDescent="0.25">
      <c r="D2558" s="120"/>
      <c r="E2558" s="120"/>
      <c r="F2558" s="120"/>
      <c r="G2558" s="120"/>
      <c r="H2558" s="121"/>
      <c r="R2558" s="120"/>
    </row>
    <row r="2559" spans="4:18" ht="13.9" customHeight="1" x14ac:dyDescent="0.25">
      <c r="D2559" s="120"/>
      <c r="E2559" s="120"/>
      <c r="F2559" s="120"/>
      <c r="G2559" s="120"/>
      <c r="H2559" s="121"/>
      <c r="R2559" s="120"/>
    </row>
    <row r="2560" spans="4:18" ht="13.9" customHeight="1" x14ac:dyDescent="0.25">
      <c r="D2560" s="120"/>
      <c r="E2560" s="120"/>
      <c r="F2560" s="120"/>
      <c r="G2560" s="120"/>
      <c r="H2560" s="121"/>
      <c r="R2560" s="120"/>
    </row>
    <row r="2561" spans="4:18" ht="13.9" customHeight="1" x14ac:dyDescent="0.25">
      <c r="D2561" s="120"/>
      <c r="E2561" s="120"/>
      <c r="F2561" s="120"/>
      <c r="G2561" s="120"/>
      <c r="H2561" s="121"/>
      <c r="R2561" s="120"/>
    </row>
    <row r="2562" spans="4:18" ht="13.9" customHeight="1" x14ac:dyDescent="0.25">
      <c r="D2562" s="120"/>
      <c r="E2562" s="120"/>
      <c r="F2562" s="120"/>
      <c r="G2562" s="120"/>
      <c r="H2562" s="121"/>
      <c r="R2562" s="120"/>
    </row>
    <row r="2563" spans="4:18" ht="13.9" customHeight="1" x14ac:dyDescent="0.25">
      <c r="D2563" s="120"/>
      <c r="E2563" s="120"/>
      <c r="F2563" s="120"/>
      <c r="G2563" s="120"/>
      <c r="H2563" s="121"/>
      <c r="R2563" s="120"/>
    </row>
    <row r="2564" spans="4:18" ht="13.9" customHeight="1" x14ac:dyDescent="0.25">
      <c r="D2564" s="120"/>
      <c r="E2564" s="120"/>
      <c r="F2564" s="120"/>
      <c r="G2564" s="120"/>
      <c r="H2564" s="121"/>
      <c r="R2564" s="120"/>
    </row>
    <row r="2565" spans="4:18" ht="13.9" customHeight="1" x14ac:dyDescent="0.25">
      <c r="D2565" s="120"/>
      <c r="E2565" s="120"/>
      <c r="F2565" s="120"/>
      <c r="G2565" s="120"/>
      <c r="H2565" s="121"/>
      <c r="R2565" s="120"/>
    </row>
    <row r="2566" spans="4:18" ht="13.9" customHeight="1" x14ac:dyDescent="0.25">
      <c r="D2566" s="120"/>
      <c r="E2566" s="120"/>
      <c r="F2566" s="120"/>
      <c r="G2566" s="120"/>
      <c r="H2566" s="121"/>
      <c r="R2566" s="120"/>
    </row>
    <row r="2567" spans="4:18" ht="13.9" customHeight="1" x14ac:dyDescent="0.25">
      <c r="D2567" s="120"/>
      <c r="E2567" s="120"/>
      <c r="F2567" s="120"/>
      <c r="G2567" s="120"/>
      <c r="H2567" s="121"/>
      <c r="R2567" s="120"/>
    </row>
    <row r="2568" spans="4:18" ht="13.9" customHeight="1" x14ac:dyDescent="0.25">
      <c r="D2568" s="120"/>
      <c r="E2568" s="120"/>
      <c r="F2568" s="120"/>
      <c r="G2568" s="120"/>
      <c r="H2568" s="121"/>
      <c r="R2568" s="120"/>
    </row>
    <row r="2569" spans="4:18" ht="13.9" customHeight="1" x14ac:dyDescent="0.25">
      <c r="D2569" s="120"/>
      <c r="E2569" s="120"/>
      <c r="F2569" s="120"/>
      <c r="G2569" s="120"/>
      <c r="H2569" s="121"/>
      <c r="R2569" s="120"/>
    </row>
    <row r="2570" spans="4:18" ht="13.9" customHeight="1" x14ac:dyDescent="0.25">
      <c r="D2570" s="120"/>
      <c r="E2570" s="120"/>
      <c r="F2570" s="120"/>
      <c r="G2570" s="120"/>
      <c r="H2570" s="121"/>
      <c r="R2570" s="120"/>
    </row>
    <row r="2571" spans="4:18" ht="13.9" customHeight="1" x14ac:dyDescent="0.25">
      <c r="D2571" s="120"/>
      <c r="E2571" s="120"/>
      <c r="F2571" s="120"/>
      <c r="G2571" s="120"/>
      <c r="H2571" s="121"/>
      <c r="R2571" s="120"/>
    </row>
    <row r="2572" spans="4:18" ht="13.9" customHeight="1" x14ac:dyDescent="0.25">
      <c r="D2572" s="120"/>
      <c r="E2572" s="120"/>
      <c r="F2572" s="120"/>
      <c r="G2572" s="120"/>
      <c r="H2572" s="121"/>
      <c r="R2572" s="120"/>
    </row>
    <row r="2573" spans="4:18" ht="13.9" customHeight="1" x14ac:dyDescent="0.25">
      <c r="D2573" s="120"/>
      <c r="E2573" s="120"/>
      <c r="F2573" s="120"/>
      <c r="G2573" s="120"/>
      <c r="H2573" s="121"/>
      <c r="R2573" s="120"/>
    </row>
    <row r="2574" spans="4:18" ht="13.9" customHeight="1" x14ac:dyDescent="0.25">
      <c r="D2574" s="120"/>
      <c r="E2574" s="120"/>
      <c r="F2574" s="120"/>
      <c r="G2574" s="120"/>
      <c r="H2574" s="121"/>
      <c r="R2574" s="120"/>
    </row>
    <row r="2575" spans="4:18" ht="13.9" customHeight="1" x14ac:dyDescent="0.25">
      <c r="D2575" s="120"/>
      <c r="E2575" s="120"/>
      <c r="F2575" s="120"/>
      <c r="G2575" s="120"/>
      <c r="H2575" s="121"/>
      <c r="R2575" s="120"/>
    </row>
    <row r="2576" spans="4:18" ht="13.9" customHeight="1" x14ac:dyDescent="0.25">
      <c r="D2576" s="120"/>
      <c r="E2576" s="120"/>
      <c r="F2576" s="120"/>
      <c r="G2576" s="120"/>
      <c r="H2576" s="121"/>
      <c r="R2576" s="120"/>
    </row>
    <row r="2577" spans="4:18" ht="13.9" customHeight="1" x14ac:dyDescent="0.25">
      <c r="D2577" s="120"/>
      <c r="E2577" s="120"/>
      <c r="F2577" s="120"/>
      <c r="G2577" s="120"/>
      <c r="H2577" s="121"/>
      <c r="R2577" s="120"/>
    </row>
    <row r="2578" spans="4:18" ht="13.9" customHeight="1" x14ac:dyDescent="0.25">
      <c r="D2578" s="120"/>
      <c r="E2578" s="120"/>
      <c r="F2578" s="120"/>
      <c r="G2578" s="120"/>
      <c r="H2578" s="121"/>
      <c r="R2578" s="120"/>
    </row>
    <row r="2579" spans="4:18" ht="13.9" customHeight="1" x14ac:dyDescent="0.25">
      <c r="D2579" s="120"/>
      <c r="E2579" s="120"/>
      <c r="F2579" s="120"/>
      <c r="G2579" s="120"/>
      <c r="H2579" s="121"/>
      <c r="R2579" s="120"/>
    </row>
    <row r="2580" spans="4:18" ht="13.9" customHeight="1" x14ac:dyDescent="0.25">
      <c r="D2580" s="120"/>
      <c r="E2580" s="120"/>
      <c r="F2580" s="120"/>
      <c r="G2580" s="120"/>
      <c r="H2580" s="121"/>
      <c r="R2580" s="120"/>
    </row>
    <row r="2581" spans="4:18" ht="13.9" customHeight="1" x14ac:dyDescent="0.25">
      <c r="D2581" s="120"/>
      <c r="E2581" s="120"/>
      <c r="F2581" s="120"/>
      <c r="G2581" s="120"/>
      <c r="H2581" s="121"/>
      <c r="R2581" s="120"/>
    </row>
    <row r="2582" spans="4:18" ht="13.9" customHeight="1" x14ac:dyDescent="0.25">
      <c r="D2582" s="120"/>
      <c r="E2582" s="120"/>
      <c r="F2582" s="120"/>
      <c r="G2582" s="120"/>
      <c r="H2582" s="121"/>
      <c r="R2582" s="120"/>
    </row>
    <row r="2583" spans="4:18" ht="13.9" customHeight="1" x14ac:dyDescent="0.25">
      <c r="D2583" s="120"/>
      <c r="E2583" s="120"/>
      <c r="F2583" s="120"/>
      <c r="G2583" s="120"/>
      <c r="H2583" s="121"/>
      <c r="R2583" s="120"/>
    </row>
    <row r="2584" spans="4:18" ht="13.9" customHeight="1" x14ac:dyDescent="0.25">
      <c r="D2584" s="120"/>
      <c r="E2584" s="120"/>
      <c r="F2584" s="120"/>
      <c r="G2584" s="120"/>
      <c r="H2584" s="121"/>
      <c r="R2584" s="120"/>
    </row>
    <row r="2585" spans="4:18" ht="13.9" customHeight="1" x14ac:dyDescent="0.25">
      <c r="D2585" s="120"/>
      <c r="E2585" s="120"/>
      <c r="F2585" s="120"/>
      <c r="G2585" s="120"/>
      <c r="H2585" s="121"/>
      <c r="R2585" s="120"/>
    </row>
    <row r="2586" spans="4:18" ht="13.9" customHeight="1" x14ac:dyDescent="0.25">
      <c r="D2586" s="120"/>
      <c r="E2586" s="120"/>
      <c r="F2586" s="120"/>
      <c r="G2586" s="120"/>
      <c r="H2586" s="121"/>
      <c r="R2586" s="120"/>
    </row>
    <row r="2587" spans="4:18" ht="13.9" customHeight="1" x14ac:dyDescent="0.25">
      <c r="D2587" s="120"/>
      <c r="E2587" s="120"/>
      <c r="F2587" s="120"/>
      <c r="G2587" s="120"/>
      <c r="H2587" s="121"/>
      <c r="R2587" s="120"/>
    </row>
    <row r="2588" spans="4:18" ht="13.9" customHeight="1" x14ac:dyDescent="0.25">
      <c r="D2588" s="120"/>
      <c r="E2588" s="120"/>
      <c r="F2588" s="120"/>
      <c r="G2588" s="120"/>
      <c r="H2588" s="121"/>
      <c r="R2588" s="120"/>
    </row>
    <row r="2589" spans="4:18" ht="13.9" customHeight="1" x14ac:dyDescent="0.25">
      <c r="D2589" s="120"/>
      <c r="E2589" s="120"/>
      <c r="F2589" s="120"/>
      <c r="G2589" s="120"/>
      <c r="H2589" s="121"/>
      <c r="R2589" s="120"/>
    </row>
    <row r="2590" spans="4:18" ht="13.9" customHeight="1" x14ac:dyDescent="0.25">
      <c r="D2590" s="120"/>
      <c r="E2590" s="120"/>
      <c r="F2590" s="120"/>
      <c r="G2590" s="120"/>
      <c r="H2590" s="121"/>
      <c r="R2590" s="120"/>
    </row>
    <row r="2591" spans="4:18" ht="13.9" customHeight="1" x14ac:dyDescent="0.25">
      <c r="D2591" s="120"/>
      <c r="E2591" s="120"/>
      <c r="F2591" s="120"/>
      <c r="G2591" s="120"/>
      <c r="H2591" s="121"/>
      <c r="R2591" s="120"/>
    </row>
    <row r="2592" spans="4:18" ht="13.9" customHeight="1" x14ac:dyDescent="0.25">
      <c r="D2592" s="120"/>
      <c r="E2592" s="120"/>
      <c r="F2592" s="120"/>
      <c r="G2592" s="120"/>
      <c r="H2592" s="121"/>
      <c r="R2592" s="120"/>
    </row>
    <row r="2593" spans="4:18" ht="13.9" customHeight="1" x14ac:dyDescent="0.25">
      <c r="D2593" s="120"/>
      <c r="E2593" s="120"/>
      <c r="F2593" s="120"/>
      <c r="G2593" s="120"/>
      <c r="H2593" s="121"/>
      <c r="R2593" s="120"/>
    </row>
    <row r="2594" spans="4:18" ht="13.9" customHeight="1" x14ac:dyDescent="0.25">
      <c r="D2594" s="120"/>
      <c r="E2594" s="120"/>
      <c r="F2594" s="120"/>
      <c r="G2594" s="120"/>
      <c r="H2594" s="121"/>
      <c r="R2594" s="120"/>
    </row>
    <row r="2595" spans="4:18" ht="13.9" customHeight="1" x14ac:dyDescent="0.25">
      <c r="D2595" s="120"/>
      <c r="E2595" s="120"/>
      <c r="F2595" s="120"/>
      <c r="G2595" s="120"/>
      <c r="H2595" s="121"/>
      <c r="R2595" s="120"/>
    </row>
    <row r="2596" spans="4:18" ht="13.9" customHeight="1" x14ac:dyDescent="0.25">
      <c r="D2596" s="120"/>
      <c r="E2596" s="120"/>
      <c r="F2596" s="120"/>
      <c r="G2596" s="120"/>
      <c r="H2596" s="121"/>
      <c r="R2596" s="120"/>
    </row>
    <row r="2597" spans="4:18" ht="13.9" customHeight="1" x14ac:dyDescent="0.25">
      <c r="D2597" s="120"/>
      <c r="E2597" s="120"/>
      <c r="F2597" s="120"/>
      <c r="G2597" s="120"/>
      <c r="H2597" s="121"/>
      <c r="R2597" s="120"/>
    </row>
    <row r="2598" spans="4:18" ht="13.9" customHeight="1" x14ac:dyDescent="0.25">
      <c r="D2598" s="120"/>
      <c r="E2598" s="120"/>
      <c r="F2598" s="120"/>
      <c r="G2598" s="120"/>
      <c r="H2598" s="121"/>
      <c r="R2598" s="120"/>
    </row>
    <row r="2599" spans="4:18" ht="13.9" customHeight="1" x14ac:dyDescent="0.25">
      <c r="D2599" s="120"/>
      <c r="E2599" s="120"/>
      <c r="F2599" s="120"/>
      <c r="G2599" s="120"/>
      <c r="H2599" s="121"/>
      <c r="R2599" s="120"/>
    </row>
    <row r="2600" spans="4:18" ht="13.9" customHeight="1" x14ac:dyDescent="0.25">
      <c r="D2600" s="120"/>
      <c r="E2600" s="120"/>
      <c r="F2600" s="120"/>
      <c r="G2600" s="120"/>
      <c r="H2600" s="121"/>
      <c r="R2600" s="120"/>
    </row>
    <row r="2601" spans="4:18" ht="13.9" customHeight="1" x14ac:dyDescent="0.25">
      <c r="D2601" s="120"/>
      <c r="E2601" s="120"/>
      <c r="F2601" s="120"/>
      <c r="G2601" s="120"/>
      <c r="H2601" s="121"/>
      <c r="R2601" s="120"/>
    </row>
    <row r="2602" spans="4:18" ht="13.9" customHeight="1" x14ac:dyDescent="0.25">
      <c r="D2602" s="120"/>
      <c r="E2602" s="120"/>
      <c r="F2602" s="120"/>
      <c r="G2602" s="120"/>
      <c r="H2602" s="121"/>
      <c r="R2602" s="120"/>
    </row>
    <row r="2603" spans="4:18" ht="13.9" customHeight="1" x14ac:dyDescent="0.25">
      <c r="D2603" s="120"/>
      <c r="E2603" s="120"/>
      <c r="F2603" s="120"/>
      <c r="G2603" s="120"/>
      <c r="H2603" s="121"/>
      <c r="R2603" s="120"/>
    </row>
    <row r="2604" spans="4:18" ht="13.9" customHeight="1" x14ac:dyDescent="0.25">
      <c r="D2604" s="120"/>
      <c r="E2604" s="120"/>
      <c r="F2604" s="120"/>
      <c r="G2604" s="120"/>
      <c r="H2604" s="121"/>
      <c r="R2604" s="120"/>
    </row>
    <row r="2605" spans="4:18" ht="13.9" customHeight="1" x14ac:dyDescent="0.25">
      <c r="D2605" s="120"/>
      <c r="E2605" s="120"/>
      <c r="F2605" s="120"/>
      <c r="G2605" s="120"/>
      <c r="H2605" s="121"/>
      <c r="R2605" s="120"/>
    </row>
    <row r="2606" spans="4:18" ht="13.9" customHeight="1" x14ac:dyDescent="0.25">
      <c r="D2606" s="120"/>
      <c r="E2606" s="120"/>
      <c r="F2606" s="120"/>
      <c r="G2606" s="120"/>
      <c r="H2606" s="121"/>
      <c r="R2606" s="120"/>
    </row>
    <row r="2607" spans="4:18" ht="13.9" customHeight="1" x14ac:dyDescent="0.25">
      <c r="D2607" s="120"/>
      <c r="E2607" s="120"/>
      <c r="F2607" s="120"/>
      <c r="G2607" s="120"/>
      <c r="H2607" s="121"/>
      <c r="R2607" s="120"/>
    </row>
    <row r="2608" spans="4:18" ht="13.9" customHeight="1" x14ac:dyDescent="0.25">
      <c r="D2608" s="120"/>
      <c r="E2608" s="120"/>
      <c r="F2608" s="120"/>
      <c r="G2608" s="120"/>
      <c r="H2608" s="121"/>
      <c r="R2608" s="120"/>
    </row>
    <row r="2609" spans="4:18" ht="13.9" customHeight="1" x14ac:dyDescent="0.25">
      <c r="D2609" s="120"/>
      <c r="E2609" s="120"/>
      <c r="F2609" s="120"/>
      <c r="G2609" s="120"/>
      <c r="H2609" s="121"/>
      <c r="R2609" s="120"/>
    </row>
    <row r="2610" spans="4:18" ht="13.9" customHeight="1" x14ac:dyDescent="0.25">
      <c r="D2610" s="120"/>
      <c r="E2610" s="120"/>
      <c r="F2610" s="120"/>
      <c r="G2610" s="120"/>
      <c r="H2610" s="121"/>
      <c r="R2610" s="120"/>
    </row>
    <row r="2611" spans="4:18" ht="13.9" customHeight="1" x14ac:dyDescent="0.25">
      <c r="D2611" s="120"/>
      <c r="E2611" s="120"/>
      <c r="F2611" s="120"/>
      <c r="G2611" s="120"/>
      <c r="H2611" s="121"/>
      <c r="R2611" s="120"/>
    </row>
    <row r="2612" spans="4:18" ht="13.9" customHeight="1" x14ac:dyDescent="0.25">
      <c r="D2612" s="120"/>
      <c r="E2612" s="120"/>
      <c r="F2612" s="120"/>
      <c r="G2612" s="120"/>
      <c r="H2612" s="121"/>
      <c r="R2612" s="120"/>
    </row>
    <row r="2613" spans="4:18" ht="13.9" customHeight="1" x14ac:dyDescent="0.25">
      <c r="D2613" s="120"/>
      <c r="E2613" s="120"/>
      <c r="F2613" s="120"/>
      <c r="G2613" s="120"/>
      <c r="H2613" s="121"/>
      <c r="R2613" s="120"/>
    </row>
    <row r="2614" spans="4:18" ht="13.9" customHeight="1" x14ac:dyDescent="0.25">
      <c r="D2614" s="120"/>
      <c r="E2614" s="120"/>
      <c r="F2614" s="120"/>
      <c r="G2614" s="120"/>
      <c r="H2614" s="121"/>
      <c r="R2614" s="120"/>
    </row>
    <row r="2615" spans="4:18" ht="13.9" customHeight="1" x14ac:dyDescent="0.25">
      <c r="D2615" s="120"/>
      <c r="E2615" s="120"/>
      <c r="F2615" s="120"/>
      <c r="G2615" s="120"/>
      <c r="H2615" s="121"/>
      <c r="R2615" s="120"/>
    </row>
    <row r="2616" spans="4:18" ht="13.9" customHeight="1" x14ac:dyDescent="0.25">
      <c r="D2616" s="120"/>
      <c r="E2616" s="120"/>
      <c r="F2616" s="120"/>
      <c r="G2616" s="120"/>
      <c r="H2616" s="121"/>
      <c r="R2616" s="120"/>
    </row>
    <row r="2617" spans="4:18" ht="13.9" customHeight="1" x14ac:dyDescent="0.25">
      <c r="D2617" s="120"/>
      <c r="E2617" s="120"/>
      <c r="F2617" s="120"/>
      <c r="G2617" s="120"/>
      <c r="H2617" s="121"/>
      <c r="R2617" s="120"/>
    </row>
    <row r="2618" spans="4:18" ht="13.9" customHeight="1" x14ac:dyDescent="0.25">
      <c r="D2618" s="120"/>
      <c r="E2618" s="120"/>
      <c r="F2618" s="120"/>
      <c r="G2618" s="120"/>
      <c r="H2618" s="121"/>
      <c r="R2618" s="120"/>
    </row>
    <row r="2619" spans="4:18" ht="13.9" customHeight="1" x14ac:dyDescent="0.25">
      <c r="D2619" s="120"/>
      <c r="E2619" s="120"/>
      <c r="F2619" s="120"/>
      <c r="G2619" s="120"/>
      <c r="H2619" s="121"/>
      <c r="R2619" s="120"/>
    </row>
    <row r="2620" spans="4:18" ht="13.9" customHeight="1" x14ac:dyDescent="0.25">
      <c r="D2620" s="120"/>
      <c r="E2620" s="120"/>
      <c r="F2620" s="120"/>
      <c r="G2620" s="120"/>
      <c r="H2620" s="121"/>
      <c r="R2620" s="120"/>
    </row>
    <row r="2621" spans="4:18" ht="13.9" customHeight="1" x14ac:dyDescent="0.25">
      <c r="D2621" s="120"/>
      <c r="E2621" s="120"/>
      <c r="F2621" s="120"/>
      <c r="G2621" s="120"/>
      <c r="H2621" s="121"/>
      <c r="R2621" s="120"/>
    </row>
    <row r="2622" spans="4:18" ht="13.9" customHeight="1" x14ac:dyDescent="0.25">
      <c r="D2622" s="120"/>
      <c r="E2622" s="120"/>
      <c r="F2622" s="120"/>
      <c r="G2622" s="120"/>
      <c r="H2622" s="121"/>
      <c r="R2622" s="120"/>
    </row>
    <row r="2623" spans="4:18" ht="13.9" customHeight="1" x14ac:dyDescent="0.25">
      <c r="D2623" s="120"/>
      <c r="E2623" s="120"/>
      <c r="F2623" s="120"/>
      <c r="G2623" s="120"/>
      <c r="H2623" s="121"/>
      <c r="R2623" s="120"/>
    </row>
    <row r="2624" spans="4:18" ht="13.9" customHeight="1" x14ac:dyDescent="0.25">
      <c r="D2624" s="120"/>
      <c r="E2624" s="120"/>
      <c r="F2624" s="120"/>
      <c r="G2624" s="120"/>
      <c r="H2624" s="121"/>
      <c r="R2624" s="120"/>
    </row>
    <row r="2625" spans="4:18" ht="13.9" customHeight="1" x14ac:dyDescent="0.25">
      <c r="D2625" s="120"/>
      <c r="E2625" s="120"/>
      <c r="F2625" s="120"/>
      <c r="G2625" s="120"/>
      <c r="H2625" s="121"/>
      <c r="R2625" s="120"/>
    </row>
    <row r="2626" spans="4:18" ht="13.9" customHeight="1" x14ac:dyDescent="0.25">
      <c r="D2626" s="120"/>
      <c r="E2626" s="120"/>
      <c r="F2626" s="120"/>
      <c r="G2626" s="120"/>
      <c r="H2626" s="121"/>
      <c r="R2626" s="120"/>
    </row>
    <row r="2627" spans="4:18" ht="13.9" customHeight="1" x14ac:dyDescent="0.25">
      <c r="D2627" s="120"/>
      <c r="E2627" s="120"/>
      <c r="F2627" s="120"/>
      <c r="G2627" s="120"/>
      <c r="H2627" s="121"/>
      <c r="R2627" s="120"/>
    </row>
    <row r="2628" spans="4:18" ht="13.9" customHeight="1" x14ac:dyDescent="0.25">
      <c r="D2628" s="120"/>
      <c r="E2628" s="120"/>
      <c r="F2628" s="120"/>
      <c r="G2628" s="120"/>
      <c r="H2628" s="121"/>
      <c r="R2628" s="120"/>
    </row>
    <row r="2629" spans="4:18" ht="13.9" customHeight="1" x14ac:dyDescent="0.25">
      <c r="D2629" s="120"/>
      <c r="E2629" s="120"/>
      <c r="F2629" s="120"/>
      <c r="G2629" s="120"/>
      <c r="H2629" s="121"/>
      <c r="R2629" s="120"/>
    </row>
    <row r="2630" spans="4:18" ht="13.9" customHeight="1" x14ac:dyDescent="0.25">
      <c r="D2630" s="120"/>
      <c r="E2630" s="120"/>
      <c r="F2630" s="120"/>
      <c r="G2630" s="120"/>
      <c r="H2630" s="121"/>
      <c r="R2630" s="120"/>
    </row>
    <row r="2631" spans="4:18" ht="13.9" customHeight="1" x14ac:dyDescent="0.25">
      <c r="D2631" s="120"/>
      <c r="E2631" s="120"/>
      <c r="F2631" s="120"/>
      <c r="G2631" s="120"/>
      <c r="H2631" s="121"/>
      <c r="R2631" s="120"/>
    </row>
    <row r="2632" spans="4:18" ht="13.9" customHeight="1" x14ac:dyDescent="0.25">
      <c r="D2632" s="120"/>
      <c r="E2632" s="120"/>
      <c r="F2632" s="120"/>
      <c r="G2632" s="120"/>
      <c r="H2632" s="121"/>
      <c r="R2632" s="120"/>
    </row>
    <row r="2633" spans="4:18" ht="13.9" customHeight="1" x14ac:dyDescent="0.25">
      <c r="D2633" s="120"/>
      <c r="E2633" s="120"/>
      <c r="F2633" s="120"/>
      <c r="G2633" s="120"/>
      <c r="H2633" s="121"/>
      <c r="R2633" s="120"/>
    </row>
    <row r="2634" spans="4:18" ht="13.9" customHeight="1" x14ac:dyDescent="0.25">
      <c r="D2634" s="120"/>
      <c r="E2634" s="120"/>
      <c r="F2634" s="120"/>
      <c r="G2634" s="120"/>
      <c r="H2634" s="121"/>
      <c r="R2634" s="120"/>
    </row>
    <row r="2635" spans="4:18" ht="13.9" customHeight="1" x14ac:dyDescent="0.25">
      <c r="D2635" s="120"/>
      <c r="E2635" s="120"/>
      <c r="F2635" s="120"/>
      <c r="G2635" s="120"/>
      <c r="H2635" s="121"/>
      <c r="R2635" s="120"/>
    </row>
    <row r="2636" spans="4:18" ht="13.9" customHeight="1" x14ac:dyDescent="0.25">
      <c r="D2636" s="120"/>
      <c r="E2636" s="120"/>
      <c r="F2636" s="120"/>
      <c r="G2636" s="120"/>
      <c r="H2636" s="121"/>
      <c r="R2636" s="120"/>
    </row>
    <row r="2637" spans="4:18" ht="13.9" customHeight="1" x14ac:dyDescent="0.25">
      <c r="D2637" s="120"/>
      <c r="E2637" s="120"/>
      <c r="F2637" s="120"/>
      <c r="G2637" s="120"/>
      <c r="H2637" s="121"/>
      <c r="R2637" s="120"/>
    </row>
    <row r="2638" spans="4:18" ht="13.9" customHeight="1" x14ac:dyDescent="0.25">
      <c r="D2638" s="120"/>
      <c r="E2638" s="120"/>
      <c r="F2638" s="120"/>
      <c r="G2638" s="120"/>
      <c r="H2638" s="121"/>
      <c r="R2638" s="120"/>
    </row>
    <row r="2639" spans="4:18" ht="13.9" customHeight="1" x14ac:dyDescent="0.25">
      <c r="D2639" s="120"/>
      <c r="E2639" s="120"/>
      <c r="F2639" s="120"/>
      <c r="G2639" s="120"/>
      <c r="H2639" s="121"/>
      <c r="R2639" s="120"/>
    </row>
    <row r="2640" spans="4:18" ht="13.9" customHeight="1" x14ac:dyDescent="0.25">
      <c r="D2640" s="120"/>
      <c r="E2640" s="120"/>
      <c r="F2640" s="120"/>
      <c r="G2640" s="120"/>
      <c r="H2640" s="121"/>
      <c r="R2640" s="120"/>
    </row>
    <row r="2641" spans="4:18" ht="13.9" customHeight="1" x14ac:dyDescent="0.25">
      <c r="D2641" s="120"/>
      <c r="E2641" s="120"/>
      <c r="F2641" s="120"/>
      <c r="G2641" s="120"/>
      <c r="H2641" s="121"/>
      <c r="R2641" s="120"/>
    </row>
    <row r="2642" spans="4:18" ht="13.9" customHeight="1" x14ac:dyDescent="0.25">
      <c r="D2642" s="120"/>
      <c r="E2642" s="120"/>
      <c r="F2642" s="120"/>
      <c r="G2642" s="120"/>
      <c r="H2642" s="121"/>
      <c r="R2642" s="120"/>
    </row>
    <row r="2643" spans="4:18" ht="13.9" customHeight="1" x14ac:dyDescent="0.25">
      <c r="D2643" s="120"/>
      <c r="E2643" s="120"/>
      <c r="F2643" s="120"/>
      <c r="G2643" s="120"/>
      <c r="H2643" s="121"/>
      <c r="R2643" s="120"/>
    </row>
    <row r="2644" spans="4:18" ht="13.9" customHeight="1" x14ac:dyDescent="0.25">
      <c r="D2644" s="120"/>
      <c r="E2644" s="120"/>
      <c r="F2644" s="120"/>
      <c r="G2644" s="120"/>
      <c r="H2644" s="121"/>
      <c r="R2644" s="120"/>
    </row>
    <row r="2645" spans="4:18" ht="13.9" customHeight="1" x14ac:dyDescent="0.25">
      <c r="D2645" s="120"/>
      <c r="E2645" s="120"/>
      <c r="F2645" s="120"/>
      <c r="G2645" s="120"/>
      <c r="H2645" s="121"/>
      <c r="R2645" s="120"/>
    </row>
    <row r="2646" spans="4:18" ht="13.9" customHeight="1" x14ac:dyDescent="0.25">
      <c r="D2646" s="120"/>
      <c r="E2646" s="120"/>
      <c r="F2646" s="120"/>
      <c r="G2646" s="120"/>
      <c r="H2646" s="121"/>
      <c r="R2646" s="120"/>
    </row>
    <row r="2647" spans="4:18" ht="13.9" customHeight="1" x14ac:dyDescent="0.25">
      <c r="D2647" s="120"/>
      <c r="E2647" s="120"/>
      <c r="F2647" s="120"/>
      <c r="G2647" s="120"/>
      <c r="H2647" s="121"/>
      <c r="R2647" s="120"/>
    </row>
    <row r="2648" spans="4:18" ht="13.9" customHeight="1" x14ac:dyDescent="0.25">
      <c r="D2648" s="120"/>
      <c r="E2648" s="120"/>
      <c r="F2648" s="120"/>
      <c r="G2648" s="120"/>
      <c r="H2648" s="121"/>
      <c r="R2648" s="120"/>
    </row>
    <row r="2649" spans="4:18" ht="13.9" customHeight="1" x14ac:dyDescent="0.25">
      <c r="D2649" s="120"/>
      <c r="E2649" s="120"/>
      <c r="F2649" s="120"/>
      <c r="G2649" s="120"/>
      <c r="H2649" s="121"/>
      <c r="R2649" s="120"/>
    </row>
    <row r="2650" spans="4:18" ht="13.9" customHeight="1" x14ac:dyDescent="0.25">
      <c r="D2650" s="120"/>
      <c r="E2650" s="120"/>
      <c r="F2650" s="120"/>
      <c r="G2650" s="120"/>
      <c r="H2650" s="121"/>
      <c r="R2650" s="120"/>
    </row>
    <row r="2651" spans="4:18" ht="13.9" customHeight="1" x14ac:dyDescent="0.25">
      <c r="D2651" s="120"/>
      <c r="E2651" s="120"/>
      <c r="F2651" s="120"/>
      <c r="G2651" s="120"/>
      <c r="H2651" s="121"/>
      <c r="R2651" s="120"/>
    </row>
    <row r="2652" spans="4:18" ht="13.9" customHeight="1" x14ac:dyDescent="0.25">
      <c r="D2652" s="120"/>
      <c r="E2652" s="120"/>
      <c r="F2652" s="120"/>
      <c r="G2652" s="120"/>
      <c r="H2652" s="121"/>
      <c r="R2652" s="120"/>
    </row>
    <row r="2653" spans="4:18" ht="13.9" customHeight="1" x14ac:dyDescent="0.25">
      <c r="D2653" s="120"/>
      <c r="E2653" s="120"/>
      <c r="F2653" s="120"/>
      <c r="G2653" s="120"/>
      <c r="H2653" s="121"/>
      <c r="R2653" s="120"/>
    </row>
    <row r="2654" spans="4:18" ht="13.9" customHeight="1" x14ac:dyDescent="0.25">
      <c r="D2654" s="120"/>
      <c r="E2654" s="120"/>
      <c r="F2654" s="120"/>
      <c r="G2654" s="120"/>
      <c r="H2654" s="121"/>
      <c r="R2654" s="120"/>
    </row>
    <row r="2655" spans="4:18" ht="13.9" customHeight="1" x14ac:dyDescent="0.25">
      <c r="D2655" s="120"/>
      <c r="E2655" s="120"/>
      <c r="F2655" s="120"/>
      <c r="G2655" s="120"/>
      <c r="H2655" s="121"/>
      <c r="R2655" s="120"/>
    </row>
    <row r="2656" spans="4:18" ht="13.9" customHeight="1" x14ac:dyDescent="0.25">
      <c r="D2656" s="120"/>
      <c r="E2656" s="120"/>
      <c r="F2656" s="120"/>
      <c r="G2656" s="120"/>
      <c r="H2656" s="121"/>
      <c r="R2656" s="120"/>
    </row>
    <row r="2657" spans="4:18" ht="13.9" customHeight="1" x14ac:dyDescent="0.25">
      <c r="D2657" s="120"/>
      <c r="E2657" s="120"/>
      <c r="F2657" s="120"/>
      <c r="G2657" s="120"/>
      <c r="H2657" s="121"/>
      <c r="R2657" s="120"/>
    </row>
    <row r="2658" spans="4:18" ht="13.9" customHeight="1" x14ac:dyDescent="0.25">
      <c r="D2658" s="120"/>
      <c r="E2658" s="120"/>
      <c r="F2658" s="120"/>
      <c r="G2658" s="120"/>
      <c r="H2658" s="121"/>
      <c r="R2658" s="120"/>
    </row>
    <row r="2659" spans="4:18" ht="13.9" customHeight="1" x14ac:dyDescent="0.25">
      <c r="D2659" s="120"/>
      <c r="E2659" s="120"/>
      <c r="F2659" s="120"/>
      <c r="G2659" s="120"/>
      <c r="H2659" s="121"/>
      <c r="R2659" s="120"/>
    </row>
    <row r="2660" spans="4:18" ht="13.9" customHeight="1" x14ac:dyDescent="0.25">
      <c r="D2660" s="120"/>
      <c r="E2660" s="120"/>
      <c r="F2660" s="120"/>
      <c r="G2660" s="120"/>
      <c r="H2660" s="121"/>
      <c r="R2660" s="120"/>
    </row>
    <row r="2661" spans="4:18" ht="13.9" customHeight="1" x14ac:dyDescent="0.25">
      <c r="D2661" s="120"/>
      <c r="E2661" s="120"/>
      <c r="F2661" s="120"/>
      <c r="G2661" s="120"/>
      <c r="H2661" s="121"/>
      <c r="R2661" s="120"/>
    </row>
    <row r="2662" spans="4:18" ht="13.9" customHeight="1" x14ac:dyDescent="0.25">
      <c r="D2662" s="120"/>
      <c r="E2662" s="120"/>
      <c r="F2662" s="120"/>
      <c r="G2662" s="120"/>
      <c r="H2662" s="121"/>
      <c r="R2662" s="120"/>
    </row>
    <row r="2663" spans="4:18" ht="13.9" customHeight="1" x14ac:dyDescent="0.25">
      <c r="D2663" s="120"/>
      <c r="E2663" s="120"/>
      <c r="F2663" s="120"/>
      <c r="G2663" s="120"/>
      <c r="H2663" s="121"/>
      <c r="R2663" s="120"/>
    </row>
    <row r="2664" spans="4:18" ht="13.9" customHeight="1" x14ac:dyDescent="0.25">
      <c r="D2664" s="120"/>
      <c r="E2664" s="120"/>
      <c r="F2664" s="120"/>
      <c r="G2664" s="120"/>
      <c r="H2664" s="121"/>
      <c r="R2664" s="120"/>
    </row>
    <row r="2665" spans="4:18" ht="13.9" customHeight="1" x14ac:dyDescent="0.25">
      <c r="D2665" s="120"/>
      <c r="E2665" s="120"/>
      <c r="F2665" s="120"/>
      <c r="G2665" s="120"/>
      <c r="H2665" s="121"/>
      <c r="R2665" s="120"/>
    </row>
    <row r="2666" spans="4:18" ht="13.9" customHeight="1" x14ac:dyDescent="0.25">
      <c r="D2666" s="120"/>
      <c r="E2666" s="120"/>
      <c r="F2666" s="120"/>
      <c r="G2666" s="120"/>
      <c r="H2666" s="121"/>
      <c r="R2666" s="120"/>
    </row>
    <row r="2667" spans="4:18" ht="13.9" customHeight="1" x14ac:dyDescent="0.25">
      <c r="D2667" s="120"/>
      <c r="E2667" s="120"/>
      <c r="F2667" s="120"/>
      <c r="G2667" s="120"/>
      <c r="H2667" s="121"/>
      <c r="R2667" s="120"/>
    </row>
    <row r="2668" spans="4:18" ht="13.9" customHeight="1" x14ac:dyDescent="0.25">
      <c r="D2668" s="120"/>
      <c r="E2668" s="120"/>
      <c r="F2668" s="120"/>
      <c r="G2668" s="120"/>
      <c r="H2668" s="121"/>
      <c r="R2668" s="120"/>
    </row>
    <row r="2669" spans="4:18" ht="13.9" customHeight="1" x14ac:dyDescent="0.25">
      <c r="D2669" s="120"/>
      <c r="E2669" s="120"/>
      <c r="F2669" s="120"/>
      <c r="G2669" s="120"/>
      <c r="H2669" s="121"/>
      <c r="R2669" s="120"/>
    </row>
    <row r="2670" spans="4:18" ht="13.9" customHeight="1" x14ac:dyDescent="0.25">
      <c r="D2670" s="120"/>
      <c r="E2670" s="120"/>
      <c r="F2670" s="120"/>
      <c r="G2670" s="120"/>
      <c r="H2670" s="121"/>
      <c r="R2670" s="120"/>
    </row>
    <row r="2671" spans="4:18" ht="13.9" customHeight="1" x14ac:dyDescent="0.25">
      <c r="D2671" s="120"/>
      <c r="E2671" s="120"/>
      <c r="F2671" s="120"/>
      <c r="G2671" s="120"/>
      <c r="H2671" s="121"/>
      <c r="R2671" s="120"/>
    </row>
    <row r="2672" spans="4:18" ht="13.9" customHeight="1" x14ac:dyDescent="0.25">
      <c r="D2672" s="120"/>
      <c r="E2672" s="120"/>
      <c r="F2672" s="120"/>
      <c r="G2672" s="120"/>
      <c r="H2672" s="121"/>
      <c r="R2672" s="120"/>
    </row>
    <row r="2673" spans="4:18" ht="13.9" customHeight="1" x14ac:dyDescent="0.25">
      <c r="D2673" s="120"/>
      <c r="E2673" s="120"/>
      <c r="F2673" s="120"/>
      <c r="G2673" s="120"/>
      <c r="H2673" s="121"/>
      <c r="R2673" s="120"/>
    </row>
    <row r="2674" spans="4:18" ht="13.9" customHeight="1" x14ac:dyDescent="0.25">
      <c r="D2674" s="120"/>
      <c r="E2674" s="120"/>
      <c r="F2674" s="120"/>
      <c r="G2674" s="120"/>
      <c r="H2674" s="121"/>
      <c r="R2674" s="120"/>
    </row>
    <row r="2675" spans="4:18" ht="13.9" customHeight="1" x14ac:dyDescent="0.25">
      <c r="D2675" s="120"/>
      <c r="E2675" s="120"/>
      <c r="F2675" s="120"/>
      <c r="G2675" s="120"/>
      <c r="H2675" s="121"/>
      <c r="R2675" s="120"/>
    </row>
    <row r="2676" spans="4:18" ht="13.9" customHeight="1" x14ac:dyDescent="0.25">
      <c r="D2676" s="120"/>
      <c r="E2676" s="120"/>
      <c r="F2676" s="120"/>
      <c r="G2676" s="120"/>
      <c r="H2676" s="121"/>
      <c r="R2676" s="120"/>
    </row>
    <row r="2677" spans="4:18" ht="13.9" customHeight="1" x14ac:dyDescent="0.25">
      <c r="D2677" s="120"/>
      <c r="E2677" s="120"/>
      <c r="F2677" s="120"/>
      <c r="G2677" s="120"/>
      <c r="H2677" s="121"/>
      <c r="R2677" s="120"/>
    </row>
    <row r="2678" spans="4:18" ht="13.9" customHeight="1" x14ac:dyDescent="0.25">
      <c r="D2678" s="120"/>
      <c r="E2678" s="120"/>
      <c r="F2678" s="120"/>
      <c r="G2678" s="120"/>
      <c r="H2678" s="121"/>
      <c r="R2678" s="120"/>
    </row>
    <row r="2679" spans="4:18" ht="13.9" customHeight="1" x14ac:dyDescent="0.25">
      <c r="D2679" s="120"/>
      <c r="E2679" s="120"/>
      <c r="F2679" s="120"/>
      <c r="G2679" s="120"/>
      <c r="H2679" s="121"/>
      <c r="R2679" s="120"/>
    </row>
    <row r="2680" spans="4:18" ht="13.9" customHeight="1" x14ac:dyDescent="0.25">
      <c r="D2680" s="120"/>
      <c r="E2680" s="120"/>
      <c r="F2680" s="120"/>
      <c r="G2680" s="120"/>
      <c r="H2680" s="121"/>
      <c r="R2680" s="120"/>
    </row>
    <row r="2681" spans="4:18" ht="13.9" customHeight="1" x14ac:dyDescent="0.25">
      <c r="D2681" s="120"/>
      <c r="E2681" s="120"/>
      <c r="F2681" s="120"/>
      <c r="G2681" s="120"/>
      <c r="H2681" s="121"/>
      <c r="R2681" s="120"/>
    </row>
    <row r="2682" spans="4:18" ht="13.9" customHeight="1" x14ac:dyDescent="0.25">
      <c r="D2682" s="120"/>
      <c r="E2682" s="120"/>
      <c r="F2682" s="120"/>
      <c r="G2682" s="120"/>
      <c r="H2682" s="121"/>
      <c r="R2682" s="120"/>
    </row>
    <row r="2683" spans="4:18" ht="13.9" customHeight="1" x14ac:dyDescent="0.25">
      <c r="D2683" s="120"/>
      <c r="E2683" s="120"/>
      <c r="F2683" s="120"/>
      <c r="G2683" s="120"/>
      <c r="H2683" s="121"/>
      <c r="R2683" s="120"/>
    </row>
    <row r="2684" spans="4:18" ht="13.9" customHeight="1" x14ac:dyDescent="0.25">
      <c r="D2684" s="120"/>
      <c r="E2684" s="120"/>
      <c r="F2684" s="120"/>
      <c r="G2684" s="120"/>
      <c r="H2684" s="121"/>
      <c r="R2684" s="120"/>
    </row>
    <row r="2685" spans="4:18" ht="13.9" customHeight="1" x14ac:dyDescent="0.25">
      <c r="D2685" s="120"/>
      <c r="E2685" s="120"/>
      <c r="F2685" s="120"/>
      <c r="G2685" s="120"/>
      <c r="H2685" s="121"/>
      <c r="R2685" s="120"/>
    </row>
    <row r="2686" spans="4:18" ht="13.9" customHeight="1" x14ac:dyDescent="0.25">
      <c r="D2686" s="120"/>
      <c r="E2686" s="120"/>
      <c r="F2686" s="120"/>
      <c r="G2686" s="120"/>
      <c r="H2686" s="121"/>
      <c r="R2686" s="120"/>
    </row>
    <row r="2687" spans="4:18" ht="13.9" customHeight="1" x14ac:dyDescent="0.25">
      <c r="D2687" s="120"/>
      <c r="E2687" s="120"/>
      <c r="F2687" s="120"/>
      <c r="G2687" s="120"/>
      <c r="H2687" s="121"/>
      <c r="R2687" s="120"/>
    </row>
    <row r="2688" spans="4:18" ht="13.9" customHeight="1" x14ac:dyDescent="0.25">
      <c r="D2688" s="120"/>
      <c r="E2688" s="120"/>
      <c r="F2688" s="120"/>
      <c r="G2688" s="120"/>
      <c r="H2688" s="121"/>
      <c r="R2688" s="120"/>
    </row>
    <row r="2689" spans="4:18" ht="13.9" customHeight="1" x14ac:dyDescent="0.25">
      <c r="D2689" s="120"/>
      <c r="E2689" s="120"/>
      <c r="F2689" s="120"/>
      <c r="G2689" s="120"/>
      <c r="H2689" s="121"/>
      <c r="R2689" s="120"/>
    </row>
    <row r="2690" spans="4:18" ht="13.9" customHeight="1" x14ac:dyDescent="0.25">
      <c r="D2690" s="120"/>
      <c r="E2690" s="120"/>
      <c r="F2690" s="120"/>
      <c r="G2690" s="120"/>
      <c r="H2690" s="121"/>
      <c r="R2690" s="120"/>
    </row>
    <row r="2691" spans="4:18" ht="13.9" customHeight="1" x14ac:dyDescent="0.25">
      <c r="D2691" s="120"/>
      <c r="E2691" s="120"/>
      <c r="F2691" s="120"/>
      <c r="G2691" s="120"/>
      <c r="H2691" s="121"/>
      <c r="R2691" s="120"/>
    </row>
    <row r="2692" spans="4:18" ht="13.9" customHeight="1" x14ac:dyDescent="0.25">
      <c r="D2692" s="120"/>
      <c r="E2692" s="120"/>
      <c r="F2692" s="120"/>
      <c r="G2692" s="120"/>
      <c r="H2692" s="121"/>
      <c r="R2692" s="120"/>
    </row>
    <row r="2693" spans="4:18" ht="13.9" customHeight="1" x14ac:dyDescent="0.25">
      <c r="D2693" s="120"/>
      <c r="E2693" s="120"/>
      <c r="F2693" s="120"/>
      <c r="G2693" s="120"/>
      <c r="H2693" s="121"/>
      <c r="R2693" s="120"/>
    </row>
    <row r="2694" spans="4:18" ht="13.9" customHeight="1" x14ac:dyDescent="0.25">
      <c r="D2694" s="120"/>
      <c r="E2694" s="120"/>
      <c r="F2694" s="120"/>
      <c r="G2694" s="120"/>
      <c r="H2694" s="121"/>
      <c r="R2694" s="120"/>
    </row>
    <row r="2695" spans="4:18" ht="13.9" customHeight="1" x14ac:dyDescent="0.25">
      <c r="D2695" s="120"/>
      <c r="E2695" s="120"/>
      <c r="F2695" s="120"/>
      <c r="G2695" s="120"/>
      <c r="H2695" s="121"/>
      <c r="R2695" s="120"/>
    </row>
    <row r="2696" spans="4:18" ht="13.9" customHeight="1" x14ac:dyDescent="0.25">
      <c r="D2696" s="120"/>
      <c r="E2696" s="120"/>
      <c r="F2696" s="120"/>
      <c r="G2696" s="120"/>
      <c r="H2696" s="121"/>
      <c r="R2696" s="120"/>
    </row>
    <row r="2697" spans="4:18" ht="13.9" customHeight="1" x14ac:dyDescent="0.25">
      <c r="D2697" s="120"/>
      <c r="E2697" s="120"/>
      <c r="F2697" s="120"/>
      <c r="G2697" s="120"/>
      <c r="H2697" s="121"/>
      <c r="R2697" s="120"/>
    </row>
    <row r="2698" spans="4:18" ht="13.9" customHeight="1" x14ac:dyDescent="0.25">
      <c r="D2698" s="120"/>
      <c r="E2698" s="120"/>
      <c r="F2698" s="120"/>
      <c r="G2698" s="120"/>
      <c r="H2698" s="121"/>
      <c r="R2698" s="120"/>
    </row>
    <row r="2699" spans="4:18" ht="13.9" customHeight="1" x14ac:dyDescent="0.25">
      <c r="D2699" s="120"/>
      <c r="E2699" s="120"/>
      <c r="F2699" s="120"/>
      <c r="G2699" s="120"/>
      <c r="H2699" s="121"/>
      <c r="R2699" s="120"/>
    </row>
    <row r="2700" spans="4:18" ht="13.9" customHeight="1" x14ac:dyDescent="0.25">
      <c r="D2700" s="120"/>
      <c r="E2700" s="120"/>
      <c r="F2700" s="120"/>
      <c r="G2700" s="120"/>
      <c r="H2700" s="121"/>
      <c r="R2700" s="120"/>
    </row>
    <row r="2701" spans="4:18" ht="13.9" customHeight="1" x14ac:dyDescent="0.25">
      <c r="D2701" s="120"/>
      <c r="E2701" s="120"/>
      <c r="F2701" s="120"/>
      <c r="G2701" s="120"/>
      <c r="H2701" s="121"/>
      <c r="R2701" s="120"/>
    </row>
    <row r="2702" spans="4:18" ht="13.9" customHeight="1" x14ac:dyDescent="0.25">
      <c r="D2702" s="120"/>
      <c r="E2702" s="120"/>
      <c r="F2702" s="120"/>
      <c r="G2702" s="120"/>
      <c r="H2702" s="121"/>
      <c r="R2702" s="120"/>
    </row>
    <row r="2703" spans="4:18" ht="13.9" customHeight="1" x14ac:dyDescent="0.25">
      <c r="D2703" s="120"/>
      <c r="E2703" s="120"/>
      <c r="F2703" s="120"/>
      <c r="G2703" s="120"/>
      <c r="H2703" s="121"/>
      <c r="R2703" s="120"/>
    </row>
    <row r="2704" spans="4:18" ht="13.9" customHeight="1" x14ac:dyDescent="0.25">
      <c r="D2704" s="120"/>
      <c r="E2704" s="120"/>
      <c r="F2704" s="120"/>
      <c r="G2704" s="120"/>
      <c r="H2704" s="121"/>
      <c r="R2704" s="120"/>
    </row>
    <row r="2705" spans="4:18" ht="13.9" customHeight="1" x14ac:dyDescent="0.25">
      <c r="D2705" s="120"/>
      <c r="E2705" s="120"/>
      <c r="F2705" s="120"/>
      <c r="G2705" s="120"/>
      <c r="H2705" s="121"/>
      <c r="R2705" s="120"/>
    </row>
    <row r="2706" spans="4:18" ht="13.9" customHeight="1" x14ac:dyDescent="0.25">
      <c r="D2706" s="120"/>
      <c r="E2706" s="120"/>
      <c r="F2706" s="120"/>
      <c r="G2706" s="120"/>
      <c r="H2706" s="121"/>
      <c r="R2706" s="120"/>
    </row>
    <row r="2707" spans="4:18" ht="13.9" customHeight="1" x14ac:dyDescent="0.25">
      <c r="D2707" s="120"/>
      <c r="E2707" s="120"/>
      <c r="F2707" s="120"/>
      <c r="G2707" s="120"/>
      <c r="H2707" s="121"/>
      <c r="R2707" s="120"/>
    </row>
    <row r="2708" spans="4:18" ht="13.9" customHeight="1" x14ac:dyDescent="0.25">
      <c r="D2708" s="120"/>
      <c r="E2708" s="120"/>
      <c r="F2708" s="120"/>
      <c r="G2708" s="120"/>
      <c r="H2708" s="121"/>
      <c r="R2708" s="120"/>
    </row>
    <row r="2709" spans="4:18" ht="13.9" customHeight="1" x14ac:dyDescent="0.25">
      <c r="D2709" s="120"/>
      <c r="E2709" s="120"/>
      <c r="F2709" s="120"/>
      <c r="G2709" s="120"/>
      <c r="H2709" s="121"/>
      <c r="R2709" s="120"/>
    </row>
    <row r="2710" spans="4:18" ht="13.9" customHeight="1" x14ac:dyDescent="0.25">
      <c r="D2710" s="120"/>
      <c r="E2710" s="120"/>
      <c r="F2710" s="120"/>
      <c r="G2710" s="120"/>
      <c r="H2710" s="121"/>
      <c r="R2710" s="120"/>
    </row>
    <row r="2711" spans="4:18" ht="13.9" customHeight="1" x14ac:dyDescent="0.25">
      <c r="D2711" s="120"/>
      <c r="E2711" s="120"/>
      <c r="F2711" s="120"/>
      <c r="G2711" s="120"/>
      <c r="H2711" s="121"/>
      <c r="R2711" s="120"/>
    </row>
    <row r="2712" spans="4:18" ht="13.9" customHeight="1" x14ac:dyDescent="0.25">
      <c r="D2712" s="120"/>
      <c r="E2712" s="120"/>
      <c r="F2712" s="120"/>
      <c r="G2712" s="120"/>
      <c r="H2712" s="121"/>
      <c r="R2712" s="120"/>
    </row>
    <row r="2713" spans="4:18" ht="13.9" customHeight="1" x14ac:dyDescent="0.25">
      <c r="D2713" s="120"/>
      <c r="E2713" s="120"/>
      <c r="F2713" s="120"/>
      <c r="G2713" s="120"/>
      <c r="H2713" s="121"/>
      <c r="R2713" s="120"/>
    </row>
    <row r="2714" spans="4:18" ht="13.9" customHeight="1" x14ac:dyDescent="0.25">
      <c r="D2714" s="120"/>
      <c r="E2714" s="120"/>
      <c r="F2714" s="120"/>
      <c r="G2714" s="120"/>
      <c r="H2714" s="121"/>
      <c r="R2714" s="120"/>
    </row>
    <row r="2715" spans="4:18" ht="13.9" customHeight="1" x14ac:dyDescent="0.25">
      <c r="D2715" s="120"/>
      <c r="E2715" s="120"/>
      <c r="F2715" s="120"/>
      <c r="G2715" s="120"/>
      <c r="H2715" s="121"/>
      <c r="R2715" s="120"/>
    </row>
    <row r="2716" spans="4:18" ht="13.9" customHeight="1" x14ac:dyDescent="0.25">
      <c r="D2716" s="120"/>
      <c r="E2716" s="120"/>
      <c r="F2716" s="120"/>
      <c r="G2716" s="120"/>
      <c r="H2716" s="121"/>
      <c r="R2716" s="120"/>
    </row>
    <row r="2717" spans="4:18" ht="13.9" customHeight="1" x14ac:dyDescent="0.25">
      <c r="D2717" s="120"/>
      <c r="E2717" s="120"/>
      <c r="F2717" s="120"/>
      <c r="G2717" s="120"/>
      <c r="H2717" s="121"/>
      <c r="R2717" s="120"/>
    </row>
    <row r="2718" spans="4:18" ht="13.9" customHeight="1" x14ac:dyDescent="0.25">
      <c r="D2718" s="120"/>
      <c r="E2718" s="120"/>
      <c r="F2718" s="120"/>
      <c r="G2718" s="120"/>
      <c r="H2718" s="121"/>
      <c r="R2718" s="120"/>
    </row>
    <row r="2719" spans="4:18" ht="13.9" customHeight="1" x14ac:dyDescent="0.25">
      <c r="D2719" s="120"/>
      <c r="E2719" s="120"/>
      <c r="F2719" s="120"/>
      <c r="G2719" s="120"/>
      <c r="H2719" s="121"/>
      <c r="R2719" s="120"/>
    </row>
    <row r="2720" spans="4:18" ht="13.9" customHeight="1" x14ac:dyDescent="0.25">
      <c r="D2720" s="120"/>
      <c r="E2720" s="120"/>
      <c r="F2720" s="120"/>
      <c r="G2720" s="120"/>
      <c r="H2720" s="121"/>
      <c r="R2720" s="120"/>
    </row>
    <row r="2721" spans="4:18" ht="13.9" customHeight="1" x14ac:dyDescent="0.25">
      <c r="D2721" s="120"/>
      <c r="E2721" s="120"/>
      <c r="F2721" s="120"/>
      <c r="G2721" s="120"/>
      <c r="H2721" s="121"/>
      <c r="R2721" s="120"/>
    </row>
    <row r="2722" spans="4:18" ht="13.9" customHeight="1" x14ac:dyDescent="0.25">
      <c r="D2722" s="120"/>
      <c r="E2722" s="120"/>
      <c r="F2722" s="120"/>
      <c r="G2722" s="120"/>
      <c r="H2722" s="121"/>
      <c r="R2722" s="120"/>
    </row>
    <row r="2723" spans="4:18" ht="13.9" customHeight="1" x14ac:dyDescent="0.25">
      <c r="D2723" s="120"/>
      <c r="E2723" s="120"/>
      <c r="F2723" s="120"/>
      <c r="G2723" s="120"/>
      <c r="H2723" s="121"/>
      <c r="R2723" s="120"/>
    </row>
    <row r="2724" spans="4:18" ht="13.9" customHeight="1" x14ac:dyDescent="0.25">
      <c r="D2724" s="120"/>
      <c r="E2724" s="120"/>
      <c r="F2724" s="120"/>
      <c r="G2724" s="120"/>
      <c r="H2724" s="121"/>
      <c r="R2724" s="120"/>
    </row>
    <row r="2725" spans="4:18" ht="13.9" customHeight="1" x14ac:dyDescent="0.25">
      <c r="D2725" s="120"/>
      <c r="E2725" s="120"/>
      <c r="F2725" s="120"/>
      <c r="G2725" s="120"/>
      <c r="H2725" s="121"/>
      <c r="R2725" s="120"/>
    </row>
    <row r="2726" spans="4:18" ht="13.9" customHeight="1" x14ac:dyDescent="0.25">
      <c r="D2726" s="120"/>
      <c r="E2726" s="120"/>
      <c r="F2726" s="120"/>
      <c r="G2726" s="120"/>
      <c r="H2726" s="121"/>
      <c r="R2726" s="120"/>
    </row>
    <row r="2727" spans="4:18" ht="13.9" customHeight="1" x14ac:dyDescent="0.25">
      <c r="D2727" s="120"/>
      <c r="E2727" s="120"/>
      <c r="F2727" s="120"/>
      <c r="G2727" s="120"/>
      <c r="H2727" s="121"/>
      <c r="R2727" s="120"/>
    </row>
    <row r="2728" spans="4:18" ht="13.9" customHeight="1" x14ac:dyDescent="0.25">
      <c r="D2728" s="120"/>
      <c r="E2728" s="120"/>
      <c r="F2728" s="120"/>
      <c r="G2728" s="120"/>
      <c r="H2728" s="121"/>
      <c r="R2728" s="120"/>
    </row>
    <row r="2729" spans="4:18" ht="13.9" customHeight="1" x14ac:dyDescent="0.25">
      <c r="D2729" s="120"/>
      <c r="E2729" s="120"/>
      <c r="F2729" s="120"/>
      <c r="G2729" s="120"/>
      <c r="H2729" s="121"/>
      <c r="R2729" s="120"/>
    </row>
    <row r="2730" spans="4:18" ht="13.9" customHeight="1" x14ac:dyDescent="0.25">
      <c r="D2730" s="120"/>
      <c r="E2730" s="120"/>
      <c r="F2730" s="120"/>
      <c r="G2730" s="120"/>
      <c r="H2730" s="121"/>
      <c r="R2730" s="120"/>
    </row>
    <row r="2731" spans="4:18" ht="13.9" customHeight="1" x14ac:dyDescent="0.25">
      <c r="D2731" s="120"/>
      <c r="E2731" s="120"/>
      <c r="F2731" s="120"/>
      <c r="G2731" s="120"/>
      <c r="H2731" s="121"/>
      <c r="R2731" s="120"/>
    </row>
    <row r="2732" spans="4:18" ht="13.9" customHeight="1" x14ac:dyDescent="0.25">
      <c r="D2732" s="120"/>
      <c r="E2732" s="120"/>
      <c r="F2732" s="120"/>
      <c r="G2732" s="120"/>
      <c r="H2732" s="121"/>
      <c r="R2732" s="120"/>
    </row>
    <row r="2733" spans="4:18" ht="13.9" customHeight="1" x14ac:dyDescent="0.25">
      <c r="D2733" s="120"/>
      <c r="E2733" s="120"/>
      <c r="F2733" s="120"/>
      <c r="G2733" s="120"/>
      <c r="H2733" s="121"/>
      <c r="R2733" s="120"/>
    </row>
    <row r="2734" spans="4:18" ht="13.9" customHeight="1" x14ac:dyDescent="0.25">
      <c r="D2734" s="120"/>
      <c r="E2734" s="120"/>
      <c r="F2734" s="120"/>
      <c r="G2734" s="120"/>
      <c r="H2734" s="121"/>
      <c r="R2734" s="120"/>
    </row>
    <row r="2735" spans="4:18" ht="13.9" customHeight="1" x14ac:dyDescent="0.25">
      <c r="D2735" s="120"/>
      <c r="E2735" s="120"/>
      <c r="F2735" s="120"/>
      <c r="G2735" s="120"/>
      <c r="H2735" s="121"/>
      <c r="R2735" s="120"/>
    </row>
    <row r="2736" spans="4:18" ht="13.9" customHeight="1" x14ac:dyDescent="0.25">
      <c r="D2736" s="120"/>
      <c r="E2736" s="120"/>
      <c r="F2736" s="120"/>
      <c r="G2736" s="120"/>
      <c r="H2736" s="121"/>
      <c r="R2736" s="120"/>
    </row>
    <row r="2737" spans="4:18" ht="13.9" customHeight="1" x14ac:dyDescent="0.25">
      <c r="D2737" s="120"/>
      <c r="E2737" s="120"/>
      <c r="F2737" s="120"/>
      <c r="G2737" s="120"/>
      <c r="H2737" s="121"/>
      <c r="R2737" s="120"/>
    </row>
    <row r="2738" spans="4:18" ht="13.9" customHeight="1" x14ac:dyDescent="0.25">
      <c r="D2738" s="120"/>
      <c r="E2738" s="120"/>
      <c r="F2738" s="120"/>
      <c r="G2738" s="120"/>
      <c r="H2738" s="121"/>
      <c r="R2738" s="120"/>
    </row>
    <row r="2739" spans="4:18" ht="13.9" customHeight="1" x14ac:dyDescent="0.25">
      <c r="D2739" s="120"/>
      <c r="E2739" s="120"/>
      <c r="F2739" s="120"/>
      <c r="G2739" s="120"/>
      <c r="H2739" s="121"/>
      <c r="R2739" s="120"/>
    </row>
    <row r="2740" spans="4:18" ht="13.9" customHeight="1" x14ac:dyDescent="0.25">
      <c r="D2740" s="120"/>
      <c r="E2740" s="120"/>
      <c r="F2740" s="120"/>
      <c r="G2740" s="120"/>
      <c r="H2740" s="121"/>
      <c r="R2740" s="120"/>
    </row>
    <row r="2741" spans="4:18" ht="13.9" customHeight="1" x14ac:dyDescent="0.25">
      <c r="D2741" s="120"/>
      <c r="E2741" s="120"/>
      <c r="F2741" s="120"/>
      <c r="G2741" s="120"/>
      <c r="H2741" s="121"/>
      <c r="R2741" s="120"/>
    </row>
    <row r="2742" spans="4:18" ht="13.9" customHeight="1" x14ac:dyDescent="0.25">
      <c r="D2742" s="120"/>
      <c r="E2742" s="120"/>
      <c r="F2742" s="120"/>
      <c r="G2742" s="120"/>
      <c r="H2742" s="121"/>
      <c r="R2742" s="120"/>
    </row>
    <row r="2743" spans="4:18" ht="13.9" customHeight="1" x14ac:dyDescent="0.25">
      <c r="D2743" s="120"/>
      <c r="E2743" s="120"/>
      <c r="F2743" s="120"/>
      <c r="G2743" s="120"/>
      <c r="H2743" s="121"/>
      <c r="R2743" s="120"/>
    </row>
    <row r="2744" spans="4:18" ht="13.9" customHeight="1" x14ac:dyDescent="0.25">
      <c r="D2744" s="120"/>
      <c r="E2744" s="120"/>
      <c r="F2744" s="120"/>
      <c r="G2744" s="120"/>
      <c r="H2744" s="121"/>
      <c r="R2744" s="120"/>
    </row>
    <row r="2745" spans="4:18" ht="13.9" customHeight="1" x14ac:dyDescent="0.25">
      <c r="D2745" s="120"/>
      <c r="E2745" s="120"/>
      <c r="F2745" s="120"/>
      <c r="G2745" s="120"/>
      <c r="H2745" s="121"/>
      <c r="R2745" s="120"/>
    </row>
    <row r="2746" spans="4:18" ht="13.9" customHeight="1" x14ac:dyDescent="0.25">
      <c r="D2746" s="120"/>
      <c r="E2746" s="120"/>
      <c r="F2746" s="120"/>
      <c r="G2746" s="120"/>
      <c r="H2746" s="121"/>
      <c r="R2746" s="120"/>
    </row>
    <row r="2747" spans="4:18" ht="13.9" customHeight="1" x14ac:dyDescent="0.25">
      <c r="D2747" s="120"/>
      <c r="E2747" s="120"/>
      <c r="F2747" s="120"/>
      <c r="G2747" s="120"/>
      <c r="H2747" s="121"/>
      <c r="R2747" s="120"/>
    </row>
    <row r="2748" spans="4:18" ht="13.9" customHeight="1" x14ac:dyDescent="0.25">
      <c r="D2748" s="120"/>
      <c r="E2748" s="120"/>
      <c r="F2748" s="120"/>
      <c r="G2748" s="120"/>
      <c r="H2748" s="121"/>
      <c r="R2748" s="120"/>
    </row>
    <row r="2749" spans="4:18" ht="13.9" customHeight="1" x14ac:dyDescent="0.25">
      <c r="D2749" s="120"/>
      <c r="E2749" s="120"/>
      <c r="F2749" s="120"/>
      <c r="G2749" s="120"/>
      <c r="H2749" s="121"/>
      <c r="R2749" s="120"/>
    </row>
    <row r="2750" spans="4:18" ht="13.9" customHeight="1" x14ac:dyDescent="0.25">
      <c r="D2750" s="120"/>
      <c r="E2750" s="120"/>
      <c r="F2750" s="120"/>
      <c r="G2750" s="120"/>
      <c r="H2750" s="121"/>
      <c r="R2750" s="120"/>
    </row>
    <row r="2751" spans="4:18" ht="13.9" customHeight="1" x14ac:dyDescent="0.25">
      <c r="D2751" s="120"/>
      <c r="E2751" s="120"/>
      <c r="F2751" s="120"/>
      <c r="G2751" s="120"/>
      <c r="H2751" s="121"/>
      <c r="R2751" s="120"/>
    </row>
    <row r="2752" spans="4:18" ht="13.9" customHeight="1" x14ac:dyDescent="0.25">
      <c r="D2752" s="120"/>
      <c r="E2752" s="120"/>
      <c r="F2752" s="120"/>
      <c r="G2752" s="120"/>
      <c r="H2752" s="121"/>
      <c r="R2752" s="120"/>
    </row>
    <row r="2753" spans="4:18" ht="13.9" customHeight="1" x14ac:dyDescent="0.25">
      <c r="D2753" s="120"/>
      <c r="E2753" s="120"/>
      <c r="F2753" s="120"/>
      <c r="G2753" s="120"/>
      <c r="H2753" s="121"/>
      <c r="R2753" s="120"/>
    </row>
    <row r="2754" spans="4:18" ht="13.9" customHeight="1" x14ac:dyDescent="0.25">
      <c r="D2754" s="120"/>
      <c r="E2754" s="120"/>
      <c r="F2754" s="120"/>
      <c r="G2754" s="120"/>
      <c r="H2754" s="121"/>
      <c r="R2754" s="120"/>
    </row>
    <row r="2755" spans="4:18" ht="13.9" customHeight="1" x14ac:dyDescent="0.25">
      <c r="D2755" s="120"/>
      <c r="E2755" s="120"/>
      <c r="F2755" s="120"/>
      <c r="G2755" s="120"/>
      <c r="H2755" s="121"/>
      <c r="R2755" s="120"/>
    </row>
    <row r="2756" spans="4:18" ht="13.9" customHeight="1" x14ac:dyDescent="0.25">
      <c r="D2756" s="120"/>
      <c r="E2756" s="120"/>
      <c r="F2756" s="120"/>
      <c r="G2756" s="120"/>
      <c r="H2756" s="121"/>
      <c r="R2756" s="120"/>
    </row>
    <row r="2757" spans="4:18" ht="13.9" customHeight="1" x14ac:dyDescent="0.25">
      <c r="D2757" s="120"/>
      <c r="E2757" s="120"/>
      <c r="F2757" s="120"/>
      <c r="G2757" s="120"/>
      <c r="H2757" s="121"/>
      <c r="R2757" s="120"/>
    </row>
    <row r="2758" spans="4:18" ht="13.9" customHeight="1" x14ac:dyDescent="0.25">
      <c r="D2758" s="120"/>
      <c r="E2758" s="120"/>
      <c r="F2758" s="120"/>
      <c r="G2758" s="120"/>
      <c r="H2758" s="121"/>
      <c r="R2758" s="120"/>
    </row>
    <row r="2759" spans="4:18" ht="13.9" customHeight="1" x14ac:dyDescent="0.25">
      <c r="D2759" s="120"/>
      <c r="E2759" s="120"/>
      <c r="F2759" s="120"/>
      <c r="G2759" s="120"/>
      <c r="H2759" s="121"/>
      <c r="R2759" s="120"/>
    </row>
    <row r="2760" spans="4:18" ht="13.9" customHeight="1" x14ac:dyDescent="0.25">
      <c r="D2760" s="120"/>
      <c r="E2760" s="120"/>
      <c r="F2760" s="120"/>
      <c r="G2760" s="120"/>
      <c r="H2760" s="121"/>
      <c r="R2760" s="120"/>
    </row>
    <row r="2761" spans="4:18" ht="13.9" customHeight="1" x14ac:dyDescent="0.25">
      <c r="D2761" s="120"/>
      <c r="E2761" s="120"/>
      <c r="F2761" s="120"/>
      <c r="G2761" s="120"/>
      <c r="H2761" s="121"/>
      <c r="R2761" s="120"/>
    </row>
    <row r="2762" spans="4:18" ht="13.9" customHeight="1" x14ac:dyDescent="0.25">
      <c r="D2762" s="120"/>
      <c r="E2762" s="120"/>
      <c r="F2762" s="120"/>
      <c r="G2762" s="120"/>
      <c r="H2762" s="121"/>
      <c r="R2762" s="120"/>
    </row>
    <row r="2763" spans="4:18" ht="13.9" customHeight="1" x14ac:dyDescent="0.25">
      <c r="D2763" s="120"/>
      <c r="E2763" s="120"/>
      <c r="F2763" s="120"/>
      <c r="G2763" s="120"/>
      <c r="H2763" s="121"/>
      <c r="R2763" s="120"/>
    </row>
    <row r="2764" spans="4:18" ht="13.9" customHeight="1" x14ac:dyDescent="0.25">
      <c r="D2764" s="120"/>
      <c r="E2764" s="120"/>
      <c r="F2764" s="120"/>
      <c r="G2764" s="120"/>
      <c r="H2764" s="121"/>
      <c r="R2764" s="120"/>
    </row>
    <row r="2765" spans="4:18" ht="13.9" customHeight="1" x14ac:dyDescent="0.25">
      <c r="D2765" s="120"/>
      <c r="E2765" s="120"/>
      <c r="F2765" s="120"/>
      <c r="G2765" s="120"/>
      <c r="H2765" s="121"/>
      <c r="R2765" s="120"/>
    </row>
    <row r="2766" spans="4:18" ht="13.9" customHeight="1" x14ac:dyDescent="0.25">
      <c r="D2766" s="120"/>
      <c r="E2766" s="120"/>
      <c r="F2766" s="120"/>
      <c r="G2766" s="120"/>
      <c r="H2766" s="121"/>
      <c r="R2766" s="120"/>
    </row>
    <row r="2767" spans="4:18" ht="13.9" customHeight="1" x14ac:dyDescent="0.25">
      <c r="D2767" s="120"/>
      <c r="E2767" s="120"/>
      <c r="F2767" s="120"/>
      <c r="G2767" s="120"/>
      <c r="H2767" s="121"/>
      <c r="R2767" s="120"/>
    </row>
    <row r="2768" spans="4:18" ht="13.9" customHeight="1" x14ac:dyDescent="0.25">
      <c r="D2768" s="120"/>
      <c r="E2768" s="120"/>
      <c r="F2768" s="120"/>
      <c r="G2768" s="120"/>
      <c r="H2768" s="121"/>
      <c r="R2768" s="120"/>
    </row>
    <row r="2769" spans="4:18" ht="13.9" customHeight="1" x14ac:dyDescent="0.25">
      <c r="D2769" s="120"/>
      <c r="E2769" s="120"/>
      <c r="F2769" s="120"/>
      <c r="G2769" s="120"/>
      <c r="H2769" s="121"/>
      <c r="R2769" s="120"/>
    </row>
    <row r="2770" spans="4:18" ht="13.9" customHeight="1" x14ac:dyDescent="0.25">
      <c r="D2770" s="120"/>
      <c r="E2770" s="120"/>
      <c r="F2770" s="120"/>
      <c r="G2770" s="120"/>
      <c r="H2770" s="121"/>
      <c r="R2770" s="120"/>
    </row>
    <row r="2771" spans="4:18" ht="13.9" customHeight="1" x14ac:dyDescent="0.25">
      <c r="D2771" s="120"/>
      <c r="E2771" s="120"/>
      <c r="F2771" s="120"/>
      <c r="G2771" s="120"/>
      <c r="H2771" s="121"/>
      <c r="R2771" s="120"/>
    </row>
    <row r="2772" spans="4:18" ht="13.9" customHeight="1" x14ac:dyDescent="0.25">
      <c r="D2772" s="120"/>
      <c r="E2772" s="120"/>
      <c r="F2772" s="120"/>
      <c r="G2772" s="120"/>
      <c r="H2772" s="121"/>
      <c r="R2772" s="120"/>
    </row>
    <row r="2773" spans="4:18" ht="13.9" customHeight="1" x14ac:dyDescent="0.25">
      <c r="D2773" s="120"/>
      <c r="E2773" s="120"/>
      <c r="F2773" s="120"/>
      <c r="G2773" s="120"/>
      <c r="H2773" s="121"/>
      <c r="R2773" s="120"/>
    </row>
    <row r="2774" spans="4:18" ht="13.9" customHeight="1" x14ac:dyDescent="0.25">
      <c r="D2774" s="120"/>
      <c r="E2774" s="120"/>
      <c r="F2774" s="120"/>
      <c r="G2774" s="120"/>
      <c r="H2774" s="121"/>
      <c r="R2774" s="120"/>
    </row>
    <row r="2775" spans="4:18" ht="13.9" customHeight="1" x14ac:dyDescent="0.25">
      <c r="D2775" s="120"/>
      <c r="E2775" s="120"/>
      <c r="F2775" s="120"/>
      <c r="G2775" s="120"/>
      <c r="H2775" s="121"/>
      <c r="R2775" s="120"/>
    </row>
    <row r="2776" spans="4:18" ht="13.9" customHeight="1" x14ac:dyDescent="0.25">
      <c r="D2776" s="120"/>
      <c r="E2776" s="120"/>
      <c r="F2776" s="120"/>
      <c r="G2776" s="120"/>
      <c r="H2776" s="121"/>
      <c r="R2776" s="120"/>
    </row>
    <row r="2777" spans="4:18" ht="13.9" customHeight="1" x14ac:dyDescent="0.25">
      <c r="D2777" s="120"/>
      <c r="E2777" s="120"/>
      <c r="F2777" s="120"/>
      <c r="G2777" s="120"/>
      <c r="H2777" s="121"/>
      <c r="R2777" s="120"/>
    </row>
    <row r="2778" spans="4:18" ht="13.9" customHeight="1" x14ac:dyDescent="0.25">
      <c r="D2778" s="120"/>
      <c r="E2778" s="120"/>
      <c r="F2778" s="120"/>
      <c r="G2778" s="120"/>
      <c r="H2778" s="121"/>
      <c r="R2778" s="120"/>
    </row>
    <row r="2779" spans="4:18" ht="13.9" customHeight="1" x14ac:dyDescent="0.25">
      <c r="D2779" s="120"/>
      <c r="E2779" s="120"/>
      <c r="F2779" s="120"/>
      <c r="G2779" s="120"/>
      <c r="H2779" s="121"/>
      <c r="R2779" s="120"/>
    </row>
    <row r="2780" spans="4:18" ht="13.9" customHeight="1" x14ac:dyDescent="0.25">
      <c r="D2780" s="120"/>
      <c r="E2780" s="120"/>
      <c r="F2780" s="120"/>
      <c r="G2780" s="120"/>
      <c r="H2780" s="121"/>
      <c r="R2780" s="120"/>
    </row>
    <row r="2781" spans="4:18" ht="13.9" customHeight="1" x14ac:dyDescent="0.25">
      <c r="D2781" s="120"/>
      <c r="E2781" s="120"/>
      <c r="F2781" s="120"/>
      <c r="G2781" s="120"/>
      <c r="H2781" s="121"/>
      <c r="R2781" s="120"/>
    </row>
    <row r="2782" spans="4:18" ht="13.9" customHeight="1" x14ac:dyDescent="0.25">
      <c r="D2782" s="120"/>
      <c r="E2782" s="120"/>
      <c r="F2782" s="120"/>
      <c r="G2782" s="120"/>
      <c r="H2782" s="121"/>
      <c r="R2782" s="120"/>
    </row>
    <row r="2783" spans="4:18" ht="13.9" customHeight="1" x14ac:dyDescent="0.25">
      <c r="D2783" s="120"/>
      <c r="E2783" s="120"/>
      <c r="F2783" s="120"/>
      <c r="G2783" s="120"/>
      <c r="H2783" s="121"/>
      <c r="R2783" s="120"/>
    </row>
    <row r="2784" spans="4:18" ht="13.9" customHeight="1" x14ac:dyDescent="0.25">
      <c r="D2784" s="120"/>
      <c r="E2784" s="120"/>
      <c r="F2784" s="120"/>
      <c r="G2784" s="120"/>
      <c r="H2784" s="121"/>
      <c r="R2784" s="120"/>
    </row>
    <row r="2785" spans="4:18" ht="13.9" customHeight="1" x14ac:dyDescent="0.25">
      <c r="D2785" s="120"/>
      <c r="E2785" s="120"/>
      <c r="F2785" s="120"/>
      <c r="G2785" s="120"/>
      <c r="H2785" s="121"/>
      <c r="R2785" s="120"/>
    </row>
    <row r="2786" spans="4:18" ht="13.9" customHeight="1" x14ac:dyDescent="0.25">
      <c r="D2786" s="120"/>
      <c r="E2786" s="120"/>
      <c r="F2786" s="120"/>
      <c r="G2786" s="120"/>
      <c r="H2786" s="121"/>
      <c r="R2786" s="120"/>
    </row>
    <row r="2787" spans="4:18" ht="13.9" customHeight="1" x14ac:dyDescent="0.25">
      <c r="D2787" s="120"/>
      <c r="E2787" s="120"/>
      <c r="F2787" s="120"/>
      <c r="G2787" s="120"/>
      <c r="H2787" s="121"/>
      <c r="R2787" s="120"/>
    </row>
    <row r="2788" spans="4:18" ht="13.9" customHeight="1" x14ac:dyDescent="0.25">
      <c r="D2788" s="120"/>
      <c r="E2788" s="120"/>
      <c r="F2788" s="120"/>
      <c r="G2788" s="120"/>
      <c r="H2788" s="121"/>
      <c r="R2788" s="120"/>
    </row>
    <row r="2789" spans="4:18" ht="13.9" customHeight="1" x14ac:dyDescent="0.25">
      <c r="D2789" s="120"/>
      <c r="E2789" s="120"/>
      <c r="F2789" s="120"/>
      <c r="G2789" s="120"/>
      <c r="H2789" s="121"/>
      <c r="R2789" s="120"/>
    </row>
    <row r="2790" spans="4:18" ht="13.9" customHeight="1" x14ac:dyDescent="0.25">
      <c r="D2790" s="120"/>
      <c r="E2790" s="120"/>
      <c r="F2790" s="120"/>
      <c r="G2790" s="120"/>
      <c r="H2790" s="121"/>
      <c r="R2790" s="120"/>
    </row>
    <row r="2791" spans="4:18" ht="13.9" customHeight="1" x14ac:dyDescent="0.25">
      <c r="D2791" s="120"/>
      <c r="E2791" s="120"/>
      <c r="F2791" s="120"/>
      <c r="G2791" s="120"/>
      <c r="H2791" s="121"/>
      <c r="R2791" s="120"/>
    </row>
    <row r="2792" spans="4:18" ht="13.9" customHeight="1" x14ac:dyDescent="0.25">
      <c r="D2792" s="120"/>
      <c r="E2792" s="120"/>
      <c r="F2792" s="120"/>
      <c r="G2792" s="120"/>
      <c r="H2792" s="121"/>
      <c r="R2792" s="120"/>
    </row>
    <row r="2793" spans="4:18" ht="13.9" customHeight="1" x14ac:dyDescent="0.25">
      <c r="D2793" s="120"/>
      <c r="E2793" s="120"/>
      <c r="F2793" s="120"/>
      <c r="G2793" s="120"/>
      <c r="H2793" s="121"/>
      <c r="R2793" s="120"/>
    </row>
    <row r="2794" spans="4:18" ht="13.9" customHeight="1" x14ac:dyDescent="0.25">
      <c r="D2794" s="120"/>
      <c r="E2794" s="120"/>
      <c r="F2794" s="120"/>
      <c r="G2794" s="120"/>
      <c r="H2794" s="121"/>
      <c r="R2794" s="120"/>
    </row>
    <row r="2795" spans="4:18" ht="13.9" customHeight="1" x14ac:dyDescent="0.25">
      <c r="D2795" s="120"/>
      <c r="E2795" s="120"/>
      <c r="F2795" s="120"/>
      <c r="G2795" s="120"/>
      <c r="H2795" s="121"/>
      <c r="R2795" s="120"/>
    </row>
    <row r="2796" spans="4:18" ht="13.9" customHeight="1" x14ac:dyDescent="0.25">
      <c r="D2796" s="120"/>
      <c r="E2796" s="120"/>
      <c r="F2796" s="120"/>
      <c r="G2796" s="120"/>
      <c r="H2796" s="121"/>
      <c r="R2796" s="120"/>
    </row>
    <row r="2797" spans="4:18" ht="13.9" customHeight="1" x14ac:dyDescent="0.25">
      <c r="D2797" s="120"/>
      <c r="E2797" s="120"/>
      <c r="F2797" s="120"/>
      <c r="G2797" s="120"/>
      <c r="H2797" s="121"/>
      <c r="R2797" s="120"/>
    </row>
    <row r="2798" spans="4:18" ht="13.9" customHeight="1" x14ac:dyDescent="0.25">
      <c r="D2798" s="120"/>
      <c r="E2798" s="120"/>
      <c r="F2798" s="120"/>
      <c r="G2798" s="120"/>
      <c r="H2798" s="121"/>
      <c r="R2798" s="120"/>
    </row>
    <row r="2799" spans="4:18" ht="13.9" customHeight="1" x14ac:dyDescent="0.25">
      <c r="D2799" s="120"/>
      <c r="E2799" s="120"/>
      <c r="F2799" s="120"/>
      <c r="G2799" s="120"/>
      <c r="H2799" s="121"/>
      <c r="R2799" s="120"/>
    </row>
    <row r="2800" spans="4:18" ht="13.9" customHeight="1" x14ac:dyDescent="0.25">
      <c r="D2800" s="120"/>
      <c r="E2800" s="120"/>
      <c r="F2800" s="120"/>
      <c r="G2800" s="120"/>
      <c r="H2800" s="121"/>
      <c r="R2800" s="120"/>
    </row>
    <row r="2801" spans="4:18" ht="13.9" customHeight="1" x14ac:dyDescent="0.25">
      <c r="D2801" s="120"/>
      <c r="E2801" s="120"/>
      <c r="F2801" s="120"/>
      <c r="G2801" s="120"/>
      <c r="H2801" s="121"/>
      <c r="R2801" s="120"/>
    </row>
    <row r="2802" spans="4:18" ht="13.9" customHeight="1" x14ac:dyDescent="0.25">
      <c r="D2802" s="120"/>
      <c r="E2802" s="120"/>
      <c r="F2802" s="120"/>
      <c r="G2802" s="120"/>
      <c r="H2802" s="121"/>
      <c r="R2802" s="120"/>
    </row>
    <row r="2803" spans="4:18" ht="13.9" customHeight="1" x14ac:dyDescent="0.25">
      <c r="D2803" s="120"/>
      <c r="E2803" s="120"/>
      <c r="F2803" s="120"/>
      <c r="G2803" s="120"/>
      <c r="H2803" s="121"/>
      <c r="R2803" s="120"/>
    </row>
    <row r="2804" spans="4:18" ht="13.9" customHeight="1" x14ac:dyDescent="0.25">
      <c r="D2804" s="120"/>
      <c r="E2804" s="120"/>
      <c r="F2804" s="120"/>
      <c r="G2804" s="120"/>
      <c r="H2804" s="121"/>
      <c r="R2804" s="120"/>
    </row>
    <row r="2805" spans="4:18" ht="13.9" customHeight="1" x14ac:dyDescent="0.25">
      <c r="D2805" s="120"/>
      <c r="E2805" s="120"/>
      <c r="F2805" s="120"/>
      <c r="G2805" s="120"/>
      <c r="H2805" s="121"/>
      <c r="R2805" s="120"/>
    </row>
    <row r="2806" spans="4:18" ht="13.9" customHeight="1" x14ac:dyDescent="0.25">
      <c r="D2806" s="120"/>
      <c r="E2806" s="120"/>
      <c r="F2806" s="120"/>
      <c r="G2806" s="120"/>
      <c r="H2806" s="121"/>
      <c r="R2806" s="120"/>
    </row>
    <row r="2807" spans="4:18" ht="13.9" customHeight="1" x14ac:dyDescent="0.25">
      <c r="D2807" s="120"/>
      <c r="E2807" s="120"/>
      <c r="F2807" s="120"/>
      <c r="G2807" s="120"/>
      <c r="H2807" s="121"/>
      <c r="R2807" s="120"/>
    </row>
    <row r="2808" spans="4:18" ht="13.9" customHeight="1" x14ac:dyDescent="0.25">
      <c r="D2808" s="120"/>
      <c r="E2808" s="120"/>
      <c r="F2808" s="120"/>
      <c r="G2808" s="120"/>
      <c r="H2808" s="121"/>
      <c r="R2808" s="120"/>
    </row>
    <row r="2809" spans="4:18" ht="13.9" customHeight="1" x14ac:dyDescent="0.25">
      <c r="D2809" s="120"/>
      <c r="E2809" s="120"/>
      <c r="F2809" s="120"/>
      <c r="G2809" s="120"/>
      <c r="H2809" s="121"/>
      <c r="R2809" s="120"/>
    </row>
    <row r="2810" spans="4:18" ht="13.9" customHeight="1" x14ac:dyDescent="0.25">
      <c r="D2810" s="120"/>
      <c r="E2810" s="120"/>
      <c r="F2810" s="120"/>
      <c r="G2810" s="120"/>
      <c r="H2810" s="121"/>
      <c r="R2810" s="120"/>
    </row>
    <row r="2811" spans="4:18" ht="13.9" customHeight="1" x14ac:dyDescent="0.25">
      <c r="D2811" s="120"/>
      <c r="E2811" s="120"/>
      <c r="F2811" s="120"/>
      <c r="G2811" s="120"/>
      <c r="H2811" s="121"/>
      <c r="R2811" s="120"/>
    </row>
    <row r="2812" spans="4:18" ht="13.9" customHeight="1" x14ac:dyDescent="0.25">
      <c r="D2812" s="120"/>
      <c r="E2812" s="120"/>
      <c r="F2812" s="120"/>
      <c r="G2812" s="120"/>
      <c r="H2812" s="121"/>
      <c r="R2812" s="120"/>
    </row>
    <row r="2813" spans="4:18" ht="13.9" customHeight="1" x14ac:dyDescent="0.25">
      <c r="D2813" s="120"/>
      <c r="E2813" s="120"/>
      <c r="F2813" s="120"/>
      <c r="G2813" s="120"/>
      <c r="H2813" s="121"/>
      <c r="R2813" s="120"/>
    </row>
    <row r="2814" spans="4:18" ht="13.9" customHeight="1" x14ac:dyDescent="0.25">
      <c r="D2814" s="120"/>
      <c r="E2814" s="120"/>
      <c r="F2814" s="120"/>
      <c r="G2814" s="120"/>
      <c r="H2814" s="121"/>
      <c r="R2814" s="120"/>
    </row>
    <row r="2815" spans="4:18" ht="13.9" customHeight="1" x14ac:dyDescent="0.25">
      <c r="D2815" s="120"/>
      <c r="E2815" s="120"/>
      <c r="F2815" s="120"/>
      <c r="G2815" s="120"/>
      <c r="H2815" s="121"/>
      <c r="R2815" s="120"/>
    </row>
    <row r="2816" spans="4:18" ht="13.9" customHeight="1" x14ac:dyDescent="0.25">
      <c r="D2816" s="120"/>
      <c r="E2816" s="120"/>
      <c r="F2816" s="120"/>
      <c r="G2816" s="120"/>
      <c r="H2816" s="121"/>
      <c r="R2816" s="120"/>
    </row>
    <row r="2817" spans="4:18" ht="13.9" customHeight="1" x14ac:dyDescent="0.25">
      <c r="D2817" s="120"/>
      <c r="E2817" s="120"/>
      <c r="F2817" s="120"/>
      <c r="G2817" s="120"/>
      <c r="H2817" s="121"/>
      <c r="R2817" s="120"/>
    </row>
    <row r="2818" spans="4:18" ht="13.9" customHeight="1" x14ac:dyDescent="0.25">
      <c r="D2818" s="120"/>
      <c r="E2818" s="120"/>
      <c r="F2818" s="120"/>
      <c r="G2818" s="120"/>
      <c r="H2818" s="121"/>
      <c r="R2818" s="120"/>
    </row>
    <row r="2819" spans="4:18" ht="13.9" customHeight="1" x14ac:dyDescent="0.25">
      <c r="D2819" s="120"/>
      <c r="E2819" s="120"/>
      <c r="F2819" s="120"/>
      <c r="G2819" s="120"/>
      <c r="H2819" s="121"/>
      <c r="R2819" s="120"/>
    </row>
    <row r="2820" spans="4:18" ht="13.9" customHeight="1" x14ac:dyDescent="0.25">
      <c r="D2820" s="120"/>
      <c r="E2820" s="120"/>
      <c r="F2820" s="120"/>
      <c r="G2820" s="120"/>
      <c r="H2820" s="121"/>
      <c r="R2820" s="120"/>
    </row>
    <row r="2821" spans="4:18" ht="13.9" customHeight="1" x14ac:dyDescent="0.25">
      <c r="D2821" s="120"/>
      <c r="E2821" s="120"/>
      <c r="F2821" s="120"/>
      <c r="G2821" s="120"/>
      <c r="H2821" s="121"/>
      <c r="R2821" s="120"/>
    </row>
    <row r="2822" spans="4:18" ht="13.9" customHeight="1" x14ac:dyDescent="0.25">
      <c r="D2822" s="120"/>
      <c r="E2822" s="120"/>
      <c r="F2822" s="120"/>
      <c r="G2822" s="120"/>
      <c r="H2822" s="121"/>
      <c r="R2822" s="120"/>
    </row>
    <row r="2823" spans="4:18" ht="13.9" customHeight="1" x14ac:dyDescent="0.25">
      <c r="D2823" s="120"/>
      <c r="E2823" s="120"/>
      <c r="F2823" s="120"/>
      <c r="G2823" s="120"/>
      <c r="H2823" s="121"/>
      <c r="R2823" s="120"/>
    </row>
    <row r="2824" spans="4:18" ht="13.9" customHeight="1" x14ac:dyDescent="0.25">
      <c r="D2824" s="120"/>
      <c r="E2824" s="120"/>
      <c r="F2824" s="120"/>
      <c r="G2824" s="120"/>
      <c r="H2824" s="121"/>
      <c r="R2824" s="120"/>
    </row>
    <row r="2825" spans="4:18" ht="13.9" customHeight="1" x14ac:dyDescent="0.25">
      <c r="D2825" s="120"/>
      <c r="E2825" s="120"/>
      <c r="F2825" s="120"/>
      <c r="G2825" s="120"/>
      <c r="H2825" s="121"/>
      <c r="R2825" s="120"/>
    </row>
    <row r="2826" spans="4:18" ht="13.9" customHeight="1" x14ac:dyDescent="0.25">
      <c r="D2826" s="120"/>
      <c r="E2826" s="120"/>
      <c r="F2826" s="120"/>
      <c r="G2826" s="120"/>
      <c r="H2826" s="121"/>
      <c r="R2826" s="120"/>
    </row>
    <row r="2827" spans="4:18" ht="13.9" customHeight="1" x14ac:dyDescent="0.25">
      <c r="D2827" s="120"/>
      <c r="E2827" s="120"/>
      <c r="F2827" s="120"/>
      <c r="G2827" s="120"/>
      <c r="H2827" s="121"/>
      <c r="R2827" s="120"/>
    </row>
    <row r="2828" spans="4:18" ht="13.9" customHeight="1" x14ac:dyDescent="0.25">
      <c r="D2828" s="120"/>
      <c r="E2828" s="120"/>
      <c r="F2828" s="120"/>
      <c r="G2828" s="120"/>
      <c r="H2828" s="121"/>
      <c r="R2828" s="120"/>
    </row>
    <row r="2829" spans="4:18" ht="13.9" customHeight="1" x14ac:dyDescent="0.25">
      <c r="D2829" s="120"/>
      <c r="E2829" s="120"/>
      <c r="F2829" s="120"/>
      <c r="G2829" s="120"/>
      <c r="H2829" s="121"/>
      <c r="R2829" s="120"/>
    </row>
    <row r="2830" spans="4:18" ht="13.9" customHeight="1" x14ac:dyDescent="0.25">
      <c r="D2830" s="120"/>
      <c r="E2830" s="120"/>
      <c r="F2830" s="120"/>
      <c r="G2830" s="120"/>
      <c r="H2830" s="121"/>
      <c r="R2830" s="120"/>
    </row>
    <row r="2831" spans="4:18" ht="13.9" customHeight="1" x14ac:dyDescent="0.25">
      <c r="D2831" s="120"/>
      <c r="E2831" s="120"/>
      <c r="F2831" s="120"/>
      <c r="G2831" s="120"/>
      <c r="H2831" s="121"/>
      <c r="R2831" s="120"/>
    </row>
    <row r="2832" spans="4:18" ht="13.9" customHeight="1" x14ac:dyDescent="0.25">
      <c r="D2832" s="120"/>
      <c r="E2832" s="120"/>
      <c r="F2832" s="120"/>
      <c r="G2832" s="120"/>
      <c r="H2832" s="121"/>
      <c r="R2832" s="120"/>
    </row>
    <row r="2833" spans="4:18" ht="13.9" customHeight="1" x14ac:dyDescent="0.25">
      <c r="D2833" s="120"/>
      <c r="E2833" s="120"/>
      <c r="F2833" s="120"/>
      <c r="G2833" s="120"/>
      <c r="H2833" s="121"/>
      <c r="R2833" s="120"/>
    </row>
    <row r="2834" spans="4:18" ht="13.9" customHeight="1" x14ac:dyDescent="0.25">
      <c r="D2834" s="120"/>
      <c r="E2834" s="120"/>
      <c r="F2834" s="120"/>
      <c r="G2834" s="120"/>
      <c r="H2834" s="121"/>
      <c r="R2834" s="120"/>
    </row>
    <row r="2835" spans="4:18" ht="13.9" customHeight="1" x14ac:dyDescent="0.25">
      <c r="D2835" s="120"/>
      <c r="E2835" s="120"/>
      <c r="F2835" s="120"/>
      <c r="G2835" s="120"/>
      <c r="H2835" s="121"/>
      <c r="R2835" s="120"/>
    </row>
    <row r="2836" spans="4:18" ht="13.9" customHeight="1" x14ac:dyDescent="0.25">
      <c r="D2836" s="120"/>
      <c r="E2836" s="120"/>
      <c r="F2836" s="120"/>
      <c r="G2836" s="120"/>
      <c r="H2836" s="121"/>
      <c r="R2836" s="120"/>
    </row>
    <row r="2837" spans="4:18" ht="13.9" customHeight="1" x14ac:dyDescent="0.25">
      <c r="D2837" s="120"/>
      <c r="E2837" s="120"/>
      <c r="F2837" s="120"/>
      <c r="G2837" s="120"/>
      <c r="H2837" s="121"/>
      <c r="R2837" s="120"/>
    </row>
    <row r="2838" spans="4:18" ht="13.9" customHeight="1" x14ac:dyDescent="0.25">
      <c r="D2838" s="120"/>
      <c r="E2838" s="120"/>
      <c r="F2838" s="120"/>
      <c r="G2838" s="120"/>
      <c r="H2838" s="121"/>
      <c r="R2838" s="120"/>
    </row>
    <row r="2839" spans="4:18" ht="13.9" customHeight="1" x14ac:dyDescent="0.25">
      <c r="D2839" s="120"/>
      <c r="E2839" s="120"/>
      <c r="F2839" s="120"/>
      <c r="G2839" s="120"/>
      <c r="H2839" s="121"/>
      <c r="R2839" s="120"/>
    </row>
    <row r="2840" spans="4:18" ht="13.9" customHeight="1" x14ac:dyDescent="0.25">
      <c r="D2840" s="120"/>
      <c r="E2840" s="120"/>
      <c r="F2840" s="120"/>
      <c r="G2840" s="120"/>
      <c r="H2840" s="121"/>
      <c r="R2840" s="120"/>
    </row>
    <row r="2841" spans="4:18" ht="13.9" customHeight="1" x14ac:dyDescent="0.25">
      <c r="D2841" s="120"/>
      <c r="E2841" s="120"/>
      <c r="F2841" s="120"/>
      <c r="G2841" s="120"/>
      <c r="H2841" s="121"/>
      <c r="R2841" s="120"/>
    </row>
    <row r="2842" spans="4:18" ht="13.9" customHeight="1" x14ac:dyDescent="0.25">
      <c r="D2842" s="120"/>
      <c r="E2842" s="120"/>
      <c r="F2842" s="120"/>
      <c r="G2842" s="120"/>
      <c r="H2842" s="121"/>
      <c r="R2842" s="120"/>
    </row>
    <row r="2843" spans="4:18" ht="13.9" customHeight="1" x14ac:dyDescent="0.25">
      <c r="D2843" s="120"/>
      <c r="E2843" s="120"/>
      <c r="F2843" s="120"/>
      <c r="G2843" s="120"/>
      <c r="H2843" s="121"/>
      <c r="R2843" s="120"/>
    </row>
    <row r="2844" spans="4:18" ht="13.9" customHeight="1" x14ac:dyDescent="0.25">
      <c r="D2844" s="120"/>
      <c r="E2844" s="120"/>
      <c r="F2844" s="120"/>
      <c r="G2844" s="120"/>
      <c r="H2844" s="121"/>
      <c r="R2844" s="120"/>
    </row>
    <row r="2845" spans="4:18" ht="13.9" customHeight="1" x14ac:dyDescent="0.25">
      <c r="D2845" s="120"/>
      <c r="E2845" s="120"/>
      <c r="F2845" s="120"/>
      <c r="G2845" s="120"/>
      <c r="H2845" s="121"/>
      <c r="R2845" s="120"/>
    </row>
    <row r="2846" spans="4:18" ht="13.9" customHeight="1" x14ac:dyDescent="0.25">
      <c r="D2846" s="120"/>
      <c r="E2846" s="120"/>
      <c r="F2846" s="120"/>
      <c r="G2846" s="120"/>
      <c r="H2846" s="121"/>
      <c r="R2846" s="120"/>
    </row>
    <row r="2847" spans="4:18" ht="13.9" customHeight="1" x14ac:dyDescent="0.25">
      <c r="D2847" s="120"/>
      <c r="E2847" s="120"/>
      <c r="F2847" s="120"/>
      <c r="G2847" s="120"/>
      <c r="H2847" s="121"/>
      <c r="R2847" s="120"/>
    </row>
    <row r="2848" spans="4:18" ht="13.9" customHeight="1" x14ac:dyDescent="0.25">
      <c r="D2848" s="120"/>
      <c r="E2848" s="120"/>
      <c r="F2848" s="120"/>
      <c r="G2848" s="120"/>
      <c r="H2848" s="121"/>
      <c r="R2848" s="120"/>
    </row>
    <row r="2849" spans="4:18" ht="13.9" customHeight="1" x14ac:dyDescent="0.25">
      <c r="D2849" s="120"/>
      <c r="E2849" s="120"/>
      <c r="F2849" s="120"/>
      <c r="G2849" s="120"/>
      <c r="H2849" s="121"/>
      <c r="R2849" s="120"/>
    </row>
    <row r="2850" spans="4:18" ht="13.9" customHeight="1" x14ac:dyDescent="0.25">
      <c r="D2850" s="120"/>
      <c r="E2850" s="120"/>
      <c r="F2850" s="120"/>
      <c r="G2850" s="120"/>
      <c r="H2850" s="121"/>
      <c r="R2850" s="120"/>
    </row>
    <row r="2851" spans="4:18" ht="13.9" customHeight="1" x14ac:dyDescent="0.25">
      <c r="D2851" s="120"/>
      <c r="E2851" s="120"/>
      <c r="F2851" s="120"/>
      <c r="G2851" s="120"/>
      <c r="H2851" s="121"/>
      <c r="R2851" s="120"/>
    </row>
    <row r="2852" spans="4:18" ht="13.9" customHeight="1" x14ac:dyDescent="0.25">
      <c r="D2852" s="120"/>
      <c r="E2852" s="120"/>
      <c r="F2852" s="120"/>
      <c r="G2852" s="120"/>
      <c r="H2852" s="121"/>
      <c r="R2852" s="120"/>
    </row>
    <row r="2853" spans="4:18" ht="13.9" customHeight="1" x14ac:dyDescent="0.25">
      <c r="D2853" s="120"/>
      <c r="E2853" s="120"/>
      <c r="F2853" s="120"/>
      <c r="G2853" s="120"/>
      <c r="H2853" s="121"/>
      <c r="R2853" s="120"/>
    </row>
    <row r="2854" spans="4:18" ht="13.9" customHeight="1" x14ac:dyDescent="0.25">
      <c r="D2854" s="120"/>
      <c r="E2854" s="120"/>
      <c r="F2854" s="120"/>
      <c r="G2854" s="120"/>
      <c r="H2854" s="121"/>
      <c r="R2854" s="120"/>
    </row>
    <row r="2855" spans="4:18" ht="13.9" customHeight="1" x14ac:dyDescent="0.25">
      <c r="D2855" s="120"/>
      <c r="E2855" s="120"/>
      <c r="F2855" s="120"/>
      <c r="G2855" s="120"/>
      <c r="H2855" s="121"/>
      <c r="R2855" s="120"/>
    </row>
    <row r="2856" spans="4:18" ht="13.9" customHeight="1" x14ac:dyDescent="0.25">
      <c r="D2856" s="120"/>
      <c r="E2856" s="120"/>
      <c r="F2856" s="120"/>
      <c r="G2856" s="120"/>
      <c r="H2856" s="121"/>
      <c r="R2856" s="120"/>
    </row>
    <row r="2857" spans="4:18" ht="13.9" customHeight="1" x14ac:dyDescent="0.25">
      <c r="D2857" s="120"/>
      <c r="E2857" s="120"/>
      <c r="F2857" s="120"/>
      <c r="G2857" s="120"/>
      <c r="H2857" s="121"/>
      <c r="R2857" s="120"/>
    </row>
    <row r="2858" spans="4:18" ht="13.9" customHeight="1" x14ac:dyDescent="0.25">
      <c r="D2858" s="120"/>
      <c r="E2858" s="120"/>
      <c r="F2858" s="120"/>
      <c r="G2858" s="120"/>
      <c r="H2858" s="121"/>
      <c r="R2858" s="120"/>
    </row>
    <row r="2859" spans="4:18" ht="13.9" customHeight="1" x14ac:dyDescent="0.25">
      <c r="D2859" s="120"/>
      <c r="E2859" s="120"/>
      <c r="F2859" s="120"/>
      <c r="G2859" s="120"/>
      <c r="H2859" s="121"/>
      <c r="R2859" s="120"/>
    </row>
    <row r="2860" spans="4:18" ht="13.9" customHeight="1" x14ac:dyDescent="0.25">
      <c r="D2860" s="120"/>
      <c r="E2860" s="120"/>
      <c r="F2860" s="120"/>
      <c r="G2860" s="120"/>
      <c r="H2860" s="121"/>
      <c r="R2860" s="120"/>
    </row>
    <row r="2861" spans="4:18" ht="13.9" customHeight="1" x14ac:dyDescent="0.25">
      <c r="D2861" s="120"/>
      <c r="E2861" s="120"/>
      <c r="F2861" s="120"/>
      <c r="G2861" s="120"/>
      <c r="H2861" s="121"/>
      <c r="R2861" s="120"/>
    </row>
    <row r="2862" spans="4:18" ht="13.9" customHeight="1" x14ac:dyDescent="0.25">
      <c r="D2862" s="120"/>
      <c r="E2862" s="120"/>
      <c r="F2862" s="120"/>
      <c r="G2862" s="120"/>
      <c r="H2862" s="121"/>
      <c r="R2862" s="120"/>
    </row>
    <row r="2863" spans="4:18" ht="13.9" customHeight="1" x14ac:dyDescent="0.25">
      <c r="D2863" s="120"/>
      <c r="E2863" s="120"/>
      <c r="F2863" s="120"/>
      <c r="G2863" s="120"/>
      <c r="H2863" s="121"/>
      <c r="R2863" s="120"/>
    </row>
    <row r="2864" spans="4:18" ht="13.9" customHeight="1" x14ac:dyDescent="0.25">
      <c r="D2864" s="120"/>
      <c r="E2864" s="120"/>
      <c r="F2864" s="120"/>
      <c r="G2864" s="120"/>
      <c r="H2864" s="121"/>
      <c r="R2864" s="120"/>
    </row>
    <row r="2865" spans="4:18" ht="13.9" customHeight="1" x14ac:dyDescent="0.25">
      <c r="D2865" s="120"/>
      <c r="E2865" s="120"/>
      <c r="F2865" s="120"/>
      <c r="G2865" s="120"/>
      <c r="H2865" s="121"/>
      <c r="R2865" s="120"/>
    </row>
    <row r="2866" spans="4:18" ht="13.9" customHeight="1" x14ac:dyDescent="0.25">
      <c r="D2866" s="120"/>
      <c r="E2866" s="120"/>
      <c r="F2866" s="120"/>
      <c r="G2866" s="120"/>
      <c r="H2866" s="121"/>
      <c r="R2866" s="120"/>
    </row>
    <row r="2867" spans="4:18" ht="13.9" customHeight="1" x14ac:dyDescent="0.25">
      <c r="D2867" s="120"/>
      <c r="E2867" s="120"/>
      <c r="F2867" s="120"/>
      <c r="G2867" s="120"/>
      <c r="H2867" s="121"/>
      <c r="R2867" s="120"/>
    </row>
    <row r="2868" spans="4:18" ht="13.9" customHeight="1" x14ac:dyDescent="0.25">
      <c r="D2868" s="120"/>
      <c r="E2868" s="120"/>
      <c r="F2868" s="120"/>
      <c r="G2868" s="120"/>
      <c r="H2868" s="121"/>
      <c r="R2868" s="120"/>
    </row>
    <row r="2869" spans="4:18" ht="13.9" customHeight="1" x14ac:dyDescent="0.25">
      <c r="D2869" s="120"/>
      <c r="E2869" s="120"/>
      <c r="F2869" s="120"/>
      <c r="G2869" s="120"/>
      <c r="H2869" s="121"/>
      <c r="R2869" s="120"/>
    </row>
    <row r="2870" spans="4:18" ht="13.9" customHeight="1" x14ac:dyDescent="0.25">
      <c r="D2870" s="120"/>
      <c r="E2870" s="120"/>
      <c r="F2870" s="120"/>
      <c r="G2870" s="120"/>
      <c r="H2870" s="121"/>
      <c r="R2870" s="120"/>
    </row>
    <row r="2871" spans="4:18" ht="13.9" customHeight="1" x14ac:dyDescent="0.25">
      <c r="D2871" s="120"/>
      <c r="E2871" s="120"/>
      <c r="F2871" s="120"/>
      <c r="G2871" s="120"/>
      <c r="H2871" s="121"/>
      <c r="R2871" s="120"/>
    </row>
    <row r="2872" spans="4:18" ht="13.9" customHeight="1" x14ac:dyDescent="0.25">
      <c r="D2872" s="120"/>
      <c r="E2872" s="120"/>
      <c r="F2872" s="120"/>
      <c r="G2872" s="120"/>
      <c r="H2872" s="121"/>
      <c r="R2872" s="120"/>
    </row>
    <row r="2873" spans="4:18" ht="13.9" customHeight="1" x14ac:dyDescent="0.25">
      <c r="D2873" s="120"/>
      <c r="E2873" s="120"/>
      <c r="F2873" s="120"/>
      <c r="G2873" s="120"/>
      <c r="H2873" s="121"/>
      <c r="R2873" s="120"/>
    </row>
    <row r="2874" spans="4:18" ht="13.9" customHeight="1" x14ac:dyDescent="0.25">
      <c r="D2874" s="120"/>
      <c r="E2874" s="120"/>
      <c r="F2874" s="120"/>
      <c r="G2874" s="120"/>
      <c r="H2874" s="121"/>
      <c r="R2874" s="120"/>
    </row>
    <row r="2875" spans="4:18" ht="13.9" customHeight="1" x14ac:dyDescent="0.25">
      <c r="D2875" s="120"/>
      <c r="E2875" s="120"/>
      <c r="F2875" s="120"/>
      <c r="G2875" s="120"/>
      <c r="H2875" s="121"/>
      <c r="R2875" s="120"/>
    </row>
    <row r="2876" spans="4:18" ht="13.9" customHeight="1" x14ac:dyDescent="0.25">
      <c r="D2876" s="120"/>
      <c r="E2876" s="120"/>
      <c r="F2876" s="120"/>
      <c r="G2876" s="120"/>
      <c r="H2876" s="121"/>
      <c r="R2876" s="120"/>
    </row>
    <row r="2877" spans="4:18" ht="13.9" customHeight="1" x14ac:dyDescent="0.25">
      <c r="D2877" s="120"/>
      <c r="E2877" s="120"/>
      <c r="F2877" s="120"/>
      <c r="G2877" s="120"/>
      <c r="H2877" s="121"/>
      <c r="R2877" s="120"/>
    </row>
    <row r="2878" spans="4:18" ht="13.9" customHeight="1" x14ac:dyDescent="0.25">
      <c r="D2878" s="120"/>
      <c r="E2878" s="120"/>
      <c r="F2878" s="120"/>
      <c r="G2878" s="120"/>
      <c r="H2878" s="121"/>
      <c r="R2878" s="120"/>
    </row>
    <row r="2879" spans="4:18" ht="13.9" customHeight="1" x14ac:dyDescent="0.25">
      <c r="D2879" s="120"/>
      <c r="E2879" s="120"/>
      <c r="F2879" s="120"/>
      <c r="G2879" s="120"/>
      <c r="H2879" s="121"/>
      <c r="R2879" s="120"/>
    </row>
    <row r="2880" spans="4:18" ht="13.9" customHeight="1" x14ac:dyDescent="0.25">
      <c r="D2880" s="120"/>
      <c r="E2880" s="120"/>
      <c r="F2880" s="120"/>
      <c r="G2880" s="120"/>
      <c r="H2880" s="121"/>
      <c r="R2880" s="120"/>
    </row>
    <row r="2881" spans="4:18" ht="13.9" customHeight="1" x14ac:dyDescent="0.25">
      <c r="D2881" s="120"/>
      <c r="E2881" s="120"/>
      <c r="F2881" s="120"/>
      <c r="G2881" s="120"/>
      <c r="H2881" s="121"/>
      <c r="R2881" s="120"/>
    </row>
    <row r="2882" spans="4:18" ht="13.9" customHeight="1" x14ac:dyDescent="0.25">
      <c r="D2882" s="120"/>
      <c r="E2882" s="120"/>
      <c r="F2882" s="120"/>
      <c r="G2882" s="120"/>
      <c r="H2882" s="121"/>
      <c r="R2882" s="120"/>
    </row>
    <row r="2883" spans="4:18" ht="13.9" customHeight="1" x14ac:dyDescent="0.25">
      <c r="D2883" s="120"/>
      <c r="E2883" s="120"/>
      <c r="F2883" s="120"/>
      <c r="G2883" s="120"/>
      <c r="H2883" s="121"/>
      <c r="R2883" s="120"/>
    </row>
    <row r="2884" spans="4:18" ht="13.9" customHeight="1" x14ac:dyDescent="0.25">
      <c r="D2884" s="120"/>
      <c r="E2884" s="120"/>
      <c r="F2884" s="120"/>
      <c r="G2884" s="120"/>
      <c r="H2884" s="121"/>
      <c r="R2884" s="120"/>
    </row>
    <row r="2885" spans="4:18" ht="13.9" customHeight="1" x14ac:dyDescent="0.25">
      <c r="D2885" s="120"/>
      <c r="E2885" s="120"/>
      <c r="F2885" s="120"/>
      <c r="G2885" s="120"/>
      <c r="H2885" s="121"/>
      <c r="R2885" s="120"/>
    </row>
    <row r="2886" spans="4:18" ht="13.9" customHeight="1" x14ac:dyDescent="0.25">
      <c r="D2886" s="120"/>
      <c r="E2886" s="120"/>
      <c r="F2886" s="120"/>
      <c r="G2886" s="120"/>
      <c r="H2886" s="121"/>
      <c r="R2886" s="120"/>
    </row>
    <row r="2887" spans="4:18" ht="13.9" customHeight="1" x14ac:dyDescent="0.25">
      <c r="D2887" s="120"/>
      <c r="E2887" s="120"/>
      <c r="F2887" s="120"/>
      <c r="G2887" s="120"/>
      <c r="H2887" s="121"/>
      <c r="R2887" s="120"/>
    </row>
    <row r="2888" spans="4:18" ht="13.9" customHeight="1" x14ac:dyDescent="0.25">
      <c r="D2888" s="120"/>
      <c r="E2888" s="120"/>
      <c r="F2888" s="120"/>
      <c r="G2888" s="120"/>
      <c r="H2888" s="121"/>
      <c r="R2888" s="120"/>
    </row>
    <row r="2889" spans="4:18" ht="13.9" customHeight="1" x14ac:dyDescent="0.25">
      <c r="D2889" s="120"/>
      <c r="E2889" s="120"/>
      <c r="F2889" s="120"/>
      <c r="G2889" s="120"/>
      <c r="H2889" s="121"/>
      <c r="R2889" s="120"/>
    </row>
    <row r="2890" spans="4:18" ht="13.9" customHeight="1" x14ac:dyDescent="0.25">
      <c r="D2890" s="120"/>
      <c r="E2890" s="120"/>
      <c r="F2890" s="120"/>
      <c r="G2890" s="120"/>
      <c r="H2890" s="121"/>
      <c r="R2890" s="120"/>
    </row>
    <row r="2891" spans="4:18" ht="13.9" customHeight="1" x14ac:dyDescent="0.25">
      <c r="D2891" s="120"/>
      <c r="E2891" s="120"/>
      <c r="F2891" s="120"/>
      <c r="G2891" s="120"/>
      <c r="H2891" s="121"/>
      <c r="R2891" s="120"/>
    </row>
    <row r="2892" spans="4:18" ht="13.9" customHeight="1" x14ac:dyDescent="0.25">
      <c r="D2892" s="120"/>
      <c r="E2892" s="120"/>
      <c r="F2892" s="120"/>
      <c r="G2892" s="120"/>
      <c r="H2892" s="121"/>
      <c r="R2892" s="120"/>
    </row>
    <row r="2893" spans="4:18" ht="13.9" customHeight="1" x14ac:dyDescent="0.25">
      <c r="D2893" s="120"/>
      <c r="E2893" s="120"/>
      <c r="F2893" s="120"/>
      <c r="G2893" s="120"/>
      <c r="H2893" s="121"/>
      <c r="R2893" s="120"/>
    </row>
    <row r="2894" spans="4:18" ht="13.9" customHeight="1" x14ac:dyDescent="0.25">
      <c r="D2894" s="120"/>
      <c r="E2894" s="120"/>
      <c r="F2894" s="120"/>
      <c r="G2894" s="120"/>
      <c r="H2894" s="121"/>
      <c r="R2894" s="120"/>
    </row>
    <row r="2895" spans="4:18" ht="13.9" customHeight="1" x14ac:dyDescent="0.25">
      <c r="D2895" s="120"/>
      <c r="E2895" s="120"/>
      <c r="F2895" s="120"/>
      <c r="G2895" s="120"/>
      <c r="H2895" s="121"/>
      <c r="R2895" s="120"/>
    </row>
    <row r="2896" spans="4:18" ht="13.9" customHeight="1" x14ac:dyDescent="0.25">
      <c r="D2896" s="120"/>
      <c r="E2896" s="120"/>
      <c r="F2896" s="120"/>
      <c r="G2896" s="120"/>
      <c r="H2896" s="121"/>
      <c r="R2896" s="120"/>
    </row>
    <row r="2897" spans="4:18" ht="13.9" customHeight="1" x14ac:dyDescent="0.25">
      <c r="D2897" s="120"/>
      <c r="E2897" s="120"/>
      <c r="F2897" s="120"/>
      <c r="G2897" s="120"/>
      <c r="H2897" s="121"/>
      <c r="R2897" s="120"/>
    </row>
    <row r="2898" spans="4:18" ht="13.9" customHeight="1" x14ac:dyDescent="0.25">
      <c r="D2898" s="120"/>
      <c r="E2898" s="120"/>
      <c r="F2898" s="120"/>
      <c r="G2898" s="120"/>
      <c r="H2898" s="121"/>
      <c r="R2898" s="120"/>
    </row>
    <row r="2899" spans="4:18" ht="13.9" customHeight="1" x14ac:dyDescent="0.25">
      <c r="D2899" s="120"/>
      <c r="E2899" s="120"/>
      <c r="F2899" s="120"/>
      <c r="G2899" s="120"/>
      <c r="H2899" s="121"/>
      <c r="R2899" s="120"/>
    </row>
    <row r="2900" spans="4:18" ht="13.9" customHeight="1" x14ac:dyDescent="0.25">
      <c r="D2900" s="120"/>
      <c r="E2900" s="120"/>
      <c r="F2900" s="120"/>
      <c r="G2900" s="120"/>
      <c r="H2900" s="121"/>
      <c r="R2900" s="120"/>
    </row>
    <row r="2901" spans="4:18" ht="13.9" customHeight="1" x14ac:dyDescent="0.25">
      <c r="D2901" s="120"/>
      <c r="E2901" s="120"/>
      <c r="F2901" s="120"/>
      <c r="G2901" s="120"/>
      <c r="H2901" s="121"/>
      <c r="R2901" s="120"/>
    </row>
    <row r="2902" spans="4:18" ht="13.9" customHeight="1" x14ac:dyDescent="0.25">
      <c r="D2902" s="120"/>
      <c r="E2902" s="120"/>
      <c r="F2902" s="120"/>
      <c r="G2902" s="120"/>
      <c r="H2902" s="121"/>
      <c r="R2902" s="120"/>
    </row>
    <row r="2903" spans="4:18" ht="13.9" customHeight="1" x14ac:dyDescent="0.25">
      <c r="D2903" s="120"/>
      <c r="E2903" s="120"/>
      <c r="F2903" s="120"/>
      <c r="G2903" s="120"/>
      <c r="H2903" s="121"/>
      <c r="R2903" s="120"/>
    </row>
    <row r="2904" spans="4:18" ht="13.9" customHeight="1" x14ac:dyDescent="0.25">
      <c r="D2904" s="120"/>
      <c r="E2904" s="120"/>
      <c r="F2904" s="120"/>
      <c r="G2904" s="120"/>
      <c r="H2904" s="121"/>
      <c r="R2904" s="120"/>
    </row>
    <row r="2905" spans="4:18" ht="13.9" customHeight="1" x14ac:dyDescent="0.25">
      <c r="D2905" s="120"/>
      <c r="E2905" s="120"/>
      <c r="F2905" s="120"/>
      <c r="G2905" s="120"/>
      <c r="H2905" s="121"/>
      <c r="R2905" s="120"/>
    </row>
    <row r="2906" spans="4:18" ht="13.9" customHeight="1" x14ac:dyDescent="0.25">
      <c r="D2906" s="120"/>
      <c r="E2906" s="120"/>
      <c r="F2906" s="120"/>
      <c r="G2906" s="120"/>
      <c r="H2906" s="121"/>
      <c r="R2906" s="120"/>
    </row>
    <row r="2907" spans="4:18" ht="13.9" customHeight="1" x14ac:dyDescent="0.25">
      <c r="D2907" s="120"/>
      <c r="E2907" s="120"/>
      <c r="F2907" s="120"/>
      <c r="G2907" s="120"/>
      <c r="H2907" s="121"/>
      <c r="R2907" s="120"/>
    </row>
    <row r="2908" spans="4:18" ht="13.9" customHeight="1" x14ac:dyDescent="0.25">
      <c r="D2908" s="120"/>
      <c r="E2908" s="120"/>
      <c r="F2908" s="120"/>
      <c r="G2908" s="120"/>
      <c r="H2908" s="121"/>
      <c r="R2908" s="120"/>
    </row>
    <row r="2909" spans="4:18" ht="13.9" customHeight="1" x14ac:dyDescent="0.25">
      <c r="D2909" s="120"/>
      <c r="E2909" s="120"/>
      <c r="F2909" s="120"/>
      <c r="G2909" s="120"/>
      <c r="H2909" s="121"/>
      <c r="R2909" s="120"/>
    </row>
    <row r="2910" spans="4:18" ht="13.9" customHeight="1" x14ac:dyDescent="0.25">
      <c r="D2910" s="120"/>
      <c r="E2910" s="120"/>
      <c r="F2910" s="120"/>
      <c r="G2910" s="120"/>
      <c r="H2910" s="121"/>
      <c r="R2910" s="120"/>
    </row>
    <row r="2911" spans="4:18" ht="13.9" customHeight="1" x14ac:dyDescent="0.25">
      <c r="D2911" s="120"/>
      <c r="E2911" s="120"/>
      <c r="F2911" s="120"/>
      <c r="G2911" s="120"/>
      <c r="H2911" s="121"/>
      <c r="R2911" s="120"/>
    </row>
    <row r="2912" spans="4:18" ht="13.9" customHeight="1" x14ac:dyDescent="0.25">
      <c r="D2912" s="120"/>
      <c r="E2912" s="120"/>
      <c r="F2912" s="120"/>
      <c r="G2912" s="120"/>
      <c r="H2912" s="121"/>
      <c r="R2912" s="120"/>
    </row>
    <row r="2913" spans="4:18" ht="13.9" customHeight="1" x14ac:dyDescent="0.25">
      <c r="D2913" s="120"/>
      <c r="E2913" s="120"/>
      <c r="F2913" s="120"/>
      <c r="G2913" s="120"/>
      <c r="H2913" s="121"/>
      <c r="R2913" s="120"/>
    </row>
    <row r="2914" spans="4:18" ht="13.9" customHeight="1" x14ac:dyDescent="0.25">
      <c r="D2914" s="120"/>
      <c r="E2914" s="120"/>
      <c r="F2914" s="120"/>
      <c r="G2914" s="120"/>
      <c r="H2914" s="121"/>
      <c r="R2914" s="120"/>
    </row>
    <row r="2915" spans="4:18" ht="13.9" customHeight="1" x14ac:dyDescent="0.25">
      <c r="D2915" s="120"/>
      <c r="E2915" s="120"/>
      <c r="F2915" s="120"/>
      <c r="G2915" s="120"/>
      <c r="H2915" s="121"/>
      <c r="R2915" s="120"/>
    </row>
    <row r="2916" spans="4:18" ht="13.9" customHeight="1" x14ac:dyDescent="0.25">
      <c r="D2916" s="120"/>
      <c r="E2916" s="120"/>
      <c r="F2916" s="120"/>
      <c r="G2916" s="120"/>
      <c r="H2916" s="121"/>
      <c r="R2916" s="120"/>
    </row>
    <row r="2917" spans="4:18" ht="13.9" customHeight="1" x14ac:dyDescent="0.25">
      <c r="D2917" s="120"/>
      <c r="E2917" s="120"/>
      <c r="F2917" s="120"/>
      <c r="G2917" s="120"/>
      <c r="H2917" s="121"/>
      <c r="R2917" s="120"/>
    </row>
    <row r="2918" spans="4:18" ht="13.9" customHeight="1" x14ac:dyDescent="0.25">
      <c r="D2918" s="120"/>
      <c r="E2918" s="120"/>
      <c r="F2918" s="120"/>
      <c r="G2918" s="120"/>
      <c r="H2918" s="121"/>
      <c r="R2918" s="120"/>
    </row>
    <row r="2919" spans="4:18" ht="13.9" customHeight="1" x14ac:dyDescent="0.25">
      <c r="D2919" s="120"/>
      <c r="E2919" s="120"/>
      <c r="F2919" s="120"/>
      <c r="G2919" s="120"/>
      <c r="H2919" s="121"/>
      <c r="R2919" s="120"/>
    </row>
    <row r="2920" spans="4:18" ht="13.9" customHeight="1" x14ac:dyDescent="0.25">
      <c r="D2920" s="120"/>
      <c r="E2920" s="120"/>
      <c r="F2920" s="120"/>
      <c r="G2920" s="120"/>
      <c r="H2920" s="121"/>
      <c r="R2920" s="120"/>
    </row>
    <row r="2921" spans="4:18" ht="13.9" customHeight="1" x14ac:dyDescent="0.25">
      <c r="D2921" s="120"/>
      <c r="E2921" s="120"/>
      <c r="F2921" s="120"/>
      <c r="G2921" s="120"/>
      <c r="H2921" s="121"/>
      <c r="R2921" s="120"/>
    </row>
    <row r="2922" spans="4:18" ht="13.9" customHeight="1" x14ac:dyDescent="0.25">
      <c r="D2922" s="120"/>
      <c r="E2922" s="120"/>
      <c r="F2922" s="120"/>
      <c r="G2922" s="120"/>
      <c r="H2922" s="121"/>
      <c r="R2922" s="120"/>
    </row>
    <row r="2923" spans="4:18" ht="13.9" customHeight="1" x14ac:dyDescent="0.25">
      <c r="D2923" s="120"/>
      <c r="E2923" s="120"/>
      <c r="F2923" s="120"/>
      <c r="G2923" s="120"/>
      <c r="H2923" s="121"/>
      <c r="R2923" s="120"/>
    </row>
    <row r="2924" spans="4:18" ht="13.9" customHeight="1" x14ac:dyDescent="0.25">
      <c r="D2924" s="120"/>
      <c r="E2924" s="120"/>
      <c r="F2924" s="120"/>
      <c r="G2924" s="120"/>
      <c r="H2924" s="121"/>
      <c r="R2924" s="120"/>
    </row>
    <row r="2925" spans="4:18" ht="13.9" customHeight="1" x14ac:dyDescent="0.25">
      <c r="D2925" s="120"/>
      <c r="E2925" s="120"/>
      <c r="F2925" s="120"/>
      <c r="G2925" s="120"/>
      <c r="H2925" s="121"/>
      <c r="R2925" s="120"/>
    </row>
    <row r="2926" spans="4:18" ht="13.9" customHeight="1" x14ac:dyDescent="0.25">
      <c r="D2926" s="120"/>
      <c r="E2926" s="120"/>
      <c r="F2926" s="120"/>
      <c r="G2926" s="120"/>
      <c r="H2926" s="121"/>
      <c r="R2926" s="120"/>
    </row>
    <row r="2927" spans="4:18" ht="13.9" customHeight="1" x14ac:dyDescent="0.25">
      <c r="D2927" s="120"/>
      <c r="E2927" s="120"/>
      <c r="F2927" s="120"/>
      <c r="G2927" s="120"/>
      <c r="H2927" s="121"/>
      <c r="R2927" s="120"/>
    </row>
    <row r="2928" spans="4:18" ht="13.9" customHeight="1" x14ac:dyDescent="0.25">
      <c r="D2928" s="120"/>
      <c r="E2928" s="120"/>
      <c r="F2928" s="120"/>
      <c r="G2928" s="120"/>
      <c r="H2928" s="121"/>
      <c r="R2928" s="120"/>
    </row>
    <row r="2929" spans="4:18" ht="13.9" customHeight="1" x14ac:dyDescent="0.25">
      <c r="D2929" s="120"/>
      <c r="E2929" s="120"/>
      <c r="F2929" s="120"/>
      <c r="G2929" s="120"/>
      <c r="H2929" s="121"/>
      <c r="R2929" s="120"/>
    </row>
    <row r="2930" spans="4:18" ht="13.9" customHeight="1" x14ac:dyDescent="0.25">
      <c r="D2930" s="120"/>
      <c r="E2930" s="120"/>
      <c r="F2930" s="120"/>
      <c r="G2930" s="120"/>
      <c r="H2930" s="121"/>
      <c r="R2930" s="120"/>
    </row>
    <row r="2931" spans="4:18" ht="13.9" customHeight="1" x14ac:dyDescent="0.25">
      <c r="D2931" s="120"/>
      <c r="E2931" s="120"/>
      <c r="F2931" s="120"/>
      <c r="G2931" s="120"/>
      <c r="H2931" s="121"/>
      <c r="R2931" s="120"/>
    </row>
    <row r="2932" spans="4:18" ht="13.9" customHeight="1" x14ac:dyDescent="0.25">
      <c r="D2932" s="120"/>
      <c r="E2932" s="120"/>
      <c r="F2932" s="120"/>
      <c r="G2932" s="120"/>
      <c r="H2932" s="121"/>
      <c r="R2932" s="120"/>
    </row>
    <row r="2933" spans="4:18" ht="13.9" customHeight="1" x14ac:dyDescent="0.25">
      <c r="D2933" s="120"/>
      <c r="E2933" s="120"/>
      <c r="F2933" s="120"/>
      <c r="G2933" s="120"/>
      <c r="H2933" s="121"/>
      <c r="R2933" s="120"/>
    </row>
    <row r="2934" spans="4:18" ht="13.9" customHeight="1" x14ac:dyDescent="0.25">
      <c r="D2934" s="120"/>
      <c r="E2934" s="120"/>
      <c r="F2934" s="120"/>
      <c r="G2934" s="120"/>
      <c r="H2934" s="121"/>
      <c r="R2934" s="120"/>
    </row>
    <row r="2935" spans="4:18" ht="13.9" customHeight="1" x14ac:dyDescent="0.25">
      <c r="D2935" s="120"/>
      <c r="E2935" s="120"/>
      <c r="F2935" s="120"/>
      <c r="G2935" s="120"/>
      <c r="H2935" s="121"/>
      <c r="R2935" s="120"/>
    </row>
    <row r="2936" spans="4:18" ht="13.9" customHeight="1" x14ac:dyDescent="0.25">
      <c r="D2936" s="120"/>
      <c r="E2936" s="120"/>
      <c r="F2936" s="120"/>
      <c r="G2936" s="120"/>
      <c r="H2936" s="121"/>
      <c r="R2936" s="120"/>
    </row>
    <row r="2937" spans="4:18" ht="13.9" customHeight="1" x14ac:dyDescent="0.25">
      <c r="D2937" s="120"/>
      <c r="E2937" s="120"/>
      <c r="F2937" s="120"/>
      <c r="G2937" s="120"/>
      <c r="H2937" s="121"/>
      <c r="R2937" s="120"/>
    </row>
    <row r="2938" spans="4:18" ht="13.9" customHeight="1" x14ac:dyDescent="0.25">
      <c r="D2938" s="120"/>
      <c r="E2938" s="120"/>
      <c r="F2938" s="120"/>
      <c r="G2938" s="120"/>
      <c r="H2938" s="121"/>
      <c r="R2938" s="120"/>
    </row>
    <row r="2939" spans="4:18" ht="13.9" customHeight="1" x14ac:dyDescent="0.25">
      <c r="D2939" s="120"/>
      <c r="E2939" s="120"/>
      <c r="F2939" s="120"/>
      <c r="G2939" s="120"/>
      <c r="H2939" s="121"/>
      <c r="R2939" s="120"/>
    </row>
    <row r="2940" spans="4:18" ht="13.9" customHeight="1" x14ac:dyDescent="0.25">
      <c r="D2940" s="120"/>
      <c r="E2940" s="120"/>
      <c r="F2940" s="120"/>
      <c r="G2940" s="120"/>
      <c r="H2940" s="121"/>
      <c r="R2940" s="120"/>
    </row>
    <row r="2941" spans="4:18" ht="13.9" customHeight="1" x14ac:dyDescent="0.25">
      <c r="D2941" s="120"/>
      <c r="E2941" s="120"/>
      <c r="F2941" s="120"/>
      <c r="G2941" s="120"/>
      <c r="H2941" s="121"/>
      <c r="R2941" s="120"/>
    </row>
    <row r="2942" spans="4:18" ht="13.9" customHeight="1" x14ac:dyDescent="0.25">
      <c r="D2942" s="120"/>
      <c r="E2942" s="120"/>
      <c r="F2942" s="120"/>
      <c r="G2942" s="120"/>
      <c r="H2942" s="121"/>
      <c r="R2942" s="120"/>
    </row>
    <row r="2943" spans="4:18" ht="13.9" customHeight="1" x14ac:dyDescent="0.25">
      <c r="D2943" s="120"/>
      <c r="E2943" s="120"/>
      <c r="F2943" s="120"/>
      <c r="G2943" s="120"/>
      <c r="H2943" s="121"/>
      <c r="R2943" s="120"/>
    </row>
    <row r="2944" spans="4:18" ht="13.9" customHeight="1" x14ac:dyDescent="0.25">
      <c r="D2944" s="120"/>
      <c r="E2944" s="120"/>
      <c r="F2944" s="120"/>
      <c r="G2944" s="120"/>
      <c r="H2944" s="121"/>
      <c r="R2944" s="120"/>
    </row>
    <row r="2945" spans="4:18" ht="13.9" customHeight="1" x14ac:dyDescent="0.25">
      <c r="D2945" s="120"/>
      <c r="E2945" s="120"/>
      <c r="F2945" s="120"/>
      <c r="G2945" s="120"/>
      <c r="H2945" s="121"/>
      <c r="R2945" s="120"/>
    </row>
    <row r="2946" spans="4:18" ht="13.9" customHeight="1" x14ac:dyDescent="0.25">
      <c r="D2946" s="120"/>
      <c r="E2946" s="120"/>
      <c r="F2946" s="120"/>
      <c r="G2946" s="120"/>
      <c r="H2946" s="121"/>
      <c r="R2946" s="120"/>
    </row>
    <row r="2947" spans="4:18" ht="13.9" customHeight="1" x14ac:dyDescent="0.25">
      <c r="D2947" s="120"/>
      <c r="E2947" s="120"/>
      <c r="F2947" s="120"/>
      <c r="G2947" s="120"/>
      <c r="H2947" s="121"/>
      <c r="R2947" s="120"/>
    </row>
    <row r="2948" spans="4:18" ht="13.9" customHeight="1" x14ac:dyDescent="0.25">
      <c r="D2948" s="120"/>
      <c r="E2948" s="120"/>
      <c r="F2948" s="120"/>
      <c r="G2948" s="120"/>
      <c r="H2948" s="121"/>
      <c r="R2948" s="120"/>
    </row>
    <row r="2949" spans="4:18" ht="13.9" customHeight="1" x14ac:dyDescent="0.25">
      <c r="D2949" s="120"/>
      <c r="E2949" s="120"/>
      <c r="F2949" s="120"/>
      <c r="G2949" s="120"/>
      <c r="H2949" s="121"/>
      <c r="R2949" s="120"/>
    </row>
    <row r="2950" spans="4:18" ht="13.9" customHeight="1" x14ac:dyDescent="0.25">
      <c r="D2950" s="120"/>
      <c r="E2950" s="120"/>
      <c r="F2950" s="120"/>
      <c r="G2950" s="120"/>
      <c r="H2950" s="121"/>
      <c r="R2950" s="120"/>
    </row>
    <row r="2951" spans="4:18" ht="13.9" customHeight="1" x14ac:dyDescent="0.25">
      <c r="D2951" s="120"/>
      <c r="E2951" s="120"/>
      <c r="F2951" s="120"/>
      <c r="G2951" s="120"/>
      <c r="H2951" s="121"/>
      <c r="R2951" s="120"/>
    </row>
    <row r="2952" spans="4:18" ht="13.9" customHeight="1" x14ac:dyDescent="0.25">
      <c r="D2952" s="120"/>
      <c r="E2952" s="120"/>
      <c r="F2952" s="120"/>
      <c r="G2952" s="120"/>
      <c r="H2952" s="121"/>
      <c r="R2952" s="120"/>
    </row>
    <row r="2953" spans="4:18" ht="13.9" customHeight="1" x14ac:dyDescent="0.25">
      <c r="D2953" s="120"/>
      <c r="E2953" s="120"/>
      <c r="F2953" s="120"/>
      <c r="G2953" s="120"/>
      <c r="H2953" s="121"/>
      <c r="R2953" s="120"/>
    </row>
    <row r="2954" spans="4:18" ht="13.9" customHeight="1" x14ac:dyDescent="0.25">
      <c r="D2954" s="120"/>
      <c r="E2954" s="120"/>
      <c r="F2954" s="120"/>
      <c r="G2954" s="120"/>
      <c r="H2954" s="121"/>
      <c r="R2954" s="120"/>
    </row>
    <row r="2955" spans="4:18" ht="13.9" customHeight="1" x14ac:dyDescent="0.25">
      <c r="D2955" s="120"/>
      <c r="E2955" s="120"/>
      <c r="F2955" s="120"/>
      <c r="G2955" s="120"/>
      <c r="H2955" s="121"/>
      <c r="R2955" s="120"/>
    </row>
    <row r="2956" spans="4:18" ht="13.9" customHeight="1" x14ac:dyDescent="0.25">
      <c r="D2956" s="120"/>
      <c r="E2956" s="120"/>
      <c r="F2956" s="120"/>
      <c r="G2956" s="120"/>
      <c r="H2956" s="121"/>
      <c r="R2956" s="120"/>
    </row>
    <row r="2957" spans="4:18" ht="13.9" customHeight="1" x14ac:dyDescent="0.25">
      <c r="D2957" s="120"/>
      <c r="E2957" s="120"/>
      <c r="F2957" s="120"/>
      <c r="G2957" s="120"/>
      <c r="H2957" s="121"/>
      <c r="R2957" s="120"/>
    </row>
    <row r="2958" spans="4:18" ht="13.9" customHeight="1" x14ac:dyDescent="0.25">
      <c r="D2958" s="120"/>
      <c r="E2958" s="120"/>
      <c r="F2958" s="120"/>
      <c r="G2958" s="120"/>
      <c r="H2958" s="121"/>
      <c r="R2958" s="120"/>
    </row>
    <row r="2959" spans="4:18" ht="13.9" customHeight="1" x14ac:dyDescent="0.25">
      <c r="D2959" s="120"/>
      <c r="E2959" s="120"/>
      <c r="F2959" s="120"/>
      <c r="G2959" s="120"/>
      <c r="H2959" s="121"/>
      <c r="R2959" s="120"/>
    </row>
    <row r="2960" spans="4:18" ht="13.9" customHeight="1" x14ac:dyDescent="0.25">
      <c r="D2960" s="120"/>
      <c r="E2960" s="120"/>
      <c r="F2960" s="120"/>
      <c r="G2960" s="120"/>
      <c r="H2960" s="121"/>
      <c r="R2960" s="120"/>
    </row>
    <row r="2961" spans="4:18" ht="13.9" customHeight="1" x14ac:dyDescent="0.25">
      <c r="D2961" s="120"/>
      <c r="E2961" s="120"/>
      <c r="F2961" s="120"/>
      <c r="G2961" s="120"/>
      <c r="H2961" s="121"/>
      <c r="R2961" s="120"/>
    </row>
    <row r="2962" spans="4:18" ht="13.9" customHeight="1" x14ac:dyDescent="0.25">
      <c r="D2962" s="120"/>
      <c r="E2962" s="120"/>
      <c r="F2962" s="120"/>
      <c r="G2962" s="120"/>
      <c r="H2962" s="121"/>
      <c r="R2962" s="120"/>
    </row>
    <row r="2963" spans="4:18" ht="13.9" customHeight="1" x14ac:dyDescent="0.25">
      <c r="D2963" s="120"/>
      <c r="E2963" s="120"/>
      <c r="F2963" s="120"/>
      <c r="G2963" s="120"/>
      <c r="H2963" s="121"/>
      <c r="R2963" s="120"/>
    </row>
    <row r="2964" spans="4:18" ht="13.9" customHeight="1" x14ac:dyDescent="0.25">
      <c r="D2964" s="120"/>
      <c r="E2964" s="120"/>
      <c r="F2964" s="120"/>
      <c r="G2964" s="120"/>
      <c r="H2964" s="121"/>
      <c r="R2964" s="120"/>
    </row>
    <row r="2965" spans="4:18" ht="13.9" customHeight="1" x14ac:dyDescent="0.25">
      <c r="D2965" s="120"/>
      <c r="E2965" s="120"/>
      <c r="F2965" s="120"/>
      <c r="G2965" s="120"/>
      <c r="H2965" s="121"/>
      <c r="R2965" s="120"/>
    </row>
    <row r="2966" spans="4:18" ht="13.9" customHeight="1" x14ac:dyDescent="0.25">
      <c r="D2966" s="120"/>
      <c r="E2966" s="120"/>
      <c r="F2966" s="120"/>
      <c r="G2966" s="120"/>
      <c r="H2966" s="121"/>
      <c r="R2966" s="120"/>
    </row>
    <row r="2967" spans="4:18" ht="13.9" customHeight="1" x14ac:dyDescent="0.25">
      <c r="D2967" s="120"/>
      <c r="E2967" s="120"/>
      <c r="F2967" s="120"/>
      <c r="G2967" s="120"/>
      <c r="H2967" s="121"/>
      <c r="R2967" s="120"/>
    </row>
    <row r="2968" spans="4:18" ht="13.9" customHeight="1" x14ac:dyDescent="0.25">
      <c r="D2968" s="120"/>
      <c r="E2968" s="120"/>
      <c r="F2968" s="120"/>
      <c r="G2968" s="120"/>
      <c r="H2968" s="121"/>
      <c r="R2968" s="120"/>
    </row>
    <row r="2969" spans="4:18" ht="13.9" customHeight="1" x14ac:dyDescent="0.25">
      <c r="D2969" s="120"/>
      <c r="E2969" s="120"/>
      <c r="F2969" s="120"/>
      <c r="G2969" s="120"/>
      <c r="H2969" s="121"/>
      <c r="R2969" s="120"/>
    </row>
    <row r="2970" spans="4:18" ht="13.9" customHeight="1" x14ac:dyDescent="0.25">
      <c r="D2970" s="120"/>
      <c r="E2970" s="120"/>
      <c r="F2970" s="120"/>
      <c r="G2970" s="120"/>
      <c r="H2970" s="121"/>
      <c r="R2970" s="120"/>
    </row>
    <row r="2971" spans="4:18" ht="13.9" customHeight="1" x14ac:dyDescent="0.25">
      <c r="D2971" s="120"/>
      <c r="E2971" s="120"/>
      <c r="F2971" s="120"/>
      <c r="G2971" s="120"/>
      <c r="H2971" s="121"/>
      <c r="R2971" s="120"/>
    </row>
    <row r="2972" spans="4:18" ht="13.9" customHeight="1" x14ac:dyDescent="0.25">
      <c r="D2972" s="120"/>
      <c r="E2972" s="120"/>
      <c r="F2972" s="120"/>
      <c r="G2972" s="120"/>
      <c r="H2972" s="121"/>
      <c r="R2972" s="120"/>
    </row>
    <row r="2973" spans="4:18" ht="13.9" customHeight="1" x14ac:dyDescent="0.25">
      <c r="D2973" s="120"/>
      <c r="E2973" s="120"/>
      <c r="F2973" s="120"/>
      <c r="G2973" s="120"/>
      <c r="H2973" s="121"/>
      <c r="R2973" s="120"/>
    </row>
    <row r="2974" spans="4:18" ht="13.9" customHeight="1" x14ac:dyDescent="0.25">
      <c r="D2974" s="120"/>
      <c r="E2974" s="120"/>
      <c r="F2974" s="120"/>
      <c r="G2974" s="120"/>
      <c r="H2974" s="121"/>
      <c r="R2974" s="120"/>
    </row>
    <row r="2975" spans="4:18" ht="13.9" customHeight="1" x14ac:dyDescent="0.25">
      <c r="D2975" s="120"/>
      <c r="E2975" s="120"/>
      <c r="F2975" s="120"/>
      <c r="G2975" s="120"/>
      <c r="H2975" s="121"/>
      <c r="R2975" s="120"/>
    </row>
    <row r="2976" spans="4:18" ht="13.9" customHeight="1" x14ac:dyDescent="0.25">
      <c r="D2976" s="120"/>
      <c r="E2976" s="120"/>
      <c r="F2976" s="120"/>
      <c r="G2976" s="120"/>
      <c r="H2976" s="121"/>
      <c r="R2976" s="120"/>
    </row>
    <row r="2977" spans="4:18" ht="13.9" customHeight="1" x14ac:dyDescent="0.25">
      <c r="D2977" s="120"/>
      <c r="E2977" s="120"/>
      <c r="F2977" s="120"/>
      <c r="G2977" s="120"/>
      <c r="H2977" s="121"/>
      <c r="R2977" s="120"/>
    </row>
    <row r="2978" spans="4:18" ht="13.9" customHeight="1" x14ac:dyDescent="0.25">
      <c r="D2978" s="120"/>
      <c r="E2978" s="120"/>
      <c r="F2978" s="120"/>
      <c r="G2978" s="120"/>
      <c r="H2978" s="121"/>
      <c r="R2978" s="120"/>
    </row>
    <row r="2979" spans="4:18" ht="13.9" customHeight="1" x14ac:dyDescent="0.25">
      <c r="D2979" s="120"/>
      <c r="E2979" s="120"/>
      <c r="F2979" s="120"/>
      <c r="G2979" s="120"/>
      <c r="H2979" s="121"/>
      <c r="R2979" s="120"/>
    </row>
    <row r="2980" spans="4:18" ht="13.9" customHeight="1" x14ac:dyDescent="0.25">
      <c r="D2980" s="120"/>
      <c r="E2980" s="120"/>
      <c r="F2980" s="120"/>
      <c r="G2980" s="120"/>
      <c r="H2980" s="121"/>
      <c r="R2980" s="120"/>
    </row>
    <row r="2981" spans="4:18" ht="13.9" customHeight="1" x14ac:dyDescent="0.25">
      <c r="D2981" s="120"/>
      <c r="E2981" s="120"/>
      <c r="F2981" s="120"/>
      <c r="G2981" s="120"/>
      <c r="H2981" s="121"/>
      <c r="R2981" s="120"/>
    </row>
    <row r="2982" spans="4:18" ht="13.9" customHeight="1" x14ac:dyDescent="0.25">
      <c r="D2982" s="120"/>
      <c r="E2982" s="120"/>
      <c r="F2982" s="120"/>
      <c r="G2982" s="120"/>
      <c r="H2982" s="121"/>
      <c r="R2982" s="120"/>
    </row>
    <row r="2983" spans="4:18" ht="13.9" customHeight="1" x14ac:dyDescent="0.25">
      <c r="D2983" s="120"/>
      <c r="E2983" s="120"/>
      <c r="F2983" s="120"/>
      <c r="G2983" s="120"/>
      <c r="H2983" s="121"/>
      <c r="R2983" s="120"/>
    </row>
    <row r="2984" spans="4:18" ht="13.9" customHeight="1" x14ac:dyDescent="0.25">
      <c r="D2984" s="120"/>
      <c r="E2984" s="120"/>
      <c r="F2984" s="120"/>
      <c r="G2984" s="120"/>
      <c r="H2984" s="121"/>
      <c r="R2984" s="120"/>
    </row>
    <row r="2985" spans="4:18" ht="13.9" customHeight="1" x14ac:dyDescent="0.25">
      <c r="D2985" s="120"/>
      <c r="E2985" s="120"/>
      <c r="F2985" s="120"/>
      <c r="G2985" s="120"/>
      <c r="H2985" s="121"/>
      <c r="R2985" s="120"/>
    </row>
    <row r="2986" spans="4:18" ht="13.9" customHeight="1" x14ac:dyDescent="0.25">
      <c r="D2986" s="120"/>
      <c r="E2986" s="120"/>
      <c r="F2986" s="120"/>
      <c r="G2986" s="120"/>
      <c r="H2986" s="121"/>
      <c r="R2986" s="120"/>
    </row>
    <row r="2987" spans="4:18" ht="13.9" customHeight="1" x14ac:dyDescent="0.25">
      <c r="D2987" s="120"/>
      <c r="E2987" s="120"/>
      <c r="F2987" s="120"/>
      <c r="G2987" s="120"/>
      <c r="H2987" s="121"/>
      <c r="R2987" s="120"/>
    </row>
    <row r="2988" spans="4:18" ht="13.9" customHeight="1" x14ac:dyDescent="0.25">
      <c r="D2988" s="120"/>
      <c r="E2988" s="120"/>
      <c r="F2988" s="120"/>
      <c r="G2988" s="120"/>
      <c r="H2988" s="121"/>
      <c r="R2988" s="120"/>
    </row>
    <row r="2989" spans="4:18" ht="13.9" customHeight="1" x14ac:dyDescent="0.25">
      <c r="D2989" s="120"/>
      <c r="E2989" s="120"/>
      <c r="F2989" s="120"/>
      <c r="G2989" s="120"/>
      <c r="H2989" s="121"/>
      <c r="R2989" s="120"/>
    </row>
    <row r="2990" spans="4:18" ht="13.9" customHeight="1" x14ac:dyDescent="0.25">
      <c r="D2990" s="120"/>
      <c r="E2990" s="120"/>
      <c r="F2990" s="120"/>
      <c r="G2990" s="120"/>
      <c r="H2990" s="121"/>
      <c r="R2990" s="120"/>
    </row>
    <row r="2991" spans="4:18" ht="13.9" customHeight="1" x14ac:dyDescent="0.25">
      <c r="D2991" s="120"/>
      <c r="E2991" s="120"/>
      <c r="F2991" s="120"/>
      <c r="G2991" s="120"/>
      <c r="H2991" s="121"/>
      <c r="R2991" s="120"/>
    </row>
    <row r="2992" spans="4:18" ht="13.9" customHeight="1" x14ac:dyDescent="0.25">
      <c r="D2992" s="120"/>
      <c r="E2992" s="120"/>
      <c r="F2992" s="120"/>
      <c r="G2992" s="120"/>
      <c r="H2992" s="121"/>
      <c r="R2992" s="120"/>
    </row>
    <row r="2993" spans="4:18" ht="13.9" customHeight="1" x14ac:dyDescent="0.25">
      <c r="D2993" s="120"/>
      <c r="E2993" s="120"/>
      <c r="F2993" s="120"/>
      <c r="G2993" s="120"/>
      <c r="H2993" s="121"/>
      <c r="R2993" s="120"/>
    </row>
    <row r="2994" spans="4:18" ht="13.9" customHeight="1" x14ac:dyDescent="0.25">
      <c r="D2994" s="120"/>
      <c r="E2994" s="120"/>
      <c r="F2994" s="120"/>
      <c r="G2994" s="120"/>
      <c r="H2994" s="121"/>
      <c r="R2994" s="120"/>
    </row>
    <row r="2995" spans="4:18" ht="13.9" customHeight="1" x14ac:dyDescent="0.25">
      <c r="D2995" s="120"/>
      <c r="E2995" s="120"/>
      <c r="F2995" s="120"/>
      <c r="G2995" s="120"/>
      <c r="H2995" s="121"/>
      <c r="R2995" s="120"/>
    </row>
    <row r="2996" spans="4:18" ht="13.9" customHeight="1" x14ac:dyDescent="0.25">
      <c r="D2996" s="120"/>
      <c r="E2996" s="120"/>
      <c r="F2996" s="120"/>
      <c r="G2996" s="120"/>
      <c r="H2996" s="121"/>
      <c r="R2996" s="120"/>
    </row>
    <row r="2997" spans="4:18" ht="13.9" customHeight="1" x14ac:dyDescent="0.25">
      <c r="D2997" s="120"/>
      <c r="E2997" s="120"/>
      <c r="F2997" s="120"/>
      <c r="G2997" s="120"/>
      <c r="H2997" s="121"/>
      <c r="R2997" s="120"/>
    </row>
    <row r="2998" spans="4:18" ht="13.9" customHeight="1" x14ac:dyDescent="0.25">
      <c r="D2998" s="120"/>
      <c r="E2998" s="120"/>
      <c r="F2998" s="120"/>
      <c r="G2998" s="120"/>
      <c r="H2998" s="121"/>
      <c r="R2998" s="120"/>
    </row>
    <row r="2999" spans="4:18" ht="13.9" customHeight="1" x14ac:dyDescent="0.25">
      <c r="D2999" s="120"/>
      <c r="E2999" s="120"/>
      <c r="F2999" s="120"/>
      <c r="G2999" s="120"/>
      <c r="H2999" s="121"/>
      <c r="R2999" s="120"/>
    </row>
    <row r="3000" spans="4:18" ht="13.9" customHeight="1" x14ac:dyDescent="0.25">
      <c r="D3000" s="120"/>
      <c r="E3000" s="120"/>
      <c r="F3000" s="120"/>
      <c r="G3000" s="120"/>
      <c r="H3000" s="121"/>
      <c r="R3000" s="120"/>
    </row>
    <row r="3001" spans="4:18" ht="13.9" customHeight="1" x14ac:dyDescent="0.25">
      <c r="D3001" s="120"/>
      <c r="E3001" s="120"/>
      <c r="F3001" s="120"/>
      <c r="G3001" s="120"/>
      <c r="H3001" s="121"/>
      <c r="R3001" s="120"/>
    </row>
    <row r="3002" spans="4:18" ht="13.9" customHeight="1" x14ac:dyDescent="0.25">
      <c r="D3002" s="120"/>
      <c r="E3002" s="120"/>
      <c r="F3002" s="120"/>
      <c r="G3002" s="120"/>
      <c r="H3002" s="121"/>
      <c r="R3002" s="120"/>
    </row>
    <row r="3003" spans="4:18" ht="13.9" customHeight="1" x14ac:dyDescent="0.25">
      <c r="D3003" s="120"/>
      <c r="E3003" s="120"/>
      <c r="F3003" s="120"/>
      <c r="G3003" s="120"/>
      <c r="H3003" s="121"/>
      <c r="R3003" s="120"/>
    </row>
    <row r="3004" spans="4:18" ht="13.9" customHeight="1" x14ac:dyDescent="0.25">
      <c r="D3004" s="120"/>
      <c r="E3004" s="120"/>
      <c r="F3004" s="120"/>
      <c r="G3004" s="120"/>
      <c r="H3004" s="121"/>
      <c r="R3004" s="120"/>
    </row>
    <row r="3005" spans="4:18" ht="13.9" customHeight="1" x14ac:dyDescent="0.25">
      <c r="D3005" s="120"/>
      <c r="E3005" s="120"/>
      <c r="F3005" s="120"/>
      <c r="G3005" s="120"/>
      <c r="H3005" s="121"/>
      <c r="R3005" s="120"/>
    </row>
    <row r="3006" spans="4:18" ht="13.9" customHeight="1" x14ac:dyDescent="0.25">
      <c r="D3006" s="120"/>
      <c r="E3006" s="120"/>
      <c r="F3006" s="120"/>
      <c r="G3006" s="120"/>
      <c r="H3006" s="121"/>
      <c r="R3006" s="120"/>
    </row>
    <row r="3007" spans="4:18" ht="13.9" customHeight="1" x14ac:dyDescent="0.25">
      <c r="D3007" s="120"/>
      <c r="E3007" s="120"/>
      <c r="F3007" s="120"/>
      <c r="G3007" s="120"/>
      <c r="H3007" s="121"/>
      <c r="R3007" s="120"/>
    </row>
    <row r="3008" spans="4:18" ht="13.9" customHeight="1" x14ac:dyDescent="0.25">
      <c r="D3008" s="120"/>
      <c r="E3008" s="120"/>
      <c r="F3008" s="120"/>
      <c r="G3008" s="120"/>
      <c r="H3008" s="121"/>
      <c r="R3008" s="120"/>
    </row>
    <row r="3009" spans="4:18" ht="13.9" customHeight="1" x14ac:dyDescent="0.25">
      <c r="D3009" s="120"/>
      <c r="E3009" s="120"/>
      <c r="F3009" s="120"/>
      <c r="G3009" s="120"/>
      <c r="H3009" s="121"/>
      <c r="R3009" s="120"/>
    </row>
    <row r="3010" spans="4:18" ht="13.9" customHeight="1" x14ac:dyDescent="0.25">
      <c r="D3010" s="120"/>
      <c r="E3010" s="120"/>
      <c r="F3010" s="120"/>
      <c r="G3010" s="120"/>
      <c r="H3010" s="121"/>
      <c r="R3010" s="120"/>
    </row>
    <row r="3011" spans="4:18" ht="13.9" customHeight="1" x14ac:dyDescent="0.25">
      <c r="D3011" s="120"/>
      <c r="E3011" s="120"/>
      <c r="F3011" s="120"/>
      <c r="G3011" s="120"/>
      <c r="H3011" s="121"/>
      <c r="R3011" s="120"/>
    </row>
    <row r="3012" spans="4:18" ht="13.9" customHeight="1" x14ac:dyDescent="0.25">
      <c r="D3012" s="120"/>
      <c r="E3012" s="120"/>
      <c r="F3012" s="120"/>
      <c r="G3012" s="120"/>
      <c r="H3012" s="121"/>
      <c r="R3012" s="120"/>
    </row>
    <row r="3013" spans="4:18" ht="13.9" customHeight="1" x14ac:dyDescent="0.25">
      <c r="D3013" s="120"/>
      <c r="E3013" s="120"/>
      <c r="F3013" s="120"/>
      <c r="G3013" s="120"/>
      <c r="H3013" s="121"/>
      <c r="R3013" s="120"/>
    </row>
    <row r="3014" spans="4:18" ht="13.9" customHeight="1" x14ac:dyDescent="0.25">
      <c r="D3014" s="120"/>
      <c r="E3014" s="120"/>
      <c r="F3014" s="120"/>
      <c r="G3014" s="120"/>
      <c r="H3014" s="121"/>
      <c r="R3014" s="120"/>
    </row>
    <row r="3015" spans="4:18" ht="13.9" customHeight="1" x14ac:dyDescent="0.25">
      <c r="D3015" s="120"/>
      <c r="E3015" s="120"/>
      <c r="F3015" s="120"/>
      <c r="G3015" s="120"/>
      <c r="H3015" s="121"/>
      <c r="R3015" s="120"/>
    </row>
    <row r="3016" spans="4:18" ht="13.9" customHeight="1" x14ac:dyDescent="0.25">
      <c r="D3016" s="120"/>
      <c r="E3016" s="120"/>
      <c r="F3016" s="120"/>
      <c r="G3016" s="120"/>
      <c r="H3016" s="121"/>
      <c r="R3016" s="120"/>
    </row>
    <row r="3017" spans="4:18" ht="13.9" customHeight="1" x14ac:dyDescent="0.25">
      <c r="D3017" s="120"/>
      <c r="E3017" s="120"/>
      <c r="F3017" s="120"/>
      <c r="G3017" s="120"/>
      <c r="H3017" s="121"/>
      <c r="R3017" s="120"/>
    </row>
    <row r="3018" spans="4:18" ht="13.9" customHeight="1" x14ac:dyDescent="0.25">
      <c r="D3018" s="120"/>
      <c r="E3018" s="120"/>
      <c r="F3018" s="120"/>
      <c r="G3018" s="120"/>
      <c r="H3018" s="121"/>
      <c r="R3018" s="120"/>
    </row>
    <row r="3019" spans="4:18" ht="13.9" customHeight="1" x14ac:dyDescent="0.25">
      <c r="D3019" s="120"/>
      <c r="E3019" s="120"/>
      <c r="F3019" s="120"/>
      <c r="G3019" s="120"/>
      <c r="H3019" s="121"/>
      <c r="R3019" s="120"/>
    </row>
    <row r="3020" spans="4:18" ht="13.9" customHeight="1" x14ac:dyDescent="0.25">
      <c r="D3020" s="120"/>
      <c r="E3020" s="120"/>
      <c r="F3020" s="120"/>
      <c r="G3020" s="120"/>
      <c r="H3020" s="121"/>
      <c r="R3020" s="120"/>
    </row>
    <row r="3021" spans="4:18" ht="13.9" customHeight="1" x14ac:dyDescent="0.25">
      <c r="D3021" s="120"/>
      <c r="E3021" s="120"/>
      <c r="F3021" s="120"/>
      <c r="G3021" s="120"/>
      <c r="H3021" s="121"/>
      <c r="R3021" s="120"/>
    </row>
    <row r="3022" spans="4:18" ht="13.9" customHeight="1" x14ac:dyDescent="0.25">
      <c r="D3022" s="120"/>
      <c r="E3022" s="120"/>
      <c r="F3022" s="120"/>
      <c r="G3022" s="120"/>
      <c r="H3022" s="121"/>
      <c r="R3022" s="120"/>
    </row>
    <row r="3023" spans="4:18" ht="13.9" customHeight="1" x14ac:dyDescent="0.25">
      <c r="D3023" s="120"/>
      <c r="E3023" s="120"/>
      <c r="F3023" s="120"/>
      <c r="G3023" s="120"/>
      <c r="H3023" s="121"/>
      <c r="R3023" s="120"/>
    </row>
    <row r="3024" spans="4:18" ht="13.9" customHeight="1" x14ac:dyDescent="0.25">
      <c r="D3024" s="120"/>
      <c r="E3024" s="120"/>
      <c r="F3024" s="120"/>
      <c r="G3024" s="120"/>
      <c r="H3024" s="121"/>
      <c r="R3024" s="120"/>
    </row>
    <row r="3025" spans="4:18" ht="13.9" customHeight="1" x14ac:dyDescent="0.25">
      <c r="D3025" s="120"/>
      <c r="E3025" s="120"/>
      <c r="F3025" s="120"/>
      <c r="G3025" s="120"/>
      <c r="H3025" s="121"/>
      <c r="R3025" s="120"/>
    </row>
    <row r="3026" spans="4:18" ht="13.9" customHeight="1" x14ac:dyDescent="0.25">
      <c r="D3026" s="120"/>
      <c r="E3026" s="120"/>
      <c r="F3026" s="120"/>
      <c r="G3026" s="120"/>
      <c r="H3026" s="121"/>
      <c r="R3026" s="120"/>
    </row>
    <row r="3027" spans="4:18" ht="13.9" customHeight="1" x14ac:dyDescent="0.25">
      <c r="D3027" s="120"/>
      <c r="E3027" s="120"/>
      <c r="F3027" s="120"/>
      <c r="G3027" s="120"/>
      <c r="H3027" s="121"/>
      <c r="R3027" s="120"/>
    </row>
    <row r="3028" spans="4:18" ht="13.9" customHeight="1" x14ac:dyDescent="0.25">
      <c r="D3028" s="120"/>
      <c r="E3028" s="120"/>
      <c r="F3028" s="120"/>
      <c r="G3028" s="120"/>
      <c r="H3028" s="121"/>
      <c r="R3028" s="120"/>
    </row>
    <row r="3029" spans="4:18" ht="13.9" customHeight="1" x14ac:dyDescent="0.25">
      <c r="D3029" s="120"/>
      <c r="E3029" s="120"/>
      <c r="F3029" s="120"/>
      <c r="G3029" s="120"/>
      <c r="H3029" s="121"/>
      <c r="R3029" s="120"/>
    </row>
    <row r="3030" spans="4:18" ht="13.9" customHeight="1" x14ac:dyDescent="0.25">
      <c r="D3030" s="120"/>
      <c r="E3030" s="120"/>
      <c r="F3030" s="120"/>
      <c r="G3030" s="120"/>
      <c r="H3030" s="121"/>
      <c r="R3030" s="120"/>
    </row>
    <row r="3031" spans="4:18" ht="13.9" customHeight="1" x14ac:dyDescent="0.25">
      <c r="D3031" s="120"/>
      <c r="E3031" s="120"/>
      <c r="F3031" s="120"/>
      <c r="G3031" s="120"/>
      <c r="H3031" s="121"/>
      <c r="R3031" s="120"/>
    </row>
    <row r="3032" spans="4:18" ht="13.9" customHeight="1" x14ac:dyDescent="0.25">
      <c r="D3032" s="120"/>
      <c r="E3032" s="120"/>
      <c r="F3032" s="120"/>
      <c r="G3032" s="120"/>
      <c r="H3032" s="121"/>
      <c r="R3032" s="120"/>
    </row>
    <row r="3033" spans="4:18" ht="13.9" customHeight="1" x14ac:dyDescent="0.25">
      <c r="D3033" s="120"/>
      <c r="E3033" s="120"/>
      <c r="F3033" s="120"/>
      <c r="G3033" s="120"/>
      <c r="H3033" s="121"/>
      <c r="R3033" s="120"/>
    </row>
    <row r="3034" spans="4:18" ht="13.9" customHeight="1" x14ac:dyDescent="0.25">
      <c r="D3034" s="120"/>
      <c r="E3034" s="120"/>
      <c r="F3034" s="120"/>
      <c r="G3034" s="120"/>
      <c r="H3034" s="121"/>
      <c r="R3034" s="120"/>
    </row>
    <row r="3035" spans="4:18" ht="13.9" customHeight="1" x14ac:dyDescent="0.25">
      <c r="D3035" s="120"/>
      <c r="E3035" s="120"/>
      <c r="F3035" s="120"/>
      <c r="G3035" s="120"/>
      <c r="H3035" s="121"/>
      <c r="R3035" s="120"/>
    </row>
    <row r="3036" spans="4:18" ht="13.9" customHeight="1" x14ac:dyDescent="0.25">
      <c r="D3036" s="120"/>
      <c r="E3036" s="120"/>
      <c r="F3036" s="120"/>
      <c r="G3036" s="120"/>
      <c r="H3036" s="121"/>
      <c r="R3036" s="120"/>
    </row>
    <row r="3037" spans="4:18" ht="13.9" customHeight="1" x14ac:dyDescent="0.25">
      <c r="D3037" s="120"/>
      <c r="E3037" s="120"/>
      <c r="F3037" s="120"/>
      <c r="G3037" s="120"/>
      <c r="H3037" s="121"/>
      <c r="R3037" s="120"/>
    </row>
    <row r="3038" spans="4:18" ht="13.9" customHeight="1" x14ac:dyDescent="0.25">
      <c r="D3038" s="120"/>
      <c r="E3038" s="120"/>
      <c r="F3038" s="120"/>
      <c r="G3038" s="120"/>
      <c r="H3038" s="121"/>
      <c r="R3038" s="120"/>
    </row>
    <row r="3039" spans="4:18" ht="13.9" customHeight="1" x14ac:dyDescent="0.25">
      <c r="D3039" s="120"/>
      <c r="E3039" s="120"/>
      <c r="F3039" s="120"/>
      <c r="G3039" s="120"/>
      <c r="H3039" s="121"/>
      <c r="R3039" s="120"/>
    </row>
    <row r="3040" spans="4:18" ht="13.9" customHeight="1" x14ac:dyDescent="0.25">
      <c r="D3040" s="120"/>
      <c r="E3040" s="120"/>
      <c r="F3040" s="120"/>
      <c r="G3040" s="120"/>
      <c r="H3040" s="121"/>
      <c r="R3040" s="120"/>
    </row>
    <row r="3041" spans="4:18" ht="13.9" customHeight="1" x14ac:dyDescent="0.25">
      <c r="D3041" s="120"/>
      <c r="E3041" s="120"/>
      <c r="F3041" s="120"/>
      <c r="G3041" s="120"/>
      <c r="H3041" s="121"/>
      <c r="R3041" s="120"/>
    </row>
    <row r="3042" spans="4:18" ht="13.9" customHeight="1" x14ac:dyDescent="0.25">
      <c r="D3042" s="120"/>
      <c r="E3042" s="120"/>
      <c r="F3042" s="120"/>
      <c r="G3042" s="120"/>
      <c r="H3042" s="121"/>
      <c r="R3042" s="120"/>
    </row>
    <row r="3043" spans="4:18" ht="13.9" customHeight="1" x14ac:dyDescent="0.25">
      <c r="D3043" s="120"/>
      <c r="E3043" s="120"/>
      <c r="F3043" s="120"/>
      <c r="G3043" s="120"/>
      <c r="H3043" s="121"/>
      <c r="R3043" s="120"/>
    </row>
    <row r="3044" spans="4:18" ht="13.9" customHeight="1" x14ac:dyDescent="0.25">
      <c r="D3044" s="120"/>
      <c r="E3044" s="120"/>
      <c r="F3044" s="120"/>
      <c r="G3044" s="120"/>
      <c r="H3044" s="121"/>
      <c r="R3044" s="120"/>
    </row>
    <row r="3045" spans="4:18" ht="13.9" customHeight="1" x14ac:dyDescent="0.25">
      <c r="D3045" s="120"/>
      <c r="E3045" s="120"/>
      <c r="F3045" s="120"/>
      <c r="G3045" s="120"/>
      <c r="H3045" s="121"/>
      <c r="R3045" s="120"/>
    </row>
    <row r="3046" spans="4:18" ht="13.9" customHeight="1" x14ac:dyDescent="0.25">
      <c r="D3046" s="120"/>
      <c r="E3046" s="120"/>
      <c r="F3046" s="120"/>
      <c r="G3046" s="120"/>
      <c r="H3046" s="121"/>
      <c r="R3046" s="120"/>
    </row>
    <row r="3047" spans="4:18" ht="13.9" customHeight="1" x14ac:dyDescent="0.25">
      <c r="D3047" s="120"/>
      <c r="E3047" s="120"/>
      <c r="F3047" s="120"/>
      <c r="G3047" s="120"/>
      <c r="H3047" s="121"/>
      <c r="R3047" s="120"/>
    </row>
    <row r="3048" spans="4:18" ht="13.9" customHeight="1" x14ac:dyDescent="0.25">
      <c r="D3048" s="120"/>
      <c r="E3048" s="120"/>
      <c r="F3048" s="120"/>
      <c r="G3048" s="120"/>
      <c r="H3048" s="121"/>
      <c r="R3048" s="120"/>
    </row>
    <row r="3049" spans="4:18" ht="13.9" customHeight="1" x14ac:dyDescent="0.25">
      <c r="D3049" s="120"/>
      <c r="E3049" s="120"/>
      <c r="F3049" s="120"/>
      <c r="G3049" s="120"/>
      <c r="H3049" s="121"/>
      <c r="R3049" s="120"/>
    </row>
    <row r="3050" spans="4:18" ht="13.9" customHeight="1" x14ac:dyDescent="0.25">
      <c r="D3050" s="120"/>
      <c r="E3050" s="120"/>
      <c r="F3050" s="120"/>
      <c r="G3050" s="120"/>
      <c r="H3050" s="121"/>
      <c r="R3050" s="120"/>
    </row>
    <row r="3051" spans="4:18" ht="13.9" customHeight="1" x14ac:dyDescent="0.25">
      <c r="D3051" s="120"/>
      <c r="E3051" s="120"/>
      <c r="F3051" s="120"/>
      <c r="G3051" s="120"/>
      <c r="H3051" s="121"/>
      <c r="R3051" s="120"/>
    </row>
    <row r="3052" spans="4:18" ht="13.9" customHeight="1" x14ac:dyDescent="0.25">
      <c r="D3052" s="120"/>
      <c r="E3052" s="120"/>
      <c r="F3052" s="120"/>
      <c r="G3052" s="120"/>
      <c r="H3052" s="121"/>
      <c r="R3052" s="120"/>
    </row>
    <row r="3053" spans="4:18" ht="13.9" customHeight="1" x14ac:dyDescent="0.25">
      <c r="D3053" s="120"/>
      <c r="E3053" s="120"/>
      <c r="F3053" s="120"/>
      <c r="G3053" s="120"/>
      <c r="H3053" s="121"/>
      <c r="R3053" s="120"/>
    </row>
    <row r="3054" spans="4:18" ht="13.9" customHeight="1" x14ac:dyDescent="0.25">
      <c r="D3054" s="120"/>
      <c r="E3054" s="120"/>
      <c r="F3054" s="120"/>
      <c r="G3054" s="120"/>
      <c r="H3054" s="121"/>
      <c r="R3054" s="120"/>
    </row>
    <row r="3055" spans="4:18" ht="13.9" customHeight="1" x14ac:dyDescent="0.25">
      <c r="D3055" s="120"/>
      <c r="E3055" s="120"/>
      <c r="F3055" s="120"/>
      <c r="G3055" s="120"/>
      <c r="H3055" s="121"/>
      <c r="R3055" s="120"/>
    </row>
    <row r="3056" spans="4:18" ht="13.9" customHeight="1" x14ac:dyDescent="0.25">
      <c r="D3056" s="120"/>
      <c r="E3056" s="120"/>
      <c r="F3056" s="120"/>
      <c r="G3056" s="120"/>
      <c r="H3056" s="121"/>
      <c r="R3056" s="120"/>
    </row>
    <row r="3057" spans="4:18" ht="13.9" customHeight="1" x14ac:dyDescent="0.25">
      <c r="D3057" s="120"/>
      <c r="E3057" s="120"/>
      <c r="F3057" s="120"/>
      <c r="G3057" s="120"/>
      <c r="H3057" s="121"/>
      <c r="R3057" s="120"/>
    </row>
    <row r="3058" spans="4:18" ht="13.9" customHeight="1" x14ac:dyDescent="0.25">
      <c r="D3058" s="120"/>
      <c r="E3058" s="120"/>
      <c r="F3058" s="120"/>
      <c r="G3058" s="120"/>
      <c r="H3058" s="121"/>
      <c r="R3058" s="120"/>
    </row>
    <row r="3059" spans="4:18" ht="13.9" customHeight="1" x14ac:dyDescent="0.25">
      <c r="D3059" s="120"/>
      <c r="E3059" s="120"/>
      <c r="F3059" s="120"/>
      <c r="G3059" s="120"/>
      <c r="H3059" s="121"/>
      <c r="R3059" s="120"/>
    </row>
    <row r="3060" spans="4:18" ht="13.9" customHeight="1" x14ac:dyDescent="0.25">
      <c r="D3060" s="120"/>
      <c r="E3060" s="120"/>
      <c r="F3060" s="120"/>
      <c r="G3060" s="120"/>
      <c r="H3060" s="121"/>
      <c r="R3060" s="120"/>
    </row>
    <row r="3061" spans="4:18" ht="13.9" customHeight="1" x14ac:dyDescent="0.25">
      <c r="D3061" s="120"/>
      <c r="E3061" s="120"/>
      <c r="F3061" s="120"/>
      <c r="G3061" s="120"/>
      <c r="H3061" s="121"/>
      <c r="R3061" s="120"/>
    </row>
    <row r="3062" spans="4:18" ht="13.9" customHeight="1" x14ac:dyDescent="0.25">
      <c r="D3062" s="120"/>
      <c r="E3062" s="120"/>
      <c r="F3062" s="120"/>
      <c r="G3062" s="120"/>
      <c r="H3062" s="121"/>
      <c r="R3062" s="120"/>
    </row>
    <row r="3063" spans="4:18" ht="13.9" customHeight="1" x14ac:dyDescent="0.25">
      <c r="D3063" s="120"/>
      <c r="E3063" s="120"/>
      <c r="F3063" s="120"/>
      <c r="G3063" s="120"/>
      <c r="H3063" s="121"/>
      <c r="R3063" s="120"/>
    </row>
    <row r="3064" spans="4:18" ht="13.9" customHeight="1" x14ac:dyDescent="0.25">
      <c r="D3064" s="120"/>
      <c r="E3064" s="120"/>
      <c r="F3064" s="120"/>
      <c r="G3064" s="120"/>
      <c r="H3064" s="121"/>
      <c r="R3064" s="120"/>
    </row>
    <row r="3065" spans="4:18" ht="13.9" customHeight="1" x14ac:dyDescent="0.25">
      <c r="D3065" s="120"/>
      <c r="E3065" s="120"/>
      <c r="F3065" s="120"/>
      <c r="G3065" s="120"/>
      <c r="H3065" s="121"/>
      <c r="R3065" s="120"/>
    </row>
    <row r="3066" spans="4:18" ht="13.9" customHeight="1" x14ac:dyDescent="0.25">
      <c r="D3066" s="120"/>
      <c r="E3066" s="120"/>
      <c r="F3066" s="120"/>
      <c r="G3066" s="120"/>
      <c r="H3066" s="121"/>
      <c r="R3066" s="120"/>
    </row>
    <row r="3067" spans="4:18" ht="13.9" customHeight="1" x14ac:dyDescent="0.25">
      <c r="D3067" s="120"/>
      <c r="E3067" s="120"/>
      <c r="F3067" s="120"/>
      <c r="G3067" s="120"/>
      <c r="H3067" s="121"/>
      <c r="R3067" s="120"/>
    </row>
    <row r="3068" spans="4:18" ht="13.9" customHeight="1" x14ac:dyDescent="0.25">
      <c r="D3068" s="120"/>
      <c r="E3068" s="120"/>
      <c r="F3068" s="120"/>
      <c r="G3068" s="120"/>
      <c r="H3068" s="121"/>
      <c r="R3068" s="120"/>
    </row>
    <row r="3069" spans="4:18" ht="13.9" customHeight="1" x14ac:dyDescent="0.25">
      <c r="D3069" s="120"/>
      <c r="E3069" s="120"/>
      <c r="F3069" s="120"/>
      <c r="G3069" s="120"/>
      <c r="H3069" s="121"/>
      <c r="R3069" s="120"/>
    </row>
    <row r="3070" spans="4:18" ht="13.9" customHeight="1" x14ac:dyDescent="0.25">
      <c r="D3070" s="120"/>
      <c r="E3070" s="120"/>
      <c r="F3070" s="120"/>
      <c r="G3070" s="120"/>
      <c r="H3070" s="121"/>
      <c r="R3070" s="120"/>
    </row>
    <row r="3071" spans="4:18" ht="13.9" customHeight="1" x14ac:dyDescent="0.25">
      <c r="D3071" s="120"/>
      <c r="E3071" s="120"/>
      <c r="F3071" s="120"/>
      <c r="G3071" s="120"/>
      <c r="H3071" s="121"/>
      <c r="R3071" s="120"/>
    </row>
    <row r="3072" spans="4:18" ht="13.9" customHeight="1" x14ac:dyDescent="0.25">
      <c r="D3072" s="120"/>
      <c r="E3072" s="120"/>
      <c r="F3072" s="120"/>
      <c r="G3072" s="120"/>
      <c r="H3072" s="121"/>
      <c r="R3072" s="120"/>
    </row>
    <row r="3073" spans="4:18" ht="13.9" customHeight="1" x14ac:dyDescent="0.25">
      <c r="D3073" s="120"/>
      <c r="E3073" s="120"/>
      <c r="F3073" s="120"/>
      <c r="G3073" s="120"/>
      <c r="H3073" s="121"/>
      <c r="R3073" s="120"/>
    </row>
    <row r="3074" spans="4:18" ht="13.9" customHeight="1" x14ac:dyDescent="0.25">
      <c r="D3074" s="120"/>
      <c r="E3074" s="120"/>
      <c r="F3074" s="120"/>
      <c r="G3074" s="120"/>
      <c r="H3074" s="121"/>
      <c r="R3074" s="120"/>
    </row>
    <row r="3075" spans="4:18" ht="13.9" customHeight="1" x14ac:dyDescent="0.25">
      <c r="D3075" s="120"/>
      <c r="E3075" s="120"/>
      <c r="F3075" s="120"/>
      <c r="G3075" s="120"/>
      <c r="H3075" s="121"/>
      <c r="R3075" s="120"/>
    </row>
    <row r="3076" spans="4:18" ht="13.9" customHeight="1" x14ac:dyDescent="0.25">
      <c r="D3076" s="120"/>
      <c r="E3076" s="120"/>
      <c r="F3076" s="120"/>
      <c r="G3076" s="120"/>
      <c r="H3076" s="121"/>
      <c r="R3076" s="120"/>
    </row>
    <row r="3077" spans="4:18" ht="13.9" customHeight="1" x14ac:dyDescent="0.25">
      <c r="D3077" s="120"/>
      <c r="E3077" s="120"/>
      <c r="F3077" s="120"/>
      <c r="G3077" s="120"/>
      <c r="H3077" s="121"/>
      <c r="R3077" s="120"/>
    </row>
    <row r="3078" spans="4:18" ht="13.9" customHeight="1" x14ac:dyDescent="0.25">
      <c r="D3078" s="120"/>
      <c r="E3078" s="120"/>
      <c r="F3078" s="120"/>
      <c r="G3078" s="120"/>
      <c r="H3078" s="121"/>
      <c r="R3078" s="120"/>
    </row>
    <row r="3079" spans="4:18" ht="13.9" customHeight="1" x14ac:dyDescent="0.25">
      <c r="D3079" s="120"/>
      <c r="E3079" s="120"/>
      <c r="F3079" s="120"/>
      <c r="G3079" s="120"/>
      <c r="H3079" s="121"/>
      <c r="R3079" s="120"/>
    </row>
    <row r="3080" spans="4:18" ht="13.9" customHeight="1" x14ac:dyDescent="0.25">
      <c r="D3080" s="120"/>
      <c r="E3080" s="120"/>
      <c r="F3080" s="120"/>
      <c r="G3080" s="120"/>
      <c r="H3080" s="121"/>
      <c r="R3080" s="120"/>
    </row>
    <row r="3081" spans="4:18" ht="13.9" customHeight="1" x14ac:dyDescent="0.25">
      <c r="D3081" s="120"/>
      <c r="E3081" s="120"/>
      <c r="F3081" s="120"/>
      <c r="G3081" s="120"/>
      <c r="H3081" s="121"/>
      <c r="R3081" s="120"/>
    </row>
    <row r="3082" spans="4:18" ht="13.9" customHeight="1" x14ac:dyDescent="0.25">
      <c r="D3082" s="120"/>
      <c r="E3082" s="120"/>
      <c r="F3082" s="120"/>
      <c r="G3082" s="120"/>
      <c r="H3082" s="121"/>
      <c r="R3082" s="120"/>
    </row>
    <row r="3083" spans="4:18" ht="13.9" customHeight="1" x14ac:dyDescent="0.25">
      <c r="D3083" s="120"/>
      <c r="E3083" s="120"/>
      <c r="F3083" s="120"/>
      <c r="G3083" s="120"/>
      <c r="H3083" s="121"/>
      <c r="R3083" s="120"/>
    </row>
    <row r="3084" spans="4:18" ht="13.9" customHeight="1" x14ac:dyDescent="0.25">
      <c r="D3084" s="120"/>
      <c r="E3084" s="120"/>
      <c r="F3084" s="120"/>
      <c r="G3084" s="120"/>
      <c r="H3084" s="121"/>
      <c r="R3084" s="120"/>
    </row>
    <row r="3085" spans="4:18" ht="13.9" customHeight="1" x14ac:dyDescent="0.25">
      <c r="D3085" s="120"/>
      <c r="E3085" s="120"/>
      <c r="F3085" s="120"/>
      <c r="G3085" s="120"/>
      <c r="H3085" s="121"/>
      <c r="R3085" s="120"/>
    </row>
    <row r="3086" spans="4:18" ht="13.9" customHeight="1" x14ac:dyDescent="0.25">
      <c r="D3086" s="120"/>
      <c r="E3086" s="120"/>
      <c r="F3086" s="120"/>
      <c r="G3086" s="120"/>
      <c r="H3086" s="121"/>
      <c r="R3086" s="120"/>
    </row>
    <row r="3087" spans="4:18" ht="13.9" customHeight="1" x14ac:dyDescent="0.25">
      <c r="D3087" s="120"/>
      <c r="E3087" s="120"/>
      <c r="F3087" s="120"/>
      <c r="G3087" s="120"/>
      <c r="H3087" s="121"/>
      <c r="R3087" s="120"/>
    </row>
    <row r="3088" spans="4:18" ht="13.9" customHeight="1" x14ac:dyDescent="0.25">
      <c r="D3088" s="120"/>
      <c r="E3088" s="120"/>
      <c r="F3088" s="120"/>
      <c r="G3088" s="120"/>
      <c r="H3088" s="121"/>
      <c r="R3088" s="120"/>
    </row>
    <row r="3089" spans="4:18" ht="13.9" customHeight="1" x14ac:dyDescent="0.25">
      <c r="D3089" s="120"/>
      <c r="E3089" s="120"/>
      <c r="F3089" s="120"/>
      <c r="G3089" s="120"/>
      <c r="H3089" s="121"/>
      <c r="R3089" s="120"/>
    </row>
    <row r="3090" spans="4:18" ht="13.9" customHeight="1" x14ac:dyDescent="0.25">
      <c r="D3090" s="120"/>
      <c r="E3090" s="120"/>
      <c r="F3090" s="120"/>
      <c r="G3090" s="120"/>
      <c r="H3090" s="121"/>
      <c r="R3090" s="120"/>
    </row>
    <row r="3091" spans="4:18" ht="13.9" customHeight="1" x14ac:dyDescent="0.25">
      <c r="D3091" s="120"/>
      <c r="E3091" s="120"/>
      <c r="F3091" s="120"/>
      <c r="G3091" s="120"/>
      <c r="H3091" s="121"/>
      <c r="R3091" s="120"/>
    </row>
    <row r="3092" spans="4:18" ht="13.9" customHeight="1" x14ac:dyDescent="0.25">
      <c r="D3092" s="120"/>
      <c r="E3092" s="120"/>
      <c r="F3092" s="120"/>
      <c r="G3092" s="120"/>
      <c r="H3092" s="121"/>
      <c r="R3092" s="120"/>
    </row>
    <row r="3093" spans="4:18" ht="13.9" customHeight="1" x14ac:dyDescent="0.25">
      <c r="D3093" s="120"/>
      <c r="E3093" s="120"/>
      <c r="F3093" s="120"/>
      <c r="G3093" s="120"/>
      <c r="H3093" s="121"/>
      <c r="R3093" s="120"/>
    </row>
    <row r="3094" spans="4:18" ht="13.9" customHeight="1" x14ac:dyDescent="0.25">
      <c r="D3094" s="120"/>
      <c r="E3094" s="120"/>
      <c r="F3094" s="120"/>
      <c r="G3094" s="120"/>
      <c r="H3094" s="121"/>
      <c r="R3094" s="120"/>
    </row>
    <row r="3095" spans="4:18" ht="13.9" customHeight="1" x14ac:dyDescent="0.25">
      <c r="D3095" s="120"/>
      <c r="E3095" s="120"/>
      <c r="F3095" s="120"/>
      <c r="G3095" s="120"/>
      <c r="H3095" s="121"/>
      <c r="R3095" s="120"/>
    </row>
    <row r="3096" spans="4:18" ht="13.9" customHeight="1" x14ac:dyDescent="0.25">
      <c r="D3096" s="120"/>
      <c r="E3096" s="120"/>
      <c r="F3096" s="120"/>
      <c r="G3096" s="120"/>
      <c r="H3096" s="121"/>
      <c r="R3096" s="120"/>
    </row>
    <row r="3097" spans="4:18" ht="13.9" customHeight="1" x14ac:dyDescent="0.25">
      <c r="D3097" s="120"/>
      <c r="E3097" s="120"/>
      <c r="F3097" s="120"/>
      <c r="G3097" s="120"/>
      <c r="H3097" s="121"/>
      <c r="R3097" s="120"/>
    </row>
    <row r="3098" spans="4:18" ht="13.9" customHeight="1" x14ac:dyDescent="0.25">
      <c r="D3098" s="120"/>
      <c r="E3098" s="120"/>
      <c r="F3098" s="120"/>
      <c r="G3098" s="120"/>
      <c r="H3098" s="121"/>
      <c r="R3098" s="120"/>
    </row>
    <row r="3099" spans="4:18" ht="13.9" customHeight="1" x14ac:dyDescent="0.25">
      <c r="D3099" s="120"/>
      <c r="E3099" s="120"/>
      <c r="F3099" s="120"/>
      <c r="G3099" s="120"/>
      <c r="H3099" s="121"/>
      <c r="R3099" s="120"/>
    </row>
    <row r="3100" spans="4:18" ht="13.9" customHeight="1" x14ac:dyDescent="0.25">
      <c r="D3100" s="120"/>
      <c r="E3100" s="120"/>
      <c r="F3100" s="120"/>
      <c r="G3100" s="120"/>
      <c r="H3100" s="121"/>
      <c r="R3100" s="120"/>
    </row>
    <row r="3101" spans="4:18" ht="13.9" customHeight="1" x14ac:dyDescent="0.25">
      <c r="D3101" s="120"/>
      <c r="E3101" s="120"/>
      <c r="F3101" s="120"/>
      <c r="G3101" s="120"/>
      <c r="H3101" s="121"/>
      <c r="R3101" s="120"/>
    </row>
    <row r="3102" spans="4:18" ht="13.9" customHeight="1" x14ac:dyDescent="0.25">
      <c r="D3102" s="120"/>
      <c r="E3102" s="120"/>
      <c r="F3102" s="120"/>
      <c r="G3102" s="120"/>
      <c r="H3102" s="121"/>
      <c r="R3102" s="120"/>
    </row>
    <row r="3103" spans="4:18" ht="13.9" customHeight="1" x14ac:dyDescent="0.25">
      <c r="D3103" s="120"/>
      <c r="E3103" s="120"/>
      <c r="F3103" s="120"/>
      <c r="G3103" s="120"/>
      <c r="H3103" s="121"/>
      <c r="R3103" s="120"/>
    </row>
    <row r="3104" spans="4:18" ht="13.9" customHeight="1" x14ac:dyDescent="0.25">
      <c r="D3104" s="120"/>
      <c r="E3104" s="120"/>
      <c r="F3104" s="120"/>
      <c r="G3104" s="120"/>
      <c r="H3104" s="121"/>
      <c r="R3104" s="120"/>
    </row>
    <row r="3105" spans="4:18" ht="13.9" customHeight="1" x14ac:dyDescent="0.25">
      <c r="D3105" s="120"/>
      <c r="E3105" s="120"/>
      <c r="F3105" s="120"/>
      <c r="G3105" s="120"/>
      <c r="H3105" s="121"/>
      <c r="R3105" s="120"/>
    </row>
    <row r="3106" spans="4:18" ht="13.9" customHeight="1" x14ac:dyDescent="0.25">
      <c r="D3106" s="120"/>
      <c r="E3106" s="120"/>
      <c r="F3106" s="120"/>
      <c r="G3106" s="120"/>
      <c r="H3106" s="121"/>
      <c r="R3106" s="120"/>
    </row>
    <row r="3107" spans="4:18" ht="13.9" customHeight="1" x14ac:dyDescent="0.25">
      <c r="D3107" s="120"/>
      <c r="E3107" s="120"/>
      <c r="F3107" s="120"/>
      <c r="G3107" s="120"/>
      <c r="H3107" s="121"/>
      <c r="R3107" s="120"/>
    </row>
    <row r="3108" spans="4:18" ht="13.9" customHeight="1" x14ac:dyDescent="0.25">
      <c r="D3108" s="120"/>
      <c r="E3108" s="120"/>
      <c r="F3108" s="120"/>
      <c r="G3108" s="120"/>
      <c r="H3108" s="121"/>
      <c r="R3108" s="120"/>
    </row>
    <row r="3109" spans="4:18" ht="13.9" customHeight="1" x14ac:dyDescent="0.25">
      <c r="D3109" s="120"/>
      <c r="E3109" s="120"/>
      <c r="F3109" s="120"/>
      <c r="G3109" s="120"/>
      <c r="H3109" s="121"/>
      <c r="R3109" s="120"/>
    </row>
    <row r="3110" spans="4:18" ht="13.9" customHeight="1" x14ac:dyDescent="0.25">
      <c r="D3110" s="120"/>
      <c r="E3110" s="120"/>
      <c r="F3110" s="120"/>
      <c r="G3110" s="120"/>
      <c r="H3110" s="121"/>
      <c r="R3110" s="120"/>
    </row>
    <row r="3111" spans="4:18" ht="13.9" customHeight="1" x14ac:dyDescent="0.25">
      <c r="D3111" s="120"/>
      <c r="E3111" s="120"/>
      <c r="F3111" s="120"/>
      <c r="G3111" s="120"/>
      <c r="H3111" s="121"/>
      <c r="R3111" s="120"/>
    </row>
    <row r="3112" spans="4:18" ht="13.9" customHeight="1" x14ac:dyDescent="0.25">
      <c r="D3112" s="120"/>
      <c r="E3112" s="120"/>
      <c r="F3112" s="120"/>
      <c r="G3112" s="120"/>
      <c r="H3112" s="121"/>
      <c r="R3112" s="120"/>
    </row>
    <row r="3113" spans="4:18" ht="13.9" customHeight="1" x14ac:dyDescent="0.25">
      <c r="D3113" s="120"/>
      <c r="E3113" s="120"/>
      <c r="F3113" s="120"/>
      <c r="G3113" s="120"/>
      <c r="H3113" s="121"/>
      <c r="R3113" s="120"/>
    </row>
    <row r="3114" spans="4:18" ht="13.9" customHeight="1" x14ac:dyDescent="0.25">
      <c r="D3114" s="120"/>
      <c r="E3114" s="120"/>
      <c r="F3114" s="120"/>
      <c r="G3114" s="120"/>
      <c r="H3114" s="121"/>
      <c r="R3114" s="120"/>
    </row>
    <row r="3115" spans="4:18" ht="13.9" customHeight="1" x14ac:dyDescent="0.25">
      <c r="D3115" s="120"/>
      <c r="E3115" s="120"/>
      <c r="F3115" s="120"/>
      <c r="G3115" s="120"/>
      <c r="H3115" s="121"/>
      <c r="R3115" s="120"/>
    </row>
    <row r="3116" spans="4:18" ht="13.9" customHeight="1" x14ac:dyDescent="0.25">
      <c r="D3116" s="120"/>
      <c r="E3116" s="120"/>
      <c r="F3116" s="120"/>
      <c r="G3116" s="120"/>
      <c r="H3116" s="121"/>
      <c r="R3116" s="120"/>
    </row>
    <row r="3117" spans="4:18" ht="13.9" customHeight="1" x14ac:dyDescent="0.25">
      <c r="D3117" s="120"/>
      <c r="E3117" s="120"/>
      <c r="F3117" s="120"/>
      <c r="G3117" s="120"/>
      <c r="H3117" s="121"/>
      <c r="R3117" s="120"/>
    </row>
    <row r="3118" spans="4:18" ht="13.9" customHeight="1" x14ac:dyDescent="0.25">
      <c r="D3118" s="120"/>
      <c r="E3118" s="120"/>
      <c r="F3118" s="120"/>
      <c r="G3118" s="120"/>
      <c r="H3118" s="121"/>
      <c r="R3118" s="120"/>
    </row>
    <row r="3119" spans="4:18" ht="13.9" customHeight="1" x14ac:dyDescent="0.25">
      <c r="D3119" s="120"/>
      <c r="E3119" s="120"/>
      <c r="F3119" s="120"/>
      <c r="G3119" s="120"/>
      <c r="H3119" s="121"/>
      <c r="R3119" s="120"/>
    </row>
    <row r="3120" spans="4:18" ht="13.9" customHeight="1" x14ac:dyDescent="0.25">
      <c r="D3120" s="120"/>
      <c r="E3120" s="120"/>
      <c r="F3120" s="120"/>
      <c r="G3120" s="120"/>
      <c r="H3120" s="121"/>
      <c r="R3120" s="120"/>
    </row>
    <row r="3121" spans="4:18" ht="13.9" customHeight="1" x14ac:dyDescent="0.25">
      <c r="D3121" s="120"/>
      <c r="E3121" s="120"/>
      <c r="F3121" s="120"/>
      <c r="G3121" s="120"/>
      <c r="H3121" s="121"/>
      <c r="R3121" s="120"/>
    </row>
    <row r="3122" spans="4:18" ht="13.9" customHeight="1" x14ac:dyDescent="0.25">
      <c r="D3122" s="120"/>
      <c r="E3122" s="120"/>
      <c r="F3122" s="120"/>
      <c r="G3122" s="120"/>
      <c r="H3122" s="121"/>
      <c r="R3122" s="120"/>
    </row>
    <row r="3123" spans="4:18" ht="13.9" customHeight="1" x14ac:dyDescent="0.25">
      <c r="D3123" s="120"/>
      <c r="E3123" s="120"/>
      <c r="F3123" s="120"/>
      <c r="G3123" s="120"/>
      <c r="H3123" s="121"/>
      <c r="R3123" s="120"/>
    </row>
    <row r="3124" spans="4:18" ht="13.9" customHeight="1" x14ac:dyDescent="0.25">
      <c r="D3124" s="120"/>
      <c r="E3124" s="120"/>
      <c r="F3124" s="120"/>
      <c r="G3124" s="120"/>
      <c r="H3124" s="121"/>
      <c r="R3124" s="120"/>
    </row>
    <row r="3125" spans="4:18" ht="13.9" customHeight="1" x14ac:dyDescent="0.25">
      <c r="D3125" s="120"/>
      <c r="E3125" s="120"/>
      <c r="F3125" s="120"/>
      <c r="G3125" s="120"/>
      <c r="H3125" s="121"/>
      <c r="R3125" s="120"/>
    </row>
    <row r="3126" spans="4:18" ht="13.9" customHeight="1" x14ac:dyDescent="0.25">
      <c r="D3126" s="120"/>
      <c r="E3126" s="120"/>
      <c r="F3126" s="120"/>
      <c r="G3126" s="120"/>
      <c r="H3126" s="121"/>
      <c r="R3126" s="120"/>
    </row>
    <row r="3127" spans="4:18" ht="13.9" customHeight="1" x14ac:dyDescent="0.25">
      <c r="D3127" s="120"/>
      <c r="E3127" s="120"/>
      <c r="F3127" s="120"/>
      <c r="G3127" s="120"/>
      <c r="H3127" s="121"/>
      <c r="R3127" s="120"/>
    </row>
    <row r="3128" spans="4:18" ht="13.9" customHeight="1" x14ac:dyDescent="0.25">
      <c r="D3128" s="120"/>
      <c r="E3128" s="120"/>
      <c r="F3128" s="120"/>
      <c r="G3128" s="120"/>
      <c r="H3128" s="121"/>
      <c r="R3128" s="120"/>
    </row>
    <row r="3129" spans="4:18" ht="13.9" customHeight="1" x14ac:dyDescent="0.25">
      <c r="D3129" s="120"/>
      <c r="E3129" s="120"/>
      <c r="F3129" s="120"/>
      <c r="G3129" s="120"/>
      <c r="H3129" s="121"/>
      <c r="R3129" s="120"/>
    </row>
    <row r="3130" spans="4:18" ht="13.9" customHeight="1" x14ac:dyDescent="0.25">
      <c r="D3130" s="120"/>
      <c r="E3130" s="120"/>
      <c r="F3130" s="120"/>
      <c r="G3130" s="120"/>
      <c r="H3130" s="121"/>
      <c r="R3130" s="120"/>
    </row>
    <row r="3131" spans="4:18" ht="13.9" customHeight="1" x14ac:dyDescent="0.25">
      <c r="D3131" s="120"/>
      <c r="E3131" s="120"/>
      <c r="F3131" s="120"/>
      <c r="G3131" s="120"/>
      <c r="H3131" s="121"/>
      <c r="R3131" s="120"/>
    </row>
    <row r="3132" spans="4:18" ht="13.9" customHeight="1" x14ac:dyDescent="0.25">
      <c r="D3132" s="120"/>
      <c r="E3132" s="120"/>
      <c r="F3132" s="120"/>
      <c r="G3132" s="120"/>
      <c r="H3132" s="121"/>
      <c r="R3132" s="120"/>
    </row>
    <row r="3133" spans="4:18" ht="13.9" customHeight="1" x14ac:dyDescent="0.25">
      <c r="D3133" s="120"/>
      <c r="E3133" s="120"/>
      <c r="F3133" s="120"/>
      <c r="G3133" s="120"/>
      <c r="H3133" s="121"/>
      <c r="R3133" s="120"/>
    </row>
    <row r="3134" spans="4:18" ht="13.9" customHeight="1" x14ac:dyDescent="0.25">
      <c r="D3134" s="120"/>
      <c r="E3134" s="120"/>
      <c r="F3134" s="120"/>
      <c r="G3134" s="120"/>
      <c r="H3134" s="121"/>
      <c r="R3134" s="120"/>
    </row>
    <row r="3135" spans="4:18" ht="13.9" customHeight="1" x14ac:dyDescent="0.25">
      <c r="D3135" s="120"/>
      <c r="E3135" s="120"/>
      <c r="F3135" s="120"/>
      <c r="G3135" s="120"/>
      <c r="H3135" s="121"/>
      <c r="R3135" s="120"/>
    </row>
    <row r="3136" spans="4:18" ht="13.9" customHeight="1" x14ac:dyDescent="0.25">
      <c r="D3136" s="120"/>
      <c r="E3136" s="120"/>
      <c r="F3136" s="120"/>
      <c r="G3136" s="120"/>
      <c r="H3136" s="121"/>
      <c r="R3136" s="120"/>
    </row>
    <row r="3137" spans="4:18" ht="13.9" customHeight="1" x14ac:dyDescent="0.25">
      <c r="D3137" s="120"/>
      <c r="E3137" s="120"/>
      <c r="F3137" s="120"/>
      <c r="G3137" s="120"/>
      <c r="H3137" s="121"/>
      <c r="R3137" s="120"/>
    </row>
    <row r="3138" spans="4:18" ht="13.9" customHeight="1" x14ac:dyDescent="0.25">
      <c r="D3138" s="120"/>
      <c r="E3138" s="120"/>
      <c r="F3138" s="120"/>
      <c r="G3138" s="120"/>
      <c r="H3138" s="121"/>
      <c r="R3138" s="120"/>
    </row>
    <row r="3139" spans="4:18" ht="13.9" customHeight="1" x14ac:dyDescent="0.25">
      <c r="D3139" s="120"/>
      <c r="E3139" s="120"/>
      <c r="F3139" s="120"/>
      <c r="G3139" s="120"/>
      <c r="H3139" s="121"/>
      <c r="R3139" s="120"/>
    </row>
    <row r="3140" spans="4:18" ht="13.9" customHeight="1" x14ac:dyDescent="0.25">
      <c r="D3140" s="120"/>
      <c r="E3140" s="120"/>
      <c r="F3140" s="120"/>
      <c r="G3140" s="120"/>
      <c r="H3140" s="121"/>
      <c r="R3140" s="120"/>
    </row>
    <row r="3141" spans="4:18" ht="13.9" customHeight="1" x14ac:dyDescent="0.25">
      <c r="D3141" s="120"/>
      <c r="E3141" s="120"/>
      <c r="F3141" s="120"/>
      <c r="G3141" s="120"/>
      <c r="H3141" s="121"/>
      <c r="R3141" s="120"/>
    </row>
    <row r="3142" spans="4:18" ht="13.9" customHeight="1" x14ac:dyDescent="0.25">
      <c r="D3142" s="120"/>
      <c r="E3142" s="120"/>
      <c r="F3142" s="120"/>
      <c r="G3142" s="120"/>
      <c r="H3142" s="121"/>
      <c r="R3142" s="120"/>
    </row>
    <row r="3143" spans="4:18" ht="13.9" customHeight="1" x14ac:dyDescent="0.25">
      <c r="D3143" s="120"/>
      <c r="E3143" s="120"/>
      <c r="F3143" s="120"/>
      <c r="G3143" s="120"/>
      <c r="H3143" s="121"/>
      <c r="R3143" s="120"/>
    </row>
    <row r="3144" spans="4:18" ht="13.9" customHeight="1" x14ac:dyDescent="0.25">
      <c r="D3144" s="120"/>
      <c r="E3144" s="120"/>
      <c r="F3144" s="120"/>
      <c r="G3144" s="120"/>
      <c r="H3144" s="121"/>
      <c r="R3144" s="120"/>
    </row>
    <row r="3145" spans="4:18" ht="13.9" customHeight="1" x14ac:dyDescent="0.25">
      <c r="D3145" s="120"/>
      <c r="E3145" s="120"/>
      <c r="F3145" s="120"/>
      <c r="G3145" s="120"/>
      <c r="H3145" s="121"/>
      <c r="R3145" s="120"/>
    </row>
    <row r="3146" spans="4:18" ht="13.9" customHeight="1" x14ac:dyDescent="0.25">
      <c r="D3146" s="120"/>
      <c r="E3146" s="120"/>
      <c r="F3146" s="120"/>
      <c r="G3146" s="120"/>
      <c r="H3146" s="121"/>
      <c r="R3146" s="120"/>
    </row>
    <row r="3147" spans="4:18" ht="13.9" customHeight="1" x14ac:dyDescent="0.25">
      <c r="D3147" s="120"/>
      <c r="E3147" s="120"/>
      <c r="F3147" s="120"/>
      <c r="G3147" s="120"/>
      <c r="H3147" s="121"/>
      <c r="R3147" s="120"/>
    </row>
    <row r="3148" spans="4:18" ht="13.9" customHeight="1" x14ac:dyDescent="0.25">
      <c r="D3148" s="120"/>
      <c r="E3148" s="120"/>
      <c r="F3148" s="120"/>
      <c r="G3148" s="120"/>
      <c r="H3148" s="121"/>
      <c r="R3148" s="120"/>
    </row>
    <row r="3149" spans="4:18" ht="13.9" customHeight="1" x14ac:dyDescent="0.25">
      <c r="D3149" s="120"/>
      <c r="E3149" s="120"/>
      <c r="F3149" s="120"/>
      <c r="G3149" s="120"/>
      <c r="H3149" s="121"/>
      <c r="R3149" s="120"/>
    </row>
    <row r="3150" spans="4:18" ht="13.9" customHeight="1" x14ac:dyDescent="0.25">
      <c r="D3150" s="120"/>
      <c r="E3150" s="120"/>
      <c r="F3150" s="120"/>
      <c r="G3150" s="120"/>
      <c r="H3150" s="121"/>
      <c r="R3150" s="120"/>
    </row>
    <row r="3151" spans="4:18" ht="13.9" customHeight="1" x14ac:dyDescent="0.25">
      <c r="D3151" s="120"/>
      <c r="E3151" s="120"/>
      <c r="F3151" s="120"/>
      <c r="G3151" s="120"/>
      <c r="H3151" s="121"/>
      <c r="R3151" s="120"/>
    </row>
    <row r="3152" spans="4:18" ht="13.9" customHeight="1" x14ac:dyDescent="0.25">
      <c r="D3152" s="120"/>
      <c r="E3152" s="120"/>
      <c r="F3152" s="120"/>
      <c r="G3152" s="120"/>
      <c r="H3152" s="121"/>
      <c r="R3152" s="120"/>
    </row>
    <row r="3153" spans="4:18" ht="13.9" customHeight="1" x14ac:dyDescent="0.25">
      <c r="D3153" s="120"/>
      <c r="E3153" s="120"/>
      <c r="F3153" s="120"/>
      <c r="G3153" s="120"/>
      <c r="H3153" s="121"/>
      <c r="R3153" s="120"/>
    </row>
    <row r="3154" spans="4:18" ht="13.9" customHeight="1" x14ac:dyDescent="0.25">
      <c r="D3154" s="120"/>
      <c r="E3154" s="120"/>
      <c r="F3154" s="120"/>
      <c r="G3154" s="120"/>
      <c r="H3154" s="121"/>
      <c r="R3154" s="120"/>
    </row>
    <row r="3155" spans="4:18" ht="13.9" customHeight="1" x14ac:dyDescent="0.25">
      <c r="D3155" s="120"/>
      <c r="E3155" s="120"/>
      <c r="F3155" s="120"/>
      <c r="G3155" s="120"/>
      <c r="H3155" s="121"/>
      <c r="R3155" s="120"/>
    </row>
    <row r="3156" spans="4:18" ht="13.9" customHeight="1" x14ac:dyDescent="0.25">
      <c r="D3156" s="120"/>
      <c r="E3156" s="120"/>
      <c r="F3156" s="120"/>
      <c r="G3156" s="120"/>
      <c r="H3156" s="121"/>
      <c r="R3156" s="120"/>
    </row>
    <row r="3157" spans="4:18" ht="13.9" customHeight="1" x14ac:dyDescent="0.25">
      <c r="D3157" s="120"/>
      <c r="E3157" s="120"/>
      <c r="F3157" s="120"/>
      <c r="G3157" s="120"/>
      <c r="H3157" s="121"/>
      <c r="R3157" s="120"/>
    </row>
    <row r="3158" spans="4:18" ht="13.9" customHeight="1" x14ac:dyDescent="0.25">
      <c r="D3158" s="120"/>
      <c r="E3158" s="120"/>
      <c r="F3158" s="120"/>
      <c r="G3158" s="120"/>
      <c r="H3158" s="121"/>
      <c r="R3158" s="120"/>
    </row>
    <row r="3159" spans="4:18" ht="13.9" customHeight="1" x14ac:dyDescent="0.25">
      <c r="D3159" s="120"/>
      <c r="E3159" s="120"/>
      <c r="F3159" s="120"/>
      <c r="G3159" s="120"/>
      <c r="H3159" s="121"/>
      <c r="R3159" s="120"/>
    </row>
    <row r="3160" spans="4:18" ht="13.9" customHeight="1" x14ac:dyDescent="0.25">
      <c r="D3160" s="120"/>
      <c r="E3160" s="120"/>
      <c r="F3160" s="120"/>
      <c r="G3160" s="120"/>
      <c r="H3160" s="121"/>
      <c r="R3160" s="120"/>
    </row>
    <row r="3161" spans="4:18" ht="13.9" customHeight="1" x14ac:dyDescent="0.25">
      <c r="D3161" s="120"/>
      <c r="E3161" s="120"/>
      <c r="F3161" s="120"/>
      <c r="G3161" s="120"/>
      <c r="H3161" s="121"/>
      <c r="R3161" s="120"/>
    </row>
    <row r="3162" spans="4:18" ht="13.9" customHeight="1" x14ac:dyDescent="0.25">
      <c r="D3162" s="120"/>
      <c r="E3162" s="120"/>
      <c r="F3162" s="120"/>
      <c r="G3162" s="120"/>
      <c r="H3162" s="121"/>
      <c r="R3162" s="120"/>
    </row>
    <row r="3163" spans="4:18" ht="13.9" customHeight="1" x14ac:dyDescent="0.25">
      <c r="D3163" s="120"/>
      <c r="E3163" s="120"/>
      <c r="F3163" s="120"/>
      <c r="G3163" s="120"/>
      <c r="H3163" s="121"/>
      <c r="R3163" s="120"/>
    </row>
    <row r="3164" spans="4:18" ht="13.9" customHeight="1" x14ac:dyDescent="0.25">
      <c r="D3164" s="120"/>
      <c r="E3164" s="120"/>
      <c r="F3164" s="120"/>
      <c r="G3164" s="120"/>
      <c r="H3164" s="121"/>
      <c r="R3164" s="120"/>
    </row>
    <row r="3165" spans="4:18" ht="13.9" customHeight="1" x14ac:dyDescent="0.25">
      <c r="D3165" s="120"/>
      <c r="E3165" s="120"/>
      <c r="F3165" s="120"/>
      <c r="G3165" s="120"/>
      <c r="H3165" s="121"/>
      <c r="R3165" s="120"/>
    </row>
    <row r="3166" spans="4:18" ht="13.9" customHeight="1" x14ac:dyDescent="0.25">
      <c r="D3166" s="120"/>
      <c r="E3166" s="120"/>
      <c r="F3166" s="120"/>
      <c r="G3166" s="120"/>
      <c r="H3166" s="121"/>
      <c r="R3166" s="120"/>
    </row>
    <row r="3167" spans="4:18" ht="13.9" customHeight="1" x14ac:dyDescent="0.25">
      <c r="D3167" s="120"/>
      <c r="E3167" s="120"/>
      <c r="F3167" s="120"/>
      <c r="G3167" s="120"/>
      <c r="H3167" s="121"/>
      <c r="R3167" s="120"/>
    </row>
    <row r="3168" spans="4:18" ht="13.9" customHeight="1" x14ac:dyDescent="0.25">
      <c r="D3168" s="120"/>
      <c r="E3168" s="120"/>
      <c r="F3168" s="120"/>
      <c r="G3168" s="120"/>
      <c r="H3168" s="121"/>
      <c r="R3168" s="120"/>
    </row>
    <row r="3169" spans="4:18" ht="13.9" customHeight="1" x14ac:dyDescent="0.25">
      <c r="D3169" s="120"/>
      <c r="E3169" s="120"/>
      <c r="F3169" s="120"/>
      <c r="G3169" s="120"/>
      <c r="H3169" s="121"/>
      <c r="R3169" s="120"/>
    </row>
    <row r="3170" spans="4:18" ht="13.9" customHeight="1" x14ac:dyDescent="0.25">
      <c r="D3170" s="120"/>
      <c r="E3170" s="120"/>
      <c r="F3170" s="120"/>
      <c r="G3170" s="120"/>
      <c r="H3170" s="121"/>
      <c r="R3170" s="120"/>
    </row>
    <row r="3171" spans="4:18" ht="13.9" customHeight="1" x14ac:dyDescent="0.25">
      <c r="D3171" s="120"/>
      <c r="E3171" s="120"/>
      <c r="F3171" s="120"/>
      <c r="G3171" s="120"/>
      <c r="H3171" s="121"/>
      <c r="R3171" s="120"/>
    </row>
    <row r="3172" spans="4:18" ht="13.9" customHeight="1" x14ac:dyDescent="0.25">
      <c r="D3172" s="120"/>
      <c r="E3172" s="120"/>
      <c r="F3172" s="120"/>
      <c r="G3172" s="120"/>
      <c r="H3172" s="121"/>
      <c r="R3172" s="120"/>
    </row>
    <row r="3173" spans="4:18" ht="13.9" customHeight="1" x14ac:dyDescent="0.25">
      <c r="D3173" s="120"/>
      <c r="E3173" s="120"/>
      <c r="F3173" s="120"/>
      <c r="G3173" s="120"/>
      <c r="H3173" s="121"/>
      <c r="R3173" s="120"/>
    </row>
    <row r="3174" spans="4:18" ht="13.9" customHeight="1" x14ac:dyDescent="0.25">
      <c r="D3174" s="120"/>
      <c r="E3174" s="120"/>
      <c r="F3174" s="120"/>
      <c r="G3174" s="120"/>
      <c r="H3174" s="121"/>
      <c r="R3174" s="120"/>
    </row>
    <row r="3175" spans="4:18" ht="13.9" customHeight="1" x14ac:dyDescent="0.25">
      <c r="D3175" s="120"/>
      <c r="E3175" s="120"/>
      <c r="F3175" s="120"/>
      <c r="G3175" s="120"/>
      <c r="H3175" s="121"/>
      <c r="R3175" s="120"/>
    </row>
    <row r="3176" spans="4:18" ht="13.9" customHeight="1" x14ac:dyDescent="0.25">
      <c r="D3176" s="120"/>
      <c r="E3176" s="120"/>
      <c r="F3176" s="120"/>
      <c r="G3176" s="120"/>
      <c r="H3176" s="121"/>
      <c r="R3176" s="120"/>
    </row>
    <row r="3177" spans="4:18" ht="13.9" customHeight="1" x14ac:dyDescent="0.25">
      <c r="D3177" s="120"/>
      <c r="E3177" s="120"/>
      <c r="F3177" s="120"/>
      <c r="G3177" s="120"/>
      <c r="H3177" s="121"/>
      <c r="R3177" s="120"/>
    </row>
    <row r="3178" spans="4:18" ht="13.9" customHeight="1" x14ac:dyDescent="0.25">
      <c r="D3178" s="120"/>
      <c r="E3178" s="120"/>
      <c r="F3178" s="120"/>
      <c r="G3178" s="120"/>
      <c r="H3178" s="121"/>
      <c r="R3178" s="120"/>
    </row>
    <row r="3179" spans="4:18" ht="13.9" customHeight="1" x14ac:dyDescent="0.25">
      <c r="D3179" s="120"/>
      <c r="E3179" s="120"/>
      <c r="F3179" s="120"/>
      <c r="G3179" s="120"/>
      <c r="H3179" s="121"/>
      <c r="R3179" s="120"/>
    </row>
    <row r="3180" spans="4:18" ht="13.9" customHeight="1" x14ac:dyDescent="0.25">
      <c r="D3180" s="120"/>
      <c r="E3180" s="120"/>
      <c r="F3180" s="120"/>
      <c r="G3180" s="120"/>
      <c r="H3180" s="121"/>
      <c r="R3180" s="120"/>
    </row>
    <row r="3181" spans="4:18" ht="13.9" customHeight="1" x14ac:dyDescent="0.25">
      <c r="D3181" s="120"/>
      <c r="E3181" s="120"/>
      <c r="F3181" s="120"/>
      <c r="G3181" s="120"/>
      <c r="H3181" s="121"/>
      <c r="R3181" s="120"/>
    </row>
    <row r="3182" spans="4:18" ht="13.9" customHeight="1" x14ac:dyDescent="0.25">
      <c r="D3182" s="120"/>
      <c r="E3182" s="120"/>
      <c r="F3182" s="120"/>
      <c r="G3182" s="120"/>
      <c r="H3182" s="121"/>
      <c r="R3182" s="120"/>
    </row>
    <row r="3183" spans="4:18" ht="13.9" customHeight="1" x14ac:dyDescent="0.25">
      <c r="D3183" s="120"/>
      <c r="E3183" s="120"/>
      <c r="F3183" s="120"/>
      <c r="G3183" s="120"/>
      <c r="H3183" s="121"/>
      <c r="R3183" s="120"/>
    </row>
    <row r="3184" spans="4:18" ht="13.9" customHeight="1" x14ac:dyDescent="0.25">
      <c r="D3184" s="120"/>
      <c r="E3184" s="120"/>
      <c r="F3184" s="120"/>
      <c r="G3184" s="120"/>
      <c r="H3184" s="121"/>
      <c r="R3184" s="120"/>
    </row>
    <row r="3185" spans="4:18" ht="13.9" customHeight="1" x14ac:dyDescent="0.25">
      <c r="D3185" s="120"/>
      <c r="E3185" s="120"/>
      <c r="F3185" s="120"/>
      <c r="G3185" s="120"/>
      <c r="H3185" s="121"/>
      <c r="R3185" s="120"/>
    </row>
    <row r="3186" spans="4:18" ht="13.9" customHeight="1" x14ac:dyDescent="0.25">
      <c r="D3186" s="120"/>
      <c r="E3186" s="120"/>
      <c r="F3186" s="120"/>
      <c r="G3186" s="120"/>
      <c r="H3186" s="121"/>
      <c r="R3186" s="120"/>
    </row>
    <row r="3187" spans="4:18" ht="13.9" customHeight="1" x14ac:dyDescent="0.25">
      <c r="D3187" s="120"/>
      <c r="E3187" s="120"/>
      <c r="F3187" s="120"/>
      <c r="G3187" s="120"/>
      <c r="H3187" s="121"/>
      <c r="R3187" s="120"/>
    </row>
    <row r="3188" spans="4:18" ht="13.9" customHeight="1" x14ac:dyDescent="0.25">
      <c r="D3188" s="120"/>
      <c r="E3188" s="120"/>
      <c r="F3188" s="120"/>
      <c r="G3188" s="120"/>
      <c r="H3188" s="121"/>
      <c r="R3188" s="120"/>
    </row>
    <row r="3189" spans="4:18" ht="13.9" customHeight="1" x14ac:dyDescent="0.25">
      <c r="D3189" s="120"/>
      <c r="E3189" s="120"/>
      <c r="F3189" s="120"/>
      <c r="G3189" s="120"/>
      <c r="H3189" s="121"/>
      <c r="R3189" s="120"/>
    </row>
    <row r="3190" spans="4:18" ht="13.9" customHeight="1" x14ac:dyDescent="0.25">
      <c r="D3190" s="120"/>
      <c r="E3190" s="120"/>
      <c r="F3190" s="120"/>
      <c r="G3190" s="120"/>
      <c r="H3190" s="121"/>
      <c r="R3190" s="120"/>
    </row>
    <row r="3191" spans="4:18" ht="13.9" customHeight="1" x14ac:dyDescent="0.25">
      <c r="D3191" s="120"/>
      <c r="E3191" s="120"/>
      <c r="F3191" s="120"/>
      <c r="G3191" s="120"/>
      <c r="H3191" s="121"/>
      <c r="R3191" s="120"/>
    </row>
    <row r="3192" spans="4:18" ht="13.9" customHeight="1" x14ac:dyDescent="0.25">
      <c r="D3192" s="120"/>
      <c r="E3192" s="120"/>
      <c r="F3192" s="120"/>
      <c r="G3192" s="120"/>
      <c r="H3192" s="121"/>
      <c r="R3192" s="120"/>
    </row>
    <row r="3193" spans="4:18" ht="13.9" customHeight="1" x14ac:dyDescent="0.25">
      <c r="D3193" s="120"/>
      <c r="E3193" s="120"/>
      <c r="F3193" s="120"/>
      <c r="G3193" s="120"/>
      <c r="H3193" s="121"/>
      <c r="R3193" s="120"/>
    </row>
    <row r="3194" spans="4:18" ht="13.9" customHeight="1" x14ac:dyDescent="0.25">
      <c r="D3194" s="120"/>
      <c r="E3194" s="120"/>
      <c r="F3194" s="120"/>
      <c r="G3194" s="120"/>
      <c r="H3194" s="121"/>
      <c r="R3194" s="120"/>
    </row>
    <row r="3195" spans="4:18" ht="13.9" customHeight="1" x14ac:dyDescent="0.25">
      <c r="D3195" s="120"/>
      <c r="E3195" s="120"/>
      <c r="F3195" s="120"/>
      <c r="G3195" s="120"/>
      <c r="H3195" s="121"/>
      <c r="R3195" s="120"/>
    </row>
    <row r="3196" spans="4:18" ht="13.9" customHeight="1" x14ac:dyDescent="0.25">
      <c r="D3196" s="120"/>
      <c r="E3196" s="120"/>
      <c r="F3196" s="120"/>
      <c r="G3196" s="120"/>
      <c r="H3196" s="121"/>
      <c r="R3196" s="120"/>
    </row>
    <row r="3197" spans="4:18" ht="13.9" customHeight="1" x14ac:dyDescent="0.25">
      <c r="D3197" s="120"/>
      <c r="E3197" s="120"/>
      <c r="F3197" s="120"/>
      <c r="G3197" s="120"/>
      <c r="H3197" s="121"/>
      <c r="R3197" s="120"/>
    </row>
    <row r="3198" spans="4:18" ht="13.9" customHeight="1" x14ac:dyDescent="0.25">
      <c r="D3198" s="120"/>
      <c r="E3198" s="120"/>
      <c r="F3198" s="120"/>
      <c r="G3198" s="120"/>
      <c r="H3198" s="121"/>
      <c r="R3198" s="120"/>
    </row>
    <row r="3199" spans="4:18" ht="13.9" customHeight="1" x14ac:dyDescent="0.25">
      <c r="D3199" s="120"/>
      <c r="E3199" s="120"/>
      <c r="F3199" s="120"/>
      <c r="G3199" s="120"/>
      <c r="H3199" s="121"/>
      <c r="R3199" s="120"/>
    </row>
    <row r="3200" spans="4:18" ht="13.9" customHeight="1" x14ac:dyDescent="0.25">
      <c r="D3200" s="120"/>
      <c r="E3200" s="120"/>
      <c r="F3200" s="120"/>
      <c r="G3200" s="120"/>
      <c r="H3200" s="121"/>
      <c r="R3200" s="120"/>
    </row>
    <row r="3201" spans="4:18" ht="13.9" customHeight="1" x14ac:dyDescent="0.25">
      <c r="D3201" s="120"/>
      <c r="E3201" s="120"/>
      <c r="F3201" s="120"/>
      <c r="G3201" s="120"/>
      <c r="H3201" s="121"/>
      <c r="R3201" s="120"/>
    </row>
    <row r="3202" spans="4:18" ht="13.9" customHeight="1" x14ac:dyDescent="0.25">
      <c r="D3202" s="120"/>
      <c r="E3202" s="120"/>
      <c r="F3202" s="120"/>
      <c r="G3202" s="120"/>
      <c r="H3202" s="121"/>
      <c r="R3202" s="120"/>
    </row>
    <row r="3203" spans="4:18" ht="13.9" customHeight="1" x14ac:dyDescent="0.25">
      <c r="D3203" s="120"/>
      <c r="E3203" s="120"/>
      <c r="F3203" s="120"/>
      <c r="G3203" s="120"/>
      <c r="H3203" s="121"/>
      <c r="R3203" s="120"/>
    </row>
    <row r="3204" spans="4:18" ht="13.9" customHeight="1" x14ac:dyDescent="0.25">
      <c r="D3204" s="120"/>
      <c r="E3204" s="120"/>
      <c r="F3204" s="120"/>
      <c r="G3204" s="120"/>
      <c r="H3204" s="121"/>
      <c r="R3204" s="120"/>
    </row>
    <row r="3205" spans="4:18" ht="13.9" customHeight="1" x14ac:dyDescent="0.25">
      <c r="D3205" s="120"/>
      <c r="E3205" s="120"/>
      <c r="F3205" s="120"/>
      <c r="G3205" s="120"/>
      <c r="H3205" s="121"/>
      <c r="R3205" s="120"/>
    </row>
    <row r="3206" spans="4:18" ht="13.9" customHeight="1" x14ac:dyDescent="0.25">
      <c r="D3206" s="120"/>
      <c r="E3206" s="120"/>
      <c r="F3206" s="120"/>
      <c r="G3206" s="120"/>
      <c r="H3206" s="121"/>
      <c r="R3206" s="120"/>
    </row>
    <row r="3207" spans="4:18" ht="13.9" customHeight="1" x14ac:dyDescent="0.25">
      <c r="D3207" s="120"/>
      <c r="E3207" s="120"/>
      <c r="F3207" s="120"/>
      <c r="G3207" s="120"/>
      <c r="H3207" s="121"/>
      <c r="R3207" s="120"/>
    </row>
    <row r="3208" spans="4:18" ht="13.9" customHeight="1" x14ac:dyDescent="0.25">
      <c r="D3208" s="120"/>
      <c r="E3208" s="120"/>
      <c r="F3208" s="120"/>
      <c r="G3208" s="120"/>
      <c r="H3208" s="121"/>
      <c r="R3208" s="120"/>
    </row>
    <row r="3209" spans="4:18" ht="13.9" customHeight="1" x14ac:dyDescent="0.25">
      <c r="D3209" s="120"/>
      <c r="E3209" s="120"/>
      <c r="F3209" s="120"/>
      <c r="G3209" s="120"/>
      <c r="H3209" s="121"/>
      <c r="R3209" s="120"/>
    </row>
    <row r="3210" spans="4:18" ht="13.9" customHeight="1" x14ac:dyDescent="0.25">
      <c r="D3210" s="120"/>
      <c r="E3210" s="120"/>
      <c r="F3210" s="120"/>
      <c r="G3210" s="120"/>
      <c r="H3210" s="121"/>
      <c r="R3210" s="120"/>
    </row>
    <row r="3211" spans="4:18" ht="13.9" customHeight="1" x14ac:dyDescent="0.25">
      <c r="D3211" s="120"/>
      <c r="E3211" s="120"/>
      <c r="F3211" s="120"/>
      <c r="G3211" s="120"/>
      <c r="H3211" s="121"/>
      <c r="R3211" s="120"/>
    </row>
    <row r="3212" spans="4:18" ht="13.9" customHeight="1" x14ac:dyDescent="0.25">
      <c r="D3212" s="120"/>
      <c r="E3212" s="120"/>
      <c r="F3212" s="120"/>
      <c r="G3212" s="120"/>
      <c r="H3212" s="121"/>
      <c r="R3212" s="120"/>
    </row>
    <row r="3213" spans="4:18" ht="13.9" customHeight="1" x14ac:dyDescent="0.25">
      <c r="D3213" s="120"/>
      <c r="E3213" s="120"/>
      <c r="F3213" s="120"/>
      <c r="G3213" s="120"/>
      <c r="H3213" s="121"/>
      <c r="R3213" s="120"/>
    </row>
    <row r="3214" spans="4:18" ht="13.9" customHeight="1" x14ac:dyDescent="0.25">
      <c r="D3214" s="120"/>
      <c r="E3214" s="120"/>
      <c r="F3214" s="120"/>
      <c r="G3214" s="120"/>
      <c r="H3214" s="121"/>
      <c r="R3214" s="120"/>
    </row>
    <row r="3215" spans="4:18" ht="13.9" customHeight="1" x14ac:dyDescent="0.25">
      <c r="D3215" s="120"/>
      <c r="E3215" s="120"/>
      <c r="F3215" s="120"/>
      <c r="G3215" s="120"/>
      <c r="H3215" s="121"/>
      <c r="R3215" s="120"/>
    </row>
    <row r="3216" spans="4:18" ht="13.9" customHeight="1" x14ac:dyDescent="0.25">
      <c r="D3216" s="120"/>
      <c r="E3216" s="120"/>
      <c r="F3216" s="120"/>
      <c r="G3216" s="120"/>
      <c r="H3216" s="121"/>
      <c r="R3216" s="120"/>
    </row>
    <row r="3217" spans="4:18" ht="13.9" customHeight="1" x14ac:dyDescent="0.25">
      <c r="D3217" s="120"/>
      <c r="E3217" s="120"/>
      <c r="F3217" s="120"/>
      <c r="G3217" s="120"/>
      <c r="H3217" s="121"/>
      <c r="R3217" s="120"/>
    </row>
    <row r="3218" spans="4:18" ht="13.9" customHeight="1" x14ac:dyDescent="0.25">
      <c r="D3218" s="120"/>
      <c r="E3218" s="120"/>
      <c r="F3218" s="120"/>
      <c r="G3218" s="120"/>
      <c r="H3218" s="121"/>
      <c r="R3218" s="120"/>
    </row>
    <row r="3219" spans="4:18" ht="13.9" customHeight="1" x14ac:dyDescent="0.25">
      <c r="D3219" s="120"/>
      <c r="E3219" s="120"/>
      <c r="F3219" s="120"/>
      <c r="G3219" s="120"/>
      <c r="H3219" s="121"/>
      <c r="R3219" s="120"/>
    </row>
    <row r="3220" spans="4:18" ht="13.9" customHeight="1" x14ac:dyDescent="0.25">
      <c r="D3220" s="120"/>
      <c r="E3220" s="120"/>
      <c r="F3220" s="120"/>
      <c r="G3220" s="120"/>
      <c r="H3220" s="121"/>
      <c r="R3220" s="120"/>
    </row>
    <row r="3221" spans="4:18" ht="13.9" customHeight="1" x14ac:dyDescent="0.25">
      <c r="D3221" s="120"/>
      <c r="E3221" s="120"/>
      <c r="F3221" s="120"/>
      <c r="G3221" s="120"/>
      <c r="H3221" s="121"/>
      <c r="R3221" s="120"/>
    </row>
    <row r="3222" spans="4:18" ht="13.9" customHeight="1" x14ac:dyDescent="0.25">
      <c r="D3222" s="120"/>
      <c r="E3222" s="120"/>
      <c r="F3222" s="120"/>
      <c r="G3222" s="120"/>
      <c r="H3222" s="121"/>
      <c r="R3222" s="120"/>
    </row>
    <row r="3223" spans="4:18" ht="13.9" customHeight="1" x14ac:dyDescent="0.25">
      <c r="D3223" s="120"/>
      <c r="E3223" s="120"/>
      <c r="F3223" s="120"/>
      <c r="G3223" s="120"/>
      <c r="H3223" s="121"/>
      <c r="R3223" s="120"/>
    </row>
    <row r="3224" spans="4:18" ht="13.9" customHeight="1" x14ac:dyDescent="0.25">
      <c r="D3224" s="120"/>
      <c r="E3224" s="120"/>
      <c r="F3224" s="120"/>
      <c r="G3224" s="120"/>
      <c r="H3224" s="121"/>
      <c r="R3224" s="120"/>
    </row>
    <row r="3225" spans="4:18" ht="13.9" customHeight="1" x14ac:dyDescent="0.25">
      <c r="D3225" s="120"/>
      <c r="E3225" s="120"/>
      <c r="F3225" s="120"/>
      <c r="G3225" s="120"/>
      <c r="H3225" s="121"/>
      <c r="R3225" s="120"/>
    </row>
    <row r="3226" spans="4:18" ht="13.9" customHeight="1" x14ac:dyDescent="0.25">
      <c r="D3226" s="120"/>
      <c r="E3226" s="120"/>
      <c r="F3226" s="120"/>
      <c r="G3226" s="120"/>
      <c r="H3226" s="121"/>
      <c r="R3226" s="120"/>
    </row>
    <row r="3227" spans="4:18" ht="13.9" customHeight="1" x14ac:dyDescent="0.25">
      <c r="D3227" s="120"/>
      <c r="E3227" s="120"/>
      <c r="F3227" s="120"/>
      <c r="G3227" s="120"/>
      <c r="H3227" s="121"/>
      <c r="R3227" s="120"/>
    </row>
    <row r="3228" spans="4:18" ht="13.9" customHeight="1" x14ac:dyDescent="0.25">
      <c r="D3228" s="120"/>
      <c r="E3228" s="120"/>
      <c r="F3228" s="120"/>
      <c r="G3228" s="120"/>
      <c r="H3228" s="121"/>
      <c r="R3228" s="120"/>
    </row>
    <row r="3229" spans="4:18" ht="13.9" customHeight="1" x14ac:dyDescent="0.25">
      <c r="D3229" s="120"/>
      <c r="E3229" s="120"/>
      <c r="F3229" s="120"/>
      <c r="G3229" s="120"/>
      <c r="H3229" s="121"/>
      <c r="R3229" s="120"/>
    </row>
    <row r="3230" spans="4:18" ht="13.9" customHeight="1" x14ac:dyDescent="0.25">
      <c r="D3230" s="120"/>
      <c r="E3230" s="120"/>
      <c r="F3230" s="120"/>
      <c r="G3230" s="120"/>
      <c r="H3230" s="121"/>
      <c r="R3230" s="120"/>
    </row>
    <row r="3231" spans="4:18" ht="13.9" customHeight="1" x14ac:dyDescent="0.25">
      <c r="D3231" s="120"/>
      <c r="E3231" s="120"/>
      <c r="F3231" s="120"/>
      <c r="G3231" s="120"/>
      <c r="H3231" s="121"/>
      <c r="R3231" s="120"/>
    </row>
    <row r="3232" spans="4:18" ht="13.9" customHeight="1" x14ac:dyDescent="0.25">
      <c r="D3232" s="120"/>
      <c r="E3232" s="120"/>
      <c r="F3232" s="120"/>
      <c r="G3232" s="120"/>
      <c r="H3232" s="121"/>
      <c r="R3232" s="120"/>
    </row>
    <row r="3233" spans="4:18" ht="13.9" customHeight="1" x14ac:dyDescent="0.25">
      <c r="D3233" s="120"/>
      <c r="E3233" s="120"/>
      <c r="F3233" s="120"/>
      <c r="G3233" s="120"/>
      <c r="H3233" s="121"/>
      <c r="R3233" s="120"/>
    </row>
    <row r="3234" spans="4:18" ht="13.9" customHeight="1" x14ac:dyDescent="0.25">
      <c r="D3234" s="120"/>
      <c r="E3234" s="120"/>
      <c r="F3234" s="120"/>
      <c r="G3234" s="120"/>
      <c r="H3234" s="121"/>
      <c r="R3234" s="120"/>
    </row>
    <row r="3235" spans="4:18" ht="13.9" customHeight="1" x14ac:dyDescent="0.25">
      <c r="D3235" s="120"/>
      <c r="E3235" s="120"/>
      <c r="F3235" s="120"/>
      <c r="G3235" s="120"/>
      <c r="H3235" s="121"/>
      <c r="R3235" s="120"/>
    </row>
    <row r="3236" spans="4:18" ht="13.9" customHeight="1" x14ac:dyDescent="0.25">
      <c r="D3236" s="120"/>
      <c r="E3236" s="120"/>
      <c r="F3236" s="120"/>
      <c r="G3236" s="120"/>
      <c r="H3236" s="121"/>
      <c r="R3236" s="120"/>
    </row>
    <row r="3237" spans="4:18" ht="13.9" customHeight="1" x14ac:dyDescent="0.25">
      <c r="D3237" s="120"/>
      <c r="E3237" s="120"/>
      <c r="F3237" s="120"/>
      <c r="G3237" s="120"/>
      <c r="H3237" s="121"/>
      <c r="R3237" s="120"/>
    </row>
    <row r="3238" spans="4:18" ht="13.9" customHeight="1" x14ac:dyDescent="0.25">
      <c r="D3238" s="120"/>
      <c r="E3238" s="120"/>
      <c r="F3238" s="120"/>
      <c r="G3238" s="120"/>
      <c r="H3238" s="121"/>
      <c r="R3238" s="120"/>
    </row>
    <row r="3239" spans="4:18" ht="13.9" customHeight="1" x14ac:dyDescent="0.25">
      <c r="D3239" s="120"/>
      <c r="E3239" s="120"/>
      <c r="F3239" s="120"/>
      <c r="G3239" s="120"/>
      <c r="H3239" s="121"/>
      <c r="R3239" s="120"/>
    </row>
    <row r="3240" spans="4:18" ht="13.9" customHeight="1" x14ac:dyDescent="0.25">
      <c r="D3240" s="120"/>
      <c r="E3240" s="120"/>
      <c r="F3240" s="120"/>
      <c r="G3240" s="120"/>
      <c r="H3240" s="121"/>
      <c r="R3240" s="120"/>
    </row>
    <row r="3241" spans="4:18" ht="13.9" customHeight="1" x14ac:dyDescent="0.25">
      <c r="D3241" s="120"/>
      <c r="E3241" s="120"/>
      <c r="F3241" s="120"/>
      <c r="G3241" s="120"/>
      <c r="H3241" s="121"/>
      <c r="R3241" s="120"/>
    </row>
    <row r="3242" spans="4:18" ht="13.9" customHeight="1" x14ac:dyDescent="0.25">
      <c r="D3242" s="120"/>
      <c r="E3242" s="120"/>
      <c r="F3242" s="120"/>
      <c r="G3242" s="120"/>
      <c r="H3242" s="121"/>
      <c r="R3242" s="120"/>
    </row>
    <row r="3243" spans="4:18" ht="13.9" customHeight="1" x14ac:dyDescent="0.25">
      <c r="D3243" s="120"/>
      <c r="E3243" s="120"/>
      <c r="F3243" s="120"/>
      <c r="G3243" s="120"/>
      <c r="H3243" s="121"/>
      <c r="R3243" s="120"/>
    </row>
    <row r="3244" spans="4:18" ht="13.9" customHeight="1" x14ac:dyDescent="0.25">
      <c r="D3244" s="120"/>
      <c r="E3244" s="120"/>
      <c r="F3244" s="120"/>
      <c r="G3244" s="120"/>
      <c r="H3244" s="121"/>
      <c r="R3244" s="120"/>
    </row>
    <row r="3245" spans="4:18" ht="13.9" customHeight="1" x14ac:dyDescent="0.25">
      <c r="D3245" s="120"/>
      <c r="E3245" s="120"/>
      <c r="F3245" s="120"/>
      <c r="G3245" s="120"/>
      <c r="H3245" s="121"/>
      <c r="R3245" s="120"/>
    </row>
    <row r="3246" spans="4:18" ht="13.9" customHeight="1" x14ac:dyDescent="0.25">
      <c r="D3246" s="120"/>
      <c r="E3246" s="120"/>
      <c r="F3246" s="120"/>
      <c r="G3246" s="120"/>
      <c r="H3246" s="121"/>
      <c r="R3246" s="120"/>
    </row>
    <row r="3247" spans="4:18" ht="13.9" customHeight="1" x14ac:dyDescent="0.25">
      <c r="D3247" s="120"/>
      <c r="E3247" s="120"/>
      <c r="F3247" s="120"/>
      <c r="G3247" s="120"/>
      <c r="H3247" s="121"/>
      <c r="R3247" s="120"/>
    </row>
    <row r="3248" spans="4:18" ht="13.9" customHeight="1" x14ac:dyDescent="0.25">
      <c r="D3248" s="120"/>
      <c r="E3248" s="120"/>
      <c r="F3248" s="120"/>
      <c r="G3248" s="120"/>
      <c r="H3248" s="121"/>
      <c r="R3248" s="120"/>
    </row>
    <row r="3249" spans="4:18" ht="13.9" customHeight="1" x14ac:dyDescent="0.25">
      <c r="D3249" s="120"/>
      <c r="E3249" s="120"/>
      <c r="F3249" s="120"/>
      <c r="G3249" s="120"/>
      <c r="H3249" s="121"/>
      <c r="R3249" s="120"/>
    </row>
    <row r="3250" spans="4:18" ht="13.9" customHeight="1" x14ac:dyDescent="0.25">
      <c r="D3250" s="120"/>
      <c r="E3250" s="120"/>
      <c r="F3250" s="120"/>
      <c r="G3250" s="120"/>
      <c r="H3250" s="121"/>
      <c r="R3250" s="120"/>
    </row>
    <row r="3251" spans="4:18" ht="13.9" customHeight="1" x14ac:dyDescent="0.25">
      <c r="D3251" s="120"/>
      <c r="E3251" s="120"/>
      <c r="F3251" s="120"/>
      <c r="G3251" s="120"/>
      <c r="H3251" s="121"/>
      <c r="R3251" s="120"/>
    </row>
    <row r="3252" spans="4:18" ht="13.9" customHeight="1" x14ac:dyDescent="0.25">
      <c r="D3252" s="120"/>
      <c r="E3252" s="120"/>
      <c r="F3252" s="120"/>
      <c r="G3252" s="120"/>
      <c r="H3252" s="121"/>
      <c r="R3252" s="120"/>
    </row>
    <row r="3253" spans="4:18" ht="13.9" customHeight="1" x14ac:dyDescent="0.25">
      <c r="D3253" s="120"/>
      <c r="E3253" s="120"/>
      <c r="F3253" s="120"/>
      <c r="G3253" s="120"/>
      <c r="H3253" s="121"/>
      <c r="R3253" s="120"/>
    </row>
    <row r="3254" spans="4:18" ht="13.9" customHeight="1" x14ac:dyDescent="0.25">
      <c r="D3254" s="120"/>
      <c r="E3254" s="120"/>
      <c r="F3254" s="120"/>
      <c r="G3254" s="120"/>
      <c r="H3254" s="121"/>
      <c r="R3254" s="120"/>
    </row>
    <row r="3255" spans="4:18" ht="13.9" customHeight="1" x14ac:dyDescent="0.25">
      <c r="D3255" s="120"/>
      <c r="E3255" s="120"/>
      <c r="F3255" s="120"/>
      <c r="G3255" s="120"/>
      <c r="H3255" s="121"/>
      <c r="R3255" s="120"/>
    </row>
    <row r="3256" spans="4:18" ht="13.9" customHeight="1" x14ac:dyDescent="0.25">
      <c r="D3256" s="120"/>
      <c r="E3256" s="120"/>
      <c r="F3256" s="120"/>
      <c r="G3256" s="120"/>
      <c r="H3256" s="121"/>
      <c r="R3256" s="120"/>
    </row>
    <row r="3257" spans="4:18" ht="13.9" customHeight="1" x14ac:dyDescent="0.25">
      <c r="D3257" s="120"/>
      <c r="E3257" s="120"/>
      <c r="F3257" s="120"/>
      <c r="G3257" s="120"/>
      <c r="H3257" s="121"/>
      <c r="R3257" s="120"/>
    </row>
    <row r="3258" spans="4:18" ht="13.9" customHeight="1" x14ac:dyDescent="0.25">
      <c r="D3258" s="120"/>
      <c r="E3258" s="120"/>
      <c r="F3258" s="120"/>
      <c r="G3258" s="120"/>
      <c r="H3258" s="121"/>
      <c r="R3258" s="120"/>
    </row>
    <row r="3259" spans="4:18" ht="13.9" customHeight="1" x14ac:dyDescent="0.25">
      <c r="D3259" s="120"/>
      <c r="E3259" s="120"/>
      <c r="F3259" s="120"/>
      <c r="G3259" s="120"/>
      <c r="H3259" s="121"/>
      <c r="R3259" s="120"/>
    </row>
    <row r="3260" spans="4:18" ht="13.9" customHeight="1" x14ac:dyDescent="0.25">
      <c r="D3260" s="120"/>
      <c r="E3260" s="120"/>
      <c r="F3260" s="120"/>
      <c r="G3260" s="120"/>
      <c r="H3260" s="121"/>
      <c r="R3260" s="120"/>
    </row>
    <row r="3261" spans="4:18" ht="13.9" customHeight="1" x14ac:dyDescent="0.25">
      <c r="D3261" s="120"/>
      <c r="E3261" s="120"/>
      <c r="F3261" s="120"/>
      <c r="G3261" s="120"/>
      <c r="H3261" s="121"/>
      <c r="R3261" s="120"/>
    </row>
    <row r="3262" spans="4:18" ht="13.9" customHeight="1" x14ac:dyDescent="0.25">
      <c r="D3262" s="120"/>
      <c r="E3262" s="120"/>
      <c r="F3262" s="120"/>
      <c r="G3262" s="120"/>
      <c r="H3262" s="121"/>
      <c r="R3262" s="120"/>
    </row>
    <row r="3263" spans="4:18" ht="13.9" customHeight="1" x14ac:dyDescent="0.25">
      <c r="D3263" s="120"/>
      <c r="E3263" s="120"/>
      <c r="F3263" s="120"/>
      <c r="G3263" s="120"/>
      <c r="H3263" s="121"/>
      <c r="R3263" s="120"/>
    </row>
    <row r="3264" spans="4:18" ht="13.9" customHeight="1" x14ac:dyDescent="0.25">
      <c r="D3264" s="120"/>
      <c r="E3264" s="120"/>
      <c r="F3264" s="120"/>
      <c r="G3264" s="120"/>
      <c r="H3264" s="121"/>
      <c r="R3264" s="120"/>
    </row>
    <row r="3265" spans="4:18" ht="13.9" customHeight="1" x14ac:dyDescent="0.25">
      <c r="D3265" s="120"/>
      <c r="E3265" s="120"/>
      <c r="F3265" s="120"/>
      <c r="G3265" s="120"/>
      <c r="H3265" s="121"/>
      <c r="R3265" s="120"/>
    </row>
    <row r="3266" spans="4:18" ht="13.9" customHeight="1" x14ac:dyDescent="0.25">
      <c r="D3266" s="120"/>
      <c r="E3266" s="120"/>
      <c r="F3266" s="120"/>
      <c r="G3266" s="120"/>
      <c r="H3266" s="121"/>
      <c r="R3266" s="120"/>
    </row>
    <row r="3267" spans="4:18" ht="13.9" customHeight="1" x14ac:dyDescent="0.25">
      <c r="D3267" s="120"/>
      <c r="E3267" s="120"/>
      <c r="F3267" s="120"/>
      <c r="G3267" s="120"/>
      <c r="H3267" s="121"/>
      <c r="R3267" s="120"/>
    </row>
    <row r="3268" spans="4:18" ht="13.9" customHeight="1" x14ac:dyDescent="0.25">
      <c r="D3268" s="120"/>
      <c r="E3268" s="120"/>
      <c r="F3268" s="120"/>
      <c r="G3268" s="120"/>
      <c r="H3268" s="121"/>
      <c r="R3268" s="120"/>
    </row>
    <row r="3269" spans="4:18" ht="13.9" customHeight="1" x14ac:dyDescent="0.25">
      <c r="D3269" s="120"/>
      <c r="E3269" s="120"/>
      <c r="F3269" s="120"/>
      <c r="G3269" s="120"/>
      <c r="H3269" s="121"/>
      <c r="R3269" s="120"/>
    </row>
    <row r="3270" spans="4:18" ht="13.9" customHeight="1" x14ac:dyDescent="0.25">
      <c r="D3270" s="120"/>
      <c r="E3270" s="120"/>
      <c r="F3270" s="120"/>
      <c r="G3270" s="120"/>
      <c r="H3270" s="121"/>
      <c r="R3270" s="120"/>
    </row>
    <row r="3271" spans="4:18" ht="13.9" customHeight="1" x14ac:dyDescent="0.25">
      <c r="D3271" s="120"/>
      <c r="E3271" s="120"/>
      <c r="F3271" s="120"/>
      <c r="G3271" s="120"/>
      <c r="H3271" s="121"/>
      <c r="R3271" s="120"/>
    </row>
    <row r="3272" spans="4:18" ht="13.9" customHeight="1" x14ac:dyDescent="0.25">
      <c r="D3272" s="120"/>
      <c r="E3272" s="120"/>
      <c r="F3272" s="120"/>
      <c r="G3272" s="120"/>
      <c r="H3272" s="121"/>
      <c r="R3272" s="120"/>
    </row>
    <row r="3273" spans="4:18" ht="13.9" customHeight="1" x14ac:dyDescent="0.25">
      <c r="D3273" s="120"/>
      <c r="E3273" s="120"/>
      <c r="F3273" s="120"/>
      <c r="G3273" s="120"/>
      <c r="H3273" s="121"/>
      <c r="R3273" s="120"/>
    </row>
    <row r="3274" spans="4:18" ht="13.9" customHeight="1" x14ac:dyDescent="0.25">
      <c r="D3274" s="120"/>
      <c r="E3274" s="120"/>
      <c r="F3274" s="120"/>
      <c r="G3274" s="120"/>
      <c r="H3274" s="121"/>
      <c r="R3274" s="120"/>
    </row>
    <row r="3275" spans="4:18" ht="13.9" customHeight="1" x14ac:dyDescent="0.25">
      <c r="D3275" s="120"/>
      <c r="E3275" s="120"/>
      <c r="F3275" s="120"/>
      <c r="G3275" s="120"/>
      <c r="H3275" s="121"/>
      <c r="R3275" s="120"/>
    </row>
    <row r="3276" spans="4:18" ht="13.9" customHeight="1" x14ac:dyDescent="0.25">
      <c r="D3276" s="120"/>
      <c r="E3276" s="120"/>
      <c r="F3276" s="120"/>
      <c r="G3276" s="120"/>
      <c r="H3276" s="121"/>
      <c r="R3276" s="120"/>
    </row>
    <row r="3277" spans="4:18" ht="13.9" customHeight="1" x14ac:dyDescent="0.25">
      <c r="D3277" s="120"/>
      <c r="E3277" s="120"/>
      <c r="F3277" s="120"/>
      <c r="G3277" s="120"/>
      <c r="H3277" s="121"/>
      <c r="R3277" s="120"/>
    </row>
    <row r="3278" spans="4:18" ht="13.9" customHeight="1" x14ac:dyDescent="0.25">
      <c r="D3278" s="120"/>
      <c r="E3278" s="120"/>
      <c r="F3278" s="120"/>
      <c r="G3278" s="120"/>
      <c r="H3278" s="121"/>
      <c r="R3278" s="120"/>
    </row>
    <row r="3279" spans="4:18" ht="13.9" customHeight="1" x14ac:dyDescent="0.25">
      <c r="D3279" s="120"/>
      <c r="E3279" s="120"/>
      <c r="F3279" s="120"/>
      <c r="G3279" s="120"/>
      <c r="H3279" s="121"/>
      <c r="R3279" s="120"/>
    </row>
    <row r="3280" spans="4:18" ht="13.9" customHeight="1" x14ac:dyDescent="0.25">
      <c r="D3280" s="120"/>
      <c r="E3280" s="120"/>
      <c r="F3280" s="120"/>
      <c r="G3280" s="120"/>
      <c r="H3280" s="121"/>
      <c r="R3280" s="120"/>
    </row>
    <row r="3281" spans="4:18" ht="13.9" customHeight="1" x14ac:dyDescent="0.25">
      <c r="D3281" s="120"/>
      <c r="E3281" s="120"/>
      <c r="F3281" s="120"/>
      <c r="G3281" s="120"/>
      <c r="H3281" s="121"/>
      <c r="R3281" s="120"/>
    </row>
    <row r="3282" spans="4:18" ht="13.9" customHeight="1" x14ac:dyDescent="0.25">
      <c r="D3282" s="120"/>
      <c r="E3282" s="120"/>
      <c r="F3282" s="120"/>
      <c r="G3282" s="120"/>
      <c r="H3282" s="121"/>
      <c r="R3282" s="120"/>
    </row>
    <row r="3283" spans="4:18" ht="13.9" customHeight="1" x14ac:dyDescent="0.25">
      <c r="D3283" s="120"/>
      <c r="E3283" s="120"/>
      <c r="F3283" s="120"/>
      <c r="G3283" s="120"/>
      <c r="H3283" s="121"/>
      <c r="R3283" s="120"/>
    </row>
    <row r="3284" spans="4:18" ht="13.9" customHeight="1" x14ac:dyDescent="0.25">
      <c r="D3284" s="120"/>
      <c r="E3284" s="120"/>
      <c r="F3284" s="120"/>
      <c r="G3284" s="120"/>
      <c r="H3284" s="121"/>
      <c r="R3284" s="120"/>
    </row>
    <row r="3285" spans="4:18" ht="13.9" customHeight="1" x14ac:dyDescent="0.25">
      <c r="D3285" s="120"/>
      <c r="E3285" s="120"/>
      <c r="F3285" s="120"/>
      <c r="G3285" s="120"/>
      <c r="H3285" s="121"/>
      <c r="R3285" s="120"/>
    </row>
    <row r="3286" spans="4:18" ht="13.9" customHeight="1" x14ac:dyDescent="0.25">
      <c r="D3286" s="120"/>
      <c r="E3286" s="120"/>
      <c r="F3286" s="120"/>
      <c r="G3286" s="120"/>
      <c r="H3286" s="121"/>
      <c r="R3286" s="120"/>
    </row>
    <row r="3287" spans="4:18" ht="13.9" customHeight="1" x14ac:dyDescent="0.25">
      <c r="D3287" s="120"/>
      <c r="E3287" s="120"/>
      <c r="F3287" s="120"/>
      <c r="G3287" s="120"/>
      <c r="H3287" s="121"/>
      <c r="R3287" s="120"/>
    </row>
    <row r="3288" spans="4:18" ht="13.9" customHeight="1" x14ac:dyDescent="0.25">
      <c r="D3288" s="120"/>
      <c r="E3288" s="120"/>
      <c r="F3288" s="120"/>
      <c r="G3288" s="120"/>
      <c r="H3288" s="121"/>
      <c r="R3288" s="120"/>
    </row>
    <row r="3289" spans="4:18" ht="13.9" customHeight="1" x14ac:dyDescent="0.25">
      <c r="D3289" s="120"/>
      <c r="E3289" s="120"/>
      <c r="F3289" s="120"/>
      <c r="G3289" s="120"/>
      <c r="H3289" s="121"/>
      <c r="R3289" s="120"/>
    </row>
    <row r="3290" spans="4:18" ht="13.9" customHeight="1" x14ac:dyDescent="0.25">
      <c r="D3290" s="120"/>
      <c r="E3290" s="120"/>
      <c r="F3290" s="120"/>
      <c r="G3290" s="120"/>
      <c r="H3290" s="121"/>
      <c r="R3290" s="120"/>
    </row>
    <row r="3291" spans="4:18" ht="13.9" customHeight="1" x14ac:dyDescent="0.25">
      <c r="D3291" s="120"/>
      <c r="E3291" s="120"/>
      <c r="F3291" s="120"/>
      <c r="G3291" s="120"/>
      <c r="H3291" s="121"/>
      <c r="R3291" s="120"/>
    </row>
    <row r="3292" spans="4:18" ht="13.9" customHeight="1" x14ac:dyDescent="0.25">
      <c r="D3292" s="120"/>
      <c r="E3292" s="120"/>
      <c r="F3292" s="120"/>
      <c r="G3292" s="120"/>
      <c r="H3292" s="121"/>
      <c r="R3292" s="120"/>
    </row>
    <row r="3293" spans="4:18" ht="13.9" customHeight="1" x14ac:dyDescent="0.25">
      <c r="D3293" s="120"/>
      <c r="E3293" s="120"/>
      <c r="F3293" s="120"/>
      <c r="G3293" s="120"/>
      <c r="H3293" s="121"/>
      <c r="R3293" s="120"/>
    </row>
    <row r="3294" spans="4:18" ht="13.9" customHeight="1" x14ac:dyDescent="0.25">
      <c r="D3294" s="120"/>
      <c r="E3294" s="120"/>
      <c r="F3294" s="120"/>
      <c r="G3294" s="120"/>
      <c r="H3294" s="121"/>
      <c r="R3294" s="120"/>
    </row>
    <row r="3295" spans="4:18" ht="13.9" customHeight="1" x14ac:dyDescent="0.25">
      <c r="D3295" s="120"/>
      <c r="E3295" s="120"/>
      <c r="F3295" s="120"/>
      <c r="G3295" s="120"/>
      <c r="H3295" s="121"/>
      <c r="R3295" s="120"/>
    </row>
    <row r="3296" spans="4:18" ht="13.9" customHeight="1" x14ac:dyDescent="0.25">
      <c r="D3296" s="120"/>
      <c r="E3296" s="120"/>
      <c r="F3296" s="120"/>
      <c r="G3296" s="120"/>
      <c r="H3296" s="121"/>
      <c r="R3296" s="120"/>
    </row>
    <row r="3297" spans="4:18" ht="13.9" customHeight="1" x14ac:dyDescent="0.25">
      <c r="D3297" s="120"/>
      <c r="E3297" s="120"/>
      <c r="F3297" s="120"/>
      <c r="G3297" s="120"/>
      <c r="H3297" s="121"/>
      <c r="R3297" s="120"/>
    </row>
    <row r="3298" spans="4:18" ht="13.9" customHeight="1" x14ac:dyDescent="0.25">
      <c r="D3298" s="120"/>
      <c r="E3298" s="120"/>
      <c r="F3298" s="120"/>
      <c r="G3298" s="120"/>
      <c r="H3298" s="121"/>
      <c r="R3298" s="120"/>
    </row>
    <row r="3299" spans="4:18" ht="13.9" customHeight="1" x14ac:dyDescent="0.25">
      <c r="D3299" s="120"/>
      <c r="E3299" s="120"/>
      <c r="F3299" s="120"/>
      <c r="G3299" s="120"/>
      <c r="H3299" s="121"/>
      <c r="R3299" s="120"/>
    </row>
    <row r="3300" spans="4:18" ht="13.9" customHeight="1" x14ac:dyDescent="0.25">
      <c r="D3300" s="120"/>
      <c r="E3300" s="120"/>
      <c r="F3300" s="120"/>
      <c r="G3300" s="120"/>
      <c r="H3300" s="121"/>
      <c r="R3300" s="120"/>
    </row>
    <row r="3301" spans="4:18" ht="13.9" customHeight="1" x14ac:dyDescent="0.25">
      <c r="D3301" s="120"/>
      <c r="E3301" s="120"/>
      <c r="F3301" s="120"/>
      <c r="G3301" s="120"/>
      <c r="H3301" s="121"/>
      <c r="R3301" s="120"/>
    </row>
    <row r="3302" spans="4:18" ht="13.9" customHeight="1" x14ac:dyDescent="0.25">
      <c r="D3302" s="120"/>
      <c r="E3302" s="120"/>
      <c r="F3302" s="120"/>
      <c r="G3302" s="120"/>
      <c r="H3302" s="121"/>
      <c r="R3302" s="120"/>
    </row>
    <row r="3303" spans="4:18" ht="13.9" customHeight="1" x14ac:dyDescent="0.25">
      <c r="D3303" s="120"/>
      <c r="E3303" s="120"/>
      <c r="F3303" s="120"/>
      <c r="G3303" s="120"/>
      <c r="H3303" s="121"/>
      <c r="R3303" s="120"/>
    </row>
    <row r="3304" spans="4:18" ht="13.9" customHeight="1" x14ac:dyDescent="0.25">
      <c r="D3304" s="120"/>
      <c r="E3304" s="120"/>
      <c r="F3304" s="120"/>
      <c r="G3304" s="120"/>
      <c r="H3304" s="121"/>
      <c r="R3304" s="120"/>
    </row>
    <row r="3305" spans="4:18" ht="13.9" customHeight="1" x14ac:dyDescent="0.25">
      <c r="D3305" s="120"/>
      <c r="E3305" s="120"/>
      <c r="F3305" s="120"/>
      <c r="G3305" s="120"/>
      <c r="H3305" s="121"/>
      <c r="R3305" s="120"/>
    </row>
    <row r="3306" spans="4:18" ht="13.9" customHeight="1" x14ac:dyDescent="0.25">
      <c r="D3306" s="120"/>
      <c r="E3306" s="120"/>
      <c r="F3306" s="120"/>
      <c r="G3306" s="120"/>
      <c r="H3306" s="121"/>
      <c r="R3306" s="120"/>
    </row>
    <row r="3307" spans="4:18" ht="13.9" customHeight="1" x14ac:dyDescent="0.25">
      <c r="D3307" s="120"/>
      <c r="E3307" s="120"/>
      <c r="F3307" s="120"/>
      <c r="G3307" s="120"/>
      <c r="H3307" s="121"/>
      <c r="R3307" s="120"/>
    </row>
    <row r="3308" spans="4:18" ht="13.9" customHeight="1" x14ac:dyDescent="0.25">
      <c r="D3308" s="120"/>
      <c r="E3308" s="120"/>
      <c r="F3308" s="120"/>
      <c r="G3308" s="120"/>
      <c r="H3308" s="121"/>
      <c r="R3308" s="120"/>
    </row>
    <row r="3309" spans="4:18" ht="13.9" customHeight="1" x14ac:dyDescent="0.25">
      <c r="D3309" s="120"/>
      <c r="E3309" s="120"/>
      <c r="F3309" s="120"/>
      <c r="G3309" s="120"/>
      <c r="H3309" s="121"/>
      <c r="R3309" s="120"/>
    </row>
    <row r="3310" spans="4:18" ht="13.9" customHeight="1" x14ac:dyDescent="0.25">
      <c r="D3310" s="120"/>
      <c r="E3310" s="120"/>
      <c r="F3310" s="120"/>
      <c r="G3310" s="120"/>
      <c r="H3310" s="121"/>
      <c r="R3310" s="120"/>
    </row>
    <row r="3311" spans="4:18" ht="13.9" customHeight="1" x14ac:dyDescent="0.25">
      <c r="D3311" s="120"/>
      <c r="E3311" s="120"/>
      <c r="F3311" s="120"/>
      <c r="G3311" s="120"/>
      <c r="H3311" s="121"/>
      <c r="R3311" s="120"/>
    </row>
    <row r="3312" spans="4:18" ht="13.9" customHeight="1" x14ac:dyDescent="0.25">
      <c r="D3312" s="120"/>
      <c r="E3312" s="120"/>
      <c r="F3312" s="120"/>
      <c r="G3312" s="120"/>
      <c r="H3312" s="121"/>
      <c r="R3312" s="120"/>
    </row>
    <row r="3313" spans="4:18" ht="13.9" customHeight="1" x14ac:dyDescent="0.25">
      <c r="D3313" s="120"/>
      <c r="E3313" s="120"/>
      <c r="F3313" s="120"/>
      <c r="G3313" s="120"/>
      <c r="H3313" s="121"/>
      <c r="R3313" s="120"/>
    </row>
    <row r="3314" spans="4:18" ht="13.9" customHeight="1" x14ac:dyDescent="0.25">
      <c r="D3314" s="120"/>
      <c r="E3314" s="120"/>
      <c r="F3314" s="120"/>
      <c r="G3314" s="120"/>
      <c r="H3314" s="121"/>
      <c r="R3314" s="120"/>
    </row>
    <row r="3315" spans="4:18" ht="13.9" customHeight="1" x14ac:dyDescent="0.25">
      <c r="D3315" s="120"/>
      <c r="E3315" s="120"/>
      <c r="F3315" s="120"/>
      <c r="G3315" s="120"/>
      <c r="H3315" s="121"/>
      <c r="R3315" s="120"/>
    </row>
    <row r="3316" spans="4:18" ht="13.9" customHeight="1" x14ac:dyDescent="0.25">
      <c r="D3316" s="120"/>
      <c r="E3316" s="120"/>
      <c r="F3316" s="120"/>
      <c r="G3316" s="120"/>
      <c r="H3316" s="121"/>
      <c r="R3316" s="120"/>
    </row>
    <row r="3317" spans="4:18" ht="13.9" customHeight="1" x14ac:dyDescent="0.25">
      <c r="D3317" s="120"/>
      <c r="E3317" s="120"/>
      <c r="F3317" s="120"/>
      <c r="G3317" s="120"/>
      <c r="H3317" s="121"/>
      <c r="R3317" s="120"/>
    </row>
    <row r="3318" spans="4:18" ht="13.9" customHeight="1" x14ac:dyDescent="0.25">
      <c r="D3318" s="120"/>
      <c r="E3318" s="120"/>
      <c r="F3318" s="120"/>
      <c r="G3318" s="120"/>
      <c r="H3318" s="121"/>
      <c r="R3318" s="120"/>
    </row>
    <row r="3319" spans="4:18" ht="13.9" customHeight="1" x14ac:dyDescent="0.25">
      <c r="D3319" s="120"/>
      <c r="E3319" s="120"/>
      <c r="F3319" s="120"/>
      <c r="G3319" s="120"/>
      <c r="H3319" s="121"/>
      <c r="R3319" s="120"/>
    </row>
    <row r="3320" spans="4:18" ht="13.9" customHeight="1" x14ac:dyDescent="0.25">
      <c r="D3320" s="120"/>
      <c r="E3320" s="120"/>
      <c r="F3320" s="120"/>
      <c r="G3320" s="120"/>
      <c r="H3320" s="121"/>
      <c r="R3320" s="120"/>
    </row>
    <row r="3321" spans="4:18" ht="13.9" customHeight="1" x14ac:dyDescent="0.25">
      <c r="D3321" s="120"/>
      <c r="E3321" s="120"/>
      <c r="F3321" s="120"/>
      <c r="G3321" s="120"/>
      <c r="H3321" s="121"/>
      <c r="R3321" s="120"/>
    </row>
    <row r="3322" spans="4:18" ht="13.9" customHeight="1" x14ac:dyDescent="0.25">
      <c r="D3322" s="120"/>
      <c r="E3322" s="120"/>
      <c r="F3322" s="120"/>
      <c r="G3322" s="120"/>
      <c r="H3322" s="121"/>
      <c r="R3322" s="120"/>
    </row>
    <row r="3323" spans="4:18" ht="13.9" customHeight="1" x14ac:dyDescent="0.25">
      <c r="D3323" s="120"/>
      <c r="E3323" s="120"/>
      <c r="F3323" s="120"/>
      <c r="G3323" s="120"/>
      <c r="H3323" s="121"/>
      <c r="R3323" s="120"/>
    </row>
    <row r="3324" spans="4:18" ht="13.9" customHeight="1" x14ac:dyDescent="0.25">
      <c r="D3324" s="120"/>
      <c r="E3324" s="120"/>
      <c r="F3324" s="120"/>
      <c r="G3324" s="120"/>
      <c r="H3324" s="121"/>
      <c r="R3324" s="120"/>
    </row>
    <row r="3325" spans="4:18" ht="13.9" customHeight="1" x14ac:dyDescent="0.25">
      <c r="D3325" s="120"/>
      <c r="E3325" s="120"/>
      <c r="F3325" s="120"/>
      <c r="G3325" s="120"/>
      <c r="H3325" s="121"/>
      <c r="R3325" s="120"/>
    </row>
    <row r="3326" spans="4:18" ht="13.9" customHeight="1" x14ac:dyDescent="0.25">
      <c r="D3326" s="120"/>
      <c r="E3326" s="120"/>
      <c r="F3326" s="120"/>
      <c r="G3326" s="120"/>
      <c r="H3326" s="121"/>
      <c r="R3326" s="120"/>
    </row>
    <row r="3327" spans="4:18" ht="13.9" customHeight="1" x14ac:dyDescent="0.25">
      <c r="D3327" s="120"/>
      <c r="E3327" s="120"/>
      <c r="F3327" s="120"/>
      <c r="G3327" s="120"/>
      <c r="H3327" s="121"/>
      <c r="R3327" s="120"/>
    </row>
    <row r="3328" spans="4:18" ht="13.9" customHeight="1" x14ac:dyDescent="0.25">
      <c r="D3328" s="120"/>
      <c r="E3328" s="120"/>
      <c r="F3328" s="120"/>
      <c r="G3328" s="120"/>
      <c r="H3328" s="121"/>
      <c r="R3328" s="120"/>
    </row>
    <row r="3329" spans="4:18" ht="13.9" customHeight="1" x14ac:dyDescent="0.25">
      <c r="D3329" s="120"/>
      <c r="E3329" s="120"/>
      <c r="F3329" s="120"/>
      <c r="G3329" s="120"/>
      <c r="H3329" s="121"/>
      <c r="R3329" s="120"/>
    </row>
    <row r="3330" spans="4:18" ht="13.9" customHeight="1" x14ac:dyDescent="0.25">
      <c r="D3330" s="120"/>
      <c r="E3330" s="120"/>
      <c r="F3330" s="120"/>
      <c r="G3330" s="120"/>
      <c r="H3330" s="121"/>
      <c r="R3330" s="120"/>
    </row>
    <row r="3331" spans="4:18" ht="13.9" customHeight="1" x14ac:dyDescent="0.25">
      <c r="D3331" s="120"/>
      <c r="E3331" s="120"/>
      <c r="F3331" s="120"/>
      <c r="G3331" s="120"/>
      <c r="H3331" s="121"/>
      <c r="R3331" s="120"/>
    </row>
    <row r="3332" spans="4:18" ht="13.9" customHeight="1" x14ac:dyDescent="0.25">
      <c r="D3332" s="120"/>
      <c r="E3332" s="120"/>
      <c r="F3332" s="120"/>
      <c r="G3332" s="120"/>
      <c r="H3332" s="121"/>
      <c r="R3332" s="120"/>
    </row>
    <row r="3333" spans="4:18" ht="13.9" customHeight="1" x14ac:dyDescent="0.25">
      <c r="D3333" s="120"/>
      <c r="E3333" s="120"/>
      <c r="F3333" s="120"/>
      <c r="G3333" s="120"/>
      <c r="H3333" s="121"/>
      <c r="R3333" s="120"/>
    </row>
    <row r="3334" spans="4:18" ht="13.9" customHeight="1" x14ac:dyDescent="0.25">
      <c r="D3334" s="120"/>
      <c r="E3334" s="120"/>
      <c r="F3334" s="120"/>
      <c r="G3334" s="120"/>
      <c r="H3334" s="121"/>
      <c r="R3334" s="120"/>
    </row>
    <row r="3335" spans="4:18" ht="13.9" customHeight="1" x14ac:dyDescent="0.25">
      <c r="D3335" s="120"/>
      <c r="E3335" s="120"/>
      <c r="F3335" s="120"/>
      <c r="G3335" s="120"/>
      <c r="H3335" s="121"/>
      <c r="R3335" s="120"/>
    </row>
    <row r="3336" spans="4:18" ht="13.9" customHeight="1" x14ac:dyDescent="0.25">
      <c r="D3336" s="120"/>
      <c r="E3336" s="120"/>
      <c r="F3336" s="120"/>
      <c r="G3336" s="120"/>
      <c r="H3336" s="121"/>
      <c r="R3336" s="120"/>
    </row>
    <row r="3337" spans="4:18" ht="13.9" customHeight="1" x14ac:dyDescent="0.25">
      <c r="D3337" s="120"/>
      <c r="E3337" s="120"/>
      <c r="F3337" s="120"/>
      <c r="G3337" s="120"/>
      <c r="H3337" s="121"/>
      <c r="R3337" s="120"/>
    </row>
    <row r="3338" spans="4:18" ht="13.9" customHeight="1" x14ac:dyDescent="0.25">
      <c r="D3338" s="120"/>
      <c r="E3338" s="120"/>
      <c r="F3338" s="120"/>
      <c r="G3338" s="120"/>
      <c r="H3338" s="121"/>
      <c r="R3338" s="120"/>
    </row>
    <row r="3339" spans="4:18" ht="13.9" customHeight="1" x14ac:dyDescent="0.25">
      <c r="D3339" s="120"/>
      <c r="E3339" s="120"/>
      <c r="F3339" s="120"/>
      <c r="G3339" s="120"/>
      <c r="H3339" s="121"/>
      <c r="R3339" s="120"/>
    </row>
    <row r="3340" spans="4:18" ht="13.9" customHeight="1" x14ac:dyDescent="0.25">
      <c r="D3340" s="120"/>
      <c r="E3340" s="120"/>
      <c r="F3340" s="120"/>
      <c r="G3340" s="120"/>
      <c r="H3340" s="121"/>
      <c r="R3340" s="120"/>
    </row>
    <row r="3341" spans="4:18" ht="13.9" customHeight="1" x14ac:dyDescent="0.25">
      <c r="D3341" s="120"/>
      <c r="E3341" s="120"/>
      <c r="F3341" s="120"/>
      <c r="G3341" s="120"/>
      <c r="H3341" s="121"/>
      <c r="R3341" s="120"/>
    </row>
    <row r="3342" spans="4:18" ht="13.9" customHeight="1" x14ac:dyDescent="0.25">
      <c r="D3342" s="120"/>
      <c r="E3342" s="120"/>
      <c r="F3342" s="120"/>
      <c r="G3342" s="120"/>
      <c r="H3342" s="121"/>
      <c r="R3342" s="120"/>
    </row>
    <row r="3343" spans="4:18" ht="13.9" customHeight="1" x14ac:dyDescent="0.25">
      <c r="D3343" s="120"/>
      <c r="E3343" s="120"/>
      <c r="F3343" s="120"/>
      <c r="G3343" s="120"/>
      <c r="H3343" s="121"/>
      <c r="R3343" s="120"/>
    </row>
    <row r="3344" spans="4:18" ht="13.9" customHeight="1" x14ac:dyDescent="0.25">
      <c r="D3344" s="120"/>
      <c r="E3344" s="120"/>
      <c r="F3344" s="120"/>
      <c r="G3344" s="120"/>
      <c r="H3344" s="121"/>
      <c r="R3344" s="120"/>
    </row>
    <row r="3345" spans="4:18" ht="13.9" customHeight="1" x14ac:dyDescent="0.25">
      <c r="D3345" s="120"/>
      <c r="E3345" s="120"/>
      <c r="F3345" s="120"/>
      <c r="G3345" s="120"/>
      <c r="H3345" s="121"/>
      <c r="R3345" s="120"/>
    </row>
    <row r="3346" spans="4:18" ht="13.9" customHeight="1" x14ac:dyDescent="0.25">
      <c r="D3346" s="120"/>
      <c r="E3346" s="120"/>
      <c r="F3346" s="120"/>
      <c r="G3346" s="120"/>
      <c r="H3346" s="121"/>
      <c r="R3346" s="120"/>
    </row>
    <row r="3347" spans="4:18" ht="13.9" customHeight="1" x14ac:dyDescent="0.25">
      <c r="D3347" s="120"/>
      <c r="E3347" s="120"/>
      <c r="F3347" s="120"/>
      <c r="G3347" s="120"/>
      <c r="H3347" s="121"/>
      <c r="R3347" s="120"/>
    </row>
    <row r="3348" spans="4:18" ht="13.9" customHeight="1" x14ac:dyDescent="0.25">
      <c r="D3348" s="120"/>
      <c r="E3348" s="120"/>
      <c r="F3348" s="120"/>
      <c r="G3348" s="120"/>
      <c r="H3348" s="121"/>
      <c r="R3348" s="120"/>
    </row>
    <row r="3349" spans="4:18" ht="13.9" customHeight="1" x14ac:dyDescent="0.25">
      <c r="D3349" s="120"/>
      <c r="E3349" s="120"/>
      <c r="F3349" s="120"/>
      <c r="G3349" s="120"/>
      <c r="H3349" s="121"/>
      <c r="R3349" s="120"/>
    </row>
    <row r="3350" spans="4:18" ht="13.9" customHeight="1" x14ac:dyDescent="0.25">
      <c r="D3350" s="120"/>
      <c r="E3350" s="120"/>
      <c r="F3350" s="120"/>
      <c r="G3350" s="120"/>
      <c r="H3350" s="121"/>
      <c r="R3350" s="120"/>
    </row>
    <row r="3351" spans="4:18" ht="13.9" customHeight="1" x14ac:dyDescent="0.25">
      <c r="D3351" s="120"/>
      <c r="E3351" s="120"/>
      <c r="F3351" s="120"/>
      <c r="G3351" s="120"/>
      <c r="H3351" s="121"/>
      <c r="R3351" s="120"/>
    </row>
    <row r="3352" spans="4:18" ht="13.9" customHeight="1" x14ac:dyDescent="0.25">
      <c r="D3352" s="120"/>
      <c r="E3352" s="120"/>
      <c r="F3352" s="120"/>
      <c r="G3352" s="120"/>
      <c r="H3352" s="121"/>
      <c r="R3352" s="120"/>
    </row>
    <row r="3353" spans="4:18" ht="13.9" customHeight="1" x14ac:dyDescent="0.25">
      <c r="D3353" s="120"/>
      <c r="E3353" s="120"/>
      <c r="F3353" s="120"/>
      <c r="G3353" s="120"/>
      <c r="H3353" s="121"/>
      <c r="R3353" s="120"/>
    </row>
    <row r="3354" spans="4:18" ht="13.9" customHeight="1" x14ac:dyDescent="0.25">
      <c r="D3354" s="120"/>
      <c r="E3354" s="120"/>
      <c r="F3354" s="120"/>
      <c r="G3354" s="120"/>
      <c r="H3354" s="121"/>
      <c r="R3354" s="120"/>
    </row>
    <row r="3355" spans="4:18" ht="13.9" customHeight="1" x14ac:dyDescent="0.25">
      <c r="D3355" s="120"/>
      <c r="E3355" s="120"/>
      <c r="F3355" s="120"/>
      <c r="G3355" s="120"/>
      <c r="H3355" s="121"/>
      <c r="R3355" s="120"/>
    </row>
    <row r="3356" spans="4:18" ht="13.9" customHeight="1" x14ac:dyDescent="0.25">
      <c r="D3356" s="120"/>
      <c r="E3356" s="120"/>
      <c r="F3356" s="120"/>
      <c r="G3356" s="120"/>
      <c r="H3356" s="121"/>
      <c r="R3356" s="120"/>
    </row>
    <row r="3357" spans="4:18" ht="13.9" customHeight="1" x14ac:dyDescent="0.25">
      <c r="D3357" s="120"/>
      <c r="E3357" s="120"/>
      <c r="F3357" s="120"/>
      <c r="G3357" s="120"/>
      <c r="H3357" s="121"/>
      <c r="R3357" s="120"/>
    </row>
    <row r="3358" spans="4:18" ht="13.9" customHeight="1" x14ac:dyDescent="0.25">
      <c r="D3358" s="120"/>
      <c r="E3358" s="120"/>
      <c r="F3358" s="120"/>
      <c r="G3358" s="120"/>
      <c r="H3358" s="121"/>
      <c r="R3358" s="120"/>
    </row>
    <row r="3359" spans="4:18" ht="13.9" customHeight="1" x14ac:dyDescent="0.25">
      <c r="D3359" s="120"/>
      <c r="E3359" s="120"/>
      <c r="F3359" s="120"/>
      <c r="G3359" s="120"/>
      <c r="H3359" s="121"/>
      <c r="R3359" s="120"/>
    </row>
    <row r="3360" spans="4:18" ht="13.9" customHeight="1" x14ac:dyDescent="0.25">
      <c r="D3360" s="120"/>
      <c r="E3360" s="120"/>
      <c r="F3360" s="120"/>
      <c r="G3360" s="120"/>
      <c r="H3360" s="121"/>
      <c r="R3360" s="120"/>
    </row>
    <row r="3361" spans="4:18" ht="13.9" customHeight="1" x14ac:dyDescent="0.25">
      <c r="D3361" s="120"/>
      <c r="E3361" s="120"/>
      <c r="F3361" s="120"/>
      <c r="G3361" s="120"/>
      <c r="H3361" s="121"/>
      <c r="R3361" s="120"/>
    </row>
    <row r="3362" spans="4:18" ht="13.9" customHeight="1" x14ac:dyDescent="0.25">
      <c r="D3362" s="120"/>
      <c r="E3362" s="120"/>
      <c r="F3362" s="120"/>
      <c r="G3362" s="120"/>
      <c r="H3362" s="121"/>
      <c r="R3362" s="120"/>
    </row>
    <row r="3363" spans="4:18" ht="13.9" customHeight="1" x14ac:dyDescent="0.25">
      <c r="D3363" s="120"/>
      <c r="E3363" s="120"/>
      <c r="F3363" s="120"/>
      <c r="G3363" s="120"/>
      <c r="H3363" s="121"/>
      <c r="R3363" s="120"/>
    </row>
    <row r="3364" spans="4:18" ht="13.9" customHeight="1" x14ac:dyDescent="0.25">
      <c r="D3364" s="120"/>
      <c r="E3364" s="120"/>
      <c r="F3364" s="120"/>
      <c r="G3364" s="120"/>
      <c r="H3364" s="121"/>
      <c r="R3364" s="120"/>
    </row>
    <row r="3365" spans="4:18" ht="13.9" customHeight="1" x14ac:dyDescent="0.25">
      <c r="D3365" s="120"/>
      <c r="E3365" s="120"/>
      <c r="F3365" s="120"/>
      <c r="G3365" s="120"/>
      <c r="H3365" s="121"/>
      <c r="R3365" s="120"/>
    </row>
    <row r="3366" spans="4:18" ht="13.9" customHeight="1" x14ac:dyDescent="0.25">
      <c r="D3366" s="120"/>
      <c r="E3366" s="120"/>
      <c r="F3366" s="120"/>
      <c r="G3366" s="120"/>
      <c r="H3366" s="121"/>
      <c r="R3366" s="120"/>
    </row>
    <row r="3367" spans="4:18" ht="13.9" customHeight="1" x14ac:dyDescent="0.25">
      <c r="D3367" s="120"/>
      <c r="E3367" s="120"/>
      <c r="F3367" s="120"/>
      <c r="G3367" s="120"/>
      <c r="H3367" s="121"/>
      <c r="R3367" s="120"/>
    </row>
    <row r="3368" spans="4:18" ht="13.9" customHeight="1" x14ac:dyDescent="0.25">
      <c r="D3368" s="120"/>
      <c r="E3368" s="120"/>
      <c r="F3368" s="120"/>
      <c r="G3368" s="120"/>
      <c r="H3368" s="121"/>
      <c r="R3368" s="120"/>
    </row>
    <row r="3369" spans="4:18" ht="13.9" customHeight="1" x14ac:dyDescent="0.25">
      <c r="D3369" s="120"/>
      <c r="E3369" s="120"/>
      <c r="F3369" s="120"/>
      <c r="G3369" s="120"/>
      <c r="H3369" s="121"/>
      <c r="R3369" s="120"/>
    </row>
    <row r="3370" spans="4:18" ht="13.9" customHeight="1" x14ac:dyDescent="0.25">
      <c r="D3370" s="120"/>
      <c r="E3370" s="120"/>
      <c r="F3370" s="120"/>
      <c r="G3370" s="120"/>
      <c r="H3370" s="121"/>
      <c r="R3370" s="120"/>
    </row>
    <row r="3371" spans="4:18" ht="13.9" customHeight="1" x14ac:dyDescent="0.25">
      <c r="D3371" s="120"/>
      <c r="E3371" s="120"/>
      <c r="F3371" s="120"/>
      <c r="G3371" s="120"/>
      <c r="H3371" s="121"/>
      <c r="R3371" s="120"/>
    </row>
    <row r="3372" spans="4:18" ht="13.9" customHeight="1" x14ac:dyDescent="0.25">
      <c r="D3372" s="120"/>
      <c r="E3372" s="120"/>
      <c r="F3372" s="120"/>
      <c r="G3372" s="120"/>
      <c r="H3372" s="121"/>
      <c r="R3372" s="120"/>
    </row>
    <row r="3373" spans="4:18" ht="13.9" customHeight="1" x14ac:dyDescent="0.25">
      <c r="D3373" s="120"/>
      <c r="E3373" s="120"/>
      <c r="F3373" s="120"/>
      <c r="G3373" s="120"/>
      <c r="H3373" s="121"/>
      <c r="R3373" s="120"/>
    </row>
    <row r="3374" spans="4:18" ht="13.9" customHeight="1" x14ac:dyDescent="0.25">
      <c r="D3374" s="120"/>
      <c r="E3374" s="120"/>
      <c r="F3374" s="120"/>
      <c r="G3374" s="120"/>
      <c r="H3374" s="121"/>
      <c r="R3374" s="120"/>
    </row>
    <row r="3375" spans="4:18" ht="13.9" customHeight="1" x14ac:dyDescent="0.25">
      <c r="D3375" s="120"/>
      <c r="E3375" s="120"/>
      <c r="F3375" s="120"/>
      <c r="G3375" s="120"/>
      <c r="H3375" s="121"/>
      <c r="R3375" s="120"/>
    </row>
    <row r="3376" spans="4:18" ht="13.9" customHeight="1" x14ac:dyDescent="0.25">
      <c r="D3376" s="120"/>
      <c r="E3376" s="120"/>
      <c r="F3376" s="120"/>
      <c r="G3376" s="120"/>
      <c r="H3376" s="121"/>
      <c r="R3376" s="120"/>
    </row>
    <row r="3377" spans="4:18" ht="13.9" customHeight="1" x14ac:dyDescent="0.25">
      <c r="D3377" s="120"/>
      <c r="E3377" s="120"/>
      <c r="F3377" s="120"/>
      <c r="G3377" s="120"/>
      <c r="H3377" s="121"/>
      <c r="R3377" s="120"/>
    </row>
    <row r="3378" spans="4:18" ht="13.9" customHeight="1" x14ac:dyDescent="0.25">
      <c r="D3378" s="120"/>
      <c r="E3378" s="120"/>
      <c r="F3378" s="120"/>
      <c r="G3378" s="120"/>
      <c r="H3378" s="121"/>
      <c r="R3378" s="120"/>
    </row>
    <row r="3379" spans="4:18" ht="13.9" customHeight="1" x14ac:dyDescent="0.25">
      <c r="D3379" s="120"/>
      <c r="E3379" s="120"/>
      <c r="F3379" s="120"/>
      <c r="G3379" s="120"/>
      <c r="H3379" s="121"/>
      <c r="R3379" s="120"/>
    </row>
    <row r="3380" spans="4:18" ht="13.9" customHeight="1" x14ac:dyDescent="0.25">
      <c r="D3380" s="120"/>
      <c r="E3380" s="120"/>
      <c r="F3380" s="120"/>
      <c r="G3380" s="120"/>
      <c r="H3380" s="121"/>
      <c r="R3380" s="120"/>
    </row>
    <row r="3381" spans="4:18" ht="13.9" customHeight="1" x14ac:dyDescent="0.25">
      <c r="D3381" s="120"/>
      <c r="E3381" s="120"/>
      <c r="F3381" s="120"/>
      <c r="G3381" s="120"/>
      <c r="H3381" s="121"/>
      <c r="R3381" s="120"/>
    </row>
    <row r="3382" spans="4:18" ht="13.9" customHeight="1" x14ac:dyDescent="0.25">
      <c r="D3382" s="120"/>
      <c r="E3382" s="120"/>
      <c r="F3382" s="120"/>
      <c r="G3382" s="120"/>
      <c r="H3382" s="121"/>
      <c r="R3382" s="120"/>
    </row>
    <row r="3383" spans="4:18" ht="13.9" customHeight="1" x14ac:dyDescent="0.25">
      <c r="D3383" s="120"/>
      <c r="E3383" s="120"/>
      <c r="F3383" s="120"/>
      <c r="G3383" s="120"/>
      <c r="H3383" s="121"/>
      <c r="R3383" s="120"/>
    </row>
    <row r="3384" spans="4:18" ht="13.9" customHeight="1" x14ac:dyDescent="0.25">
      <c r="D3384" s="120"/>
      <c r="E3384" s="120"/>
      <c r="F3384" s="120"/>
      <c r="G3384" s="120"/>
      <c r="H3384" s="121"/>
      <c r="R3384" s="120"/>
    </row>
    <row r="3385" spans="4:18" ht="13.9" customHeight="1" x14ac:dyDescent="0.25">
      <c r="D3385" s="120"/>
      <c r="E3385" s="120"/>
      <c r="F3385" s="120"/>
      <c r="G3385" s="120"/>
      <c r="H3385" s="121"/>
      <c r="R3385" s="120"/>
    </row>
    <row r="3386" spans="4:18" ht="13.9" customHeight="1" x14ac:dyDescent="0.25">
      <c r="D3386" s="120"/>
      <c r="E3386" s="120"/>
      <c r="F3386" s="120"/>
      <c r="G3386" s="120"/>
      <c r="H3386" s="121"/>
      <c r="R3386" s="120"/>
    </row>
    <row r="3387" spans="4:18" ht="13.9" customHeight="1" x14ac:dyDescent="0.25">
      <c r="D3387" s="120"/>
      <c r="E3387" s="120"/>
      <c r="F3387" s="120"/>
      <c r="G3387" s="120"/>
      <c r="H3387" s="121"/>
      <c r="R3387" s="120"/>
    </row>
    <row r="3388" spans="4:18" ht="13.9" customHeight="1" x14ac:dyDescent="0.25">
      <c r="D3388" s="120"/>
      <c r="E3388" s="120"/>
      <c r="F3388" s="120"/>
      <c r="G3388" s="120"/>
      <c r="H3388" s="121"/>
      <c r="R3388" s="120"/>
    </row>
    <row r="3389" spans="4:18" ht="13.9" customHeight="1" x14ac:dyDescent="0.25">
      <c r="D3389" s="120"/>
      <c r="E3389" s="120"/>
      <c r="F3389" s="120"/>
      <c r="G3389" s="120"/>
      <c r="H3389" s="121"/>
      <c r="R3389" s="120"/>
    </row>
    <row r="3390" spans="4:18" ht="13.9" customHeight="1" x14ac:dyDescent="0.25">
      <c r="D3390" s="120"/>
      <c r="E3390" s="120"/>
      <c r="F3390" s="120"/>
      <c r="G3390" s="120"/>
      <c r="H3390" s="121"/>
      <c r="R3390" s="120"/>
    </row>
    <row r="3391" spans="4:18" ht="13.9" customHeight="1" x14ac:dyDescent="0.25">
      <c r="D3391" s="120"/>
      <c r="E3391" s="120"/>
      <c r="F3391" s="120"/>
      <c r="G3391" s="120"/>
      <c r="H3391" s="121"/>
      <c r="R3391" s="120"/>
    </row>
    <row r="3392" spans="4:18" ht="13.9" customHeight="1" x14ac:dyDescent="0.25">
      <c r="D3392" s="120"/>
      <c r="E3392" s="120"/>
      <c r="F3392" s="120"/>
      <c r="G3392" s="120"/>
      <c r="H3392" s="121"/>
      <c r="R3392" s="120"/>
    </row>
    <row r="3393" spans="4:18" ht="13.9" customHeight="1" x14ac:dyDescent="0.25">
      <c r="D3393" s="120"/>
      <c r="E3393" s="120"/>
      <c r="F3393" s="120"/>
      <c r="G3393" s="120"/>
      <c r="H3393" s="121"/>
      <c r="R3393" s="120"/>
    </row>
    <row r="3394" spans="4:18" ht="13.9" customHeight="1" x14ac:dyDescent="0.25">
      <c r="D3394" s="120"/>
      <c r="E3394" s="120"/>
      <c r="F3394" s="120"/>
      <c r="G3394" s="120"/>
      <c r="H3394" s="121"/>
      <c r="R3394" s="120"/>
    </row>
    <row r="3395" spans="4:18" ht="13.9" customHeight="1" x14ac:dyDescent="0.25">
      <c r="D3395" s="120"/>
      <c r="E3395" s="120"/>
      <c r="F3395" s="120"/>
      <c r="G3395" s="120"/>
      <c r="H3395" s="121"/>
      <c r="R3395" s="120"/>
    </row>
    <row r="3396" spans="4:18" ht="13.9" customHeight="1" x14ac:dyDescent="0.25">
      <c r="D3396" s="120"/>
      <c r="E3396" s="120"/>
      <c r="F3396" s="120"/>
      <c r="G3396" s="120"/>
      <c r="H3396" s="121"/>
      <c r="R3396" s="120"/>
    </row>
    <row r="3397" spans="4:18" ht="13.9" customHeight="1" x14ac:dyDescent="0.25">
      <c r="D3397" s="120"/>
      <c r="E3397" s="120"/>
      <c r="F3397" s="120"/>
      <c r="G3397" s="120"/>
      <c r="H3397" s="121"/>
      <c r="R3397" s="120"/>
    </row>
    <row r="3398" spans="4:18" ht="13.9" customHeight="1" x14ac:dyDescent="0.25">
      <c r="D3398" s="120"/>
      <c r="E3398" s="120"/>
      <c r="F3398" s="120"/>
      <c r="G3398" s="120"/>
      <c r="H3398" s="121"/>
      <c r="R3398" s="120"/>
    </row>
    <row r="3399" spans="4:18" ht="13.9" customHeight="1" x14ac:dyDescent="0.25">
      <c r="D3399" s="120"/>
      <c r="E3399" s="120"/>
      <c r="F3399" s="120"/>
      <c r="G3399" s="120"/>
      <c r="H3399" s="121"/>
      <c r="R3399" s="120"/>
    </row>
    <row r="3400" spans="4:18" ht="13.9" customHeight="1" x14ac:dyDescent="0.25">
      <c r="D3400" s="120"/>
      <c r="E3400" s="120"/>
      <c r="F3400" s="120"/>
      <c r="G3400" s="120"/>
      <c r="H3400" s="121"/>
      <c r="R3400" s="120"/>
    </row>
    <row r="3401" spans="4:18" ht="13.9" customHeight="1" x14ac:dyDescent="0.25">
      <c r="D3401" s="120"/>
      <c r="E3401" s="120"/>
      <c r="F3401" s="120"/>
      <c r="G3401" s="120"/>
      <c r="H3401" s="121"/>
      <c r="R3401" s="120"/>
    </row>
    <row r="3402" spans="4:18" ht="13.9" customHeight="1" x14ac:dyDescent="0.25">
      <c r="D3402" s="120"/>
      <c r="E3402" s="120"/>
      <c r="F3402" s="120"/>
      <c r="G3402" s="120"/>
      <c r="H3402" s="121"/>
      <c r="R3402" s="120"/>
    </row>
    <row r="3403" spans="4:18" ht="13.9" customHeight="1" x14ac:dyDescent="0.25">
      <c r="D3403" s="120"/>
      <c r="E3403" s="120"/>
      <c r="F3403" s="120"/>
      <c r="G3403" s="120"/>
      <c r="H3403" s="121"/>
      <c r="R3403" s="120"/>
    </row>
    <row r="3404" spans="4:18" ht="13.9" customHeight="1" x14ac:dyDescent="0.25">
      <c r="D3404" s="120"/>
      <c r="E3404" s="120"/>
      <c r="F3404" s="120"/>
      <c r="G3404" s="120"/>
      <c r="H3404" s="121"/>
      <c r="R3404" s="120"/>
    </row>
    <row r="3405" spans="4:18" ht="13.9" customHeight="1" x14ac:dyDescent="0.25">
      <c r="D3405" s="120"/>
      <c r="E3405" s="120"/>
      <c r="F3405" s="120"/>
      <c r="G3405" s="120"/>
      <c r="H3405" s="121"/>
      <c r="R3405" s="120"/>
    </row>
    <row r="3406" spans="4:18" ht="13.9" customHeight="1" x14ac:dyDescent="0.25">
      <c r="D3406" s="120"/>
      <c r="E3406" s="120"/>
      <c r="F3406" s="120"/>
      <c r="G3406" s="120"/>
      <c r="H3406" s="121"/>
      <c r="R3406" s="120"/>
    </row>
    <row r="3407" spans="4:18" ht="13.9" customHeight="1" x14ac:dyDescent="0.25">
      <c r="D3407" s="120"/>
      <c r="E3407" s="120"/>
      <c r="F3407" s="120"/>
      <c r="G3407" s="120"/>
      <c r="H3407" s="121"/>
      <c r="R3407" s="120"/>
    </row>
    <row r="3408" spans="4:18" ht="13.9" customHeight="1" x14ac:dyDescent="0.25">
      <c r="D3408" s="120"/>
      <c r="E3408" s="120"/>
      <c r="F3408" s="120"/>
      <c r="G3408" s="120"/>
      <c r="H3408" s="121"/>
      <c r="R3408" s="120"/>
    </row>
    <row r="3409" spans="4:18" ht="13.9" customHeight="1" x14ac:dyDescent="0.25">
      <c r="D3409" s="120"/>
      <c r="E3409" s="120"/>
      <c r="F3409" s="120"/>
      <c r="G3409" s="120"/>
      <c r="H3409" s="121"/>
      <c r="R3409" s="120"/>
    </row>
    <row r="3410" spans="4:18" ht="13.9" customHeight="1" x14ac:dyDescent="0.25">
      <c r="D3410" s="120"/>
      <c r="E3410" s="120"/>
      <c r="F3410" s="120"/>
      <c r="G3410" s="120"/>
      <c r="H3410" s="121"/>
      <c r="R3410" s="120"/>
    </row>
    <row r="3411" spans="4:18" ht="13.9" customHeight="1" x14ac:dyDescent="0.25">
      <c r="D3411" s="120"/>
      <c r="E3411" s="120"/>
      <c r="F3411" s="120"/>
      <c r="G3411" s="120"/>
      <c r="H3411" s="121"/>
      <c r="R3411" s="120"/>
    </row>
    <row r="3412" spans="4:18" ht="13.9" customHeight="1" x14ac:dyDescent="0.25">
      <c r="D3412" s="120"/>
      <c r="E3412" s="120"/>
      <c r="F3412" s="120"/>
      <c r="G3412" s="120"/>
      <c r="H3412" s="121"/>
      <c r="R3412" s="120"/>
    </row>
    <row r="3413" spans="4:18" ht="13.9" customHeight="1" x14ac:dyDescent="0.25">
      <c r="D3413" s="120"/>
      <c r="E3413" s="120"/>
      <c r="F3413" s="120"/>
      <c r="G3413" s="120"/>
      <c r="H3413" s="121"/>
      <c r="R3413" s="120"/>
    </row>
    <row r="3414" spans="4:18" ht="13.9" customHeight="1" x14ac:dyDescent="0.25">
      <c r="D3414" s="120"/>
      <c r="E3414" s="120"/>
      <c r="F3414" s="120"/>
      <c r="G3414" s="120"/>
      <c r="H3414" s="121"/>
      <c r="R3414" s="120"/>
    </row>
    <row r="3415" spans="4:18" ht="13.9" customHeight="1" x14ac:dyDescent="0.25">
      <c r="D3415" s="120"/>
      <c r="E3415" s="120"/>
      <c r="F3415" s="120"/>
      <c r="G3415" s="120"/>
      <c r="H3415" s="121"/>
      <c r="R3415" s="120"/>
    </row>
    <row r="3416" spans="4:18" ht="13.9" customHeight="1" x14ac:dyDescent="0.25">
      <c r="D3416" s="120"/>
      <c r="E3416" s="120"/>
      <c r="F3416" s="120"/>
      <c r="G3416" s="120"/>
      <c r="H3416" s="121"/>
      <c r="R3416" s="120"/>
    </row>
    <row r="3417" spans="4:18" ht="13.9" customHeight="1" x14ac:dyDescent="0.25">
      <c r="D3417" s="120"/>
      <c r="E3417" s="120"/>
      <c r="F3417" s="120"/>
      <c r="G3417" s="120"/>
      <c r="H3417" s="121"/>
      <c r="R3417" s="120"/>
    </row>
    <row r="3418" spans="4:18" ht="13.9" customHeight="1" x14ac:dyDescent="0.25">
      <c r="D3418" s="120"/>
      <c r="E3418" s="120"/>
      <c r="F3418" s="120"/>
      <c r="G3418" s="120"/>
      <c r="H3418" s="121"/>
      <c r="R3418" s="120"/>
    </row>
    <row r="3419" spans="4:18" ht="13.9" customHeight="1" x14ac:dyDescent="0.25">
      <c r="D3419" s="120"/>
      <c r="E3419" s="120"/>
      <c r="F3419" s="120"/>
      <c r="G3419" s="120"/>
      <c r="H3419" s="121"/>
      <c r="R3419" s="120"/>
    </row>
    <row r="3420" spans="4:18" ht="13.9" customHeight="1" x14ac:dyDescent="0.25">
      <c r="D3420" s="120"/>
      <c r="E3420" s="120"/>
      <c r="F3420" s="120"/>
      <c r="G3420" s="120"/>
      <c r="H3420" s="121"/>
      <c r="R3420" s="120"/>
    </row>
    <row r="3421" spans="4:18" ht="13.9" customHeight="1" x14ac:dyDescent="0.25">
      <c r="D3421" s="120"/>
      <c r="E3421" s="120"/>
      <c r="F3421" s="120"/>
      <c r="G3421" s="120"/>
      <c r="H3421" s="121"/>
      <c r="R3421" s="120"/>
    </row>
    <row r="3422" spans="4:18" ht="13.9" customHeight="1" x14ac:dyDescent="0.25">
      <c r="D3422" s="120"/>
      <c r="E3422" s="120"/>
      <c r="F3422" s="120"/>
      <c r="G3422" s="120"/>
      <c r="H3422" s="121"/>
      <c r="R3422" s="120"/>
    </row>
    <row r="3423" spans="4:18" ht="13.9" customHeight="1" x14ac:dyDescent="0.25">
      <c r="D3423" s="120"/>
      <c r="E3423" s="120"/>
      <c r="F3423" s="120"/>
      <c r="G3423" s="120"/>
      <c r="H3423" s="121"/>
      <c r="R3423" s="120"/>
    </row>
    <row r="3424" spans="4:18" ht="13.9" customHeight="1" x14ac:dyDescent="0.25">
      <c r="D3424" s="120"/>
      <c r="E3424" s="120"/>
      <c r="F3424" s="120"/>
      <c r="G3424" s="120"/>
      <c r="H3424" s="121"/>
      <c r="R3424" s="120"/>
    </row>
    <row r="3425" spans="4:18" ht="13.9" customHeight="1" x14ac:dyDescent="0.25">
      <c r="D3425" s="120"/>
      <c r="E3425" s="120"/>
      <c r="F3425" s="120"/>
      <c r="G3425" s="120"/>
      <c r="H3425" s="121"/>
      <c r="R3425" s="120"/>
    </row>
    <row r="3426" spans="4:18" ht="13.9" customHeight="1" x14ac:dyDescent="0.25">
      <c r="D3426" s="120"/>
      <c r="E3426" s="120"/>
      <c r="F3426" s="120"/>
      <c r="G3426" s="120"/>
      <c r="H3426" s="121"/>
      <c r="R3426" s="120"/>
    </row>
    <row r="3427" spans="4:18" ht="13.9" customHeight="1" x14ac:dyDescent="0.25">
      <c r="D3427" s="120"/>
      <c r="E3427" s="120"/>
      <c r="F3427" s="120"/>
      <c r="G3427" s="120"/>
      <c r="H3427" s="121"/>
      <c r="R3427" s="120"/>
    </row>
    <row r="3428" spans="4:18" ht="13.9" customHeight="1" x14ac:dyDescent="0.25">
      <c r="D3428" s="120"/>
      <c r="E3428" s="120"/>
      <c r="F3428" s="120"/>
      <c r="G3428" s="120"/>
      <c r="H3428" s="121"/>
      <c r="R3428" s="120"/>
    </row>
    <row r="3429" spans="4:18" ht="13.9" customHeight="1" x14ac:dyDescent="0.25">
      <c r="D3429" s="120"/>
      <c r="E3429" s="120"/>
      <c r="F3429" s="120"/>
      <c r="G3429" s="120"/>
      <c r="H3429" s="121"/>
      <c r="R3429" s="120"/>
    </row>
    <row r="3430" spans="4:18" ht="13.9" customHeight="1" x14ac:dyDescent="0.25">
      <c r="D3430" s="120"/>
      <c r="E3430" s="120"/>
      <c r="F3430" s="120"/>
      <c r="G3430" s="120"/>
      <c r="H3430" s="121"/>
      <c r="R3430" s="120"/>
    </row>
    <row r="3431" spans="4:18" ht="13.9" customHeight="1" x14ac:dyDescent="0.25">
      <c r="D3431" s="120"/>
      <c r="E3431" s="120"/>
      <c r="F3431" s="120"/>
      <c r="G3431" s="120"/>
      <c r="H3431" s="121"/>
      <c r="R3431" s="120"/>
    </row>
    <row r="3432" spans="4:18" ht="13.9" customHeight="1" x14ac:dyDescent="0.25">
      <c r="D3432" s="120"/>
      <c r="E3432" s="120"/>
      <c r="F3432" s="120"/>
      <c r="G3432" s="120"/>
      <c r="H3432" s="121"/>
      <c r="R3432" s="120"/>
    </row>
    <row r="3433" spans="4:18" ht="13.9" customHeight="1" x14ac:dyDescent="0.25">
      <c r="D3433" s="120"/>
      <c r="E3433" s="120"/>
      <c r="F3433" s="120"/>
      <c r="G3433" s="120"/>
      <c r="H3433" s="121"/>
      <c r="R3433" s="120"/>
    </row>
    <row r="3434" spans="4:18" ht="13.9" customHeight="1" x14ac:dyDescent="0.25">
      <c r="D3434" s="120"/>
      <c r="E3434" s="120"/>
      <c r="F3434" s="120"/>
      <c r="G3434" s="120"/>
      <c r="H3434" s="121"/>
      <c r="R3434" s="120"/>
    </row>
    <row r="3435" spans="4:18" ht="13.9" customHeight="1" x14ac:dyDescent="0.25">
      <c r="D3435" s="120"/>
      <c r="E3435" s="120"/>
      <c r="F3435" s="120"/>
      <c r="G3435" s="120"/>
      <c r="H3435" s="121"/>
      <c r="R3435" s="120"/>
    </row>
    <row r="3436" spans="4:18" ht="13.9" customHeight="1" x14ac:dyDescent="0.25">
      <c r="D3436" s="120"/>
      <c r="E3436" s="120"/>
      <c r="F3436" s="120"/>
      <c r="G3436" s="120"/>
      <c r="H3436" s="121"/>
      <c r="R3436" s="120"/>
    </row>
    <row r="3437" spans="4:18" ht="13.9" customHeight="1" x14ac:dyDescent="0.25">
      <c r="D3437" s="120"/>
      <c r="E3437" s="120"/>
      <c r="F3437" s="120"/>
      <c r="G3437" s="120"/>
      <c r="H3437" s="121"/>
      <c r="R3437" s="120"/>
    </row>
    <row r="3438" spans="4:18" ht="13.9" customHeight="1" x14ac:dyDescent="0.25">
      <c r="D3438" s="120"/>
      <c r="E3438" s="120"/>
      <c r="F3438" s="120"/>
      <c r="G3438" s="120"/>
      <c r="H3438" s="121"/>
      <c r="R3438" s="120"/>
    </row>
    <row r="3439" spans="4:18" ht="13.9" customHeight="1" x14ac:dyDescent="0.25">
      <c r="D3439" s="120"/>
      <c r="E3439" s="120"/>
      <c r="F3439" s="120"/>
      <c r="G3439" s="120"/>
      <c r="H3439" s="121"/>
      <c r="R3439" s="120"/>
    </row>
    <row r="3440" spans="4:18" ht="13.9" customHeight="1" x14ac:dyDescent="0.25">
      <c r="D3440" s="120"/>
      <c r="E3440" s="120"/>
      <c r="F3440" s="120"/>
      <c r="G3440" s="120"/>
      <c r="H3440" s="121"/>
      <c r="R3440" s="120"/>
    </row>
    <row r="3441" spans="4:18" ht="13.9" customHeight="1" x14ac:dyDescent="0.25">
      <c r="D3441" s="120"/>
      <c r="E3441" s="120"/>
      <c r="F3441" s="120"/>
      <c r="G3441" s="120"/>
      <c r="H3441" s="121"/>
      <c r="R3441" s="120"/>
    </row>
    <row r="3442" spans="4:18" ht="13.9" customHeight="1" x14ac:dyDescent="0.25">
      <c r="D3442" s="120"/>
      <c r="E3442" s="120"/>
      <c r="F3442" s="120"/>
      <c r="G3442" s="120"/>
      <c r="H3442" s="121"/>
      <c r="R3442" s="120"/>
    </row>
    <row r="3443" spans="4:18" ht="13.9" customHeight="1" x14ac:dyDescent="0.25">
      <c r="D3443" s="120"/>
      <c r="E3443" s="120"/>
      <c r="F3443" s="120"/>
      <c r="G3443" s="120"/>
      <c r="H3443" s="121"/>
      <c r="R3443" s="120"/>
    </row>
    <row r="3444" spans="4:18" ht="13.9" customHeight="1" x14ac:dyDescent="0.25">
      <c r="D3444" s="120"/>
      <c r="E3444" s="120"/>
      <c r="F3444" s="120"/>
      <c r="G3444" s="120"/>
      <c r="H3444" s="121"/>
      <c r="R3444" s="120"/>
    </row>
    <row r="3445" spans="4:18" ht="13.9" customHeight="1" x14ac:dyDescent="0.25">
      <c r="D3445" s="120"/>
      <c r="E3445" s="120"/>
      <c r="F3445" s="120"/>
      <c r="G3445" s="120"/>
      <c r="H3445" s="121"/>
      <c r="R3445" s="120"/>
    </row>
    <row r="3446" spans="4:18" ht="13.9" customHeight="1" x14ac:dyDescent="0.25">
      <c r="D3446" s="120"/>
      <c r="E3446" s="120"/>
      <c r="F3446" s="120"/>
      <c r="G3446" s="120"/>
      <c r="H3446" s="121"/>
      <c r="R3446" s="120"/>
    </row>
    <row r="3447" spans="4:18" ht="13.9" customHeight="1" x14ac:dyDescent="0.25">
      <c r="D3447" s="120"/>
      <c r="E3447" s="120"/>
      <c r="F3447" s="120"/>
      <c r="G3447" s="120"/>
      <c r="H3447" s="121"/>
      <c r="R3447" s="120"/>
    </row>
    <row r="3448" spans="4:18" ht="13.9" customHeight="1" x14ac:dyDescent="0.25">
      <c r="D3448" s="120"/>
      <c r="E3448" s="120"/>
      <c r="F3448" s="120"/>
      <c r="G3448" s="120"/>
      <c r="H3448" s="121"/>
      <c r="R3448" s="120"/>
    </row>
    <row r="3449" spans="4:18" ht="13.9" customHeight="1" x14ac:dyDescent="0.25">
      <c r="D3449" s="120"/>
      <c r="E3449" s="120"/>
      <c r="F3449" s="120"/>
      <c r="G3449" s="120"/>
      <c r="H3449" s="121"/>
      <c r="R3449" s="120"/>
    </row>
    <row r="3450" spans="4:18" ht="13.9" customHeight="1" x14ac:dyDescent="0.25">
      <c r="D3450" s="120"/>
      <c r="E3450" s="120"/>
      <c r="F3450" s="120"/>
      <c r="G3450" s="120"/>
      <c r="H3450" s="121"/>
      <c r="R3450" s="120"/>
    </row>
    <row r="3451" spans="4:18" ht="13.9" customHeight="1" x14ac:dyDescent="0.25">
      <c r="D3451" s="120"/>
      <c r="E3451" s="120"/>
      <c r="F3451" s="120"/>
      <c r="G3451" s="120"/>
      <c r="H3451" s="121"/>
      <c r="R3451" s="120"/>
    </row>
    <row r="3452" spans="4:18" ht="13.9" customHeight="1" x14ac:dyDescent="0.25">
      <c r="D3452" s="120"/>
      <c r="E3452" s="120"/>
      <c r="F3452" s="120"/>
      <c r="G3452" s="120"/>
      <c r="H3452" s="121"/>
      <c r="R3452" s="120"/>
    </row>
    <row r="3453" spans="4:18" ht="13.9" customHeight="1" x14ac:dyDescent="0.25">
      <c r="D3453" s="120"/>
      <c r="E3453" s="120"/>
      <c r="F3453" s="120"/>
      <c r="G3453" s="120"/>
      <c r="H3453" s="121"/>
      <c r="R3453" s="120"/>
    </row>
    <row r="3454" spans="4:18" ht="13.9" customHeight="1" x14ac:dyDescent="0.25">
      <c r="D3454" s="120"/>
      <c r="E3454" s="120"/>
      <c r="F3454" s="120"/>
      <c r="G3454" s="120"/>
      <c r="H3454" s="121"/>
      <c r="R3454" s="120"/>
    </row>
    <row r="3455" spans="4:18" ht="13.9" customHeight="1" x14ac:dyDescent="0.25">
      <c r="D3455" s="120"/>
      <c r="E3455" s="120"/>
      <c r="F3455" s="120"/>
      <c r="G3455" s="120"/>
      <c r="H3455" s="121"/>
      <c r="R3455" s="120"/>
    </row>
    <row r="3456" spans="4:18" ht="13.9" customHeight="1" x14ac:dyDescent="0.25">
      <c r="D3456" s="120"/>
      <c r="E3456" s="120"/>
      <c r="F3456" s="120"/>
      <c r="G3456" s="120"/>
      <c r="H3456" s="121"/>
      <c r="R3456" s="120"/>
    </row>
    <row r="3457" spans="4:18" ht="13.9" customHeight="1" x14ac:dyDescent="0.25">
      <c r="D3457" s="120"/>
      <c r="E3457" s="120"/>
      <c r="F3457" s="120"/>
      <c r="G3457" s="120"/>
      <c r="H3457" s="121"/>
      <c r="R3457" s="120"/>
    </row>
    <row r="3458" spans="4:18" ht="13.9" customHeight="1" x14ac:dyDescent="0.25">
      <c r="D3458" s="120"/>
      <c r="E3458" s="120"/>
      <c r="F3458" s="120"/>
      <c r="G3458" s="120"/>
      <c r="H3458" s="121"/>
      <c r="R3458" s="120"/>
    </row>
    <row r="3459" spans="4:18" ht="13.9" customHeight="1" x14ac:dyDescent="0.25">
      <c r="D3459" s="120"/>
      <c r="E3459" s="120"/>
      <c r="F3459" s="120"/>
      <c r="G3459" s="120"/>
      <c r="H3459" s="121"/>
      <c r="R3459" s="120"/>
    </row>
    <row r="3460" spans="4:18" ht="13.9" customHeight="1" x14ac:dyDescent="0.25">
      <c r="D3460" s="120"/>
      <c r="E3460" s="120"/>
      <c r="F3460" s="120"/>
      <c r="G3460" s="120"/>
      <c r="H3460" s="121"/>
      <c r="R3460" s="120"/>
    </row>
    <row r="3461" spans="4:18" ht="13.9" customHeight="1" x14ac:dyDescent="0.25">
      <c r="D3461" s="120"/>
      <c r="E3461" s="120"/>
      <c r="F3461" s="120"/>
      <c r="G3461" s="120"/>
      <c r="H3461" s="121"/>
      <c r="R3461" s="120"/>
    </row>
    <row r="3462" spans="4:18" ht="13.9" customHeight="1" x14ac:dyDescent="0.25">
      <c r="D3462" s="120"/>
      <c r="E3462" s="120"/>
      <c r="F3462" s="120"/>
      <c r="G3462" s="120"/>
      <c r="H3462" s="121"/>
      <c r="R3462" s="120"/>
    </row>
    <row r="3463" spans="4:18" ht="13.9" customHeight="1" x14ac:dyDescent="0.25">
      <c r="D3463" s="120"/>
      <c r="E3463" s="120"/>
      <c r="F3463" s="120"/>
      <c r="G3463" s="120"/>
      <c r="H3463" s="121"/>
      <c r="R3463" s="120"/>
    </row>
    <row r="3464" spans="4:18" ht="13.9" customHeight="1" x14ac:dyDescent="0.25">
      <c r="D3464" s="120"/>
      <c r="E3464" s="120"/>
      <c r="F3464" s="120"/>
      <c r="G3464" s="120"/>
      <c r="H3464" s="121"/>
      <c r="R3464" s="120"/>
    </row>
    <row r="3465" spans="4:18" ht="13.9" customHeight="1" x14ac:dyDescent="0.25">
      <c r="D3465" s="120"/>
      <c r="E3465" s="120"/>
      <c r="F3465" s="120"/>
      <c r="G3465" s="120"/>
      <c r="H3465" s="121"/>
      <c r="R3465" s="120"/>
    </row>
    <row r="3466" spans="4:18" ht="13.9" customHeight="1" x14ac:dyDescent="0.25">
      <c r="D3466" s="120"/>
      <c r="E3466" s="120"/>
      <c r="F3466" s="120"/>
      <c r="G3466" s="120"/>
      <c r="H3466" s="121"/>
      <c r="R3466" s="120"/>
    </row>
    <row r="3467" spans="4:18" ht="13.9" customHeight="1" x14ac:dyDescent="0.25">
      <c r="D3467" s="120"/>
      <c r="E3467" s="120"/>
      <c r="F3467" s="120"/>
      <c r="G3467" s="120"/>
      <c r="H3467" s="121"/>
      <c r="R3467" s="120"/>
    </row>
    <row r="3468" spans="4:18" ht="13.9" customHeight="1" x14ac:dyDescent="0.25">
      <c r="D3468" s="120"/>
      <c r="E3468" s="120"/>
      <c r="F3468" s="120"/>
      <c r="G3468" s="120"/>
      <c r="H3468" s="121"/>
      <c r="R3468" s="120"/>
    </row>
    <row r="3469" spans="4:18" ht="13.9" customHeight="1" x14ac:dyDescent="0.25">
      <c r="D3469" s="120"/>
      <c r="E3469" s="120"/>
      <c r="F3469" s="120"/>
      <c r="G3469" s="120"/>
      <c r="H3469" s="121"/>
      <c r="R3469" s="120"/>
    </row>
    <row r="3470" spans="4:18" ht="13.9" customHeight="1" x14ac:dyDescent="0.25">
      <c r="D3470" s="120"/>
      <c r="E3470" s="120"/>
      <c r="F3470" s="120"/>
      <c r="G3470" s="120"/>
      <c r="H3470" s="121"/>
      <c r="R3470" s="120"/>
    </row>
    <row r="3471" spans="4:18" ht="13.9" customHeight="1" x14ac:dyDescent="0.25">
      <c r="D3471" s="120"/>
      <c r="E3471" s="120"/>
      <c r="F3471" s="120"/>
      <c r="G3471" s="120"/>
      <c r="H3471" s="121"/>
      <c r="R3471" s="120"/>
    </row>
    <row r="3472" spans="4:18" ht="13.9" customHeight="1" x14ac:dyDescent="0.25">
      <c r="D3472" s="120"/>
      <c r="E3472" s="120"/>
      <c r="F3472" s="120"/>
      <c r="G3472" s="120"/>
      <c r="H3472" s="121"/>
      <c r="R3472" s="120"/>
    </row>
    <row r="3473" spans="4:18" ht="13.9" customHeight="1" x14ac:dyDescent="0.25">
      <c r="D3473" s="120"/>
      <c r="E3473" s="120"/>
      <c r="F3473" s="120"/>
      <c r="G3473" s="120"/>
      <c r="H3473" s="121"/>
      <c r="R3473" s="120"/>
    </row>
    <row r="3474" spans="4:18" ht="13.9" customHeight="1" x14ac:dyDescent="0.25">
      <c r="D3474" s="120"/>
      <c r="E3474" s="120"/>
      <c r="F3474" s="120"/>
      <c r="G3474" s="120"/>
      <c r="H3474" s="121"/>
      <c r="R3474" s="120"/>
    </row>
    <row r="3475" spans="4:18" ht="13.9" customHeight="1" x14ac:dyDescent="0.25">
      <c r="D3475" s="120"/>
      <c r="E3475" s="120"/>
      <c r="F3475" s="120"/>
      <c r="G3475" s="120"/>
      <c r="H3475" s="121"/>
      <c r="R3475" s="120"/>
    </row>
    <row r="3476" spans="4:18" ht="13.9" customHeight="1" x14ac:dyDescent="0.25">
      <c r="D3476" s="120"/>
      <c r="E3476" s="120"/>
      <c r="F3476" s="120"/>
      <c r="G3476" s="120"/>
      <c r="H3476" s="121"/>
      <c r="R3476" s="120"/>
    </row>
    <row r="3477" spans="4:18" ht="13.9" customHeight="1" x14ac:dyDescent="0.25">
      <c r="D3477" s="120"/>
      <c r="E3477" s="120"/>
      <c r="F3477" s="120"/>
      <c r="G3477" s="120"/>
      <c r="H3477" s="121"/>
      <c r="R3477" s="120"/>
    </row>
    <row r="3478" spans="4:18" ht="13.9" customHeight="1" x14ac:dyDescent="0.25">
      <c r="D3478" s="120"/>
      <c r="E3478" s="120"/>
      <c r="F3478" s="120"/>
      <c r="G3478" s="120"/>
      <c r="H3478" s="121"/>
      <c r="R3478" s="120"/>
    </row>
    <row r="3479" spans="4:18" ht="13.9" customHeight="1" x14ac:dyDescent="0.25">
      <c r="D3479" s="120"/>
      <c r="E3479" s="120"/>
      <c r="F3479" s="120"/>
      <c r="G3479" s="120"/>
      <c r="H3479" s="121"/>
      <c r="R3479" s="120"/>
    </row>
    <row r="3480" spans="4:18" ht="13.9" customHeight="1" x14ac:dyDescent="0.25">
      <c r="D3480" s="120"/>
      <c r="E3480" s="120"/>
      <c r="F3480" s="120"/>
      <c r="G3480" s="120"/>
      <c r="H3480" s="121"/>
      <c r="R3480" s="120"/>
    </row>
    <row r="3481" spans="4:18" ht="13.9" customHeight="1" x14ac:dyDescent="0.25">
      <c r="D3481" s="120"/>
      <c r="E3481" s="120"/>
      <c r="F3481" s="120"/>
      <c r="G3481" s="120"/>
      <c r="H3481" s="121"/>
      <c r="R3481" s="120"/>
    </row>
    <row r="3482" spans="4:18" ht="13.9" customHeight="1" x14ac:dyDescent="0.25">
      <c r="D3482" s="120"/>
      <c r="E3482" s="120"/>
      <c r="F3482" s="120"/>
      <c r="G3482" s="120"/>
      <c r="H3482" s="121"/>
      <c r="R3482" s="120"/>
    </row>
    <row r="3483" spans="4:18" ht="13.9" customHeight="1" x14ac:dyDescent="0.25">
      <c r="D3483" s="120"/>
      <c r="E3483" s="120"/>
      <c r="F3483" s="120"/>
      <c r="G3483" s="120"/>
      <c r="H3483" s="121"/>
      <c r="R3483" s="120"/>
    </row>
    <row r="3484" spans="4:18" ht="13.9" customHeight="1" x14ac:dyDescent="0.25">
      <c r="D3484" s="120"/>
      <c r="E3484" s="120"/>
      <c r="F3484" s="120"/>
      <c r="G3484" s="120"/>
      <c r="H3484" s="121"/>
      <c r="R3484" s="120"/>
    </row>
    <row r="3485" spans="4:18" ht="13.9" customHeight="1" x14ac:dyDescent="0.25">
      <c r="D3485" s="120"/>
      <c r="E3485" s="120"/>
      <c r="F3485" s="120"/>
      <c r="G3485" s="120"/>
      <c r="H3485" s="121"/>
      <c r="R3485" s="120"/>
    </row>
    <row r="3486" spans="4:18" ht="13.9" customHeight="1" x14ac:dyDescent="0.25">
      <c r="D3486" s="120"/>
      <c r="E3486" s="120"/>
      <c r="F3486" s="120"/>
      <c r="G3486" s="120"/>
      <c r="H3486" s="121"/>
      <c r="R3486" s="120"/>
    </row>
    <row r="3487" spans="4:18" ht="13.9" customHeight="1" x14ac:dyDescent="0.25">
      <c r="D3487" s="120"/>
      <c r="E3487" s="120"/>
      <c r="F3487" s="120"/>
      <c r="G3487" s="120"/>
      <c r="H3487" s="121"/>
      <c r="R3487" s="120"/>
    </row>
    <row r="3488" spans="4:18" ht="13.9" customHeight="1" x14ac:dyDescent="0.25">
      <c r="D3488" s="120"/>
      <c r="E3488" s="120"/>
      <c r="F3488" s="120"/>
      <c r="G3488" s="120"/>
      <c r="H3488" s="121"/>
      <c r="R3488" s="120"/>
    </row>
    <row r="3489" spans="4:18" ht="13.9" customHeight="1" x14ac:dyDescent="0.25">
      <c r="D3489" s="120"/>
      <c r="E3489" s="120"/>
      <c r="F3489" s="120"/>
      <c r="G3489" s="120"/>
      <c r="H3489" s="121"/>
      <c r="R3489" s="120"/>
    </row>
    <row r="3490" spans="4:18" ht="13.9" customHeight="1" x14ac:dyDescent="0.25">
      <c r="D3490" s="120"/>
      <c r="E3490" s="120"/>
      <c r="F3490" s="120"/>
      <c r="G3490" s="120"/>
      <c r="H3490" s="121"/>
      <c r="R3490" s="120"/>
    </row>
    <row r="3491" spans="4:18" ht="13.9" customHeight="1" x14ac:dyDescent="0.25">
      <c r="D3491" s="120"/>
      <c r="E3491" s="120"/>
      <c r="F3491" s="120"/>
      <c r="G3491" s="120"/>
      <c r="H3491" s="121"/>
      <c r="R3491" s="120"/>
    </row>
    <row r="3492" spans="4:18" ht="13.9" customHeight="1" x14ac:dyDescent="0.25">
      <c r="D3492" s="120"/>
      <c r="E3492" s="120"/>
      <c r="F3492" s="120"/>
      <c r="G3492" s="120"/>
      <c r="H3492" s="121"/>
      <c r="R3492" s="120"/>
    </row>
    <row r="3493" spans="4:18" ht="13.9" customHeight="1" x14ac:dyDescent="0.25">
      <c r="D3493" s="120"/>
      <c r="E3493" s="120"/>
      <c r="F3493" s="120"/>
      <c r="G3493" s="120"/>
      <c r="H3493" s="121"/>
      <c r="R3493" s="120"/>
    </row>
    <row r="3494" spans="4:18" ht="13.9" customHeight="1" x14ac:dyDescent="0.25">
      <c r="D3494" s="120"/>
      <c r="E3494" s="120"/>
      <c r="F3494" s="120"/>
      <c r="G3494" s="120"/>
      <c r="H3494" s="121"/>
      <c r="R3494" s="120"/>
    </row>
    <row r="3495" spans="4:18" ht="13.9" customHeight="1" x14ac:dyDescent="0.25">
      <c r="D3495" s="120"/>
      <c r="E3495" s="120"/>
      <c r="F3495" s="120"/>
      <c r="G3495" s="120"/>
      <c r="H3495" s="121"/>
      <c r="R3495" s="120"/>
    </row>
    <row r="3496" spans="4:18" ht="13.9" customHeight="1" x14ac:dyDescent="0.25">
      <c r="D3496" s="120"/>
      <c r="E3496" s="120"/>
      <c r="F3496" s="120"/>
      <c r="G3496" s="120"/>
      <c r="H3496" s="121"/>
      <c r="R3496" s="120"/>
    </row>
    <row r="3497" spans="4:18" ht="13.9" customHeight="1" x14ac:dyDescent="0.25">
      <c r="D3497" s="120"/>
      <c r="E3497" s="120"/>
      <c r="F3497" s="120"/>
      <c r="G3497" s="120"/>
      <c r="H3497" s="121"/>
      <c r="R3497" s="120"/>
    </row>
    <row r="3498" spans="4:18" ht="13.9" customHeight="1" x14ac:dyDescent="0.25">
      <c r="D3498" s="120"/>
      <c r="E3498" s="120"/>
      <c r="F3498" s="120"/>
      <c r="G3498" s="120"/>
      <c r="H3498" s="121"/>
      <c r="R3498" s="120"/>
    </row>
    <row r="3499" spans="4:18" ht="13.9" customHeight="1" x14ac:dyDescent="0.25">
      <c r="D3499" s="120"/>
      <c r="E3499" s="120"/>
      <c r="F3499" s="120"/>
      <c r="G3499" s="120"/>
      <c r="H3499" s="121"/>
      <c r="R3499" s="120"/>
    </row>
    <row r="3500" spans="4:18" ht="13.9" customHeight="1" x14ac:dyDescent="0.25">
      <c r="D3500" s="120"/>
      <c r="E3500" s="120"/>
      <c r="F3500" s="120"/>
      <c r="G3500" s="120"/>
      <c r="H3500" s="121"/>
      <c r="R3500" s="120"/>
    </row>
    <row r="3501" spans="4:18" ht="13.9" customHeight="1" x14ac:dyDescent="0.25">
      <c r="D3501" s="120"/>
      <c r="E3501" s="120"/>
      <c r="F3501" s="120"/>
      <c r="G3501" s="120"/>
      <c r="H3501" s="121"/>
      <c r="R3501" s="120"/>
    </row>
    <row r="3502" spans="4:18" ht="13.9" customHeight="1" x14ac:dyDescent="0.25">
      <c r="D3502" s="120"/>
      <c r="E3502" s="120"/>
      <c r="F3502" s="120"/>
      <c r="G3502" s="120"/>
      <c r="H3502" s="121"/>
      <c r="R3502" s="120"/>
    </row>
    <row r="3503" spans="4:18" ht="13.9" customHeight="1" x14ac:dyDescent="0.25">
      <c r="D3503" s="120"/>
      <c r="E3503" s="120"/>
      <c r="F3503" s="120"/>
      <c r="G3503" s="120"/>
      <c r="H3503" s="121"/>
      <c r="R3503" s="120"/>
    </row>
    <row r="3504" spans="4:18" ht="13.9" customHeight="1" x14ac:dyDescent="0.25">
      <c r="D3504" s="120"/>
      <c r="E3504" s="120"/>
      <c r="F3504" s="120"/>
      <c r="G3504" s="120"/>
      <c r="H3504" s="121"/>
      <c r="R3504" s="120"/>
    </row>
    <row r="3505" spans="4:18" ht="13.9" customHeight="1" x14ac:dyDescent="0.25">
      <c r="D3505" s="120"/>
      <c r="E3505" s="120"/>
      <c r="F3505" s="120"/>
      <c r="G3505" s="120"/>
      <c r="H3505" s="121"/>
      <c r="R3505" s="120"/>
    </row>
    <row r="3506" spans="4:18" ht="13.9" customHeight="1" x14ac:dyDescent="0.25">
      <c r="D3506" s="120"/>
      <c r="E3506" s="120"/>
      <c r="F3506" s="120"/>
      <c r="G3506" s="120"/>
      <c r="H3506" s="121"/>
      <c r="R3506" s="120"/>
    </row>
    <row r="3507" spans="4:18" ht="13.9" customHeight="1" x14ac:dyDescent="0.25">
      <c r="D3507" s="120"/>
      <c r="E3507" s="120"/>
      <c r="F3507" s="120"/>
      <c r="G3507" s="120"/>
      <c r="H3507" s="121"/>
      <c r="R3507" s="120"/>
    </row>
    <row r="3508" spans="4:18" ht="13.9" customHeight="1" x14ac:dyDescent="0.25">
      <c r="D3508" s="120"/>
      <c r="E3508" s="120"/>
      <c r="F3508" s="120"/>
      <c r="G3508" s="120"/>
      <c r="H3508" s="121"/>
      <c r="R3508" s="120"/>
    </row>
    <row r="3509" spans="4:18" ht="13.9" customHeight="1" x14ac:dyDescent="0.25">
      <c r="D3509" s="120"/>
      <c r="E3509" s="120"/>
      <c r="F3509" s="120"/>
      <c r="G3509" s="120"/>
      <c r="H3509" s="121"/>
      <c r="R3509" s="120"/>
    </row>
    <row r="3510" spans="4:18" ht="13.9" customHeight="1" x14ac:dyDescent="0.25">
      <c r="D3510" s="120"/>
      <c r="E3510" s="120"/>
      <c r="F3510" s="120"/>
      <c r="G3510" s="120"/>
      <c r="H3510" s="121"/>
      <c r="R3510" s="120"/>
    </row>
    <row r="3511" spans="4:18" ht="13.9" customHeight="1" x14ac:dyDescent="0.25">
      <c r="D3511" s="120"/>
      <c r="E3511" s="120"/>
      <c r="F3511" s="120"/>
      <c r="G3511" s="120"/>
      <c r="H3511" s="121"/>
      <c r="R3511" s="120"/>
    </row>
    <row r="3512" spans="4:18" ht="13.9" customHeight="1" x14ac:dyDescent="0.25">
      <c r="D3512" s="120"/>
      <c r="E3512" s="120"/>
      <c r="F3512" s="120"/>
      <c r="G3512" s="120"/>
      <c r="H3512" s="121"/>
      <c r="R3512" s="120"/>
    </row>
    <row r="3513" spans="4:18" ht="13.9" customHeight="1" x14ac:dyDescent="0.25">
      <c r="D3513" s="120"/>
      <c r="E3513" s="120"/>
      <c r="F3513" s="120"/>
      <c r="G3513" s="120"/>
      <c r="H3513" s="121"/>
      <c r="R3513" s="120"/>
    </row>
    <row r="3514" spans="4:18" ht="13.9" customHeight="1" x14ac:dyDescent="0.25">
      <c r="D3514" s="120"/>
      <c r="E3514" s="120"/>
      <c r="F3514" s="120"/>
      <c r="G3514" s="120"/>
      <c r="H3514" s="121"/>
      <c r="R3514" s="120"/>
    </row>
    <row r="3515" spans="4:18" ht="13.9" customHeight="1" x14ac:dyDescent="0.25">
      <c r="D3515" s="120"/>
      <c r="E3515" s="120"/>
      <c r="F3515" s="120"/>
      <c r="G3515" s="120"/>
      <c r="H3515" s="121"/>
      <c r="R3515" s="120"/>
    </row>
    <row r="3516" spans="4:18" ht="13.9" customHeight="1" x14ac:dyDescent="0.25">
      <c r="D3516" s="120"/>
      <c r="E3516" s="120"/>
      <c r="F3516" s="120"/>
      <c r="G3516" s="120"/>
      <c r="H3516" s="121"/>
      <c r="R3516" s="120"/>
    </row>
    <row r="3517" spans="4:18" ht="13.9" customHeight="1" x14ac:dyDescent="0.25">
      <c r="D3517" s="120"/>
      <c r="E3517" s="120"/>
      <c r="F3517" s="120"/>
      <c r="G3517" s="120"/>
      <c r="H3517" s="121"/>
      <c r="R3517" s="120"/>
    </row>
    <row r="3518" spans="4:18" ht="13.9" customHeight="1" x14ac:dyDescent="0.25">
      <c r="D3518" s="120"/>
      <c r="E3518" s="120"/>
      <c r="F3518" s="120"/>
      <c r="G3518" s="120"/>
      <c r="H3518" s="121"/>
      <c r="R3518" s="120"/>
    </row>
    <row r="3519" spans="4:18" ht="13.9" customHeight="1" x14ac:dyDescent="0.25">
      <c r="D3519" s="120"/>
      <c r="E3519" s="120"/>
      <c r="F3519" s="120"/>
      <c r="G3519" s="120"/>
      <c r="H3519" s="121"/>
      <c r="R3519" s="120"/>
    </row>
    <row r="3520" spans="4:18" ht="13.9" customHeight="1" x14ac:dyDescent="0.25">
      <c r="D3520" s="120"/>
      <c r="E3520" s="120"/>
      <c r="F3520" s="120"/>
      <c r="G3520" s="120"/>
      <c r="H3520" s="121"/>
      <c r="R3520" s="120"/>
    </row>
    <row r="3521" spans="4:18" ht="13.9" customHeight="1" x14ac:dyDescent="0.25">
      <c r="D3521" s="120"/>
      <c r="E3521" s="120"/>
      <c r="F3521" s="120"/>
      <c r="G3521" s="120"/>
      <c r="H3521" s="121"/>
      <c r="R3521" s="120"/>
    </row>
    <row r="3522" spans="4:18" ht="13.9" customHeight="1" x14ac:dyDescent="0.25">
      <c r="D3522" s="120"/>
      <c r="E3522" s="120"/>
      <c r="F3522" s="120"/>
      <c r="G3522" s="120"/>
      <c r="H3522" s="121"/>
      <c r="R3522" s="120"/>
    </row>
    <row r="3523" spans="4:18" ht="13.9" customHeight="1" x14ac:dyDescent="0.25">
      <c r="D3523" s="120"/>
      <c r="E3523" s="120"/>
      <c r="F3523" s="120"/>
      <c r="G3523" s="120"/>
      <c r="H3523" s="121"/>
      <c r="R3523" s="120"/>
    </row>
    <row r="3524" spans="4:18" ht="13.9" customHeight="1" x14ac:dyDescent="0.25">
      <c r="D3524" s="120"/>
      <c r="E3524" s="120"/>
      <c r="F3524" s="120"/>
      <c r="G3524" s="120"/>
      <c r="H3524" s="121"/>
      <c r="R3524" s="120"/>
    </row>
    <row r="3525" spans="4:18" ht="13.9" customHeight="1" x14ac:dyDescent="0.25">
      <c r="D3525" s="120"/>
      <c r="E3525" s="120"/>
      <c r="F3525" s="120"/>
      <c r="G3525" s="120"/>
      <c r="H3525" s="121"/>
      <c r="R3525" s="120"/>
    </row>
    <row r="3526" spans="4:18" ht="13.9" customHeight="1" x14ac:dyDescent="0.25">
      <c r="D3526" s="120"/>
      <c r="E3526" s="120"/>
      <c r="F3526" s="120"/>
      <c r="G3526" s="120"/>
      <c r="H3526" s="121"/>
      <c r="R3526" s="120"/>
    </row>
    <row r="3527" spans="4:18" ht="13.9" customHeight="1" x14ac:dyDescent="0.25">
      <c r="D3527" s="120"/>
      <c r="E3527" s="120"/>
      <c r="F3527" s="120"/>
      <c r="G3527" s="120"/>
      <c r="H3527" s="121"/>
      <c r="R3527" s="120"/>
    </row>
    <row r="3528" spans="4:18" ht="13.9" customHeight="1" x14ac:dyDescent="0.25">
      <c r="D3528" s="120"/>
      <c r="E3528" s="120"/>
      <c r="F3528" s="120"/>
      <c r="G3528" s="120"/>
      <c r="H3528" s="121"/>
      <c r="R3528" s="120"/>
    </row>
    <row r="3529" spans="4:18" ht="13.9" customHeight="1" x14ac:dyDescent="0.25">
      <c r="D3529" s="120"/>
      <c r="E3529" s="120"/>
      <c r="F3529" s="120"/>
      <c r="G3529" s="120"/>
      <c r="H3529" s="121"/>
      <c r="R3529" s="120"/>
    </row>
    <row r="3530" spans="4:18" ht="13.9" customHeight="1" x14ac:dyDescent="0.25">
      <c r="D3530" s="120"/>
      <c r="E3530" s="120"/>
      <c r="F3530" s="120"/>
      <c r="G3530" s="120"/>
      <c r="H3530" s="121"/>
      <c r="R3530" s="120"/>
    </row>
    <row r="3531" spans="4:18" ht="13.9" customHeight="1" x14ac:dyDescent="0.25">
      <c r="D3531" s="120"/>
      <c r="E3531" s="120"/>
      <c r="F3531" s="120"/>
      <c r="G3531" s="120"/>
      <c r="H3531" s="121"/>
      <c r="R3531" s="120"/>
    </row>
    <row r="3532" spans="4:18" ht="13.9" customHeight="1" x14ac:dyDescent="0.25">
      <c r="D3532" s="120"/>
      <c r="E3532" s="120"/>
      <c r="F3532" s="120"/>
      <c r="G3532" s="120"/>
      <c r="H3532" s="121"/>
      <c r="R3532" s="120"/>
    </row>
    <row r="3533" spans="4:18" ht="13.9" customHeight="1" x14ac:dyDescent="0.25">
      <c r="D3533" s="120"/>
      <c r="E3533" s="120"/>
      <c r="F3533" s="120"/>
      <c r="G3533" s="120"/>
      <c r="H3533" s="121"/>
      <c r="R3533" s="120"/>
    </row>
    <row r="3534" spans="4:18" ht="13.9" customHeight="1" x14ac:dyDescent="0.25">
      <c r="D3534" s="120"/>
      <c r="E3534" s="120"/>
      <c r="F3534" s="120"/>
      <c r="G3534" s="120"/>
      <c r="H3534" s="121"/>
      <c r="R3534" s="120"/>
    </row>
    <row r="3535" spans="4:18" ht="13.9" customHeight="1" x14ac:dyDescent="0.25">
      <c r="D3535" s="120"/>
      <c r="E3535" s="120"/>
      <c r="F3535" s="120"/>
      <c r="G3535" s="120"/>
      <c r="H3535" s="121"/>
      <c r="R3535" s="120"/>
    </row>
    <row r="3536" spans="4:18" ht="13.9" customHeight="1" x14ac:dyDescent="0.25">
      <c r="D3536" s="120"/>
      <c r="E3536" s="120"/>
      <c r="F3536" s="120"/>
      <c r="G3536" s="120"/>
      <c r="H3536" s="121"/>
      <c r="R3536" s="120"/>
    </row>
    <row r="3537" spans="4:18" ht="13.9" customHeight="1" x14ac:dyDescent="0.25">
      <c r="D3537" s="120"/>
      <c r="E3537" s="120"/>
      <c r="F3537" s="120"/>
      <c r="G3537" s="120"/>
      <c r="H3537" s="121"/>
      <c r="R3537" s="120"/>
    </row>
    <row r="3538" spans="4:18" ht="13.9" customHeight="1" x14ac:dyDescent="0.25">
      <c r="D3538" s="120"/>
      <c r="E3538" s="120"/>
      <c r="F3538" s="120"/>
      <c r="G3538" s="120"/>
      <c r="H3538" s="121"/>
      <c r="R3538" s="120"/>
    </row>
    <row r="3539" spans="4:18" ht="13.9" customHeight="1" x14ac:dyDescent="0.25">
      <c r="D3539" s="120"/>
      <c r="E3539" s="120"/>
      <c r="F3539" s="120"/>
      <c r="G3539" s="120"/>
      <c r="H3539" s="121"/>
      <c r="R3539" s="120"/>
    </row>
    <row r="3540" spans="4:18" ht="13.9" customHeight="1" x14ac:dyDescent="0.25">
      <c r="D3540" s="120"/>
      <c r="E3540" s="120"/>
      <c r="F3540" s="120"/>
      <c r="G3540" s="120"/>
      <c r="H3540" s="121"/>
      <c r="R3540" s="120"/>
    </row>
    <row r="3541" spans="4:18" ht="13.9" customHeight="1" x14ac:dyDescent="0.25">
      <c r="D3541" s="120"/>
      <c r="E3541" s="120"/>
      <c r="F3541" s="120"/>
      <c r="G3541" s="120"/>
      <c r="H3541" s="121"/>
      <c r="R3541" s="120"/>
    </row>
    <row r="3542" spans="4:18" ht="13.9" customHeight="1" x14ac:dyDescent="0.25">
      <c r="D3542" s="120"/>
      <c r="E3542" s="120"/>
      <c r="F3542" s="120"/>
      <c r="G3542" s="120"/>
      <c r="H3542" s="121"/>
      <c r="R3542" s="120"/>
    </row>
    <row r="3543" spans="4:18" ht="13.9" customHeight="1" x14ac:dyDescent="0.25">
      <c r="D3543" s="120"/>
      <c r="E3543" s="120"/>
      <c r="F3543" s="120"/>
      <c r="G3543" s="120"/>
      <c r="H3543" s="121"/>
      <c r="R3543" s="120"/>
    </row>
    <row r="3544" spans="4:18" ht="13.9" customHeight="1" x14ac:dyDescent="0.25">
      <c r="D3544" s="120"/>
      <c r="E3544" s="120"/>
      <c r="F3544" s="120"/>
      <c r="G3544" s="120"/>
      <c r="H3544" s="121"/>
      <c r="R3544" s="120"/>
    </row>
    <row r="3545" spans="4:18" ht="13.9" customHeight="1" x14ac:dyDescent="0.25">
      <c r="D3545" s="120"/>
      <c r="E3545" s="120"/>
      <c r="F3545" s="120"/>
      <c r="G3545" s="120"/>
      <c r="H3545" s="121"/>
      <c r="R3545" s="120"/>
    </row>
    <row r="3546" spans="4:18" ht="13.9" customHeight="1" x14ac:dyDescent="0.25">
      <c r="D3546" s="120"/>
      <c r="E3546" s="120"/>
      <c r="F3546" s="120"/>
      <c r="G3546" s="120"/>
      <c r="H3546" s="121"/>
      <c r="R3546" s="120"/>
    </row>
    <row r="3547" spans="4:18" ht="13.9" customHeight="1" x14ac:dyDescent="0.25">
      <c r="D3547" s="120"/>
      <c r="E3547" s="120"/>
      <c r="F3547" s="120"/>
      <c r="G3547" s="120"/>
      <c r="H3547" s="121"/>
      <c r="R3547" s="120"/>
    </row>
    <row r="3548" spans="4:18" ht="13.9" customHeight="1" x14ac:dyDescent="0.25">
      <c r="D3548" s="120"/>
      <c r="E3548" s="120"/>
      <c r="F3548" s="120"/>
      <c r="G3548" s="120"/>
      <c r="H3548" s="121"/>
      <c r="R3548" s="120"/>
    </row>
    <row r="3549" spans="4:18" ht="13.9" customHeight="1" x14ac:dyDescent="0.25">
      <c r="D3549" s="120"/>
      <c r="E3549" s="120"/>
      <c r="F3549" s="120"/>
      <c r="G3549" s="120"/>
      <c r="H3549" s="121"/>
      <c r="R3549" s="120"/>
    </row>
    <row r="3550" spans="4:18" ht="13.9" customHeight="1" x14ac:dyDescent="0.25">
      <c r="D3550" s="120"/>
      <c r="E3550" s="120"/>
      <c r="F3550" s="120"/>
      <c r="G3550" s="120"/>
      <c r="H3550" s="121"/>
      <c r="R3550" s="120"/>
    </row>
    <row r="3551" spans="4:18" ht="13.9" customHeight="1" x14ac:dyDescent="0.25">
      <c r="D3551" s="120"/>
      <c r="E3551" s="120"/>
      <c r="F3551" s="120"/>
      <c r="G3551" s="120"/>
      <c r="H3551" s="121"/>
      <c r="R3551" s="120"/>
    </row>
    <row r="3552" spans="4:18" ht="13.9" customHeight="1" x14ac:dyDescent="0.25">
      <c r="D3552" s="120"/>
      <c r="E3552" s="120"/>
      <c r="F3552" s="120"/>
      <c r="G3552" s="120"/>
      <c r="H3552" s="121"/>
      <c r="R3552" s="120"/>
    </row>
    <row r="3553" spans="4:18" ht="13.9" customHeight="1" x14ac:dyDescent="0.25">
      <c r="D3553" s="120"/>
      <c r="E3553" s="120"/>
      <c r="F3553" s="120"/>
      <c r="G3553" s="120"/>
      <c r="H3553" s="121"/>
      <c r="R3553" s="120"/>
    </row>
    <row r="3554" spans="4:18" ht="13.9" customHeight="1" x14ac:dyDescent="0.25">
      <c r="D3554" s="120"/>
      <c r="E3554" s="120"/>
      <c r="F3554" s="120"/>
      <c r="G3554" s="120"/>
      <c r="H3554" s="121"/>
      <c r="R3554" s="120"/>
    </row>
    <row r="3555" spans="4:18" ht="13.9" customHeight="1" x14ac:dyDescent="0.25">
      <c r="D3555" s="120"/>
      <c r="E3555" s="120"/>
      <c r="F3555" s="120"/>
      <c r="G3555" s="120"/>
      <c r="H3555" s="121"/>
      <c r="R3555" s="120"/>
    </row>
    <row r="3556" spans="4:18" ht="13.9" customHeight="1" x14ac:dyDescent="0.25">
      <c r="D3556" s="120"/>
      <c r="E3556" s="120"/>
      <c r="F3556" s="120"/>
      <c r="G3556" s="120"/>
      <c r="H3556" s="121"/>
      <c r="R3556" s="120"/>
    </row>
    <row r="3557" spans="4:18" ht="13.9" customHeight="1" x14ac:dyDescent="0.25">
      <c r="D3557" s="120"/>
      <c r="E3557" s="120"/>
      <c r="F3557" s="120"/>
      <c r="G3557" s="120"/>
      <c r="H3557" s="121"/>
      <c r="R3557" s="120"/>
    </row>
    <row r="3558" spans="4:18" ht="13.9" customHeight="1" x14ac:dyDescent="0.25">
      <c r="D3558" s="120"/>
      <c r="E3558" s="120"/>
      <c r="F3558" s="120"/>
      <c r="G3558" s="120"/>
      <c r="H3558" s="121"/>
      <c r="R3558" s="120"/>
    </row>
    <row r="3559" spans="4:18" ht="13.9" customHeight="1" x14ac:dyDescent="0.25">
      <c r="D3559" s="120"/>
      <c r="E3559" s="120"/>
      <c r="F3559" s="120"/>
      <c r="G3559" s="120"/>
      <c r="H3559" s="121"/>
      <c r="R3559" s="120"/>
    </row>
    <row r="3560" spans="4:18" ht="13.9" customHeight="1" x14ac:dyDescent="0.25">
      <c r="D3560" s="120"/>
      <c r="E3560" s="120"/>
      <c r="F3560" s="120"/>
      <c r="G3560" s="120"/>
      <c r="H3560" s="121"/>
      <c r="R3560" s="120"/>
    </row>
    <row r="3561" spans="4:18" ht="13.9" customHeight="1" x14ac:dyDescent="0.25">
      <c r="D3561" s="120"/>
      <c r="E3561" s="120"/>
      <c r="F3561" s="120"/>
      <c r="G3561" s="120"/>
      <c r="H3561" s="121"/>
      <c r="R3561" s="120"/>
    </row>
    <row r="3562" spans="4:18" ht="13.9" customHeight="1" x14ac:dyDescent="0.25">
      <c r="D3562" s="120"/>
      <c r="E3562" s="120"/>
      <c r="F3562" s="120"/>
      <c r="G3562" s="120"/>
      <c r="H3562" s="121"/>
      <c r="R3562" s="120"/>
    </row>
    <row r="3563" spans="4:18" ht="13.9" customHeight="1" x14ac:dyDescent="0.25">
      <c r="D3563" s="120"/>
      <c r="E3563" s="120"/>
      <c r="F3563" s="120"/>
      <c r="G3563" s="120"/>
      <c r="H3563" s="121"/>
      <c r="R3563" s="120"/>
    </row>
    <row r="3564" spans="4:18" ht="13.9" customHeight="1" x14ac:dyDescent="0.25">
      <c r="D3564" s="120"/>
      <c r="E3564" s="120"/>
      <c r="F3564" s="120"/>
      <c r="G3564" s="120"/>
      <c r="H3564" s="121"/>
      <c r="R3564" s="120"/>
    </row>
    <row r="3565" spans="4:18" ht="13.9" customHeight="1" x14ac:dyDescent="0.25">
      <c r="D3565" s="120"/>
      <c r="E3565" s="120"/>
      <c r="F3565" s="120"/>
      <c r="G3565" s="120"/>
      <c r="H3565" s="121"/>
      <c r="R3565" s="120"/>
    </row>
    <row r="3566" spans="4:18" ht="13.9" customHeight="1" x14ac:dyDescent="0.25">
      <c r="D3566" s="120"/>
      <c r="E3566" s="120"/>
      <c r="F3566" s="120"/>
      <c r="G3566" s="120"/>
      <c r="H3566" s="121"/>
      <c r="R3566" s="120"/>
    </row>
    <row r="3567" spans="4:18" ht="13.9" customHeight="1" x14ac:dyDescent="0.25">
      <c r="D3567" s="120"/>
      <c r="E3567" s="120"/>
      <c r="F3567" s="120"/>
      <c r="G3567" s="120"/>
      <c r="H3567" s="121"/>
      <c r="R3567" s="120"/>
    </row>
    <row r="3568" spans="4:18" ht="13.9" customHeight="1" x14ac:dyDescent="0.25">
      <c r="D3568" s="120"/>
      <c r="E3568" s="120"/>
      <c r="F3568" s="120"/>
      <c r="G3568" s="120"/>
      <c r="H3568" s="121"/>
      <c r="R3568" s="120"/>
    </row>
    <row r="3569" spans="4:18" ht="13.9" customHeight="1" x14ac:dyDescent="0.25">
      <c r="D3569" s="120"/>
      <c r="E3569" s="120"/>
      <c r="F3569" s="120"/>
      <c r="G3569" s="120"/>
      <c r="H3569" s="121"/>
      <c r="R3569" s="120"/>
    </row>
    <row r="3570" spans="4:18" ht="13.9" customHeight="1" x14ac:dyDescent="0.25">
      <c r="D3570" s="120"/>
      <c r="E3570" s="120"/>
      <c r="F3570" s="120"/>
      <c r="G3570" s="120"/>
      <c r="H3570" s="121"/>
      <c r="R3570" s="120"/>
    </row>
    <row r="3571" spans="4:18" ht="13.9" customHeight="1" x14ac:dyDescent="0.25">
      <c r="D3571" s="120"/>
      <c r="E3571" s="120"/>
      <c r="F3571" s="120"/>
      <c r="G3571" s="120"/>
      <c r="H3571" s="121"/>
      <c r="R3571" s="120"/>
    </row>
    <row r="3572" spans="4:18" ht="13.9" customHeight="1" x14ac:dyDescent="0.25">
      <c r="D3572" s="120"/>
      <c r="E3572" s="120"/>
      <c r="F3572" s="120"/>
      <c r="G3572" s="120"/>
      <c r="H3572" s="121"/>
      <c r="R3572" s="120"/>
    </row>
    <row r="3573" spans="4:18" ht="13.9" customHeight="1" x14ac:dyDescent="0.25">
      <c r="D3573" s="120"/>
      <c r="E3573" s="120"/>
      <c r="F3573" s="120"/>
      <c r="G3573" s="120"/>
      <c r="H3573" s="121"/>
      <c r="R3573" s="120"/>
    </row>
    <row r="3574" spans="4:18" ht="13.9" customHeight="1" x14ac:dyDescent="0.25">
      <c r="D3574" s="120"/>
      <c r="E3574" s="120"/>
      <c r="F3574" s="120"/>
      <c r="G3574" s="120"/>
      <c r="H3574" s="121"/>
      <c r="R3574" s="120"/>
    </row>
    <row r="3575" spans="4:18" ht="13.9" customHeight="1" x14ac:dyDescent="0.25">
      <c r="D3575" s="120"/>
      <c r="E3575" s="120"/>
      <c r="F3575" s="120"/>
      <c r="G3575" s="120"/>
      <c r="H3575" s="121"/>
      <c r="R3575" s="120"/>
    </row>
    <row r="3576" spans="4:18" ht="13.9" customHeight="1" x14ac:dyDescent="0.25">
      <c r="D3576" s="120"/>
      <c r="E3576" s="120"/>
      <c r="F3576" s="120"/>
      <c r="G3576" s="120"/>
      <c r="H3576" s="121"/>
      <c r="R3576" s="120"/>
    </row>
    <row r="3577" spans="4:18" ht="13.9" customHeight="1" x14ac:dyDescent="0.25">
      <c r="D3577" s="120"/>
      <c r="E3577" s="120"/>
      <c r="F3577" s="120"/>
      <c r="G3577" s="120"/>
      <c r="H3577" s="121"/>
      <c r="R3577" s="120"/>
    </row>
    <row r="3578" spans="4:18" ht="13.9" customHeight="1" x14ac:dyDescent="0.25">
      <c r="D3578" s="120"/>
      <c r="E3578" s="120"/>
      <c r="F3578" s="120"/>
      <c r="G3578" s="120"/>
      <c r="H3578" s="121"/>
      <c r="R3578" s="120"/>
    </row>
    <row r="3579" spans="4:18" ht="13.9" customHeight="1" x14ac:dyDescent="0.25">
      <c r="D3579" s="120"/>
      <c r="E3579" s="120"/>
      <c r="F3579" s="120"/>
      <c r="G3579" s="120"/>
      <c r="H3579" s="121"/>
      <c r="R3579" s="120"/>
    </row>
    <row r="3580" spans="4:18" ht="13.9" customHeight="1" x14ac:dyDescent="0.25">
      <c r="D3580" s="120"/>
      <c r="E3580" s="120"/>
      <c r="F3580" s="120"/>
      <c r="G3580" s="120"/>
      <c r="H3580" s="121"/>
      <c r="R3580" s="120"/>
    </row>
    <row r="3581" spans="4:18" ht="13.9" customHeight="1" x14ac:dyDescent="0.25">
      <c r="D3581" s="120"/>
      <c r="E3581" s="120"/>
      <c r="F3581" s="120"/>
      <c r="G3581" s="120"/>
      <c r="H3581" s="121"/>
      <c r="R3581" s="120"/>
    </row>
    <row r="3582" spans="4:18" ht="13.9" customHeight="1" x14ac:dyDescent="0.25">
      <c r="D3582" s="120"/>
      <c r="E3582" s="120"/>
      <c r="F3582" s="120"/>
      <c r="G3582" s="120"/>
      <c r="H3582" s="121"/>
      <c r="R3582" s="120"/>
    </row>
    <row r="3583" spans="4:18" ht="13.9" customHeight="1" x14ac:dyDescent="0.25">
      <c r="D3583" s="120"/>
      <c r="E3583" s="120"/>
      <c r="F3583" s="120"/>
      <c r="G3583" s="120"/>
      <c r="H3583" s="121"/>
      <c r="R3583" s="120"/>
    </row>
    <row r="3584" spans="4:18" ht="13.9" customHeight="1" x14ac:dyDescent="0.25">
      <c r="D3584" s="120"/>
      <c r="E3584" s="120"/>
      <c r="F3584" s="120"/>
      <c r="G3584" s="120"/>
      <c r="H3584" s="121"/>
      <c r="R3584" s="120"/>
    </row>
    <row r="3585" spans="4:18" ht="13.9" customHeight="1" x14ac:dyDescent="0.25">
      <c r="D3585" s="120"/>
      <c r="E3585" s="120"/>
      <c r="F3585" s="120"/>
      <c r="G3585" s="120"/>
      <c r="H3585" s="121"/>
      <c r="R3585" s="120"/>
    </row>
    <row r="3586" spans="4:18" ht="13.9" customHeight="1" x14ac:dyDescent="0.25">
      <c r="D3586" s="120"/>
      <c r="E3586" s="120"/>
      <c r="F3586" s="120"/>
      <c r="G3586" s="120"/>
      <c r="H3586" s="121"/>
      <c r="R3586" s="120"/>
    </row>
    <row r="3587" spans="4:18" ht="13.9" customHeight="1" x14ac:dyDescent="0.25">
      <c r="D3587" s="120"/>
      <c r="E3587" s="120"/>
      <c r="F3587" s="120"/>
      <c r="G3587" s="120"/>
      <c r="H3587" s="121"/>
      <c r="R3587" s="120"/>
    </row>
    <row r="3588" spans="4:18" ht="13.9" customHeight="1" x14ac:dyDescent="0.25">
      <c r="D3588" s="120"/>
      <c r="E3588" s="120"/>
      <c r="F3588" s="120"/>
      <c r="G3588" s="120"/>
      <c r="H3588" s="121"/>
      <c r="R3588" s="120"/>
    </row>
    <row r="3589" spans="4:18" ht="13.9" customHeight="1" x14ac:dyDescent="0.25">
      <c r="D3589" s="120"/>
      <c r="E3589" s="120"/>
      <c r="F3589" s="120"/>
      <c r="G3589" s="120"/>
      <c r="H3589" s="121"/>
      <c r="R3589" s="120"/>
    </row>
    <row r="3590" spans="4:18" ht="13.9" customHeight="1" x14ac:dyDescent="0.25">
      <c r="D3590" s="120"/>
      <c r="E3590" s="120"/>
      <c r="F3590" s="120"/>
      <c r="G3590" s="120"/>
      <c r="H3590" s="121"/>
      <c r="R3590" s="120"/>
    </row>
    <row r="3591" spans="4:18" ht="13.9" customHeight="1" x14ac:dyDescent="0.25">
      <c r="D3591" s="120"/>
      <c r="E3591" s="120"/>
      <c r="F3591" s="120"/>
      <c r="G3591" s="120"/>
      <c r="H3591" s="121"/>
      <c r="R3591" s="120"/>
    </row>
    <row r="3592" spans="4:18" ht="13.9" customHeight="1" x14ac:dyDescent="0.25">
      <c r="D3592" s="120"/>
      <c r="E3592" s="120"/>
      <c r="F3592" s="120"/>
      <c r="G3592" s="120"/>
      <c r="H3592" s="121"/>
      <c r="R3592" s="120"/>
    </row>
    <row r="3593" spans="4:18" ht="13.9" customHeight="1" x14ac:dyDescent="0.25">
      <c r="D3593" s="120"/>
      <c r="E3593" s="120"/>
      <c r="F3593" s="120"/>
      <c r="G3593" s="120"/>
      <c r="H3593" s="121"/>
      <c r="R3593" s="120"/>
    </row>
    <row r="3594" spans="4:18" ht="13.9" customHeight="1" x14ac:dyDescent="0.25">
      <c r="D3594" s="120"/>
      <c r="E3594" s="120"/>
      <c r="F3594" s="120"/>
      <c r="G3594" s="120"/>
      <c r="H3594" s="121"/>
      <c r="R3594" s="120"/>
    </row>
    <row r="3595" spans="4:18" ht="13.9" customHeight="1" x14ac:dyDescent="0.25">
      <c r="D3595" s="120"/>
      <c r="E3595" s="120"/>
      <c r="F3595" s="120"/>
      <c r="G3595" s="120"/>
      <c r="H3595" s="121"/>
      <c r="R3595" s="120"/>
    </row>
    <row r="3596" spans="4:18" ht="13.9" customHeight="1" x14ac:dyDescent="0.25">
      <c r="D3596" s="120"/>
      <c r="E3596" s="120"/>
      <c r="F3596" s="120"/>
      <c r="G3596" s="120"/>
      <c r="H3596" s="121"/>
      <c r="R3596" s="120"/>
    </row>
    <row r="3597" spans="4:18" ht="13.9" customHeight="1" x14ac:dyDescent="0.25">
      <c r="D3597" s="120"/>
      <c r="E3597" s="120"/>
      <c r="F3597" s="120"/>
      <c r="G3597" s="120"/>
      <c r="H3597" s="121"/>
      <c r="R3597" s="120"/>
    </row>
    <row r="3598" spans="4:18" ht="13.9" customHeight="1" x14ac:dyDescent="0.25">
      <c r="D3598" s="120"/>
      <c r="E3598" s="120"/>
      <c r="F3598" s="120"/>
      <c r="G3598" s="120"/>
      <c r="H3598" s="121"/>
      <c r="R3598" s="120"/>
    </row>
    <row r="3599" spans="4:18" ht="13.9" customHeight="1" x14ac:dyDescent="0.25">
      <c r="D3599" s="120"/>
      <c r="E3599" s="120"/>
      <c r="F3599" s="120"/>
      <c r="G3599" s="120"/>
      <c r="H3599" s="121"/>
      <c r="R3599" s="120"/>
    </row>
    <row r="3600" spans="4:18" ht="13.9" customHeight="1" x14ac:dyDescent="0.25">
      <c r="D3600" s="120"/>
      <c r="E3600" s="120"/>
      <c r="F3600" s="120"/>
      <c r="G3600" s="120"/>
      <c r="H3600" s="121"/>
      <c r="R3600" s="120"/>
    </row>
    <row r="3601" spans="4:18" ht="13.9" customHeight="1" x14ac:dyDescent="0.25">
      <c r="D3601" s="120"/>
      <c r="E3601" s="120"/>
      <c r="F3601" s="120"/>
      <c r="G3601" s="120"/>
      <c r="H3601" s="121"/>
      <c r="R3601" s="120"/>
    </row>
    <row r="3602" spans="4:18" ht="13.9" customHeight="1" x14ac:dyDescent="0.25">
      <c r="D3602" s="120"/>
      <c r="E3602" s="120"/>
      <c r="F3602" s="120"/>
      <c r="G3602" s="120"/>
      <c r="H3602" s="121"/>
      <c r="R3602" s="120"/>
    </row>
    <row r="3603" spans="4:18" ht="13.9" customHeight="1" x14ac:dyDescent="0.25">
      <c r="D3603" s="120"/>
      <c r="E3603" s="120"/>
      <c r="F3603" s="120"/>
      <c r="G3603" s="120"/>
      <c r="H3603" s="121"/>
      <c r="R3603" s="120"/>
    </row>
    <row r="3604" spans="4:18" ht="13.9" customHeight="1" x14ac:dyDescent="0.25">
      <c r="D3604" s="120"/>
      <c r="E3604" s="120"/>
      <c r="F3604" s="120"/>
      <c r="G3604" s="120"/>
      <c r="H3604" s="121"/>
      <c r="R3604" s="120"/>
    </row>
    <row r="3605" spans="4:18" ht="13.9" customHeight="1" x14ac:dyDescent="0.25">
      <c r="D3605" s="120"/>
      <c r="E3605" s="120"/>
      <c r="F3605" s="120"/>
      <c r="G3605" s="120"/>
      <c r="H3605" s="121"/>
      <c r="R3605" s="120"/>
    </row>
    <row r="3606" spans="4:18" ht="13.9" customHeight="1" x14ac:dyDescent="0.25">
      <c r="D3606" s="120"/>
      <c r="E3606" s="120"/>
      <c r="F3606" s="120"/>
      <c r="G3606" s="120"/>
      <c r="H3606" s="121"/>
      <c r="R3606" s="120"/>
    </row>
    <row r="3607" spans="4:18" ht="13.9" customHeight="1" x14ac:dyDescent="0.25">
      <c r="D3607" s="120"/>
      <c r="E3607" s="120"/>
      <c r="F3607" s="120"/>
      <c r="G3607" s="120"/>
      <c r="H3607" s="121"/>
      <c r="R3607" s="120"/>
    </row>
    <row r="3608" spans="4:18" ht="13.9" customHeight="1" x14ac:dyDescent="0.25">
      <c r="D3608" s="120"/>
      <c r="E3608" s="120"/>
      <c r="F3608" s="120"/>
      <c r="G3608" s="120"/>
      <c r="H3608" s="121"/>
      <c r="R3608" s="120"/>
    </row>
    <row r="3609" spans="4:18" ht="13.9" customHeight="1" x14ac:dyDescent="0.25">
      <c r="D3609" s="120"/>
      <c r="E3609" s="120"/>
      <c r="F3609" s="120"/>
      <c r="G3609" s="120"/>
      <c r="H3609" s="121"/>
      <c r="R3609" s="120"/>
    </row>
    <row r="3610" spans="4:18" ht="13.9" customHeight="1" x14ac:dyDescent="0.25">
      <c r="D3610" s="120"/>
      <c r="E3610" s="120"/>
      <c r="F3610" s="120"/>
      <c r="G3610" s="120"/>
      <c r="H3610" s="121"/>
      <c r="R3610" s="120"/>
    </row>
    <row r="3611" spans="4:18" ht="13.9" customHeight="1" x14ac:dyDescent="0.25">
      <c r="D3611" s="120"/>
      <c r="E3611" s="120"/>
      <c r="F3611" s="120"/>
      <c r="G3611" s="120"/>
      <c r="H3611" s="121"/>
      <c r="R3611" s="120"/>
    </row>
    <row r="3612" spans="4:18" ht="13.9" customHeight="1" x14ac:dyDescent="0.25">
      <c r="D3612" s="120"/>
      <c r="E3612" s="120"/>
      <c r="F3612" s="120"/>
      <c r="G3612" s="120"/>
      <c r="H3612" s="121"/>
      <c r="R3612" s="120"/>
    </row>
    <row r="3613" spans="4:18" ht="13.9" customHeight="1" x14ac:dyDescent="0.25">
      <c r="D3613" s="120"/>
      <c r="E3613" s="120"/>
      <c r="F3613" s="120"/>
      <c r="G3613" s="120"/>
      <c r="H3613" s="121"/>
      <c r="R3613" s="120"/>
    </row>
    <row r="3614" spans="4:18" ht="13.9" customHeight="1" x14ac:dyDescent="0.25">
      <c r="D3614" s="120"/>
      <c r="E3614" s="120"/>
      <c r="F3614" s="120"/>
      <c r="G3614" s="120"/>
      <c r="H3614" s="121"/>
      <c r="R3614" s="120"/>
    </row>
    <row r="3615" spans="4:18" ht="13.9" customHeight="1" x14ac:dyDescent="0.25">
      <c r="D3615" s="120"/>
      <c r="E3615" s="120"/>
      <c r="F3615" s="120"/>
      <c r="G3615" s="120"/>
      <c r="H3615" s="121"/>
      <c r="R3615" s="120"/>
    </row>
    <row r="3616" spans="4:18" ht="13.9" customHeight="1" x14ac:dyDescent="0.25">
      <c r="D3616" s="120"/>
      <c r="E3616" s="120"/>
      <c r="F3616" s="120"/>
      <c r="G3616" s="120"/>
      <c r="H3616" s="121"/>
      <c r="R3616" s="120"/>
    </row>
    <row r="3617" spans="4:18" ht="13.9" customHeight="1" x14ac:dyDescent="0.25">
      <c r="D3617" s="120"/>
      <c r="E3617" s="120"/>
      <c r="F3617" s="120"/>
      <c r="G3617" s="120"/>
      <c r="H3617" s="121"/>
      <c r="R3617" s="120"/>
    </row>
    <row r="3618" spans="4:18" ht="13.9" customHeight="1" x14ac:dyDescent="0.25">
      <c r="D3618" s="120"/>
      <c r="E3618" s="120"/>
      <c r="F3618" s="120"/>
      <c r="G3618" s="120"/>
      <c r="H3618" s="121"/>
      <c r="R3618" s="120"/>
    </row>
    <row r="3619" spans="4:18" ht="13.9" customHeight="1" x14ac:dyDescent="0.25">
      <c r="D3619" s="120"/>
      <c r="E3619" s="120"/>
      <c r="F3619" s="120"/>
      <c r="G3619" s="120"/>
      <c r="H3619" s="121"/>
      <c r="R3619" s="120"/>
    </row>
    <row r="3620" spans="4:18" ht="13.9" customHeight="1" x14ac:dyDescent="0.25">
      <c r="D3620" s="120"/>
      <c r="E3620" s="120"/>
      <c r="F3620" s="120"/>
      <c r="G3620" s="120"/>
      <c r="H3620" s="121"/>
      <c r="R3620" s="120"/>
    </row>
    <row r="3621" spans="4:18" ht="13.9" customHeight="1" x14ac:dyDescent="0.25">
      <c r="D3621" s="120"/>
      <c r="E3621" s="120"/>
      <c r="F3621" s="120"/>
      <c r="G3621" s="120"/>
      <c r="H3621" s="121"/>
      <c r="R3621" s="120"/>
    </row>
    <row r="3622" spans="4:18" ht="13.9" customHeight="1" x14ac:dyDescent="0.25">
      <c r="D3622" s="120"/>
      <c r="E3622" s="120"/>
      <c r="F3622" s="120"/>
      <c r="G3622" s="120"/>
      <c r="H3622" s="121"/>
      <c r="R3622" s="120"/>
    </row>
    <row r="3623" spans="4:18" ht="13.9" customHeight="1" x14ac:dyDescent="0.25">
      <c r="D3623" s="120"/>
      <c r="E3623" s="120"/>
      <c r="F3623" s="120"/>
      <c r="G3623" s="120"/>
      <c r="H3623" s="121"/>
      <c r="R3623" s="120"/>
    </row>
    <row r="3624" spans="4:18" ht="13.9" customHeight="1" x14ac:dyDescent="0.25">
      <c r="D3624" s="120"/>
      <c r="E3624" s="120"/>
      <c r="F3624" s="120"/>
      <c r="G3624" s="120"/>
      <c r="H3624" s="121"/>
      <c r="R3624" s="120"/>
    </row>
    <row r="3625" spans="4:18" ht="13.9" customHeight="1" x14ac:dyDescent="0.25">
      <c r="D3625" s="120"/>
      <c r="E3625" s="120"/>
      <c r="F3625" s="120"/>
      <c r="G3625" s="120"/>
      <c r="H3625" s="121"/>
      <c r="R3625" s="120"/>
    </row>
    <row r="3626" spans="4:18" ht="13.9" customHeight="1" x14ac:dyDescent="0.25">
      <c r="D3626" s="120"/>
      <c r="E3626" s="120"/>
      <c r="F3626" s="120"/>
      <c r="G3626" s="120"/>
      <c r="H3626" s="121"/>
      <c r="R3626" s="120"/>
    </row>
    <row r="3627" spans="4:18" ht="13.9" customHeight="1" x14ac:dyDescent="0.25">
      <c r="D3627" s="120"/>
      <c r="E3627" s="120"/>
      <c r="F3627" s="120"/>
      <c r="G3627" s="120"/>
      <c r="H3627" s="121"/>
      <c r="R3627" s="120"/>
    </row>
    <row r="3628" spans="4:18" ht="13.9" customHeight="1" x14ac:dyDescent="0.25">
      <c r="D3628" s="120"/>
      <c r="E3628" s="120"/>
      <c r="F3628" s="120"/>
      <c r="G3628" s="120"/>
      <c r="H3628" s="121"/>
      <c r="R3628" s="120"/>
    </row>
    <row r="3629" spans="4:18" ht="13.9" customHeight="1" x14ac:dyDescent="0.25">
      <c r="D3629" s="120"/>
      <c r="E3629" s="120"/>
      <c r="F3629" s="120"/>
      <c r="G3629" s="120"/>
      <c r="H3629" s="121"/>
      <c r="R3629" s="120"/>
    </row>
    <row r="3630" spans="4:18" ht="13.9" customHeight="1" x14ac:dyDescent="0.25">
      <c r="D3630" s="120"/>
      <c r="E3630" s="120"/>
      <c r="F3630" s="120"/>
      <c r="G3630" s="120"/>
      <c r="H3630" s="121"/>
      <c r="R3630" s="120"/>
    </row>
    <row r="3631" spans="4:18" ht="13.9" customHeight="1" x14ac:dyDescent="0.25">
      <c r="D3631" s="120"/>
      <c r="E3631" s="120"/>
      <c r="F3631" s="120"/>
      <c r="G3631" s="120"/>
      <c r="H3631" s="121"/>
      <c r="R3631" s="120"/>
    </row>
    <row r="3632" spans="4:18" ht="13.9" customHeight="1" x14ac:dyDescent="0.25">
      <c r="D3632" s="120"/>
      <c r="E3632" s="120"/>
      <c r="F3632" s="120"/>
      <c r="G3632" s="120"/>
      <c r="H3632" s="121"/>
      <c r="R3632" s="120"/>
    </row>
    <row r="3633" spans="4:18" ht="13.9" customHeight="1" x14ac:dyDescent="0.25">
      <c r="D3633" s="120"/>
      <c r="E3633" s="120"/>
      <c r="F3633" s="120"/>
      <c r="G3633" s="120"/>
      <c r="H3633" s="121"/>
      <c r="R3633" s="120"/>
    </row>
    <row r="3634" spans="4:18" ht="13.9" customHeight="1" x14ac:dyDescent="0.25">
      <c r="D3634" s="120"/>
      <c r="E3634" s="120"/>
      <c r="F3634" s="120"/>
      <c r="G3634" s="120"/>
      <c r="H3634" s="121"/>
      <c r="R3634" s="120"/>
    </row>
    <row r="3635" spans="4:18" ht="13.9" customHeight="1" x14ac:dyDescent="0.25">
      <c r="D3635" s="120"/>
      <c r="E3635" s="120"/>
      <c r="F3635" s="120"/>
      <c r="G3635" s="120"/>
      <c r="H3635" s="121"/>
      <c r="R3635" s="120"/>
    </row>
    <row r="3636" spans="4:18" ht="13.9" customHeight="1" x14ac:dyDescent="0.25">
      <c r="D3636" s="120"/>
      <c r="E3636" s="120"/>
      <c r="F3636" s="120"/>
      <c r="G3636" s="120"/>
      <c r="H3636" s="121"/>
      <c r="R3636" s="120"/>
    </row>
    <row r="3637" spans="4:18" ht="13.9" customHeight="1" x14ac:dyDescent="0.25">
      <c r="D3637" s="120"/>
      <c r="E3637" s="120"/>
      <c r="F3637" s="120"/>
      <c r="G3637" s="120"/>
      <c r="H3637" s="121"/>
      <c r="R3637" s="120"/>
    </row>
    <row r="3638" spans="4:18" ht="13.9" customHeight="1" x14ac:dyDescent="0.25">
      <c r="D3638" s="120"/>
      <c r="E3638" s="120"/>
      <c r="F3638" s="120"/>
      <c r="G3638" s="120"/>
      <c r="H3638" s="121"/>
      <c r="R3638" s="120"/>
    </row>
    <row r="3639" spans="4:18" ht="13.9" customHeight="1" x14ac:dyDescent="0.25">
      <c r="D3639" s="120"/>
      <c r="E3639" s="120"/>
      <c r="F3639" s="120"/>
      <c r="G3639" s="120"/>
      <c r="H3639" s="121"/>
      <c r="R3639" s="120"/>
    </row>
    <row r="3640" spans="4:18" ht="13.9" customHeight="1" x14ac:dyDescent="0.25">
      <c r="D3640" s="120"/>
      <c r="E3640" s="120"/>
      <c r="F3640" s="120"/>
      <c r="G3640" s="120"/>
      <c r="H3640" s="121"/>
      <c r="R3640" s="120"/>
    </row>
    <row r="3641" spans="4:18" ht="13.9" customHeight="1" x14ac:dyDescent="0.25">
      <c r="D3641" s="120"/>
      <c r="E3641" s="120"/>
      <c r="F3641" s="120"/>
      <c r="G3641" s="120"/>
      <c r="H3641" s="121"/>
      <c r="R3641" s="120"/>
    </row>
    <row r="3642" spans="4:18" ht="13.9" customHeight="1" x14ac:dyDescent="0.25">
      <c r="D3642" s="120"/>
      <c r="E3642" s="120"/>
      <c r="F3642" s="120"/>
      <c r="G3642" s="120"/>
      <c r="H3642" s="121"/>
      <c r="R3642" s="120"/>
    </row>
    <row r="3643" spans="4:18" ht="13.9" customHeight="1" x14ac:dyDescent="0.25">
      <c r="D3643" s="120"/>
      <c r="E3643" s="120"/>
      <c r="F3643" s="120"/>
      <c r="G3643" s="120"/>
      <c r="H3643" s="121"/>
      <c r="R3643" s="120"/>
    </row>
    <row r="3644" spans="4:18" ht="13.9" customHeight="1" x14ac:dyDescent="0.25">
      <c r="D3644" s="120"/>
      <c r="E3644" s="120"/>
      <c r="F3644" s="120"/>
      <c r="G3644" s="120"/>
      <c r="H3644" s="121"/>
      <c r="R3644" s="120"/>
    </row>
    <row r="3645" spans="4:18" ht="13.9" customHeight="1" x14ac:dyDescent="0.25">
      <c r="D3645" s="120"/>
      <c r="E3645" s="120"/>
      <c r="F3645" s="120"/>
      <c r="G3645" s="120"/>
      <c r="H3645" s="121"/>
      <c r="R3645" s="120"/>
    </row>
    <row r="3646" spans="4:18" ht="13.9" customHeight="1" x14ac:dyDescent="0.25">
      <c r="D3646" s="120"/>
      <c r="E3646" s="120"/>
      <c r="F3646" s="120"/>
      <c r="G3646" s="120"/>
      <c r="H3646" s="121"/>
      <c r="R3646" s="120"/>
    </row>
    <row r="3647" spans="4:18" ht="13.9" customHeight="1" x14ac:dyDescent="0.25">
      <c r="D3647" s="120"/>
      <c r="E3647" s="120"/>
      <c r="F3647" s="120"/>
      <c r="G3647" s="120"/>
      <c r="H3647" s="121"/>
      <c r="R3647" s="120"/>
    </row>
    <row r="3648" spans="4:18" ht="13.9" customHeight="1" x14ac:dyDescent="0.25">
      <c r="D3648" s="120"/>
      <c r="E3648" s="120"/>
      <c r="F3648" s="120"/>
      <c r="G3648" s="120"/>
      <c r="H3648" s="121"/>
      <c r="R3648" s="120"/>
    </row>
    <row r="3649" spans="4:18" ht="13.9" customHeight="1" x14ac:dyDescent="0.25">
      <c r="D3649" s="120"/>
      <c r="E3649" s="120"/>
      <c r="F3649" s="120"/>
      <c r="G3649" s="120"/>
      <c r="H3649" s="121"/>
      <c r="R3649" s="120"/>
    </row>
    <row r="3650" spans="4:18" ht="13.9" customHeight="1" x14ac:dyDescent="0.25">
      <c r="D3650" s="120"/>
      <c r="E3650" s="120"/>
      <c r="F3650" s="120"/>
      <c r="G3650" s="120"/>
      <c r="H3650" s="121"/>
      <c r="R3650" s="120"/>
    </row>
    <row r="3651" spans="4:18" ht="13.9" customHeight="1" x14ac:dyDescent="0.25">
      <c r="D3651" s="120"/>
      <c r="E3651" s="120"/>
      <c r="F3651" s="120"/>
      <c r="G3651" s="120"/>
      <c r="H3651" s="121"/>
      <c r="R3651" s="120"/>
    </row>
    <row r="3652" spans="4:18" ht="13.9" customHeight="1" x14ac:dyDescent="0.25">
      <c r="D3652" s="120"/>
      <c r="E3652" s="120"/>
      <c r="F3652" s="120"/>
      <c r="G3652" s="120"/>
      <c r="H3652" s="121"/>
      <c r="R3652" s="120"/>
    </row>
    <row r="3653" spans="4:18" ht="13.9" customHeight="1" x14ac:dyDescent="0.25">
      <c r="D3653" s="120"/>
      <c r="E3653" s="120"/>
      <c r="F3653" s="120"/>
      <c r="G3653" s="120"/>
      <c r="H3653" s="121"/>
      <c r="R3653" s="120"/>
    </row>
    <row r="3654" spans="4:18" ht="13.9" customHeight="1" x14ac:dyDescent="0.25">
      <c r="D3654" s="120"/>
      <c r="E3654" s="120"/>
      <c r="F3654" s="120"/>
      <c r="G3654" s="120"/>
      <c r="H3654" s="121"/>
      <c r="R3654" s="120"/>
    </row>
    <row r="3655" spans="4:18" ht="13.9" customHeight="1" x14ac:dyDescent="0.25">
      <c r="D3655" s="120"/>
      <c r="E3655" s="120"/>
      <c r="F3655" s="120"/>
      <c r="G3655" s="120"/>
      <c r="H3655" s="121"/>
      <c r="R3655" s="120"/>
    </row>
    <row r="3656" spans="4:18" ht="13.9" customHeight="1" x14ac:dyDescent="0.25">
      <c r="D3656" s="120"/>
      <c r="E3656" s="120"/>
      <c r="F3656" s="120"/>
      <c r="G3656" s="120"/>
      <c r="H3656" s="121"/>
      <c r="R3656" s="120"/>
    </row>
    <row r="3657" spans="4:18" ht="13.9" customHeight="1" x14ac:dyDescent="0.25">
      <c r="D3657" s="120"/>
      <c r="E3657" s="120"/>
      <c r="F3657" s="120"/>
      <c r="G3657" s="120"/>
      <c r="H3657" s="121"/>
      <c r="R3657" s="120"/>
    </row>
    <row r="3658" spans="4:18" ht="13.9" customHeight="1" x14ac:dyDescent="0.25">
      <c r="D3658" s="120"/>
      <c r="E3658" s="120"/>
      <c r="F3658" s="120"/>
      <c r="G3658" s="120"/>
      <c r="H3658" s="121"/>
      <c r="R3658" s="120"/>
    </row>
    <row r="3659" spans="4:18" ht="13.9" customHeight="1" x14ac:dyDescent="0.25">
      <c r="D3659" s="120"/>
      <c r="E3659" s="120"/>
      <c r="F3659" s="120"/>
      <c r="G3659" s="120"/>
      <c r="H3659" s="121"/>
      <c r="R3659" s="120"/>
    </row>
    <row r="3660" spans="4:18" ht="13.9" customHeight="1" x14ac:dyDescent="0.25">
      <c r="D3660" s="120"/>
      <c r="E3660" s="120"/>
      <c r="F3660" s="120"/>
      <c r="G3660" s="120"/>
      <c r="H3660" s="121"/>
      <c r="R3660" s="120"/>
    </row>
    <row r="3661" spans="4:18" ht="13.9" customHeight="1" x14ac:dyDescent="0.25">
      <c r="D3661" s="120"/>
      <c r="E3661" s="120"/>
      <c r="F3661" s="120"/>
      <c r="G3661" s="120"/>
      <c r="H3661" s="121"/>
      <c r="R3661" s="120"/>
    </row>
    <row r="3662" spans="4:18" ht="13.9" customHeight="1" x14ac:dyDescent="0.25">
      <c r="D3662" s="120"/>
      <c r="E3662" s="120"/>
      <c r="F3662" s="120"/>
      <c r="G3662" s="120"/>
      <c r="H3662" s="121"/>
      <c r="R3662" s="120"/>
    </row>
    <row r="3663" spans="4:18" ht="13.9" customHeight="1" x14ac:dyDescent="0.25">
      <c r="D3663" s="120"/>
      <c r="E3663" s="120"/>
      <c r="F3663" s="120"/>
      <c r="G3663" s="120"/>
      <c r="H3663" s="121"/>
      <c r="R3663" s="120"/>
    </row>
    <row r="3664" spans="4:18" ht="13.9" customHeight="1" x14ac:dyDescent="0.25">
      <c r="D3664" s="120"/>
      <c r="E3664" s="120"/>
      <c r="F3664" s="120"/>
      <c r="G3664" s="120"/>
      <c r="H3664" s="121"/>
      <c r="R3664" s="120"/>
    </row>
    <row r="3665" spans="4:18" ht="13.9" customHeight="1" x14ac:dyDescent="0.25">
      <c r="D3665" s="120"/>
      <c r="E3665" s="120"/>
      <c r="F3665" s="120"/>
      <c r="G3665" s="120"/>
      <c r="H3665" s="121"/>
      <c r="R3665" s="120"/>
    </row>
    <row r="3666" spans="4:18" ht="13.9" customHeight="1" x14ac:dyDescent="0.25">
      <c r="D3666" s="120"/>
      <c r="E3666" s="120"/>
      <c r="F3666" s="120"/>
      <c r="G3666" s="120"/>
      <c r="H3666" s="121"/>
      <c r="R3666" s="120"/>
    </row>
    <row r="3667" spans="4:18" ht="13.9" customHeight="1" x14ac:dyDescent="0.25">
      <c r="D3667" s="120"/>
      <c r="E3667" s="120"/>
      <c r="F3667" s="120"/>
      <c r="G3667" s="120"/>
      <c r="H3667" s="121"/>
      <c r="R3667" s="120"/>
    </row>
    <row r="3668" spans="4:18" ht="13.9" customHeight="1" x14ac:dyDescent="0.25">
      <c r="D3668" s="120"/>
      <c r="E3668" s="120"/>
      <c r="F3668" s="120"/>
      <c r="G3668" s="120"/>
      <c r="H3668" s="121"/>
      <c r="R3668" s="120"/>
    </row>
    <row r="3669" spans="4:18" ht="13.9" customHeight="1" x14ac:dyDescent="0.25">
      <c r="D3669" s="120"/>
      <c r="E3669" s="120"/>
      <c r="F3669" s="120"/>
      <c r="G3669" s="120"/>
      <c r="H3669" s="121"/>
      <c r="R3669" s="120"/>
    </row>
    <row r="3670" spans="4:18" ht="13.9" customHeight="1" x14ac:dyDescent="0.25">
      <c r="D3670" s="120"/>
      <c r="E3670" s="120"/>
      <c r="F3670" s="120"/>
      <c r="G3670" s="120"/>
      <c r="H3670" s="121"/>
      <c r="R3670" s="120"/>
    </row>
    <row r="3671" spans="4:18" ht="13.9" customHeight="1" x14ac:dyDescent="0.25">
      <c r="D3671" s="120"/>
      <c r="E3671" s="120"/>
      <c r="F3671" s="120"/>
      <c r="G3671" s="120"/>
      <c r="H3671" s="121"/>
      <c r="R3671" s="120"/>
    </row>
    <row r="3672" spans="4:18" ht="13.9" customHeight="1" x14ac:dyDescent="0.25">
      <c r="D3672" s="120"/>
      <c r="E3672" s="120"/>
      <c r="F3672" s="120"/>
      <c r="G3672" s="120"/>
      <c r="H3672" s="121"/>
      <c r="R3672" s="120"/>
    </row>
    <row r="3673" spans="4:18" ht="13.9" customHeight="1" x14ac:dyDescent="0.25">
      <c r="D3673" s="120"/>
      <c r="E3673" s="120"/>
      <c r="F3673" s="120"/>
      <c r="G3673" s="120"/>
      <c r="H3673" s="121"/>
      <c r="R3673" s="120"/>
    </row>
    <row r="3674" spans="4:18" ht="13.9" customHeight="1" x14ac:dyDescent="0.25">
      <c r="D3674" s="120"/>
      <c r="E3674" s="120"/>
      <c r="F3674" s="120"/>
      <c r="G3674" s="120"/>
      <c r="H3674" s="121"/>
      <c r="R3674" s="120"/>
    </row>
    <row r="3675" spans="4:18" ht="13.9" customHeight="1" x14ac:dyDescent="0.25">
      <c r="D3675" s="120"/>
      <c r="E3675" s="120"/>
      <c r="F3675" s="120"/>
      <c r="G3675" s="120"/>
      <c r="H3675" s="121"/>
      <c r="R3675" s="120"/>
    </row>
    <row r="3676" spans="4:18" ht="13.9" customHeight="1" x14ac:dyDescent="0.25">
      <c r="D3676" s="120"/>
      <c r="E3676" s="120"/>
      <c r="F3676" s="120"/>
      <c r="G3676" s="120"/>
      <c r="H3676" s="121"/>
      <c r="R3676" s="120"/>
    </row>
    <row r="3677" spans="4:18" ht="13.9" customHeight="1" x14ac:dyDescent="0.25">
      <c r="D3677" s="120"/>
      <c r="E3677" s="120"/>
      <c r="F3677" s="120"/>
      <c r="G3677" s="120"/>
      <c r="H3677" s="121"/>
      <c r="R3677" s="120"/>
    </row>
    <row r="3678" spans="4:18" ht="13.9" customHeight="1" x14ac:dyDescent="0.25">
      <c r="D3678" s="120"/>
      <c r="E3678" s="120"/>
      <c r="F3678" s="120"/>
      <c r="G3678" s="120"/>
      <c r="H3678" s="121"/>
      <c r="R3678" s="120"/>
    </row>
    <row r="3679" spans="4:18" ht="13.9" customHeight="1" x14ac:dyDescent="0.25">
      <c r="D3679" s="120"/>
      <c r="E3679" s="120"/>
      <c r="F3679" s="120"/>
      <c r="G3679" s="120"/>
      <c r="H3679" s="121"/>
      <c r="R3679" s="120"/>
    </row>
    <row r="3680" spans="4:18" ht="13.9" customHeight="1" x14ac:dyDescent="0.25">
      <c r="D3680" s="120"/>
      <c r="E3680" s="120"/>
      <c r="F3680" s="120"/>
      <c r="G3680" s="120"/>
      <c r="H3680" s="121"/>
      <c r="R3680" s="120"/>
    </row>
    <row r="3681" spans="4:18" ht="13.9" customHeight="1" x14ac:dyDescent="0.25">
      <c r="D3681" s="120"/>
      <c r="E3681" s="120"/>
      <c r="F3681" s="120"/>
      <c r="G3681" s="120"/>
      <c r="H3681" s="121"/>
      <c r="R3681" s="120"/>
    </row>
    <row r="3682" spans="4:18" ht="13.9" customHeight="1" x14ac:dyDescent="0.25">
      <c r="D3682" s="120"/>
      <c r="E3682" s="120"/>
      <c r="F3682" s="120"/>
      <c r="G3682" s="120"/>
      <c r="H3682" s="121"/>
      <c r="R3682" s="120"/>
    </row>
    <row r="3683" spans="4:18" ht="13.9" customHeight="1" x14ac:dyDescent="0.25">
      <c r="D3683" s="120"/>
      <c r="E3683" s="120"/>
      <c r="F3683" s="120"/>
      <c r="G3683" s="120"/>
      <c r="H3683" s="121"/>
      <c r="R3683" s="120"/>
    </row>
    <row r="3684" spans="4:18" ht="13.9" customHeight="1" x14ac:dyDescent="0.25">
      <c r="D3684" s="120"/>
      <c r="E3684" s="120"/>
      <c r="F3684" s="120"/>
      <c r="G3684" s="120"/>
      <c r="H3684" s="121"/>
      <c r="R3684" s="120"/>
    </row>
    <row r="3685" spans="4:18" ht="13.9" customHeight="1" x14ac:dyDescent="0.25">
      <c r="D3685" s="120"/>
      <c r="E3685" s="120"/>
      <c r="F3685" s="120"/>
      <c r="G3685" s="120"/>
      <c r="H3685" s="121"/>
      <c r="R3685" s="120"/>
    </row>
    <row r="3686" spans="4:18" ht="13.9" customHeight="1" x14ac:dyDescent="0.25">
      <c r="D3686" s="120"/>
      <c r="E3686" s="120"/>
      <c r="F3686" s="120"/>
      <c r="G3686" s="120"/>
      <c r="H3686" s="121"/>
      <c r="R3686" s="120"/>
    </row>
    <row r="3687" spans="4:18" ht="13.9" customHeight="1" x14ac:dyDescent="0.25">
      <c r="D3687" s="120"/>
      <c r="E3687" s="120"/>
      <c r="F3687" s="120"/>
      <c r="G3687" s="120"/>
      <c r="H3687" s="121"/>
      <c r="R3687" s="120"/>
    </row>
    <row r="3688" spans="4:18" ht="13.9" customHeight="1" x14ac:dyDescent="0.25">
      <c r="D3688" s="120"/>
      <c r="E3688" s="120"/>
      <c r="F3688" s="120"/>
      <c r="G3688" s="120"/>
      <c r="H3688" s="121"/>
      <c r="R3688" s="120"/>
    </row>
    <row r="3689" spans="4:18" ht="13.9" customHeight="1" x14ac:dyDescent="0.25">
      <c r="D3689" s="120"/>
      <c r="E3689" s="120"/>
      <c r="F3689" s="120"/>
      <c r="G3689" s="120"/>
      <c r="H3689" s="121"/>
      <c r="R3689" s="120"/>
    </row>
    <row r="3690" spans="4:18" ht="13.9" customHeight="1" x14ac:dyDescent="0.25">
      <c r="D3690" s="120"/>
      <c r="E3690" s="120"/>
      <c r="F3690" s="120"/>
      <c r="G3690" s="120"/>
      <c r="H3690" s="121"/>
      <c r="R3690" s="120"/>
    </row>
    <row r="3691" spans="4:18" ht="13.9" customHeight="1" x14ac:dyDescent="0.25">
      <c r="D3691" s="120"/>
      <c r="E3691" s="120"/>
      <c r="F3691" s="120"/>
      <c r="G3691" s="120"/>
      <c r="H3691" s="121"/>
      <c r="R3691" s="120"/>
    </row>
    <row r="3692" spans="4:18" ht="13.9" customHeight="1" x14ac:dyDescent="0.25">
      <c r="D3692" s="120"/>
      <c r="E3692" s="120"/>
      <c r="F3692" s="120"/>
      <c r="G3692" s="120"/>
      <c r="H3692" s="121"/>
      <c r="R3692" s="120"/>
    </row>
    <row r="3693" spans="4:18" ht="13.9" customHeight="1" x14ac:dyDescent="0.25">
      <c r="D3693" s="120"/>
      <c r="E3693" s="120"/>
      <c r="F3693" s="120"/>
      <c r="G3693" s="120"/>
      <c r="H3693" s="121"/>
      <c r="R3693" s="120"/>
    </row>
    <row r="3694" spans="4:18" ht="13.9" customHeight="1" x14ac:dyDescent="0.25">
      <c r="D3694" s="120"/>
      <c r="E3694" s="120"/>
      <c r="F3694" s="120"/>
      <c r="G3694" s="120"/>
      <c r="H3694" s="121"/>
      <c r="R3694" s="120"/>
    </row>
    <row r="3695" spans="4:18" ht="13.9" customHeight="1" x14ac:dyDescent="0.25">
      <c r="D3695" s="120"/>
      <c r="E3695" s="120"/>
      <c r="F3695" s="120"/>
      <c r="G3695" s="120"/>
      <c r="H3695" s="121"/>
      <c r="R3695" s="120"/>
    </row>
    <row r="3696" spans="4:18" ht="13.9" customHeight="1" x14ac:dyDescent="0.25">
      <c r="D3696" s="120"/>
      <c r="E3696" s="120"/>
      <c r="F3696" s="120"/>
      <c r="G3696" s="120"/>
      <c r="H3696" s="121"/>
      <c r="R3696" s="120"/>
    </row>
    <row r="3697" spans="4:18" ht="13.9" customHeight="1" x14ac:dyDescent="0.25">
      <c r="D3697" s="120"/>
      <c r="E3697" s="120"/>
      <c r="F3697" s="120"/>
      <c r="G3697" s="120"/>
      <c r="H3697" s="121"/>
      <c r="R3697" s="120"/>
    </row>
    <row r="3698" spans="4:18" ht="13.9" customHeight="1" x14ac:dyDescent="0.25">
      <c r="D3698" s="120"/>
      <c r="E3698" s="120"/>
      <c r="F3698" s="120"/>
      <c r="G3698" s="120"/>
      <c r="H3698" s="121"/>
      <c r="R3698" s="120"/>
    </row>
    <row r="3699" spans="4:18" ht="13.9" customHeight="1" x14ac:dyDescent="0.25">
      <c r="D3699" s="120"/>
      <c r="E3699" s="120"/>
      <c r="F3699" s="120"/>
      <c r="G3699" s="120"/>
      <c r="H3699" s="121"/>
      <c r="R3699" s="120"/>
    </row>
    <row r="3700" spans="4:18" ht="13.9" customHeight="1" x14ac:dyDescent="0.25">
      <c r="D3700" s="120"/>
      <c r="E3700" s="120"/>
      <c r="F3700" s="120"/>
      <c r="G3700" s="120"/>
      <c r="H3700" s="121"/>
      <c r="R3700" s="120"/>
    </row>
    <row r="3701" spans="4:18" ht="13.9" customHeight="1" x14ac:dyDescent="0.25">
      <c r="D3701" s="120"/>
      <c r="E3701" s="120"/>
      <c r="F3701" s="120"/>
      <c r="G3701" s="120"/>
      <c r="H3701" s="121"/>
      <c r="R3701" s="120"/>
    </row>
    <row r="3702" spans="4:18" ht="13.9" customHeight="1" x14ac:dyDescent="0.25">
      <c r="D3702" s="120"/>
      <c r="E3702" s="120"/>
      <c r="F3702" s="120"/>
      <c r="G3702" s="120"/>
      <c r="H3702" s="121"/>
      <c r="R3702" s="120"/>
    </row>
    <row r="3703" spans="4:18" ht="13.9" customHeight="1" x14ac:dyDescent="0.25">
      <c r="D3703" s="120"/>
      <c r="E3703" s="120"/>
      <c r="F3703" s="120"/>
      <c r="G3703" s="120"/>
      <c r="H3703" s="121"/>
      <c r="R3703" s="120"/>
    </row>
    <row r="3704" spans="4:18" ht="13.9" customHeight="1" x14ac:dyDescent="0.25">
      <c r="D3704" s="120"/>
      <c r="E3704" s="120"/>
      <c r="F3704" s="120"/>
      <c r="G3704" s="120"/>
      <c r="H3704" s="121"/>
      <c r="R3704" s="120"/>
    </row>
    <row r="3705" spans="4:18" ht="13.9" customHeight="1" x14ac:dyDescent="0.25">
      <c r="D3705" s="120"/>
      <c r="E3705" s="120"/>
      <c r="F3705" s="120"/>
      <c r="G3705" s="120"/>
      <c r="H3705" s="121"/>
      <c r="R3705" s="120"/>
    </row>
    <row r="3706" spans="4:18" ht="13.9" customHeight="1" x14ac:dyDescent="0.25">
      <c r="D3706" s="120"/>
      <c r="E3706" s="120"/>
      <c r="F3706" s="120"/>
      <c r="G3706" s="120"/>
      <c r="H3706" s="121"/>
      <c r="R3706" s="120"/>
    </row>
    <row r="3707" spans="4:18" ht="13.9" customHeight="1" x14ac:dyDescent="0.25">
      <c r="D3707" s="120"/>
      <c r="E3707" s="120"/>
      <c r="F3707" s="120"/>
      <c r="G3707" s="120"/>
      <c r="H3707" s="121"/>
      <c r="R3707" s="120"/>
    </row>
    <row r="3708" spans="4:18" ht="13.9" customHeight="1" x14ac:dyDescent="0.25">
      <c r="D3708" s="120"/>
      <c r="E3708" s="120"/>
      <c r="F3708" s="120"/>
      <c r="G3708" s="120"/>
      <c r="H3708" s="121"/>
      <c r="R3708" s="120"/>
    </row>
    <row r="3709" spans="4:18" ht="13.9" customHeight="1" x14ac:dyDescent="0.25">
      <c r="D3709" s="120"/>
      <c r="E3709" s="120"/>
      <c r="F3709" s="120"/>
      <c r="G3709" s="120"/>
      <c r="H3709" s="121"/>
      <c r="R3709" s="120"/>
    </row>
    <row r="3710" spans="4:18" ht="13.9" customHeight="1" x14ac:dyDescent="0.25">
      <c r="D3710" s="120"/>
      <c r="E3710" s="120"/>
      <c r="F3710" s="120"/>
      <c r="G3710" s="120"/>
      <c r="H3710" s="121"/>
      <c r="R3710" s="120"/>
    </row>
    <row r="3711" spans="4:18" ht="13.9" customHeight="1" x14ac:dyDescent="0.25">
      <c r="D3711" s="120"/>
      <c r="E3711" s="120"/>
      <c r="F3711" s="120"/>
      <c r="G3711" s="120"/>
      <c r="H3711" s="121"/>
      <c r="R3711" s="120"/>
    </row>
    <row r="3712" spans="4:18" ht="13.9" customHeight="1" x14ac:dyDescent="0.25">
      <c r="D3712" s="120"/>
      <c r="E3712" s="120"/>
      <c r="F3712" s="120"/>
      <c r="G3712" s="120"/>
      <c r="H3712" s="121"/>
      <c r="R3712" s="120"/>
    </row>
    <row r="3713" spans="4:18" ht="13.9" customHeight="1" x14ac:dyDescent="0.25">
      <c r="D3713" s="120"/>
      <c r="E3713" s="120"/>
      <c r="F3713" s="120"/>
      <c r="G3713" s="120"/>
      <c r="H3713" s="121"/>
      <c r="R3713" s="120"/>
    </row>
    <row r="3714" spans="4:18" ht="13.9" customHeight="1" x14ac:dyDescent="0.25">
      <c r="D3714" s="120"/>
      <c r="E3714" s="120"/>
      <c r="F3714" s="120"/>
      <c r="G3714" s="120"/>
      <c r="H3714" s="121"/>
      <c r="R3714" s="120"/>
    </row>
    <row r="3715" spans="4:18" ht="13.9" customHeight="1" x14ac:dyDescent="0.25">
      <c r="D3715" s="120"/>
      <c r="E3715" s="120"/>
      <c r="F3715" s="120"/>
      <c r="G3715" s="120"/>
      <c r="H3715" s="121"/>
      <c r="R3715" s="120"/>
    </row>
    <row r="3716" spans="4:18" ht="13.9" customHeight="1" x14ac:dyDescent="0.25">
      <c r="D3716" s="120"/>
      <c r="E3716" s="120"/>
      <c r="F3716" s="120"/>
      <c r="G3716" s="120"/>
      <c r="H3716" s="121"/>
      <c r="R3716" s="120"/>
    </row>
    <row r="3717" spans="4:18" ht="13.9" customHeight="1" x14ac:dyDescent="0.25">
      <c r="D3717" s="120"/>
      <c r="E3717" s="120"/>
      <c r="F3717" s="120"/>
      <c r="G3717" s="120"/>
      <c r="H3717" s="121"/>
      <c r="R3717" s="120"/>
    </row>
    <row r="3718" spans="4:18" ht="13.9" customHeight="1" x14ac:dyDescent="0.25">
      <c r="D3718" s="120"/>
      <c r="E3718" s="120"/>
      <c r="F3718" s="120"/>
      <c r="G3718" s="120"/>
      <c r="H3718" s="121"/>
      <c r="R3718" s="120"/>
    </row>
    <row r="3719" spans="4:18" ht="13.9" customHeight="1" x14ac:dyDescent="0.25">
      <c r="D3719" s="120"/>
      <c r="E3719" s="120"/>
      <c r="F3719" s="120"/>
      <c r="G3719" s="120"/>
      <c r="H3719" s="121"/>
      <c r="R3719" s="120"/>
    </row>
    <row r="3720" spans="4:18" ht="13.9" customHeight="1" x14ac:dyDescent="0.25">
      <c r="D3720" s="120"/>
      <c r="E3720" s="120"/>
      <c r="F3720" s="120"/>
      <c r="G3720" s="120"/>
      <c r="H3720" s="121"/>
      <c r="R3720" s="120"/>
    </row>
    <row r="3721" spans="4:18" ht="13.9" customHeight="1" x14ac:dyDescent="0.25">
      <c r="D3721" s="120"/>
      <c r="E3721" s="120"/>
      <c r="F3721" s="120"/>
      <c r="G3721" s="120"/>
      <c r="H3721" s="121"/>
      <c r="R3721" s="120"/>
    </row>
    <row r="3722" spans="4:18" ht="13.9" customHeight="1" x14ac:dyDescent="0.25">
      <c r="D3722" s="120"/>
      <c r="E3722" s="120"/>
      <c r="F3722" s="120"/>
      <c r="G3722" s="120"/>
      <c r="H3722" s="121"/>
      <c r="R3722" s="120"/>
    </row>
    <row r="3723" spans="4:18" ht="13.9" customHeight="1" x14ac:dyDescent="0.25">
      <c r="D3723" s="120"/>
      <c r="E3723" s="120"/>
      <c r="F3723" s="120"/>
      <c r="G3723" s="120"/>
      <c r="H3723" s="121"/>
      <c r="R3723" s="120"/>
    </row>
    <row r="3724" spans="4:18" ht="13.9" customHeight="1" x14ac:dyDescent="0.25">
      <c r="D3724" s="120"/>
      <c r="E3724" s="120"/>
      <c r="F3724" s="120"/>
      <c r="G3724" s="120"/>
      <c r="H3724" s="121"/>
      <c r="R3724" s="120"/>
    </row>
    <row r="3725" spans="4:18" ht="13.9" customHeight="1" x14ac:dyDescent="0.25">
      <c r="D3725" s="120"/>
      <c r="E3725" s="120"/>
      <c r="F3725" s="120"/>
      <c r="G3725" s="120"/>
      <c r="H3725" s="121"/>
      <c r="R3725" s="120"/>
    </row>
    <row r="3726" spans="4:18" ht="13.9" customHeight="1" x14ac:dyDescent="0.25">
      <c r="D3726" s="120"/>
      <c r="E3726" s="120"/>
      <c r="F3726" s="120"/>
      <c r="G3726" s="120"/>
      <c r="H3726" s="121"/>
      <c r="R3726" s="120"/>
    </row>
    <row r="3727" spans="4:18" ht="13.9" customHeight="1" x14ac:dyDescent="0.25">
      <c r="D3727" s="120"/>
      <c r="E3727" s="120"/>
      <c r="F3727" s="120"/>
      <c r="G3727" s="120"/>
      <c r="H3727" s="121"/>
      <c r="R3727" s="120"/>
    </row>
    <row r="3728" spans="4:18" ht="13.9" customHeight="1" x14ac:dyDescent="0.25">
      <c r="D3728" s="120"/>
      <c r="E3728" s="120"/>
      <c r="F3728" s="120"/>
      <c r="G3728" s="120"/>
      <c r="H3728" s="121"/>
      <c r="R3728" s="120"/>
    </row>
    <row r="3729" spans="4:18" ht="13.9" customHeight="1" x14ac:dyDescent="0.25">
      <c r="D3729" s="120"/>
      <c r="E3729" s="120"/>
      <c r="F3729" s="120"/>
      <c r="G3729" s="120"/>
      <c r="H3729" s="121"/>
      <c r="R3729" s="120"/>
    </row>
    <row r="3730" spans="4:18" ht="13.9" customHeight="1" x14ac:dyDescent="0.25">
      <c r="D3730" s="120"/>
      <c r="E3730" s="120"/>
      <c r="F3730" s="120"/>
      <c r="G3730" s="120"/>
      <c r="H3730" s="121"/>
      <c r="R3730" s="120"/>
    </row>
    <row r="3731" spans="4:18" ht="13.9" customHeight="1" x14ac:dyDescent="0.25">
      <c r="D3731" s="120"/>
      <c r="E3731" s="120"/>
      <c r="F3731" s="120"/>
      <c r="G3731" s="120"/>
      <c r="H3731" s="121"/>
      <c r="R3731" s="120"/>
    </row>
    <row r="3732" spans="4:18" ht="13.9" customHeight="1" x14ac:dyDescent="0.25">
      <c r="D3732" s="120"/>
      <c r="E3732" s="120"/>
      <c r="F3732" s="120"/>
      <c r="G3732" s="120"/>
      <c r="H3732" s="121"/>
      <c r="R3732" s="120"/>
    </row>
    <row r="3733" spans="4:18" ht="13.9" customHeight="1" x14ac:dyDescent="0.25">
      <c r="D3733" s="120"/>
      <c r="E3733" s="120"/>
      <c r="F3733" s="120"/>
      <c r="G3733" s="120"/>
      <c r="H3733" s="121"/>
      <c r="R3733" s="120"/>
    </row>
    <row r="3734" spans="4:18" ht="13.9" customHeight="1" x14ac:dyDescent="0.25">
      <c r="D3734" s="120"/>
      <c r="E3734" s="120"/>
      <c r="F3734" s="120"/>
      <c r="G3734" s="120"/>
      <c r="H3734" s="121"/>
      <c r="R3734" s="120"/>
    </row>
    <row r="3735" spans="4:18" ht="13.9" customHeight="1" x14ac:dyDescent="0.25">
      <c r="D3735" s="120"/>
      <c r="E3735" s="120"/>
      <c r="F3735" s="120"/>
      <c r="G3735" s="120"/>
      <c r="H3735" s="121"/>
      <c r="R3735" s="120"/>
    </row>
    <row r="3736" spans="4:18" ht="13.9" customHeight="1" x14ac:dyDescent="0.25">
      <c r="D3736" s="120"/>
      <c r="E3736" s="120"/>
      <c r="F3736" s="120"/>
      <c r="G3736" s="120"/>
      <c r="H3736" s="121"/>
      <c r="R3736" s="120"/>
    </row>
    <row r="3737" spans="4:18" ht="13.9" customHeight="1" x14ac:dyDescent="0.25">
      <c r="D3737" s="120"/>
      <c r="E3737" s="120"/>
      <c r="F3737" s="120"/>
      <c r="G3737" s="120"/>
      <c r="H3737" s="121"/>
      <c r="R3737" s="120"/>
    </row>
    <row r="3738" spans="4:18" ht="13.9" customHeight="1" x14ac:dyDescent="0.25">
      <c r="D3738" s="120"/>
      <c r="E3738" s="120"/>
      <c r="F3738" s="120"/>
      <c r="G3738" s="120"/>
      <c r="H3738" s="121"/>
      <c r="R3738" s="120"/>
    </row>
    <row r="3739" spans="4:18" ht="13.9" customHeight="1" x14ac:dyDescent="0.25">
      <c r="D3739" s="120"/>
      <c r="E3739" s="120"/>
      <c r="F3739" s="120"/>
      <c r="G3739" s="120"/>
      <c r="H3739" s="121"/>
      <c r="R3739" s="120"/>
    </row>
    <row r="3740" spans="4:18" ht="13.9" customHeight="1" x14ac:dyDescent="0.25">
      <c r="D3740" s="120"/>
      <c r="E3740" s="120"/>
      <c r="F3740" s="120"/>
      <c r="G3740" s="120"/>
      <c r="H3740" s="121"/>
      <c r="R3740" s="120"/>
    </row>
    <row r="3741" spans="4:18" ht="13.9" customHeight="1" x14ac:dyDescent="0.25">
      <c r="D3741" s="120"/>
      <c r="E3741" s="120"/>
      <c r="F3741" s="120"/>
      <c r="G3741" s="120"/>
      <c r="H3741" s="121"/>
      <c r="R3741" s="120"/>
    </row>
    <row r="3742" spans="4:18" ht="13.9" customHeight="1" x14ac:dyDescent="0.25">
      <c r="D3742" s="120"/>
      <c r="E3742" s="120"/>
      <c r="F3742" s="120"/>
      <c r="G3742" s="120"/>
      <c r="H3742" s="121"/>
      <c r="R3742" s="120"/>
    </row>
    <row r="3743" spans="4:18" ht="13.9" customHeight="1" x14ac:dyDescent="0.25">
      <c r="D3743" s="120"/>
      <c r="E3743" s="120"/>
      <c r="F3743" s="120"/>
      <c r="G3743" s="120"/>
      <c r="H3743" s="121"/>
      <c r="R3743" s="120"/>
    </row>
    <row r="3744" spans="4:18" ht="13.9" customHeight="1" x14ac:dyDescent="0.25">
      <c r="D3744" s="120"/>
      <c r="E3744" s="120"/>
      <c r="F3744" s="120"/>
      <c r="G3744" s="120"/>
      <c r="H3744" s="121"/>
      <c r="R3744" s="120"/>
    </row>
    <row r="3745" spans="4:18" ht="13.9" customHeight="1" x14ac:dyDescent="0.25">
      <c r="D3745" s="120"/>
      <c r="E3745" s="120"/>
      <c r="F3745" s="120"/>
      <c r="G3745" s="120"/>
      <c r="H3745" s="121"/>
      <c r="R3745" s="120"/>
    </row>
    <row r="3746" spans="4:18" ht="13.9" customHeight="1" x14ac:dyDescent="0.25">
      <c r="D3746" s="120"/>
      <c r="E3746" s="120"/>
      <c r="F3746" s="120"/>
      <c r="G3746" s="120"/>
      <c r="H3746" s="121"/>
      <c r="R3746" s="120"/>
    </row>
    <row r="3747" spans="4:18" ht="13.9" customHeight="1" x14ac:dyDescent="0.25">
      <c r="D3747" s="120"/>
      <c r="E3747" s="120"/>
      <c r="F3747" s="120"/>
      <c r="G3747" s="120"/>
      <c r="H3747" s="121"/>
      <c r="R3747" s="120"/>
    </row>
    <row r="3748" spans="4:18" ht="13.9" customHeight="1" x14ac:dyDescent="0.25">
      <c r="D3748" s="120"/>
      <c r="E3748" s="120"/>
      <c r="F3748" s="120"/>
      <c r="G3748" s="120"/>
      <c r="H3748" s="121"/>
      <c r="R3748" s="120"/>
    </row>
    <row r="3749" spans="4:18" ht="13.9" customHeight="1" x14ac:dyDescent="0.25">
      <c r="D3749" s="120"/>
      <c r="E3749" s="120"/>
      <c r="F3749" s="120"/>
      <c r="G3749" s="120"/>
      <c r="H3749" s="121"/>
      <c r="R3749" s="120"/>
    </row>
    <row r="3750" spans="4:18" ht="13.9" customHeight="1" x14ac:dyDescent="0.25">
      <c r="D3750" s="120"/>
      <c r="E3750" s="120"/>
      <c r="F3750" s="120"/>
      <c r="G3750" s="120"/>
      <c r="H3750" s="121"/>
      <c r="R3750" s="120"/>
    </row>
    <row r="3751" spans="4:18" ht="13.9" customHeight="1" x14ac:dyDescent="0.25">
      <c r="D3751" s="120"/>
      <c r="E3751" s="120"/>
      <c r="F3751" s="120"/>
      <c r="G3751" s="120"/>
      <c r="H3751" s="121"/>
      <c r="R3751" s="120"/>
    </row>
    <row r="3752" spans="4:18" ht="13.9" customHeight="1" x14ac:dyDescent="0.25">
      <c r="D3752" s="120"/>
      <c r="E3752" s="120"/>
      <c r="F3752" s="120"/>
      <c r="G3752" s="120"/>
      <c r="H3752" s="121"/>
      <c r="R3752" s="120"/>
    </row>
    <row r="3753" spans="4:18" ht="13.9" customHeight="1" x14ac:dyDescent="0.25">
      <c r="D3753" s="120"/>
      <c r="E3753" s="120"/>
      <c r="F3753" s="120"/>
      <c r="G3753" s="120"/>
      <c r="H3753" s="121"/>
      <c r="R3753" s="120"/>
    </row>
    <row r="3754" spans="4:18" ht="13.9" customHeight="1" x14ac:dyDescent="0.25">
      <c r="D3754" s="120"/>
      <c r="E3754" s="120"/>
      <c r="F3754" s="120"/>
      <c r="G3754" s="120"/>
      <c r="H3754" s="121"/>
      <c r="R3754" s="120"/>
    </row>
    <row r="3755" spans="4:18" ht="13.9" customHeight="1" x14ac:dyDescent="0.25">
      <c r="D3755" s="120"/>
      <c r="E3755" s="120"/>
      <c r="F3755" s="120"/>
      <c r="G3755" s="120"/>
      <c r="H3755" s="121"/>
      <c r="R3755" s="120"/>
    </row>
    <row r="3756" spans="4:18" ht="13.9" customHeight="1" x14ac:dyDescent="0.25">
      <c r="D3756" s="120"/>
      <c r="E3756" s="120"/>
      <c r="F3756" s="120"/>
      <c r="G3756" s="120"/>
      <c r="H3756" s="121"/>
      <c r="R3756" s="120"/>
    </row>
    <row r="3757" spans="4:18" ht="13.9" customHeight="1" x14ac:dyDescent="0.25">
      <c r="D3757" s="120"/>
      <c r="E3757" s="120"/>
      <c r="F3757" s="120"/>
      <c r="G3757" s="120"/>
      <c r="H3757" s="121"/>
      <c r="R3757" s="120"/>
    </row>
    <row r="3758" spans="4:18" ht="13.9" customHeight="1" x14ac:dyDescent="0.25">
      <c r="D3758" s="120"/>
      <c r="E3758" s="120"/>
      <c r="F3758" s="120"/>
      <c r="G3758" s="120"/>
      <c r="H3758" s="121"/>
      <c r="R3758" s="120"/>
    </row>
    <row r="3759" spans="4:18" ht="13.9" customHeight="1" x14ac:dyDescent="0.25">
      <c r="D3759" s="120"/>
      <c r="E3759" s="120"/>
      <c r="F3759" s="120"/>
      <c r="G3759" s="120"/>
      <c r="H3759" s="121"/>
      <c r="R3759" s="120"/>
    </row>
    <row r="3760" spans="4:18" ht="13.9" customHeight="1" x14ac:dyDescent="0.25">
      <c r="D3760" s="120"/>
      <c r="E3760" s="120"/>
      <c r="F3760" s="120"/>
      <c r="G3760" s="120"/>
      <c r="H3760" s="121"/>
      <c r="R3760" s="120"/>
    </row>
    <row r="3761" spans="4:18" ht="13.9" customHeight="1" x14ac:dyDescent="0.25">
      <c r="D3761" s="120"/>
      <c r="E3761" s="120"/>
      <c r="F3761" s="120"/>
      <c r="G3761" s="120"/>
      <c r="H3761" s="121"/>
      <c r="R3761" s="120"/>
    </row>
    <row r="3762" spans="4:18" ht="13.9" customHeight="1" x14ac:dyDescent="0.25">
      <c r="D3762" s="120"/>
      <c r="E3762" s="120"/>
      <c r="F3762" s="120"/>
      <c r="G3762" s="120"/>
      <c r="H3762" s="121"/>
      <c r="R3762" s="120"/>
    </row>
    <row r="3763" spans="4:18" ht="13.9" customHeight="1" x14ac:dyDescent="0.25">
      <c r="D3763" s="120"/>
      <c r="E3763" s="120"/>
      <c r="F3763" s="120"/>
      <c r="G3763" s="120"/>
      <c r="H3763" s="121"/>
      <c r="R3763" s="120"/>
    </row>
    <row r="3764" spans="4:18" ht="13.9" customHeight="1" x14ac:dyDescent="0.25">
      <c r="D3764" s="120"/>
      <c r="E3764" s="120"/>
      <c r="F3764" s="120"/>
      <c r="G3764" s="120"/>
      <c r="H3764" s="121"/>
      <c r="R3764" s="120"/>
    </row>
    <row r="3765" spans="4:18" ht="13.9" customHeight="1" x14ac:dyDescent="0.25">
      <c r="D3765" s="120"/>
      <c r="E3765" s="120"/>
      <c r="F3765" s="120"/>
      <c r="G3765" s="120"/>
      <c r="H3765" s="121"/>
      <c r="R3765" s="120"/>
    </row>
    <row r="3766" spans="4:18" ht="13.9" customHeight="1" x14ac:dyDescent="0.25">
      <c r="D3766" s="120"/>
      <c r="E3766" s="120"/>
      <c r="F3766" s="120"/>
      <c r="G3766" s="120"/>
      <c r="H3766" s="121"/>
      <c r="R3766" s="120"/>
    </row>
    <row r="3767" spans="4:18" ht="13.9" customHeight="1" x14ac:dyDescent="0.25">
      <c r="D3767" s="120"/>
      <c r="E3767" s="120"/>
      <c r="F3767" s="120"/>
      <c r="G3767" s="120"/>
      <c r="H3767" s="121"/>
      <c r="R3767" s="120"/>
    </row>
    <row r="3768" spans="4:18" ht="13.9" customHeight="1" x14ac:dyDescent="0.25">
      <c r="D3768" s="120"/>
      <c r="E3768" s="120"/>
      <c r="F3768" s="120"/>
      <c r="G3768" s="120"/>
      <c r="H3768" s="121"/>
      <c r="R3768" s="120"/>
    </row>
    <row r="3769" spans="4:18" ht="13.9" customHeight="1" x14ac:dyDescent="0.25">
      <c r="D3769" s="120"/>
      <c r="E3769" s="120"/>
      <c r="F3769" s="120"/>
      <c r="G3769" s="120"/>
      <c r="H3769" s="121"/>
      <c r="R3769" s="120"/>
    </row>
    <row r="3770" spans="4:18" ht="13.9" customHeight="1" x14ac:dyDescent="0.25">
      <c r="D3770" s="120"/>
      <c r="E3770" s="120"/>
      <c r="F3770" s="120"/>
      <c r="G3770" s="120"/>
      <c r="H3770" s="121"/>
      <c r="R3770" s="120"/>
    </row>
    <row r="3771" spans="4:18" ht="13.9" customHeight="1" x14ac:dyDescent="0.25">
      <c r="D3771" s="120"/>
      <c r="E3771" s="120"/>
      <c r="F3771" s="120"/>
      <c r="G3771" s="120"/>
      <c r="H3771" s="121"/>
      <c r="R3771" s="120"/>
    </row>
    <row r="3772" spans="4:18" ht="13.9" customHeight="1" x14ac:dyDescent="0.25">
      <c r="D3772" s="120"/>
      <c r="E3772" s="120"/>
      <c r="F3772" s="120"/>
      <c r="G3772" s="120"/>
      <c r="H3772" s="121"/>
      <c r="R3772" s="120"/>
    </row>
    <row r="3773" spans="4:18" ht="13.9" customHeight="1" x14ac:dyDescent="0.25">
      <c r="D3773" s="120"/>
      <c r="E3773" s="120"/>
      <c r="F3773" s="120"/>
      <c r="G3773" s="120"/>
      <c r="H3773" s="121"/>
      <c r="R3773" s="120"/>
    </row>
    <row r="3774" spans="4:18" ht="13.9" customHeight="1" x14ac:dyDescent="0.25">
      <c r="D3774" s="120"/>
      <c r="E3774" s="120"/>
      <c r="F3774" s="120"/>
      <c r="G3774" s="120"/>
      <c r="H3774" s="121"/>
      <c r="R3774" s="120"/>
    </row>
    <row r="3775" spans="4:18" ht="13.9" customHeight="1" x14ac:dyDescent="0.25">
      <c r="D3775" s="120"/>
      <c r="E3775" s="120"/>
      <c r="F3775" s="120"/>
      <c r="G3775" s="120"/>
      <c r="H3775" s="121"/>
      <c r="R3775" s="120"/>
    </row>
    <row r="3776" spans="4:18" ht="13.9" customHeight="1" x14ac:dyDescent="0.25">
      <c r="D3776" s="120"/>
      <c r="E3776" s="120"/>
      <c r="F3776" s="120"/>
      <c r="G3776" s="120"/>
      <c r="H3776" s="121"/>
      <c r="R3776" s="120"/>
    </row>
    <row r="3777" spans="4:18" ht="13.9" customHeight="1" x14ac:dyDescent="0.25">
      <c r="D3777" s="120"/>
      <c r="E3777" s="120"/>
      <c r="F3777" s="120"/>
      <c r="G3777" s="120"/>
      <c r="H3777" s="121"/>
      <c r="R3777" s="120"/>
    </row>
    <row r="3778" spans="4:18" ht="13.9" customHeight="1" x14ac:dyDescent="0.25">
      <c r="D3778" s="120"/>
      <c r="E3778" s="120"/>
      <c r="F3778" s="120"/>
      <c r="G3778" s="120"/>
      <c r="H3778" s="121"/>
      <c r="R3778" s="120"/>
    </row>
    <row r="3779" spans="4:18" ht="13.9" customHeight="1" x14ac:dyDescent="0.25">
      <c r="D3779" s="120"/>
      <c r="E3779" s="120"/>
      <c r="F3779" s="120"/>
      <c r="G3779" s="120"/>
      <c r="H3779" s="121"/>
      <c r="R3779" s="120"/>
    </row>
    <row r="3780" spans="4:18" ht="13.9" customHeight="1" x14ac:dyDescent="0.25">
      <c r="D3780" s="120"/>
      <c r="E3780" s="120"/>
      <c r="F3780" s="120"/>
      <c r="G3780" s="120"/>
      <c r="H3780" s="121"/>
      <c r="R3780" s="120"/>
    </row>
    <row r="3781" spans="4:18" ht="13.9" customHeight="1" x14ac:dyDescent="0.25">
      <c r="D3781" s="120"/>
      <c r="E3781" s="120"/>
      <c r="F3781" s="120"/>
      <c r="G3781" s="120"/>
      <c r="H3781" s="121"/>
      <c r="R3781" s="120"/>
    </row>
    <row r="3782" spans="4:18" ht="13.9" customHeight="1" x14ac:dyDescent="0.25">
      <c r="D3782" s="120"/>
      <c r="E3782" s="120"/>
      <c r="F3782" s="120"/>
      <c r="G3782" s="120"/>
      <c r="H3782" s="121"/>
      <c r="R3782" s="120"/>
    </row>
    <row r="3783" spans="4:18" ht="13.9" customHeight="1" x14ac:dyDescent="0.25">
      <c r="D3783" s="120"/>
      <c r="E3783" s="120"/>
      <c r="F3783" s="120"/>
      <c r="G3783" s="120"/>
      <c r="H3783" s="121"/>
      <c r="R3783" s="120"/>
    </row>
    <row r="3784" spans="4:18" ht="13.9" customHeight="1" x14ac:dyDescent="0.25">
      <c r="D3784" s="120"/>
      <c r="E3784" s="120"/>
      <c r="F3784" s="120"/>
      <c r="G3784" s="120"/>
      <c r="H3784" s="121"/>
      <c r="R3784" s="120"/>
    </row>
    <row r="3785" spans="4:18" ht="13.9" customHeight="1" x14ac:dyDescent="0.25">
      <c r="D3785" s="120"/>
      <c r="E3785" s="120"/>
      <c r="F3785" s="120"/>
      <c r="G3785" s="120"/>
      <c r="H3785" s="121"/>
      <c r="R3785" s="120"/>
    </row>
    <row r="3786" spans="4:18" ht="13.9" customHeight="1" x14ac:dyDescent="0.25">
      <c r="D3786" s="120"/>
      <c r="E3786" s="120"/>
      <c r="F3786" s="120"/>
      <c r="G3786" s="120"/>
      <c r="H3786" s="121"/>
      <c r="R3786" s="120"/>
    </row>
    <row r="3787" spans="4:18" ht="13.9" customHeight="1" x14ac:dyDescent="0.25">
      <c r="D3787" s="120"/>
      <c r="E3787" s="120"/>
      <c r="F3787" s="120"/>
      <c r="G3787" s="120"/>
      <c r="H3787" s="121"/>
      <c r="R3787" s="120"/>
    </row>
    <row r="3788" spans="4:18" ht="13.9" customHeight="1" x14ac:dyDescent="0.25">
      <c r="D3788" s="120"/>
      <c r="E3788" s="120"/>
      <c r="F3788" s="120"/>
      <c r="G3788" s="120"/>
      <c r="H3788" s="121"/>
      <c r="R3788" s="120"/>
    </row>
    <row r="3789" spans="4:18" ht="13.9" customHeight="1" x14ac:dyDescent="0.25">
      <c r="D3789" s="120"/>
      <c r="E3789" s="120"/>
      <c r="F3789" s="120"/>
      <c r="G3789" s="120"/>
      <c r="H3789" s="121"/>
      <c r="R3789" s="120"/>
    </row>
    <row r="3790" spans="4:18" ht="13.9" customHeight="1" x14ac:dyDescent="0.25">
      <c r="D3790" s="120"/>
      <c r="E3790" s="120"/>
      <c r="F3790" s="120"/>
      <c r="G3790" s="120"/>
      <c r="H3790" s="121"/>
      <c r="R3790" s="120"/>
    </row>
    <row r="3791" spans="4:18" ht="13.9" customHeight="1" x14ac:dyDescent="0.25">
      <c r="D3791" s="120"/>
      <c r="E3791" s="120"/>
      <c r="F3791" s="120"/>
      <c r="G3791" s="120"/>
      <c r="H3791" s="121"/>
      <c r="R3791" s="120"/>
    </row>
    <row r="3792" spans="4:18" ht="13.9" customHeight="1" x14ac:dyDescent="0.25">
      <c r="D3792" s="120"/>
      <c r="E3792" s="120"/>
      <c r="F3792" s="120"/>
      <c r="G3792" s="120"/>
      <c r="H3792" s="121"/>
      <c r="R3792" s="120"/>
    </row>
    <row r="3793" spans="4:18" ht="13.9" customHeight="1" x14ac:dyDescent="0.25">
      <c r="D3793" s="120"/>
      <c r="E3793" s="120"/>
      <c r="F3793" s="120"/>
      <c r="G3793" s="120"/>
      <c r="H3793" s="121"/>
      <c r="R3793" s="120"/>
    </row>
    <row r="3794" spans="4:18" ht="13.9" customHeight="1" x14ac:dyDescent="0.25">
      <c r="D3794" s="120"/>
      <c r="E3794" s="120"/>
      <c r="F3794" s="120"/>
      <c r="G3794" s="120"/>
      <c r="H3794" s="121"/>
      <c r="R3794" s="120"/>
    </row>
    <row r="3795" spans="4:18" ht="13.9" customHeight="1" x14ac:dyDescent="0.25">
      <c r="D3795" s="120"/>
      <c r="E3795" s="120"/>
      <c r="F3795" s="120"/>
      <c r="G3795" s="120"/>
      <c r="H3795" s="121"/>
      <c r="R3795" s="120"/>
    </row>
    <row r="3796" spans="4:18" ht="13.9" customHeight="1" x14ac:dyDescent="0.25">
      <c r="D3796" s="120"/>
      <c r="E3796" s="120"/>
      <c r="F3796" s="120"/>
      <c r="G3796" s="120"/>
      <c r="H3796" s="121"/>
      <c r="R3796" s="120"/>
    </row>
    <row r="3797" spans="4:18" ht="13.9" customHeight="1" x14ac:dyDescent="0.25">
      <c r="D3797" s="120"/>
      <c r="E3797" s="120"/>
      <c r="F3797" s="120"/>
      <c r="G3797" s="120"/>
      <c r="H3797" s="121"/>
      <c r="R3797" s="120"/>
    </row>
    <row r="3798" spans="4:18" ht="13.9" customHeight="1" x14ac:dyDescent="0.25">
      <c r="D3798" s="120"/>
      <c r="E3798" s="120"/>
      <c r="F3798" s="120"/>
      <c r="G3798" s="120"/>
      <c r="H3798" s="121"/>
      <c r="R3798" s="120"/>
    </row>
    <row r="3799" spans="4:18" ht="13.9" customHeight="1" x14ac:dyDescent="0.25">
      <c r="D3799" s="120"/>
      <c r="E3799" s="120"/>
      <c r="F3799" s="120"/>
      <c r="G3799" s="120"/>
      <c r="H3799" s="121"/>
      <c r="R3799" s="120"/>
    </row>
    <row r="3800" spans="4:18" ht="13.9" customHeight="1" x14ac:dyDescent="0.25">
      <c r="D3800" s="120"/>
      <c r="E3800" s="120"/>
      <c r="F3800" s="120"/>
      <c r="G3800" s="120"/>
      <c r="H3800" s="121"/>
      <c r="R3800" s="120"/>
    </row>
    <row r="3801" spans="4:18" ht="13.9" customHeight="1" x14ac:dyDescent="0.25">
      <c r="D3801" s="120"/>
      <c r="E3801" s="120"/>
      <c r="F3801" s="120"/>
      <c r="G3801" s="120"/>
      <c r="H3801" s="121"/>
      <c r="R3801" s="120"/>
    </row>
    <row r="3802" spans="4:18" ht="13.9" customHeight="1" x14ac:dyDescent="0.25">
      <c r="D3802" s="120"/>
      <c r="E3802" s="120"/>
      <c r="F3802" s="120"/>
      <c r="G3802" s="120"/>
      <c r="H3802" s="121"/>
      <c r="R3802" s="120"/>
    </row>
    <row r="3803" spans="4:18" ht="13.9" customHeight="1" x14ac:dyDescent="0.25">
      <c r="D3803" s="120"/>
      <c r="E3803" s="120"/>
      <c r="F3803" s="120"/>
      <c r="G3803" s="120"/>
      <c r="H3803" s="121"/>
      <c r="R3803" s="120"/>
    </row>
    <row r="3804" spans="4:18" ht="13.9" customHeight="1" x14ac:dyDescent="0.25">
      <c r="D3804" s="120"/>
      <c r="E3804" s="120"/>
      <c r="F3804" s="120"/>
      <c r="G3804" s="120"/>
      <c r="H3804" s="121"/>
      <c r="R3804" s="120"/>
    </row>
    <row r="3805" spans="4:18" ht="13.9" customHeight="1" x14ac:dyDescent="0.25">
      <c r="D3805" s="120"/>
      <c r="E3805" s="120"/>
      <c r="F3805" s="120"/>
      <c r="G3805" s="120"/>
      <c r="H3805" s="121"/>
      <c r="R3805" s="120"/>
    </row>
    <row r="3806" spans="4:18" ht="13.9" customHeight="1" x14ac:dyDescent="0.25">
      <c r="D3806" s="120"/>
      <c r="E3806" s="120"/>
      <c r="F3806" s="120"/>
      <c r="G3806" s="120"/>
      <c r="H3806" s="121"/>
      <c r="R3806" s="120"/>
    </row>
    <row r="3807" spans="4:18" ht="13.9" customHeight="1" x14ac:dyDescent="0.25">
      <c r="D3807" s="120"/>
      <c r="E3807" s="120"/>
      <c r="F3807" s="120"/>
      <c r="G3807" s="120"/>
      <c r="H3807" s="121"/>
      <c r="R3807" s="120"/>
    </row>
    <row r="3808" spans="4:18" ht="13.9" customHeight="1" x14ac:dyDescent="0.25">
      <c r="D3808" s="120"/>
      <c r="E3808" s="120"/>
      <c r="F3808" s="120"/>
      <c r="G3808" s="120"/>
      <c r="H3808" s="121"/>
      <c r="R3808" s="120"/>
    </row>
    <row r="3809" spans="4:18" ht="13.9" customHeight="1" x14ac:dyDescent="0.25">
      <c r="D3809" s="120"/>
      <c r="E3809" s="120"/>
      <c r="F3809" s="120"/>
      <c r="G3809" s="120"/>
      <c r="H3809" s="121"/>
      <c r="R3809" s="120"/>
    </row>
    <row r="3810" spans="4:18" ht="13.9" customHeight="1" x14ac:dyDescent="0.25">
      <c r="D3810" s="120"/>
      <c r="E3810" s="120"/>
      <c r="F3810" s="120"/>
      <c r="G3810" s="120"/>
      <c r="H3810" s="121"/>
      <c r="R3810" s="120"/>
    </row>
    <row r="3811" spans="4:18" ht="13.9" customHeight="1" x14ac:dyDescent="0.25">
      <c r="D3811" s="120"/>
      <c r="E3811" s="120"/>
      <c r="F3811" s="120"/>
      <c r="G3811" s="120"/>
      <c r="H3811" s="121"/>
      <c r="R3811" s="120"/>
    </row>
    <row r="3812" spans="4:18" ht="13.9" customHeight="1" x14ac:dyDescent="0.25">
      <c r="D3812" s="120"/>
      <c r="E3812" s="120"/>
      <c r="F3812" s="120"/>
      <c r="G3812" s="120"/>
      <c r="H3812" s="121"/>
      <c r="R3812" s="120"/>
    </row>
    <row r="3813" spans="4:18" ht="13.9" customHeight="1" x14ac:dyDescent="0.25">
      <c r="D3813" s="120"/>
      <c r="E3813" s="120"/>
      <c r="F3813" s="120"/>
      <c r="G3813" s="120"/>
      <c r="H3813" s="121"/>
      <c r="R3813" s="120"/>
    </row>
    <row r="3814" spans="4:18" ht="13.9" customHeight="1" x14ac:dyDescent="0.25">
      <c r="D3814" s="120"/>
      <c r="E3814" s="120"/>
      <c r="F3814" s="120"/>
      <c r="G3814" s="120"/>
      <c r="H3814" s="121"/>
      <c r="R3814" s="120"/>
    </row>
    <row r="3815" spans="4:18" ht="13.9" customHeight="1" x14ac:dyDescent="0.25">
      <c r="D3815" s="120"/>
      <c r="E3815" s="120"/>
      <c r="F3815" s="120"/>
      <c r="G3815" s="120"/>
      <c r="H3815" s="121"/>
      <c r="R3815" s="120"/>
    </row>
    <row r="3816" spans="4:18" ht="13.9" customHeight="1" x14ac:dyDescent="0.25">
      <c r="D3816" s="120"/>
      <c r="E3816" s="120"/>
      <c r="F3816" s="120"/>
      <c r="G3816" s="120"/>
      <c r="H3816" s="121"/>
      <c r="R3816" s="120"/>
    </row>
    <row r="3817" spans="4:18" ht="13.9" customHeight="1" x14ac:dyDescent="0.25">
      <c r="D3817" s="120"/>
      <c r="E3817" s="120"/>
      <c r="F3817" s="120"/>
      <c r="G3817" s="120"/>
      <c r="H3817" s="121"/>
      <c r="R3817" s="120"/>
    </row>
    <row r="3818" spans="4:18" ht="13.9" customHeight="1" x14ac:dyDescent="0.25">
      <c r="D3818" s="120"/>
      <c r="E3818" s="120"/>
      <c r="F3818" s="120"/>
      <c r="G3818" s="120"/>
      <c r="H3818" s="121"/>
      <c r="R3818" s="120"/>
    </row>
    <row r="3819" spans="4:18" ht="13.9" customHeight="1" x14ac:dyDescent="0.25">
      <c r="D3819" s="120"/>
      <c r="E3819" s="120"/>
      <c r="F3819" s="120"/>
      <c r="G3819" s="120"/>
      <c r="H3819" s="121"/>
      <c r="R3819" s="120"/>
    </row>
    <row r="3820" spans="4:18" ht="13.9" customHeight="1" x14ac:dyDescent="0.25">
      <c r="D3820" s="120"/>
      <c r="E3820" s="120"/>
      <c r="F3820" s="120"/>
      <c r="G3820" s="120"/>
      <c r="H3820" s="121"/>
      <c r="R3820" s="120"/>
    </row>
    <row r="3821" spans="4:18" ht="13.9" customHeight="1" x14ac:dyDescent="0.25">
      <c r="D3821" s="120"/>
      <c r="E3821" s="120"/>
      <c r="F3821" s="120"/>
      <c r="G3821" s="120"/>
      <c r="H3821" s="121"/>
      <c r="R3821" s="120"/>
    </row>
    <row r="3822" spans="4:18" ht="13.9" customHeight="1" x14ac:dyDescent="0.25">
      <c r="D3822" s="120"/>
      <c r="E3822" s="120"/>
      <c r="F3822" s="120"/>
      <c r="G3822" s="120"/>
      <c r="H3822" s="121"/>
      <c r="R3822" s="120"/>
    </row>
    <row r="3823" spans="4:18" ht="13.9" customHeight="1" x14ac:dyDescent="0.25">
      <c r="D3823" s="120"/>
      <c r="E3823" s="120"/>
      <c r="F3823" s="120"/>
      <c r="G3823" s="120"/>
      <c r="H3823" s="121"/>
      <c r="R3823" s="120"/>
    </row>
    <row r="3824" spans="4:18" ht="13.9" customHeight="1" x14ac:dyDescent="0.25">
      <c r="D3824" s="120"/>
      <c r="E3824" s="120"/>
      <c r="F3824" s="120"/>
      <c r="G3824" s="120"/>
      <c r="H3824" s="121"/>
      <c r="R3824" s="120"/>
    </row>
    <row r="3825" spans="4:18" ht="13.9" customHeight="1" x14ac:dyDescent="0.25">
      <c r="D3825" s="120"/>
      <c r="E3825" s="120"/>
      <c r="F3825" s="120"/>
      <c r="G3825" s="120"/>
      <c r="H3825" s="121"/>
      <c r="R3825" s="120"/>
    </row>
    <row r="3826" spans="4:18" ht="13.9" customHeight="1" x14ac:dyDescent="0.25">
      <c r="D3826" s="120"/>
      <c r="E3826" s="120"/>
      <c r="F3826" s="120"/>
      <c r="G3826" s="120"/>
      <c r="H3826" s="121"/>
      <c r="R3826" s="120"/>
    </row>
    <row r="3827" spans="4:18" ht="13.9" customHeight="1" x14ac:dyDescent="0.25">
      <c r="D3827" s="120"/>
      <c r="E3827" s="120"/>
      <c r="F3827" s="120"/>
      <c r="G3827" s="120"/>
      <c r="H3827" s="121"/>
      <c r="R3827" s="120"/>
    </row>
    <row r="3828" spans="4:18" ht="13.9" customHeight="1" x14ac:dyDescent="0.25">
      <c r="D3828" s="120"/>
      <c r="E3828" s="120"/>
      <c r="F3828" s="120"/>
      <c r="G3828" s="120"/>
      <c r="H3828" s="121"/>
      <c r="R3828" s="120"/>
    </row>
    <row r="3829" spans="4:18" ht="13.9" customHeight="1" x14ac:dyDescent="0.25">
      <c r="D3829" s="120"/>
      <c r="E3829" s="120"/>
      <c r="F3829" s="120"/>
      <c r="G3829" s="120"/>
      <c r="H3829" s="121"/>
      <c r="R3829" s="120"/>
    </row>
    <row r="3830" spans="4:18" ht="13.9" customHeight="1" x14ac:dyDescent="0.25">
      <c r="D3830" s="120"/>
      <c r="E3830" s="120"/>
      <c r="F3830" s="120"/>
      <c r="G3830" s="120"/>
      <c r="H3830" s="121"/>
      <c r="R3830" s="120"/>
    </row>
    <row r="3831" spans="4:18" ht="13.9" customHeight="1" x14ac:dyDescent="0.25">
      <c r="D3831" s="120"/>
      <c r="E3831" s="120"/>
      <c r="F3831" s="120"/>
      <c r="G3831" s="120"/>
      <c r="H3831" s="121"/>
      <c r="R3831" s="120"/>
    </row>
    <row r="3832" spans="4:18" ht="13.9" customHeight="1" x14ac:dyDescent="0.25">
      <c r="D3832" s="120"/>
      <c r="E3832" s="120"/>
      <c r="F3832" s="120"/>
      <c r="G3832" s="120"/>
      <c r="H3832" s="121"/>
      <c r="R3832" s="120"/>
    </row>
    <row r="3833" spans="4:18" ht="13.9" customHeight="1" x14ac:dyDescent="0.25">
      <c r="D3833" s="120"/>
      <c r="E3833" s="120"/>
      <c r="F3833" s="120"/>
      <c r="G3833" s="120"/>
      <c r="H3833" s="121"/>
      <c r="R3833" s="120"/>
    </row>
    <row r="3834" spans="4:18" ht="13.9" customHeight="1" x14ac:dyDescent="0.25">
      <c r="D3834" s="120"/>
      <c r="E3834" s="120"/>
      <c r="F3834" s="120"/>
      <c r="G3834" s="120"/>
      <c r="H3834" s="121"/>
      <c r="R3834" s="120"/>
    </row>
    <row r="3835" spans="4:18" ht="13.9" customHeight="1" x14ac:dyDescent="0.25">
      <c r="D3835" s="120"/>
      <c r="E3835" s="120"/>
      <c r="F3835" s="120"/>
      <c r="G3835" s="120"/>
      <c r="H3835" s="121"/>
      <c r="R3835" s="120"/>
    </row>
    <row r="3836" spans="4:18" ht="13.9" customHeight="1" x14ac:dyDescent="0.25">
      <c r="D3836" s="120"/>
      <c r="E3836" s="120"/>
      <c r="F3836" s="120"/>
      <c r="G3836" s="120"/>
      <c r="H3836" s="121"/>
      <c r="R3836" s="120"/>
    </row>
    <row r="3837" spans="4:18" ht="13.9" customHeight="1" x14ac:dyDescent="0.25">
      <c r="D3837" s="120"/>
      <c r="E3837" s="120"/>
      <c r="F3837" s="120"/>
      <c r="G3837" s="120"/>
      <c r="H3837" s="121"/>
      <c r="R3837" s="120"/>
    </row>
    <row r="3838" spans="4:18" ht="13.9" customHeight="1" x14ac:dyDescent="0.25">
      <c r="D3838" s="120"/>
      <c r="E3838" s="120"/>
      <c r="F3838" s="120"/>
      <c r="G3838" s="120"/>
      <c r="H3838" s="121"/>
      <c r="R3838" s="120"/>
    </row>
    <row r="3839" spans="4:18" ht="13.9" customHeight="1" x14ac:dyDescent="0.25">
      <c r="D3839" s="120"/>
      <c r="E3839" s="120"/>
      <c r="F3839" s="120"/>
      <c r="G3839" s="120"/>
      <c r="H3839" s="121"/>
      <c r="R3839" s="120"/>
    </row>
    <row r="3840" spans="4:18" ht="13.9" customHeight="1" x14ac:dyDescent="0.25">
      <c r="D3840" s="120"/>
      <c r="E3840" s="120"/>
      <c r="F3840" s="120"/>
      <c r="G3840" s="120"/>
      <c r="H3840" s="121"/>
      <c r="R3840" s="120"/>
    </row>
    <row r="3841" spans="4:18" ht="13.9" customHeight="1" x14ac:dyDescent="0.25">
      <c r="D3841" s="120"/>
      <c r="E3841" s="120"/>
      <c r="F3841" s="120"/>
      <c r="G3841" s="120"/>
      <c r="H3841" s="121"/>
      <c r="R3841" s="120"/>
    </row>
    <row r="3842" spans="4:18" ht="13.9" customHeight="1" x14ac:dyDescent="0.25">
      <c r="D3842" s="120"/>
      <c r="E3842" s="120"/>
      <c r="F3842" s="120"/>
      <c r="G3842" s="120"/>
      <c r="H3842" s="121"/>
      <c r="R3842" s="120"/>
    </row>
    <row r="3843" spans="4:18" ht="13.9" customHeight="1" x14ac:dyDescent="0.25">
      <c r="D3843" s="120"/>
      <c r="E3843" s="120"/>
      <c r="F3843" s="120"/>
      <c r="G3843" s="120"/>
      <c r="H3843" s="121"/>
      <c r="R3843" s="120"/>
    </row>
    <row r="3844" spans="4:18" ht="13.9" customHeight="1" x14ac:dyDescent="0.25">
      <c r="D3844" s="120"/>
      <c r="E3844" s="120"/>
      <c r="F3844" s="120"/>
      <c r="G3844" s="120"/>
      <c r="H3844" s="121"/>
      <c r="R3844" s="120"/>
    </row>
    <row r="3845" spans="4:18" ht="13.9" customHeight="1" x14ac:dyDescent="0.25">
      <c r="D3845" s="120"/>
      <c r="E3845" s="120"/>
      <c r="F3845" s="120"/>
      <c r="G3845" s="120"/>
      <c r="H3845" s="121"/>
      <c r="R3845" s="120"/>
    </row>
    <row r="3846" spans="4:18" ht="13.9" customHeight="1" x14ac:dyDescent="0.25">
      <c r="D3846" s="120"/>
      <c r="E3846" s="120"/>
      <c r="F3846" s="120"/>
      <c r="G3846" s="120"/>
      <c r="H3846" s="121"/>
      <c r="R3846" s="120"/>
    </row>
    <row r="3847" spans="4:18" ht="13.9" customHeight="1" x14ac:dyDescent="0.25">
      <c r="D3847" s="120"/>
      <c r="E3847" s="120"/>
      <c r="F3847" s="120"/>
      <c r="G3847" s="120"/>
      <c r="H3847" s="121"/>
      <c r="R3847" s="120"/>
    </row>
    <row r="3848" spans="4:18" ht="13.9" customHeight="1" x14ac:dyDescent="0.25">
      <c r="D3848" s="120"/>
      <c r="E3848" s="120"/>
      <c r="F3848" s="120"/>
      <c r="G3848" s="120"/>
      <c r="H3848" s="121"/>
      <c r="R3848" s="120"/>
    </row>
    <row r="3849" spans="4:18" ht="13.9" customHeight="1" x14ac:dyDescent="0.25">
      <c r="D3849" s="120"/>
      <c r="E3849" s="120"/>
      <c r="F3849" s="120"/>
      <c r="G3849" s="120"/>
      <c r="H3849" s="121"/>
      <c r="R3849" s="120"/>
    </row>
    <row r="3850" spans="4:18" ht="13.9" customHeight="1" x14ac:dyDescent="0.25">
      <c r="D3850" s="120"/>
      <c r="E3850" s="120"/>
      <c r="F3850" s="120"/>
      <c r="G3850" s="120"/>
      <c r="H3850" s="121"/>
      <c r="R3850" s="120"/>
    </row>
    <row r="3851" spans="4:18" ht="13.9" customHeight="1" x14ac:dyDescent="0.25">
      <c r="D3851" s="120"/>
      <c r="E3851" s="120"/>
      <c r="F3851" s="120"/>
      <c r="G3851" s="120"/>
      <c r="H3851" s="121"/>
      <c r="R3851" s="120"/>
    </row>
    <row r="3852" spans="4:18" ht="13.9" customHeight="1" x14ac:dyDescent="0.25">
      <c r="D3852" s="120"/>
      <c r="E3852" s="120"/>
      <c r="F3852" s="120"/>
      <c r="G3852" s="120"/>
      <c r="H3852" s="121"/>
      <c r="R3852" s="120"/>
    </row>
    <row r="3853" spans="4:18" ht="13.9" customHeight="1" x14ac:dyDescent="0.25">
      <c r="D3853" s="120"/>
      <c r="E3853" s="120"/>
      <c r="F3853" s="120"/>
      <c r="G3853" s="120"/>
      <c r="H3853" s="121"/>
      <c r="R3853" s="120"/>
    </row>
    <row r="3854" spans="4:18" ht="13.9" customHeight="1" x14ac:dyDescent="0.25">
      <c r="D3854" s="120"/>
      <c r="E3854" s="120"/>
      <c r="F3854" s="120"/>
      <c r="G3854" s="120"/>
      <c r="H3854" s="121"/>
      <c r="R3854" s="120"/>
    </row>
    <row r="3855" spans="4:18" ht="13.9" customHeight="1" x14ac:dyDescent="0.25">
      <c r="D3855" s="120"/>
      <c r="E3855" s="120"/>
      <c r="F3855" s="120"/>
      <c r="G3855" s="120"/>
      <c r="H3855" s="121"/>
      <c r="R3855" s="120"/>
    </row>
    <row r="3856" spans="4:18" ht="13.9" customHeight="1" x14ac:dyDescent="0.25">
      <c r="D3856" s="120"/>
      <c r="E3856" s="120"/>
      <c r="F3856" s="120"/>
      <c r="G3856" s="120"/>
      <c r="H3856" s="121"/>
      <c r="R3856" s="120"/>
    </row>
    <row r="3857" spans="4:18" ht="13.9" customHeight="1" x14ac:dyDescent="0.25">
      <c r="D3857" s="120"/>
      <c r="E3857" s="120"/>
      <c r="F3857" s="120"/>
      <c r="G3857" s="120"/>
      <c r="H3857" s="121"/>
      <c r="R3857" s="120"/>
    </row>
    <row r="3858" spans="4:18" ht="13.9" customHeight="1" x14ac:dyDescent="0.25">
      <c r="D3858" s="120"/>
      <c r="E3858" s="120"/>
      <c r="F3858" s="120"/>
      <c r="G3858" s="120"/>
      <c r="H3858" s="121"/>
      <c r="R3858" s="120"/>
    </row>
    <row r="3859" spans="4:18" ht="13.9" customHeight="1" x14ac:dyDescent="0.25">
      <c r="D3859" s="120"/>
      <c r="E3859" s="120"/>
      <c r="F3859" s="120"/>
      <c r="G3859" s="120"/>
      <c r="H3859" s="121"/>
      <c r="R3859" s="120"/>
    </row>
    <row r="3860" spans="4:18" ht="13.9" customHeight="1" x14ac:dyDescent="0.25">
      <c r="D3860" s="120"/>
      <c r="E3860" s="120"/>
      <c r="F3860" s="120"/>
      <c r="G3860" s="120"/>
      <c r="H3860" s="121"/>
      <c r="R3860" s="120"/>
    </row>
    <row r="3861" spans="4:18" ht="13.9" customHeight="1" x14ac:dyDescent="0.25">
      <c r="D3861" s="120"/>
      <c r="E3861" s="120"/>
      <c r="F3861" s="120"/>
      <c r="G3861" s="120"/>
      <c r="H3861" s="121"/>
      <c r="R3861" s="120"/>
    </row>
    <row r="3862" spans="4:18" ht="13.9" customHeight="1" x14ac:dyDescent="0.25">
      <c r="D3862" s="120"/>
      <c r="E3862" s="120"/>
      <c r="F3862" s="120"/>
      <c r="G3862" s="120"/>
      <c r="H3862" s="121"/>
      <c r="R3862" s="120"/>
    </row>
    <row r="3863" spans="4:18" ht="13.9" customHeight="1" x14ac:dyDescent="0.25">
      <c r="D3863" s="120"/>
      <c r="E3863" s="120"/>
      <c r="F3863" s="120"/>
      <c r="G3863" s="120"/>
      <c r="H3863" s="121"/>
      <c r="R3863" s="120"/>
    </row>
    <row r="3864" spans="4:18" ht="13.9" customHeight="1" x14ac:dyDescent="0.25">
      <c r="D3864" s="120"/>
      <c r="E3864" s="120"/>
      <c r="F3864" s="120"/>
      <c r="G3864" s="120"/>
      <c r="H3864" s="121"/>
      <c r="R3864" s="120"/>
    </row>
    <row r="3865" spans="4:18" ht="13.9" customHeight="1" x14ac:dyDescent="0.25">
      <c r="D3865" s="120"/>
      <c r="E3865" s="120"/>
      <c r="F3865" s="120"/>
      <c r="G3865" s="120"/>
      <c r="H3865" s="121"/>
      <c r="R3865" s="120"/>
    </row>
    <row r="3866" spans="4:18" ht="13.9" customHeight="1" x14ac:dyDescent="0.25">
      <c r="D3866" s="120"/>
      <c r="E3866" s="120"/>
      <c r="F3866" s="120"/>
      <c r="G3866" s="120"/>
      <c r="H3866" s="121"/>
      <c r="R3866" s="120"/>
    </row>
    <row r="3867" spans="4:18" ht="13.9" customHeight="1" x14ac:dyDescent="0.25">
      <c r="D3867" s="120"/>
      <c r="E3867" s="120"/>
      <c r="F3867" s="120"/>
      <c r="G3867" s="120"/>
      <c r="H3867" s="121"/>
      <c r="R3867" s="120"/>
    </row>
    <row r="3868" spans="4:18" ht="13.9" customHeight="1" x14ac:dyDescent="0.25">
      <c r="D3868" s="120"/>
      <c r="E3868" s="120"/>
      <c r="F3868" s="120"/>
      <c r="G3868" s="120"/>
      <c r="H3868" s="121"/>
      <c r="R3868" s="120"/>
    </row>
    <row r="3869" spans="4:18" ht="13.9" customHeight="1" x14ac:dyDescent="0.25">
      <c r="D3869" s="120"/>
      <c r="E3869" s="120"/>
      <c r="F3869" s="120"/>
      <c r="G3869" s="120"/>
      <c r="H3869" s="121"/>
      <c r="R3869" s="120"/>
    </row>
    <row r="3870" spans="4:18" ht="13.9" customHeight="1" x14ac:dyDescent="0.25">
      <c r="D3870" s="120"/>
      <c r="E3870" s="120"/>
      <c r="F3870" s="120"/>
      <c r="G3870" s="120"/>
      <c r="H3870" s="121"/>
      <c r="R3870" s="120"/>
    </row>
    <row r="3871" spans="4:18" ht="13.9" customHeight="1" x14ac:dyDescent="0.25">
      <c r="D3871" s="120"/>
      <c r="E3871" s="120"/>
      <c r="F3871" s="120"/>
      <c r="G3871" s="120"/>
      <c r="H3871" s="121"/>
      <c r="R3871" s="120"/>
    </row>
    <row r="3872" spans="4:18" ht="13.9" customHeight="1" x14ac:dyDescent="0.25">
      <c r="D3872" s="120"/>
      <c r="E3872" s="120"/>
      <c r="F3872" s="120"/>
      <c r="G3872" s="120"/>
      <c r="H3872" s="121"/>
      <c r="R3872" s="120"/>
    </row>
    <row r="3873" spans="4:18" ht="13.9" customHeight="1" x14ac:dyDescent="0.25">
      <c r="D3873" s="120"/>
      <c r="E3873" s="120"/>
      <c r="F3873" s="120"/>
      <c r="G3873" s="120"/>
      <c r="H3873" s="121"/>
      <c r="R3873" s="120"/>
    </row>
    <row r="3874" spans="4:18" ht="13.9" customHeight="1" x14ac:dyDescent="0.25">
      <c r="D3874" s="120"/>
      <c r="E3874" s="120"/>
      <c r="F3874" s="120"/>
      <c r="G3874" s="120"/>
      <c r="H3874" s="121"/>
      <c r="R3874" s="120"/>
    </row>
    <row r="3875" spans="4:18" ht="13.9" customHeight="1" x14ac:dyDescent="0.25">
      <c r="D3875" s="120"/>
      <c r="E3875" s="120"/>
      <c r="F3875" s="120"/>
      <c r="G3875" s="120"/>
      <c r="H3875" s="121"/>
      <c r="R3875" s="120"/>
    </row>
    <row r="3876" spans="4:18" ht="13.9" customHeight="1" x14ac:dyDescent="0.25">
      <c r="D3876" s="120"/>
      <c r="E3876" s="120"/>
      <c r="F3876" s="120"/>
      <c r="G3876" s="120"/>
      <c r="H3876" s="121"/>
      <c r="R3876" s="120"/>
    </row>
    <row r="3877" spans="4:18" ht="13.9" customHeight="1" x14ac:dyDescent="0.25">
      <c r="D3877" s="120"/>
      <c r="E3877" s="120"/>
      <c r="F3877" s="120"/>
      <c r="G3877" s="120"/>
      <c r="H3877" s="121"/>
      <c r="R3877" s="120"/>
    </row>
    <row r="3878" spans="4:18" ht="13.9" customHeight="1" x14ac:dyDescent="0.25">
      <c r="D3878" s="120"/>
      <c r="E3878" s="120"/>
      <c r="F3878" s="120"/>
      <c r="G3878" s="120"/>
      <c r="H3878" s="121"/>
      <c r="R3878" s="120"/>
    </row>
    <row r="3879" spans="4:18" ht="13.9" customHeight="1" x14ac:dyDescent="0.25">
      <c r="D3879" s="120"/>
      <c r="E3879" s="120"/>
      <c r="F3879" s="120"/>
      <c r="G3879" s="120"/>
      <c r="H3879" s="121"/>
      <c r="R3879" s="120"/>
    </row>
    <row r="3880" spans="4:18" ht="13.9" customHeight="1" x14ac:dyDescent="0.25">
      <c r="D3880" s="120"/>
      <c r="E3880" s="120"/>
      <c r="F3880" s="120"/>
      <c r="G3880" s="120"/>
      <c r="H3880" s="121"/>
      <c r="R3880" s="120"/>
    </row>
    <row r="3881" spans="4:18" ht="13.9" customHeight="1" x14ac:dyDescent="0.25">
      <c r="D3881" s="120"/>
      <c r="E3881" s="120"/>
      <c r="F3881" s="120"/>
      <c r="G3881" s="120"/>
      <c r="H3881" s="121"/>
      <c r="R3881" s="120"/>
    </row>
    <row r="3882" spans="4:18" ht="13.9" customHeight="1" x14ac:dyDescent="0.25">
      <c r="D3882" s="120"/>
      <c r="E3882" s="120"/>
      <c r="F3882" s="120"/>
      <c r="G3882" s="120"/>
      <c r="H3882" s="121"/>
      <c r="R3882" s="120"/>
    </row>
    <row r="3883" spans="4:18" ht="13.9" customHeight="1" x14ac:dyDescent="0.25">
      <c r="D3883" s="120"/>
      <c r="E3883" s="120"/>
      <c r="F3883" s="120"/>
      <c r="G3883" s="120"/>
      <c r="H3883" s="121"/>
      <c r="R3883" s="120"/>
    </row>
    <row r="3884" spans="4:18" ht="13.9" customHeight="1" x14ac:dyDescent="0.25">
      <c r="D3884" s="120"/>
      <c r="E3884" s="120"/>
      <c r="F3884" s="120"/>
      <c r="G3884" s="120"/>
      <c r="H3884" s="121"/>
      <c r="R3884" s="120"/>
    </row>
    <row r="3885" spans="4:18" ht="13.9" customHeight="1" x14ac:dyDescent="0.25">
      <c r="D3885" s="120"/>
      <c r="E3885" s="120"/>
      <c r="F3885" s="120"/>
      <c r="G3885" s="120"/>
      <c r="H3885" s="121"/>
      <c r="R3885" s="120"/>
    </row>
    <row r="3886" spans="4:18" ht="13.9" customHeight="1" x14ac:dyDescent="0.25">
      <c r="D3886" s="120"/>
      <c r="E3886" s="120"/>
      <c r="F3886" s="120"/>
      <c r="G3886" s="120"/>
      <c r="H3886" s="121"/>
      <c r="R3886" s="120"/>
    </row>
    <row r="3887" spans="4:18" ht="13.9" customHeight="1" x14ac:dyDescent="0.25">
      <c r="D3887" s="120"/>
      <c r="E3887" s="120"/>
      <c r="F3887" s="120"/>
      <c r="G3887" s="120"/>
      <c r="H3887" s="121"/>
      <c r="R3887" s="120"/>
    </row>
    <row r="3888" spans="4:18" ht="13.9" customHeight="1" x14ac:dyDescent="0.25">
      <c r="D3888" s="120"/>
      <c r="E3888" s="120"/>
      <c r="F3888" s="120"/>
      <c r="G3888" s="120"/>
      <c r="H3888" s="121"/>
      <c r="R3888" s="120"/>
    </row>
    <row r="3889" spans="4:18" ht="13.9" customHeight="1" x14ac:dyDescent="0.25">
      <c r="D3889" s="120"/>
      <c r="E3889" s="120"/>
      <c r="F3889" s="120"/>
      <c r="G3889" s="120"/>
      <c r="H3889" s="121"/>
      <c r="R3889" s="120"/>
    </row>
    <row r="3890" spans="4:18" ht="13.9" customHeight="1" x14ac:dyDescent="0.25">
      <c r="D3890" s="120"/>
      <c r="E3890" s="120"/>
      <c r="F3890" s="120"/>
      <c r="G3890" s="120"/>
      <c r="H3890" s="121"/>
      <c r="R3890" s="120"/>
    </row>
    <row r="3891" spans="4:18" ht="13.9" customHeight="1" x14ac:dyDescent="0.25">
      <c r="D3891" s="120"/>
      <c r="E3891" s="120"/>
      <c r="F3891" s="120"/>
      <c r="G3891" s="120"/>
      <c r="H3891" s="121"/>
      <c r="R3891" s="120"/>
    </row>
    <row r="3892" spans="4:18" ht="13.9" customHeight="1" x14ac:dyDescent="0.25">
      <c r="D3892" s="120"/>
      <c r="E3892" s="120"/>
      <c r="F3892" s="120"/>
      <c r="G3892" s="120"/>
      <c r="H3892" s="121"/>
      <c r="R3892" s="120"/>
    </row>
    <row r="3893" spans="4:18" ht="13.9" customHeight="1" x14ac:dyDescent="0.25">
      <c r="D3893" s="120"/>
      <c r="E3893" s="120"/>
      <c r="F3893" s="120"/>
      <c r="G3893" s="120"/>
      <c r="H3893" s="121"/>
      <c r="R3893" s="120"/>
    </row>
    <row r="3894" spans="4:18" ht="13.9" customHeight="1" x14ac:dyDescent="0.25">
      <c r="D3894" s="120"/>
      <c r="E3894" s="120"/>
      <c r="F3894" s="120"/>
      <c r="G3894" s="120"/>
      <c r="H3894" s="121"/>
      <c r="R3894" s="120"/>
    </row>
    <row r="3895" spans="4:18" ht="13.9" customHeight="1" x14ac:dyDescent="0.25">
      <c r="D3895" s="120"/>
      <c r="E3895" s="120"/>
      <c r="F3895" s="120"/>
      <c r="G3895" s="120"/>
      <c r="H3895" s="121"/>
      <c r="R3895" s="120"/>
    </row>
    <row r="3896" spans="4:18" ht="13.9" customHeight="1" x14ac:dyDescent="0.25">
      <c r="D3896" s="120"/>
      <c r="E3896" s="120"/>
      <c r="F3896" s="120"/>
      <c r="G3896" s="120"/>
      <c r="H3896" s="121"/>
      <c r="R3896" s="120"/>
    </row>
    <row r="3897" spans="4:18" ht="13.9" customHeight="1" x14ac:dyDescent="0.25">
      <c r="D3897" s="120"/>
      <c r="E3897" s="120"/>
      <c r="F3897" s="120"/>
      <c r="G3897" s="120"/>
      <c r="H3897" s="121"/>
      <c r="R3897" s="120"/>
    </row>
    <row r="3898" spans="4:18" ht="13.9" customHeight="1" x14ac:dyDescent="0.25">
      <c r="D3898" s="120"/>
      <c r="E3898" s="120"/>
      <c r="F3898" s="120"/>
      <c r="G3898" s="120"/>
      <c r="H3898" s="121"/>
      <c r="R3898" s="120"/>
    </row>
    <row r="3899" spans="4:18" ht="13.9" customHeight="1" x14ac:dyDescent="0.25">
      <c r="D3899" s="120"/>
      <c r="E3899" s="120"/>
      <c r="F3899" s="120"/>
      <c r="G3899" s="120"/>
      <c r="H3899" s="121"/>
      <c r="R3899" s="120"/>
    </row>
    <row r="3900" spans="4:18" ht="13.9" customHeight="1" x14ac:dyDescent="0.25">
      <c r="D3900" s="120"/>
      <c r="E3900" s="120"/>
      <c r="F3900" s="120"/>
      <c r="G3900" s="120"/>
      <c r="H3900" s="121"/>
      <c r="R3900" s="120"/>
    </row>
    <row r="3901" spans="4:18" ht="13.9" customHeight="1" x14ac:dyDescent="0.25">
      <c r="D3901" s="120"/>
      <c r="E3901" s="120"/>
      <c r="F3901" s="120"/>
      <c r="G3901" s="120"/>
      <c r="H3901" s="121"/>
      <c r="R3901" s="120"/>
    </row>
    <row r="3902" spans="4:18" ht="13.9" customHeight="1" x14ac:dyDescent="0.25">
      <c r="D3902" s="120"/>
      <c r="E3902" s="120"/>
      <c r="F3902" s="120"/>
      <c r="G3902" s="120"/>
      <c r="H3902" s="121"/>
      <c r="R3902" s="120"/>
    </row>
    <row r="3903" spans="4:18" ht="13.9" customHeight="1" x14ac:dyDescent="0.25">
      <c r="D3903" s="120"/>
      <c r="E3903" s="120"/>
      <c r="F3903" s="120"/>
      <c r="G3903" s="120"/>
      <c r="H3903" s="121"/>
      <c r="R3903" s="120"/>
    </row>
    <row r="3904" spans="4:18" ht="13.9" customHeight="1" x14ac:dyDescent="0.25">
      <c r="D3904" s="120"/>
      <c r="E3904" s="120"/>
      <c r="F3904" s="120"/>
      <c r="G3904" s="120"/>
      <c r="H3904" s="121"/>
      <c r="R3904" s="120"/>
    </row>
    <row r="3905" spans="4:18" ht="13.9" customHeight="1" x14ac:dyDescent="0.25">
      <c r="D3905" s="120"/>
      <c r="E3905" s="120"/>
      <c r="F3905" s="120"/>
      <c r="G3905" s="120"/>
      <c r="H3905" s="121"/>
      <c r="R3905" s="120"/>
    </row>
    <row r="3906" spans="4:18" ht="13.9" customHeight="1" x14ac:dyDescent="0.25">
      <c r="D3906" s="120"/>
      <c r="E3906" s="120"/>
      <c r="F3906" s="120"/>
      <c r="G3906" s="120"/>
      <c r="H3906" s="121"/>
      <c r="R3906" s="120"/>
    </row>
    <row r="3907" spans="4:18" ht="13.9" customHeight="1" x14ac:dyDescent="0.25">
      <c r="D3907" s="120"/>
      <c r="E3907" s="120"/>
      <c r="F3907" s="120"/>
      <c r="G3907" s="120"/>
      <c r="H3907" s="121"/>
      <c r="R3907" s="120"/>
    </row>
    <row r="3908" spans="4:18" ht="13.9" customHeight="1" x14ac:dyDescent="0.25">
      <c r="D3908" s="120"/>
      <c r="E3908" s="120"/>
      <c r="F3908" s="120"/>
      <c r="G3908" s="120"/>
      <c r="H3908" s="121"/>
      <c r="R3908" s="120"/>
    </row>
    <row r="3909" spans="4:18" ht="13.9" customHeight="1" x14ac:dyDescent="0.25">
      <c r="D3909" s="120"/>
      <c r="E3909" s="120"/>
      <c r="F3909" s="120"/>
      <c r="G3909" s="120"/>
      <c r="H3909" s="121"/>
      <c r="R3909" s="120"/>
    </row>
    <row r="3910" spans="4:18" ht="13.9" customHeight="1" x14ac:dyDescent="0.25">
      <c r="D3910" s="120"/>
      <c r="E3910" s="120"/>
      <c r="F3910" s="120"/>
      <c r="G3910" s="120"/>
      <c r="H3910" s="121"/>
      <c r="R3910" s="120"/>
    </row>
    <row r="3911" spans="4:18" ht="13.9" customHeight="1" x14ac:dyDescent="0.25">
      <c r="D3911" s="120"/>
      <c r="E3911" s="120"/>
      <c r="F3911" s="120"/>
      <c r="G3911" s="120"/>
      <c r="H3911" s="121"/>
      <c r="R3911" s="120"/>
    </row>
    <row r="3912" spans="4:18" ht="13.9" customHeight="1" x14ac:dyDescent="0.25">
      <c r="D3912" s="120"/>
      <c r="E3912" s="120"/>
      <c r="F3912" s="120"/>
      <c r="G3912" s="120"/>
      <c r="H3912" s="121"/>
      <c r="R3912" s="120"/>
    </row>
    <row r="3913" spans="4:18" ht="13.9" customHeight="1" x14ac:dyDescent="0.25">
      <c r="D3913" s="120"/>
      <c r="E3913" s="120"/>
      <c r="F3913" s="120"/>
      <c r="G3913" s="120"/>
      <c r="H3913" s="121"/>
      <c r="R3913" s="120"/>
    </row>
    <row r="3914" spans="4:18" ht="13.9" customHeight="1" x14ac:dyDescent="0.25">
      <c r="D3914" s="120"/>
      <c r="E3914" s="120"/>
      <c r="F3914" s="120"/>
      <c r="G3914" s="120"/>
      <c r="H3914" s="121"/>
      <c r="R3914" s="120"/>
    </row>
    <row r="3915" spans="4:18" ht="13.9" customHeight="1" x14ac:dyDescent="0.25">
      <c r="D3915" s="120"/>
      <c r="E3915" s="120"/>
      <c r="F3915" s="120"/>
      <c r="G3915" s="120"/>
      <c r="H3915" s="121"/>
      <c r="R3915" s="120"/>
    </row>
    <row r="3916" spans="4:18" ht="13.9" customHeight="1" x14ac:dyDescent="0.25">
      <c r="D3916" s="120"/>
      <c r="E3916" s="120"/>
      <c r="F3916" s="120"/>
      <c r="G3916" s="120"/>
      <c r="H3916" s="121"/>
      <c r="R3916" s="120"/>
    </row>
    <row r="3917" spans="4:18" ht="13.9" customHeight="1" x14ac:dyDescent="0.25">
      <c r="D3917" s="120"/>
      <c r="E3917" s="120"/>
      <c r="F3917" s="120"/>
      <c r="G3917" s="120"/>
      <c r="H3917" s="121"/>
      <c r="R3917" s="120"/>
    </row>
    <row r="3918" spans="4:18" ht="13.9" customHeight="1" x14ac:dyDescent="0.25">
      <c r="D3918" s="120"/>
      <c r="E3918" s="120"/>
      <c r="F3918" s="120"/>
      <c r="G3918" s="120"/>
      <c r="H3918" s="121"/>
      <c r="R3918" s="120"/>
    </row>
    <row r="3919" spans="4:18" ht="13.9" customHeight="1" x14ac:dyDescent="0.25">
      <c r="D3919" s="120"/>
      <c r="E3919" s="120"/>
      <c r="F3919" s="120"/>
      <c r="G3919" s="120"/>
      <c r="H3919" s="121"/>
      <c r="R3919" s="120"/>
    </row>
    <row r="3920" spans="4:18" ht="13.9" customHeight="1" x14ac:dyDescent="0.25">
      <c r="D3920" s="120"/>
      <c r="E3920" s="120"/>
      <c r="F3920" s="120"/>
      <c r="G3920" s="120"/>
      <c r="H3920" s="121"/>
      <c r="R3920" s="120"/>
    </row>
    <row r="3921" spans="4:18" ht="13.9" customHeight="1" x14ac:dyDescent="0.25">
      <c r="D3921" s="120"/>
      <c r="E3921" s="120"/>
      <c r="F3921" s="120"/>
      <c r="G3921" s="120"/>
      <c r="H3921" s="121"/>
      <c r="R3921" s="120"/>
    </row>
    <row r="3922" spans="4:18" ht="13.9" customHeight="1" x14ac:dyDescent="0.25">
      <c r="D3922" s="120"/>
      <c r="E3922" s="120"/>
      <c r="F3922" s="120"/>
      <c r="G3922" s="120"/>
      <c r="H3922" s="121"/>
      <c r="R3922" s="120"/>
    </row>
    <row r="3923" spans="4:18" ht="13.9" customHeight="1" x14ac:dyDescent="0.25">
      <c r="D3923" s="120"/>
      <c r="E3923" s="120"/>
      <c r="F3923" s="120"/>
      <c r="G3923" s="120"/>
      <c r="H3923" s="121"/>
      <c r="R3923" s="120"/>
    </row>
    <row r="3924" spans="4:18" ht="13.9" customHeight="1" x14ac:dyDescent="0.25">
      <c r="D3924" s="120"/>
      <c r="E3924" s="120"/>
      <c r="F3924" s="120"/>
      <c r="G3924" s="120"/>
      <c r="H3924" s="121"/>
      <c r="R3924" s="120"/>
    </row>
    <row r="3925" spans="4:18" ht="13.9" customHeight="1" x14ac:dyDescent="0.25">
      <c r="D3925" s="120"/>
      <c r="E3925" s="120"/>
      <c r="F3925" s="120"/>
      <c r="G3925" s="120"/>
      <c r="H3925" s="121"/>
      <c r="R3925" s="120"/>
    </row>
    <row r="3926" spans="4:18" ht="13.9" customHeight="1" x14ac:dyDescent="0.25">
      <c r="D3926" s="120"/>
      <c r="E3926" s="120"/>
      <c r="F3926" s="120"/>
      <c r="G3926" s="120"/>
      <c r="H3926" s="121"/>
      <c r="R3926" s="120"/>
    </row>
    <row r="3927" spans="4:18" ht="13.9" customHeight="1" x14ac:dyDescent="0.25">
      <c r="D3927" s="120"/>
      <c r="E3927" s="120"/>
      <c r="F3927" s="120"/>
      <c r="G3927" s="120"/>
      <c r="H3927" s="121"/>
      <c r="R3927" s="120"/>
    </row>
    <row r="3928" spans="4:18" ht="13.9" customHeight="1" x14ac:dyDescent="0.25">
      <c r="D3928" s="120"/>
      <c r="E3928" s="120"/>
      <c r="F3928" s="120"/>
      <c r="G3928" s="120"/>
      <c r="H3928" s="121"/>
      <c r="R3928" s="120"/>
    </row>
    <row r="3929" spans="4:18" ht="13.9" customHeight="1" x14ac:dyDescent="0.25">
      <c r="D3929" s="120"/>
      <c r="E3929" s="120"/>
      <c r="F3929" s="120"/>
      <c r="G3929" s="120"/>
      <c r="H3929" s="121"/>
      <c r="R3929" s="120"/>
    </row>
    <row r="3930" spans="4:18" ht="13.9" customHeight="1" x14ac:dyDescent="0.25">
      <c r="D3930" s="120"/>
      <c r="E3930" s="120"/>
      <c r="F3930" s="120"/>
      <c r="G3930" s="120"/>
      <c r="H3930" s="121"/>
      <c r="R3930" s="120"/>
    </row>
    <row r="3931" spans="4:18" ht="13.9" customHeight="1" x14ac:dyDescent="0.25">
      <c r="D3931" s="120"/>
      <c r="E3931" s="120"/>
      <c r="F3931" s="120"/>
      <c r="G3931" s="120"/>
      <c r="H3931" s="121"/>
      <c r="R3931" s="120"/>
    </row>
    <row r="3932" spans="4:18" ht="13.9" customHeight="1" x14ac:dyDescent="0.25">
      <c r="D3932" s="120"/>
      <c r="E3932" s="120"/>
      <c r="F3932" s="120"/>
      <c r="G3932" s="120"/>
      <c r="H3932" s="121"/>
      <c r="R3932" s="120"/>
    </row>
    <row r="3933" spans="4:18" ht="13.9" customHeight="1" x14ac:dyDescent="0.25">
      <c r="D3933" s="120"/>
      <c r="E3933" s="120"/>
      <c r="F3933" s="120"/>
      <c r="G3933" s="120"/>
      <c r="H3933" s="121"/>
      <c r="R3933" s="120"/>
    </row>
    <row r="3934" spans="4:18" ht="13.9" customHeight="1" x14ac:dyDescent="0.25">
      <c r="D3934" s="120"/>
      <c r="E3934" s="120"/>
      <c r="F3934" s="120"/>
      <c r="G3934" s="120"/>
      <c r="H3934" s="121"/>
      <c r="R3934" s="120"/>
    </row>
    <row r="3935" spans="4:18" ht="13.9" customHeight="1" x14ac:dyDescent="0.25">
      <c r="D3935" s="120"/>
      <c r="E3935" s="120"/>
      <c r="F3935" s="120"/>
      <c r="G3935" s="120"/>
      <c r="H3935" s="121"/>
      <c r="R3935" s="120"/>
    </row>
    <row r="3936" spans="4:18" ht="13.9" customHeight="1" x14ac:dyDescent="0.25">
      <c r="D3936" s="120"/>
      <c r="E3936" s="120"/>
      <c r="F3936" s="120"/>
      <c r="G3936" s="120"/>
      <c r="H3936" s="121"/>
      <c r="R3936" s="120"/>
    </row>
    <row r="3937" spans="4:18" ht="13.9" customHeight="1" x14ac:dyDescent="0.25">
      <c r="D3937" s="120"/>
      <c r="E3937" s="120"/>
      <c r="F3937" s="120"/>
      <c r="G3937" s="120"/>
      <c r="H3937" s="121"/>
      <c r="R3937" s="120"/>
    </row>
    <row r="3938" spans="4:18" ht="13.9" customHeight="1" x14ac:dyDescent="0.25">
      <c r="D3938" s="120"/>
      <c r="E3938" s="120"/>
      <c r="F3938" s="120"/>
      <c r="G3938" s="120"/>
      <c r="H3938" s="121"/>
      <c r="R3938" s="120"/>
    </row>
    <row r="3939" spans="4:18" ht="13.9" customHeight="1" x14ac:dyDescent="0.25">
      <c r="D3939" s="120"/>
      <c r="E3939" s="120"/>
      <c r="F3939" s="120"/>
      <c r="G3939" s="120"/>
      <c r="H3939" s="121"/>
      <c r="R3939" s="120"/>
    </row>
    <row r="3940" spans="4:18" ht="13.9" customHeight="1" x14ac:dyDescent="0.25">
      <c r="D3940" s="120"/>
      <c r="E3940" s="120"/>
      <c r="F3940" s="120"/>
      <c r="G3940" s="120"/>
      <c r="H3940" s="121"/>
      <c r="R3940" s="120"/>
    </row>
    <row r="3941" spans="4:18" ht="13.9" customHeight="1" x14ac:dyDescent="0.25">
      <c r="D3941" s="120"/>
      <c r="E3941" s="120"/>
      <c r="F3941" s="120"/>
      <c r="G3941" s="120"/>
      <c r="H3941" s="121"/>
      <c r="R3941" s="120"/>
    </row>
    <row r="3942" spans="4:18" ht="13.9" customHeight="1" x14ac:dyDescent="0.25">
      <c r="D3942" s="120"/>
      <c r="E3942" s="120"/>
      <c r="F3942" s="120"/>
      <c r="G3942" s="120"/>
      <c r="H3942" s="121"/>
      <c r="R3942" s="120"/>
    </row>
    <row r="3943" spans="4:18" ht="13.9" customHeight="1" x14ac:dyDescent="0.25">
      <c r="D3943" s="120"/>
      <c r="E3943" s="120"/>
      <c r="F3943" s="120"/>
      <c r="G3943" s="120"/>
      <c r="H3943" s="121"/>
      <c r="R3943" s="120"/>
    </row>
    <row r="3944" spans="4:18" ht="13.9" customHeight="1" x14ac:dyDescent="0.25">
      <c r="D3944" s="120"/>
      <c r="E3944" s="120"/>
      <c r="F3944" s="120"/>
      <c r="G3944" s="120"/>
      <c r="H3944" s="121"/>
      <c r="R3944" s="120"/>
    </row>
    <row r="3945" spans="4:18" ht="13.9" customHeight="1" x14ac:dyDescent="0.25">
      <c r="D3945" s="120"/>
      <c r="E3945" s="120"/>
      <c r="F3945" s="120"/>
      <c r="G3945" s="120"/>
      <c r="H3945" s="121"/>
      <c r="R3945" s="120"/>
    </row>
    <row r="3946" spans="4:18" ht="13.9" customHeight="1" x14ac:dyDescent="0.25">
      <c r="D3946" s="120"/>
      <c r="E3946" s="120"/>
      <c r="F3946" s="120"/>
      <c r="G3946" s="120"/>
      <c r="H3946" s="121"/>
      <c r="R3946" s="120"/>
    </row>
    <row r="3947" spans="4:18" ht="13.9" customHeight="1" x14ac:dyDescent="0.25">
      <c r="D3947" s="120"/>
      <c r="E3947" s="120"/>
      <c r="F3947" s="120"/>
      <c r="G3947" s="120"/>
      <c r="H3947" s="121"/>
      <c r="R3947" s="120"/>
    </row>
    <row r="3948" spans="4:18" ht="13.9" customHeight="1" x14ac:dyDescent="0.25">
      <c r="D3948" s="120"/>
      <c r="E3948" s="120"/>
      <c r="F3948" s="120"/>
      <c r="G3948" s="120"/>
      <c r="H3948" s="121"/>
      <c r="R3948" s="120"/>
    </row>
    <row r="3949" spans="4:18" ht="13.9" customHeight="1" x14ac:dyDescent="0.25">
      <c r="D3949" s="120"/>
      <c r="E3949" s="120"/>
      <c r="F3949" s="120"/>
      <c r="G3949" s="120"/>
      <c r="H3949" s="121"/>
      <c r="R3949" s="120"/>
    </row>
    <row r="3950" spans="4:18" ht="13.9" customHeight="1" x14ac:dyDescent="0.25">
      <c r="D3950" s="120"/>
      <c r="E3950" s="120"/>
      <c r="F3950" s="120"/>
      <c r="G3950" s="120"/>
      <c r="H3950" s="121"/>
      <c r="R3950" s="120"/>
    </row>
    <row r="3951" spans="4:18" ht="13.9" customHeight="1" x14ac:dyDescent="0.25">
      <c r="D3951" s="120"/>
      <c r="E3951" s="120"/>
      <c r="F3951" s="120"/>
      <c r="G3951" s="120"/>
      <c r="H3951" s="121"/>
      <c r="R3951" s="120"/>
    </row>
    <row r="3952" spans="4:18" ht="13.9" customHeight="1" x14ac:dyDescent="0.25">
      <c r="D3952" s="120"/>
      <c r="E3952" s="120"/>
      <c r="F3952" s="120"/>
      <c r="G3952" s="120"/>
      <c r="H3952" s="121"/>
      <c r="R3952" s="120"/>
    </row>
    <row r="3953" spans="4:18" ht="13.9" customHeight="1" x14ac:dyDescent="0.25">
      <c r="D3953" s="120"/>
      <c r="E3953" s="120"/>
      <c r="F3953" s="120"/>
      <c r="G3953" s="120"/>
      <c r="H3953" s="121"/>
      <c r="R3953" s="120"/>
    </row>
    <row r="3954" spans="4:18" ht="13.9" customHeight="1" x14ac:dyDescent="0.25">
      <c r="D3954" s="120"/>
      <c r="E3954" s="120"/>
      <c r="F3954" s="120"/>
      <c r="G3954" s="120"/>
      <c r="H3954" s="121"/>
      <c r="R3954" s="120"/>
    </row>
    <row r="3955" spans="4:18" ht="13.9" customHeight="1" x14ac:dyDescent="0.25">
      <c r="D3955" s="120"/>
      <c r="E3955" s="120"/>
      <c r="F3955" s="120"/>
      <c r="G3955" s="120"/>
      <c r="H3955" s="121"/>
      <c r="R3955" s="120"/>
    </row>
    <row r="3956" spans="4:18" ht="13.9" customHeight="1" x14ac:dyDescent="0.25">
      <c r="D3956" s="120"/>
      <c r="E3956" s="120"/>
      <c r="F3956" s="120"/>
      <c r="G3956" s="120"/>
      <c r="H3956" s="121"/>
      <c r="R3956" s="120"/>
    </row>
    <row r="3957" spans="4:18" ht="13.9" customHeight="1" x14ac:dyDescent="0.25">
      <c r="D3957" s="120"/>
      <c r="E3957" s="120"/>
      <c r="F3957" s="120"/>
      <c r="G3957" s="120"/>
      <c r="H3957" s="121"/>
      <c r="R3957" s="120"/>
    </row>
    <row r="3958" spans="4:18" ht="13.9" customHeight="1" x14ac:dyDescent="0.25">
      <c r="D3958" s="120"/>
      <c r="E3958" s="120"/>
      <c r="F3958" s="120"/>
      <c r="G3958" s="120"/>
      <c r="H3958" s="121"/>
      <c r="R3958" s="120"/>
    </row>
    <row r="3959" spans="4:18" ht="13.9" customHeight="1" x14ac:dyDescent="0.25">
      <c r="D3959" s="120"/>
      <c r="E3959" s="120"/>
      <c r="F3959" s="120"/>
      <c r="G3959" s="120"/>
      <c r="H3959" s="121"/>
      <c r="R3959" s="120"/>
    </row>
    <row r="3960" spans="4:18" ht="13.9" customHeight="1" x14ac:dyDescent="0.25">
      <c r="D3960" s="120"/>
      <c r="E3960" s="120"/>
      <c r="F3960" s="120"/>
      <c r="G3960" s="120"/>
      <c r="H3960" s="121"/>
      <c r="R3960" s="120"/>
    </row>
    <row r="3961" spans="4:18" ht="13.9" customHeight="1" x14ac:dyDescent="0.25">
      <c r="D3961" s="120"/>
      <c r="E3961" s="120"/>
      <c r="F3961" s="120"/>
      <c r="G3961" s="120"/>
      <c r="H3961" s="121"/>
      <c r="R3961" s="120"/>
    </row>
    <row r="3962" spans="4:18" ht="13.9" customHeight="1" x14ac:dyDescent="0.25">
      <c r="D3962" s="120"/>
      <c r="E3962" s="120"/>
      <c r="F3962" s="120"/>
      <c r="G3962" s="120"/>
      <c r="H3962" s="121"/>
      <c r="R3962" s="120"/>
    </row>
    <row r="3963" spans="4:18" ht="13.9" customHeight="1" x14ac:dyDescent="0.25">
      <c r="D3963" s="120"/>
      <c r="E3963" s="120"/>
      <c r="F3963" s="120"/>
      <c r="G3963" s="120"/>
      <c r="H3963" s="121"/>
      <c r="R3963" s="120"/>
    </row>
    <row r="3964" spans="4:18" ht="13.9" customHeight="1" x14ac:dyDescent="0.25">
      <c r="D3964" s="120"/>
      <c r="E3964" s="120"/>
      <c r="F3964" s="120"/>
      <c r="G3964" s="120"/>
      <c r="H3964" s="121"/>
      <c r="R3964" s="120"/>
    </row>
    <row r="3965" spans="4:18" ht="13.9" customHeight="1" x14ac:dyDescent="0.25">
      <c r="D3965" s="120"/>
      <c r="E3965" s="120"/>
      <c r="F3965" s="120"/>
      <c r="G3965" s="120"/>
      <c r="H3965" s="121"/>
      <c r="R3965" s="120"/>
    </row>
    <row r="3966" spans="4:18" ht="13.9" customHeight="1" x14ac:dyDescent="0.25">
      <c r="D3966" s="120"/>
      <c r="E3966" s="120"/>
      <c r="F3966" s="120"/>
      <c r="G3966" s="120"/>
      <c r="H3966" s="121"/>
      <c r="R3966" s="120"/>
    </row>
    <row r="3967" spans="4:18" ht="13.9" customHeight="1" x14ac:dyDescent="0.25">
      <c r="D3967" s="120"/>
      <c r="E3967" s="120"/>
      <c r="F3967" s="120"/>
      <c r="G3967" s="120"/>
      <c r="H3967" s="121"/>
      <c r="R3967" s="120"/>
    </row>
    <row r="3968" spans="4:18" ht="13.9" customHeight="1" x14ac:dyDescent="0.25">
      <c r="D3968" s="120"/>
      <c r="E3968" s="120"/>
      <c r="F3968" s="120"/>
      <c r="G3968" s="120"/>
      <c r="H3968" s="121"/>
      <c r="R3968" s="120"/>
    </row>
    <row r="3969" spans="4:18" ht="13.9" customHeight="1" x14ac:dyDescent="0.25">
      <c r="D3969" s="120"/>
      <c r="E3969" s="120"/>
      <c r="F3969" s="120"/>
      <c r="G3969" s="120"/>
      <c r="H3969" s="121"/>
      <c r="R3969" s="120"/>
    </row>
    <row r="3970" spans="4:18" ht="13.9" customHeight="1" x14ac:dyDescent="0.25">
      <c r="D3970" s="120"/>
      <c r="E3970" s="120"/>
      <c r="F3970" s="120"/>
      <c r="G3970" s="120"/>
      <c r="H3970" s="121"/>
      <c r="R3970" s="120"/>
    </row>
    <row r="3971" spans="4:18" ht="13.9" customHeight="1" x14ac:dyDescent="0.25">
      <c r="D3971" s="120"/>
      <c r="E3971" s="120"/>
      <c r="F3971" s="120"/>
      <c r="G3971" s="120"/>
      <c r="H3971" s="121"/>
      <c r="R3971" s="120"/>
    </row>
    <row r="3972" spans="4:18" ht="13.9" customHeight="1" x14ac:dyDescent="0.25">
      <c r="D3972" s="120"/>
      <c r="E3972" s="120"/>
      <c r="F3972" s="120"/>
      <c r="G3972" s="120"/>
      <c r="H3972" s="121"/>
      <c r="R3972" s="120"/>
    </row>
    <row r="3973" spans="4:18" ht="13.9" customHeight="1" x14ac:dyDescent="0.25">
      <c r="D3973" s="120"/>
      <c r="E3973" s="120"/>
      <c r="F3973" s="120"/>
      <c r="G3973" s="120"/>
      <c r="H3973" s="121"/>
      <c r="R3973" s="120"/>
    </row>
    <row r="3974" spans="4:18" ht="13.9" customHeight="1" x14ac:dyDescent="0.25">
      <c r="D3974" s="120"/>
      <c r="E3974" s="120"/>
      <c r="F3974" s="120"/>
      <c r="G3974" s="120"/>
      <c r="H3974" s="121"/>
      <c r="R3974" s="120"/>
    </row>
    <row r="3975" spans="4:18" ht="13.9" customHeight="1" x14ac:dyDescent="0.25">
      <c r="D3975" s="120"/>
      <c r="E3975" s="120"/>
      <c r="F3975" s="120"/>
      <c r="G3975" s="120"/>
      <c r="H3975" s="121"/>
      <c r="R3975" s="120"/>
    </row>
    <row r="3976" spans="4:18" ht="13.9" customHeight="1" x14ac:dyDescent="0.25">
      <c r="D3976" s="120"/>
      <c r="E3976" s="120"/>
      <c r="F3976" s="120"/>
      <c r="G3976" s="120"/>
      <c r="H3976" s="121"/>
      <c r="R3976" s="120"/>
    </row>
    <row r="3977" spans="4:18" ht="13.9" customHeight="1" x14ac:dyDescent="0.25">
      <c r="D3977" s="120"/>
      <c r="E3977" s="120"/>
      <c r="F3977" s="120"/>
      <c r="G3977" s="120"/>
      <c r="H3977" s="121"/>
      <c r="R3977" s="120"/>
    </row>
    <row r="3978" spans="4:18" ht="13.9" customHeight="1" x14ac:dyDescent="0.25">
      <c r="D3978" s="120"/>
      <c r="E3978" s="120"/>
      <c r="F3978" s="120"/>
      <c r="G3978" s="120"/>
      <c r="H3978" s="121"/>
      <c r="R3978" s="120"/>
    </row>
    <row r="3979" spans="4:18" ht="13.9" customHeight="1" x14ac:dyDescent="0.25">
      <c r="D3979" s="120"/>
      <c r="E3979" s="120"/>
      <c r="F3979" s="120"/>
      <c r="G3979" s="120"/>
      <c r="H3979" s="121"/>
      <c r="R3979" s="120"/>
    </row>
    <row r="3980" spans="4:18" ht="13.9" customHeight="1" x14ac:dyDescent="0.25">
      <c r="D3980" s="120"/>
      <c r="E3980" s="120"/>
      <c r="F3980" s="120"/>
      <c r="G3980" s="120"/>
      <c r="H3980" s="121"/>
      <c r="R3980" s="120"/>
    </row>
    <row r="3981" spans="4:18" ht="13.9" customHeight="1" x14ac:dyDescent="0.25">
      <c r="D3981" s="120"/>
      <c r="E3981" s="120"/>
      <c r="F3981" s="120"/>
      <c r="G3981" s="120"/>
      <c r="H3981" s="121"/>
      <c r="R3981" s="120"/>
    </row>
    <row r="3982" spans="4:18" ht="13.9" customHeight="1" x14ac:dyDescent="0.25">
      <c r="D3982" s="120"/>
      <c r="E3982" s="120"/>
      <c r="F3982" s="120"/>
      <c r="G3982" s="120"/>
      <c r="H3982" s="121"/>
      <c r="R3982" s="120"/>
    </row>
    <row r="3983" spans="4:18" ht="13.9" customHeight="1" x14ac:dyDescent="0.25">
      <c r="D3983" s="120"/>
      <c r="E3983" s="120"/>
      <c r="F3983" s="120"/>
      <c r="G3983" s="120"/>
      <c r="H3983" s="121"/>
      <c r="R3983" s="120"/>
    </row>
    <row r="3984" spans="4:18" ht="13.9" customHeight="1" x14ac:dyDescent="0.25">
      <c r="D3984" s="120"/>
      <c r="E3984" s="120"/>
      <c r="F3984" s="120"/>
      <c r="G3984" s="120"/>
      <c r="H3984" s="121"/>
      <c r="R3984" s="120"/>
    </row>
    <row r="3985" spans="4:18" ht="13.9" customHeight="1" x14ac:dyDescent="0.25">
      <c r="D3985" s="120"/>
      <c r="E3985" s="120"/>
      <c r="F3985" s="120"/>
      <c r="G3985" s="120"/>
      <c r="H3985" s="121"/>
      <c r="R3985" s="120"/>
    </row>
    <row r="3986" spans="4:18" ht="13.9" customHeight="1" x14ac:dyDescent="0.25">
      <c r="D3986" s="120"/>
      <c r="E3986" s="120"/>
      <c r="F3986" s="120"/>
      <c r="G3986" s="120"/>
      <c r="H3986" s="121"/>
      <c r="R3986" s="120"/>
    </row>
    <row r="3987" spans="4:18" ht="13.9" customHeight="1" x14ac:dyDescent="0.25">
      <c r="D3987" s="120"/>
      <c r="E3987" s="120"/>
      <c r="F3987" s="120"/>
      <c r="G3987" s="120"/>
      <c r="H3987" s="121"/>
      <c r="R3987" s="120"/>
    </row>
    <row r="3988" spans="4:18" ht="13.9" customHeight="1" x14ac:dyDescent="0.25">
      <c r="D3988" s="120"/>
      <c r="E3988" s="120"/>
      <c r="F3988" s="120"/>
      <c r="G3988" s="120"/>
      <c r="H3988" s="121"/>
      <c r="R3988" s="120"/>
    </row>
    <row r="3989" spans="4:18" ht="13.9" customHeight="1" x14ac:dyDescent="0.25">
      <c r="D3989" s="120"/>
      <c r="E3989" s="120"/>
      <c r="F3989" s="120"/>
      <c r="G3989" s="120"/>
      <c r="H3989" s="121"/>
      <c r="R3989" s="120"/>
    </row>
    <row r="3990" spans="4:18" ht="13.9" customHeight="1" x14ac:dyDescent="0.25">
      <c r="D3990" s="120"/>
      <c r="E3990" s="120"/>
      <c r="F3990" s="120"/>
      <c r="G3990" s="120"/>
      <c r="H3990" s="121"/>
      <c r="R3990" s="120"/>
    </row>
    <row r="3991" spans="4:18" ht="13.9" customHeight="1" x14ac:dyDescent="0.25">
      <c r="D3991" s="120"/>
      <c r="E3991" s="120"/>
      <c r="F3991" s="120"/>
      <c r="G3991" s="120"/>
      <c r="H3991" s="121"/>
      <c r="R3991" s="120"/>
    </row>
    <row r="3992" spans="4:18" ht="13.9" customHeight="1" x14ac:dyDescent="0.25">
      <c r="D3992" s="120"/>
      <c r="E3992" s="120"/>
      <c r="F3992" s="120"/>
      <c r="G3992" s="120"/>
      <c r="H3992" s="121"/>
      <c r="R3992" s="120"/>
    </row>
    <row r="3993" spans="4:18" ht="13.9" customHeight="1" x14ac:dyDescent="0.25">
      <c r="D3993" s="120"/>
      <c r="E3993" s="120"/>
      <c r="F3993" s="120"/>
      <c r="G3993" s="120"/>
      <c r="H3993" s="121"/>
      <c r="R3993" s="120"/>
    </row>
    <row r="3994" spans="4:18" ht="13.9" customHeight="1" x14ac:dyDescent="0.25">
      <c r="D3994" s="120"/>
      <c r="E3994" s="120"/>
      <c r="F3994" s="120"/>
      <c r="G3994" s="120"/>
      <c r="H3994" s="121"/>
      <c r="R3994" s="120"/>
    </row>
    <row r="3995" spans="4:18" ht="13.9" customHeight="1" x14ac:dyDescent="0.25">
      <c r="D3995" s="120"/>
      <c r="E3995" s="120"/>
      <c r="F3995" s="120"/>
      <c r="G3995" s="120"/>
      <c r="H3995" s="121"/>
      <c r="R3995" s="120"/>
    </row>
    <row r="3996" spans="4:18" ht="13.9" customHeight="1" x14ac:dyDescent="0.25">
      <c r="D3996" s="120"/>
      <c r="E3996" s="120"/>
      <c r="F3996" s="120"/>
      <c r="G3996" s="120"/>
      <c r="H3996" s="121"/>
      <c r="R3996" s="120"/>
    </row>
    <row r="3997" spans="4:18" ht="13.9" customHeight="1" x14ac:dyDescent="0.25">
      <c r="D3997" s="120"/>
      <c r="E3997" s="120"/>
      <c r="F3997" s="120"/>
      <c r="G3997" s="120"/>
      <c r="H3997" s="121"/>
      <c r="R3997" s="120"/>
    </row>
    <row r="3998" spans="4:18" ht="13.9" customHeight="1" x14ac:dyDescent="0.25">
      <c r="D3998" s="120"/>
      <c r="E3998" s="120"/>
      <c r="F3998" s="120"/>
      <c r="G3998" s="120"/>
      <c r="H3998" s="121"/>
      <c r="R3998" s="120"/>
    </row>
    <row r="3999" spans="4:18" ht="13.9" customHeight="1" x14ac:dyDescent="0.25">
      <c r="D3999" s="120"/>
      <c r="E3999" s="120"/>
      <c r="F3999" s="120"/>
      <c r="G3999" s="120"/>
      <c r="H3999" s="121"/>
      <c r="R3999" s="120"/>
    </row>
    <row r="4000" spans="4:18" ht="13.9" customHeight="1" x14ac:dyDescent="0.25">
      <c r="D4000" s="120"/>
      <c r="E4000" s="120"/>
      <c r="F4000" s="120"/>
      <c r="G4000" s="120"/>
      <c r="H4000" s="121"/>
      <c r="R4000" s="120"/>
    </row>
    <row r="4001" spans="4:18" ht="13.9" customHeight="1" x14ac:dyDescent="0.25">
      <c r="D4001" s="120"/>
      <c r="E4001" s="120"/>
      <c r="F4001" s="120"/>
      <c r="G4001" s="120"/>
      <c r="H4001" s="121"/>
      <c r="R4001" s="120"/>
    </row>
    <row r="4002" spans="4:18" ht="13.9" customHeight="1" x14ac:dyDescent="0.25">
      <c r="D4002" s="120"/>
      <c r="E4002" s="120"/>
      <c r="F4002" s="120"/>
      <c r="G4002" s="120"/>
      <c r="H4002" s="121"/>
      <c r="R4002" s="120"/>
    </row>
    <row r="4003" spans="4:18" ht="13.9" customHeight="1" x14ac:dyDescent="0.25">
      <c r="D4003" s="120"/>
      <c r="E4003" s="120"/>
      <c r="F4003" s="120"/>
      <c r="G4003" s="120"/>
      <c r="H4003" s="121"/>
      <c r="R4003" s="120"/>
    </row>
    <row r="4004" spans="4:18" ht="13.9" customHeight="1" x14ac:dyDescent="0.25">
      <c r="D4004" s="120"/>
      <c r="E4004" s="120"/>
      <c r="F4004" s="120"/>
      <c r="G4004" s="120"/>
      <c r="H4004" s="121"/>
      <c r="R4004" s="120"/>
    </row>
    <row r="4005" spans="4:18" ht="13.9" customHeight="1" x14ac:dyDescent="0.25">
      <c r="D4005" s="120"/>
      <c r="E4005" s="120"/>
      <c r="F4005" s="120"/>
      <c r="G4005" s="120"/>
      <c r="H4005" s="121"/>
      <c r="R4005" s="120"/>
    </row>
    <row r="4006" spans="4:18" ht="13.9" customHeight="1" x14ac:dyDescent="0.25">
      <c r="D4006" s="120"/>
      <c r="E4006" s="120"/>
      <c r="F4006" s="120"/>
      <c r="G4006" s="120"/>
      <c r="H4006" s="121"/>
      <c r="R4006" s="120"/>
    </row>
    <row r="4007" spans="4:18" ht="13.9" customHeight="1" x14ac:dyDescent="0.25">
      <c r="D4007" s="120"/>
      <c r="E4007" s="120"/>
      <c r="F4007" s="120"/>
      <c r="G4007" s="120"/>
      <c r="H4007" s="121"/>
      <c r="R4007" s="120"/>
    </row>
    <row r="4008" spans="4:18" ht="13.9" customHeight="1" x14ac:dyDescent="0.25">
      <c r="D4008" s="120"/>
      <c r="E4008" s="120"/>
      <c r="F4008" s="120"/>
      <c r="G4008" s="120"/>
      <c r="H4008" s="121"/>
      <c r="R4008" s="120"/>
    </row>
    <row r="4009" spans="4:18" ht="13.9" customHeight="1" x14ac:dyDescent="0.25">
      <c r="D4009" s="120"/>
      <c r="E4009" s="120"/>
      <c r="F4009" s="120"/>
      <c r="G4009" s="120"/>
      <c r="H4009" s="121"/>
      <c r="R4009" s="120"/>
    </row>
    <row r="4010" spans="4:18" ht="13.9" customHeight="1" x14ac:dyDescent="0.25">
      <c r="D4010" s="120"/>
      <c r="E4010" s="120"/>
      <c r="F4010" s="120"/>
      <c r="G4010" s="120"/>
      <c r="H4010" s="121"/>
      <c r="R4010" s="120"/>
    </row>
    <row r="4011" spans="4:18" ht="13.9" customHeight="1" x14ac:dyDescent="0.25">
      <c r="D4011" s="120"/>
      <c r="E4011" s="120"/>
      <c r="F4011" s="120"/>
      <c r="G4011" s="120"/>
      <c r="H4011" s="121"/>
      <c r="R4011" s="120"/>
    </row>
    <row r="4012" spans="4:18" ht="13.9" customHeight="1" x14ac:dyDescent="0.25">
      <c r="D4012" s="120"/>
      <c r="E4012" s="120"/>
      <c r="F4012" s="120"/>
      <c r="G4012" s="120"/>
      <c r="H4012" s="121"/>
      <c r="R4012" s="120"/>
    </row>
    <row r="4013" spans="4:18" ht="13.9" customHeight="1" x14ac:dyDescent="0.25">
      <c r="D4013" s="120"/>
      <c r="E4013" s="120"/>
      <c r="F4013" s="120"/>
      <c r="G4013" s="120"/>
      <c r="H4013" s="121"/>
      <c r="R4013" s="120"/>
    </row>
    <row r="4014" spans="4:18" ht="13.9" customHeight="1" x14ac:dyDescent="0.25">
      <c r="D4014" s="120"/>
      <c r="E4014" s="120"/>
      <c r="F4014" s="120"/>
      <c r="G4014" s="120"/>
      <c r="H4014" s="121"/>
      <c r="R4014" s="120"/>
    </row>
    <row r="4015" spans="4:18" ht="13.9" customHeight="1" x14ac:dyDescent="0.25">
      <c r="D4015" s="120"/>
      <c r="E4015" s="120"/>
      <c r="F4015" s="120"/>
      <c r="G4015" s="120"/>
      <c r="H4015" s="121"/>
      <c r="R4015" s="120"/>
    </row>
    <row r="4016" spans="4:18" ht="13.9" customHeight="1" x14ac:dyDescent="0.25">
      <c r="D4016" s="120"/>
      <c r="E4016" s="120"/>
      <c r="F4016" s="120"/>
      <c r="G4016" s="120"/>
      <c r="H4016" s="121"/>
      <c r="R4016" s="120"/>
    </row>
    <row r="4017" spans="4:18" ht="13.9" customHeight="1" x14ac:dyDescent="0.25">
      <c r="D4017" s="120"/>
      <c r="E4017" s="120"/>
      <c r="F4017" s="120"/>
      <c r="G4017" s="120"/>
      <c r="H4017" s="121"/>
      <c r="R4017" s="120"/>
    </row>
    <row r="4018" spans="4:18" ht="13.9" customHeight="1" x14ac:dyDescent="0.25">
      <c r="D4018" s="120"/>
      <c r="E4018" s="120"/>
      <c r="F4018" s="120"/>
      <c r="G4018" s="120"/>
      <c r="H4018" s="121"/>
      <c r="R4018" s="120"/>
    </row>
    <row r="4019" spans="4:18" ht="13.9" customHeight="1" x14ac:dyDescent="0.25">
      <c r="D4019" s="120"/>
      <c r="E4019" s="120"/>
      <c r="F4019" s="120"/>
      <c r="G4019" s="120"/>
      <c r="H4019" s="121"/>
      <c r="R4019" s="120"/>
    </row>
    <row r="4020" spans="4:18" ht="13.9" customHeight="1" x14ac:dyDescent="0.25">
      <c r="D4020" s="120"/>
      <c r="E4020" s="120"/>
      <c r="F4020" s="120"/>
      <c r="G4020" s="120"/>
      <c r="H4020" s="121"/>
      <c r="R4020" s="120"/>
    </row>
    <row r="4021" spans="4:18" ht="13.9" customHeight="1" x14ac:dyDescent="0.25">
      <c r="D4021" s="120"/>
      <c r="E4021" s="120"/>
      <c r="F4021" s="120"/>
      <c r="G4021" s="120"/>
      <c r="H4021" s="121"/>
      <c r="R4021" s="120"/>
    </row>
    <row r="4022" spans="4:18" ht="13.9" customHeight="1" x14ac:dyDescent="0.25">
      <c r="D4022" s="120"/>
      <c r="E4022" s="120"/>
      <c r="F4022" s="120"/>
      <c r="G4022" s="120"/>
      <c r="H4022" s="121"/>
      <c r="R4022" s="120"/>
    </row>
    <row r="4023" spans="4:18" ht="13.9" customHeight="1" x14ac:dyDescent="0.25">
      <c r="D4023" s="120"/>
      <c r="E4023" s="120"/>
      <c r="F4023" s="120"/>
      <c r="G4023" s="120"/>
      <c r="H4023" s="121"/>
      <c r="R4023" s="120"/>
    </row>
    <row r="4024" spans="4:18" ht="13.9" customHeight="1" x14ac:dyDescent="0.25">
      <c r="D4024" s="120"/>
      <c r="E4024" s="120"/>
      <c r="F4024" s="120"/>
      <c r="G4024" s="120"/>
      <c r="H4024" s="121"/>
      <c r="R4024" s="120"/>
    </row>
    <row r="4025" spans="4:18" ht="13.9" customHeight="1" x14ac:dyDescent="0.25">
      <c r="D4025" s="120"/>
      <c r="E4025" s="120"/>
      <c r="F4025" s="120"/>
      <c r="G4025" s="120"/>
      <c r="H4025" s="121"/>
      <c r="R4025" s="120"/>
    </row>
    <row r="4026" spans="4:18" ht="13.9" customHeight="1" x14ac:dyDescent="0.25">
      <c r="D4026" s="120"/>
      <c r="E4026" s="120"/>
      <c r="F4026" s="120"/>
      <c r="G4026" s="120"/>
      <c r="H4026" s="121"/>
      <c r="R4026" s="120"/>
    </row>
    <row r="4027" spans="4:18" ht="13.9" customHeight="1" x14ac:dyDescent="0.25">
      <c r="D4027" s="120"/>
      <c r="E4027" s="120"/>
      <c r="F4027" s="120"/>
      <c r="G4027" s="120"/>
      <c r="H4027" s="121"/>
      <c r="R4027" s="120"/>
    </row>
    <row r="4028" spans="4:18" ht="13.9" customHeight="1" x14ac:dyDescent="0.25">
      <c r="D4028" s="120"/>
      <c r="E4028" s="120"/>
      <c r="F4028" s="120"/>
      <c r="G4028" s="120"/>
      <c r="H4028" s="121"/>
      <c r="R4028" s="120"/>
    </row>
    <row r="4029" spans="4:18" ht="13.9" customHeight="1" x14ac:dyDescent="0.25">
      <c r="D4029" s="120"/>
      <c r="E4029" s="120"/>
      <c r="F4029" s="120"/>
      <c r="G4029" s="120"/>
      <c r="H4029" s="121"/>
      <c r="R4029" s="120"/>
    </row>
    <row r="4030" spans="4:18" ht="13.9" customHeight="1" x14ac:dyDescent="0.25">
      <c r="D4030" s="120"/>
      <c r="E4030" s="120"/>
      <c r="F4030" s="120"/>
      <c r="G4030" s="120"/>
      <c r="H4030" s="121"/>
      <c r="R4030" s="120"/>
    </row>
    <row r="4031" spans="4:18" ht="13.9" customHeight="1" x14ac:dyDescent="0.25">
      <c r="D4031" s="120"/>
      <c r="E4031" s="120"/>
      <c r="F4031" s="120"/>
      <c r="G4031" s="120"/>
      <c r="H4031" s="121"/>
      <c r="R4031" s="120"/>
    </row>
    <row r="4032" spans="4:18" ht="13.9" customHeight="1" x14ac:dyDescent="0.25">
      <c r="D4032" s="120"/>
      <c r="E4032" s="120"/>
      <c r="F4032" s="120"/>
      <c r="G4032" s="120"/>
      <c r="H4032" s="121"/>
      <c r="R4032" s="120"/>
    </row>
    <row r="4033" spans="4:18" ht="13.9" customHeight="1" x14ac:dyDescent="0.25">
      <c r="D4033" s="120"/>
      <c r="E4033" s="120"/>
      <c r="F4033" s="120"/>
      <c r="G4033" s="120"/>
      <c r="H4033" s="121"/>
      <c r="R4033" s="120"/>
    </row>
    <row r="4034" spans="4:18" ht="13.9" customHeight="1" x14ac:dyDescent="0.25">
      <c r="D4034" s="120"/>
      <c r="E4034" s="120"/>
      <c r="F4034" s="120"/>
      <c r="G4034" s="120"/>
      <c r="H4034" s="121"/>
      <c r="R4034" s="120"/>
    </row>
    <row r="4035" spans="4:18" ht="13.9" customHeight="1" x14ac:dyDescent="0.25">
      <c r="D4035" s="120"/>
      <c r="E4035" s="120"/>
      <c r="F4035" s="120"/>
      <c r="G4035" s="120"/>
      <c r="H4035" s="121"/>
      <c r="R4035" s="120"/>
    </row>
    <row r="4036" spans="4:18" ht="13.9" customHeight="1" x14ac:dyDescent="0.25">
      <c r="D4036" s="120"/>
      <c r="E4036" s="120"/>
      <c r="F4036" s="120"/>
      <c r="G4036" s="120"/>
      <c r="H4036" s="121"/>
      <c r="R4036" s="120"/>
    </row>
    <row r="4037" spans="4:18" ht="13.9" customHeight="1" x14ac:dyDescent="0.25">
      <c r="D4037" s="120"/>
      <c r="E4037" s="120"/>
      <c r="F4037" s="120"/>
      <c r="G4037" s="120"/>
      <c r="H4037" s="121"/>
      <c r="R4037" s="120"/>
    </row>
    <row r="4038" spans="4:18" ht="13.9" customHeight="1" x14ac:dyDescent="0.25">
      <c r="D4038" s="120"/>
      <c r="E4038" s="120"/>
      <c r="F4038" s="120"/>
      <c r="G4038" s="120"/>
      <c r="H4038" s="121"/>
      <c r="R4038" s="120"/>
    </row>
    <row r="4039" spans="4:18" ht="13.9" customHeight="1" x14ac:dyDescent="0.25">
      <c r="D4039" s="120"/>
      <c r="E4039" s="120"/>
      <c r="F4039" s="120"/>
      <c r="G4039" s="120"/>
      <c r="H4039" s="121"/>
      <c r="R4039" s="120"/>
    </row>
    <row r="4040" spans="4:18" ht="13.9" customHeight="1" x14ac:dyDescent="0.25">
      <c r="D4040" s="120"/>
      <c r="E4040" s="120"/>
      <c r="F4040" s="120"/>
      <c r="G4040" s="120"/>
      <c r="H4040" s="121"/>
      <c r="R4040" s="120"/>
    </row>
    <row r="4041" spans="4:18" ht="13.9" customHeight="1" x14ac:dyDescent="0.25">
      <c r="D4041" s="120"/>
      <c r="E4041" s="120"/>
      <c r="F4041" s="120"/>
      <c r="G4041" s="120"/>
      <c r="H4041" s="121"/>
      <c r="R4041" s="120"/>
    </row>
    <row r="4042" spans="4:18" ht="13.9" customHeight="1" x14ac:dyDescent="0.25">
      <c r="D4042" s="120"/>
      <c r="E4042" s="120"/>
      <c r="F4042" s="120"/>
      <c r="G4042" s="120"/>
      <c r="H4042" s="121"/>
      <c r="R4042" s="120"/>
    </row>
    <row r="4043" spans="4:18" ht="13.9" customHeight="1" x14ac:dyDescent="0.25">
      <c r="D4043" s="120"/>
      <c r="E4043" s="120"/>
      <c r="F4043" s="120"/>
      <c r="G4043" s="120"/>
      <c r="H4043" s="121"/>
      <c r="R4043" s="120"/>
    </row>
    <row r="4044" spans="4:18" ht="13.9" customHeight="1" x14ac:dyDescent="0.25">
      <c r="D4044" s="120"/>
      <c r="E4044" s="120"/>
      <c r="F4044" s="120"/>
      <c r="G4044" s="120"/>
      <c r="H4044" s="121"/>
      <c r="R4044" s="120"/>
    </row>
    <row r="4045" spans="4:18" ht="13.9" customHeight="1" x14ac:dyDescent="0.25">
      <c r="D4045" s="120"/>
      <c r="E4045" s="120"/>
      <c r="F4045" s="120"/>
      <c r="G4045" s="120"/>
      <c r="H4045" s="121"/>
      <c r="R4045" s="120"/>
    </row>
    <row r="4046" spans="4:18" ht="13.9" customHeight="1" x14ac:dyDescent="0.25">
      <c r="D4046" s="120"/>
      <c r="E4046" s="120"/>
      <c r="F4046" s="120"/>
      <c r="G4046" s="120"/>
      <c r="H4046" s="121"/>
      <c r="R4046" s="120"/>
    </row>
    <row r="4047" spans="4:18" ht="13.9" customHeight="1" x14ac:dyDescent="0.25">
      <c r="D4047" s="120"/>
      <c r="E4047" s="120"/>
      <c r="F4047" s="120"/>
      <c r="G4047" s="120"/>
      <c r="H4047" s="121"/>
      <c r="R4047" s="120"/>
    </row>
    <row r="4048" spans="4:18" ht="13.9" customHeight="1" x14ac:dyDescent="0.25">
      <c r="D4048" s="120"/>
      <c r="E4048" s="120"/>
      <c r="F4048" s="120"/>
      <c r="G4048" s="120"/>
      <c r="H4048" s="121"/>
      <c r="R4048" s="120"/>
    </row>
    <row r="4049" spans="4:18" ht="13.9" customHeight="1" x14ac:dyDescent="0.25">
      <c r="D4049" s="120"/>
      <c r="E4049" s="120"/>
      <c r="F4049" s="120"/>
      <c r="G4049" s="120"/>
      <c r="H4049" s="121"/>
      <c r="R4049" s="120"/>
    </row>
    <row r="4050" spans="4:18" ht="13.9" customHeight="1" x14ac:dyDescent="0.25">
      <c r="D4050" s="120"/>
      <c r="E4050" s="120"/>
      <c r="F4050" s="120"/>
      <c r="G4050" s="120"/>
      <c r="H4050" s="121"/>
      <c r="R4050" s="120"/>
    </row>
    <row r="4051" spans="4:18" ht="13.9" customHeight="1" x14ac:dyDescent="0.25">
      <c r="D4051" s="120"/>
      <c r="E4051" s="120"/>
      <c r="F4051" s="120"/>
      <c r="G4051" s="120"/>
      <c r="H4051" s="121"/>
      <c r="R4051" s="120"/>
    </row>
    <row r="4052" spans="4:18" ht="13.9" customHeight="1" x14ac:dyDescent="0.25">
      <c r="D4052" s="120"/>
      <c r="E4052" s="120"/>
      <c r="F4052" s="120"/>
      <c r="G4052" s="120"/>
      <c r="H4052" s="121"/>
      <c r="R4052" s="120"/>
    </row>
    <row r="4053" spans="4:18" ht="13.9" customHeight="1" x14ac:dyDescent="0.25">
      <c r="D4053" s="120"/>
      <c r="E4053" s="120"/>
      <c r="F4053" s="120"/>
      <c r="G4053" s="120"/>
      <c r="H4053" s="121"/>
      <c r="R4053" s="120"/>
    </row>
    <row r="4054" spans="4:18" ht="13.9" customHeight="1" x14ac:dyDescent="0.25">
      <c r="D4054" s="120"/>
      <c r="E4054" s="120"/>
      <c r="F4054" s="120"/>
      <c r="G4054" s="120"/>
      <c r="H4054" s="121"/>
      <c r="R4054" s="120"/>
    </row>
    <row r="4055" spans="4:18" ht="13.9" customHeight="1" x14ac:dyDescent="0.25">
      <c r="D4055" s="120"/>
      <c r="E4055" s="120"/>
      <c r="F4055" s="120"/>
      <c r="G4055" s="120"/>
      <c r="H4055" s="121"/>
      <c r="R4055" s="120"/>
    </row>
    <row r="4056" spans="4:18" ht="13.9" customHeight="1" x14ac:dyDescent="0.25">
      <c r="D4056" s="120"/>
      <c r="E4056" s="120"/>
      <c r="F4056" s="120"/>
      <c r="G4056" s="120"/>
      <c r="H4056" s="121"/>
      <c r="R4056" s="120"/>
    </row>
    <row r="4057" spans="4:18" ht="13.9" customHeight="1" x14ac:dyDescent="0.25">
      <c r="D4057" s="120"/>
      <c r="E4057" s="120"/>
      <c r="F4057" s="120"/>
      <c r="G4057" s="120"/>
      <c r="H4057" s="121"/>
      <c r="R4057" s="120"/>
    </row>
    <row r="4058" spans="4:18" ht="13.9" customHeight="1" x14ac:dyDescent="0.25">
      <c r="D4058" s="120"/>
      <c r="E4058" s="120"/>
      <c r="F4058" s="120"/>
      <c r="G4058" s="120"/>
      <c r="H4058" s="121"/>
      <c r="R4058" s="120"/>
    </row>
    <row r="4059" spans="4:18" ht="13.9" customHeight="1" x14ac:dyDescent="0.25">
      <c r="D4059" s="120"/>
      <c r="E4059" s="120"/>
      <c r="F4059" s="120"/>
      <c r="G4059" s="120"/>
      <c r="H4059" s="121"/>
      <c r="R4059" s="120"/>
    </row>
    <row r="4060" spans="4:18" ht="13.9" customHeight="1" x14ac:dyDescent="0.25">
      <c r="D4060" s="120"/>
      <c r="E4060" s="120"/>
      <c r="F4060" s="120"/>
      <c r="G4060" s="120"/>
      <c r="H4060" s="121"/>
      <c r="R4060" s="120"/>
    </row>
    <row r="4061" spans="4:18" ht="13.9" customHeight="1" x14ac:dyDescent="0.25">
      <c r="D4061" s="120"/>
      <c r="E4061" s="120"/>
      <c r="F4061" s="120"/>
      <c r="G4061" s="120"/>
      <c r="H4061" s="121"/>
      <c r="R4061" s="120"/>
    </row>
    <row r="4062" spans="4:18" ht="13.9" customHeight="1" x14ac:dyDescent="0.25">
      <c r="D4062" s="120"/>
      <c r="E4062" s="120"/>
      <c r="F4062" s="120"/>
      <c r="G4062" s="120"/>
      <c r="H4062" s="121"/>
      <c r="R4062" s="120"/>
    </row>
    <row r="4063" spans="4:18" ht="13.9" customHeight="1" x14ac:dyDescent="0.25">
      <c r="D4063" s="120"/>
      <c r="E4063" s="120"/>
      <c r="F4063" s="120"/>
      <c r="G4063" s="120"/>
      <c r="H4063" s="121"/>
      <c r="R4063" s="120"/>
    </row>
    <row r="4064" spans="4:18" ht="13.9" customHeight="1" x14ac:dyDescent="0.25">
      <c r="D4064" s="120"/>
      <c r="E4064" s="120"/>
      <c r="F4064" s="120"/>
      <c r="G4064" s="120"/>
      <c r="H4064" s="121"/>
      <c r="R4064" s="120"/>
    </row>
    <row r="4065" spans="4:18" ht="13.9" customHeight="1" x14ac:dyDescent="0.25">
      <c r="D4065" s="120"/>
      <c r="E4065" s="120"/>
      <c r="F4065" s="120"/>
      <c r="G4065" s="120"/>
      <c r="H4065" s="121"/>
      <c r="R4065" s="120"/>
    </row>
    <row r="4066" spans="4:18" ht="13.9" customHeight="1" x14ac:dyDescent="0.25">
      <c r="D4066" s="120"/>
      <c r="E4066" s="120"/>
      <c r="F4066" s="120"/>
      <c r="G4066" s="120"/>
      <c r="H4066" s="121"/>
      <c r="R4066" s="120"/>
    </row>
    <row r="4067" spans="4:18" ht="13.9" customHeight="1" x14ac:dyDescent="0.25">
      <c r="D4067" s="120"/>
      <c r="E4067" s="120"/>
      <c r="F4067" s="120"/>
      <c r="G4067" s="120"/>
      <c r="H4067" s="121"/>
      <c r="R4067" s="120"/>
    </row>
    <row r="4068" spans="4:18" ht="13.9" customHeight="1" x14ac:dyDescent="0.25">
      <c r="D4068" s="120"/>
      <c r="E4068" s="120"/>
      <c r="F4068" s="120"/>
      <c r="G4068" s="120"/>
      <c r="H4068" s="121"/>
      <c r="R4068" s="120"/>
    </row>
    <row r="4069" spans="4:18" ht="13.9" customHeight="1" x14ac:dyDescent="0.25">
      <c r="D4069" s="120"/>
      <c r="E4069" s="120"/>
      <c r="F4069" s="120"/>
      <c r="G4069" s="120"/>
      <c r="H4069" s="121"/>
      <c r="R4069" s="120"/>
    </row>
    <row r="4070" spans="4:18" ht="13.9" customHeight="1" x14ac:dyDescent="0.25">
      <c r="D4070" s="120"/>
      <c r="E4070" s="120"/>
      <c r="F4070" s="120"/>
      <c r="G4070" s="120"/>
      <c r="H4070" s="121"/>
      <c r="R4070" s="120"/>
    </row>
    <row r="4071" spans="4:18" ht="13.9" customHeight="1" x14ac:dyDescent="0.25">
      <c r="D4071" s="120"/>
      <c r="E4071" s="120"/>
      <c r="F4071" s="120"/>
      <c r="G4071" s="120"/>
      <c r="H4071" s="121"/>
      <c r="R4071" s="120"/>
    </row>
    <row r="4072" spans="4:18" ht="13.9" customHeight="1" x14ac:dyDescent="0.25">
      <c r="D4072" s="120"/>
      <c r="E4072" s="120"/>
      <c r="F4072" s="120"/>
      <c r="G4072" s="120"/>
      <c r="H4072" s="121"/>
      <c r="R4072" s="120"/>
    </row>
    <row r="4073" spans="4:18" ht="13.9" customHeight="1" x14ac:dyDescent="0.25">
      <c r="D4073" s="120"/>
      <c r="E4073" s="120"/>
      <c r="F4073" s="120"/>
      <c r="G4073" s="120"/>
      <c r="H4073" s="121"/>
      <c r="R4073" s="120"/>
    </row>
    <row r="4074" spans="4:18" ht="13.9" customHeight="1" x14ac:dyDescent="0.25">
      <c r="D4074" s="120"/>
      <c r="E4074" s="120"/>
      <c r="F4074" s="120"/>
      <c r="G4074" s="120"/>
      <c r="H4074" s="121"/>
      <c r="R4074" s="120"/>
    </row>
    <row r="4075" spans="4:18" ht="13.9" customHeight="1" x14ac:dyDescent="0.25">
      <c r="D4075" s="120"/>
      <c r="E4075" s="120"/>
      <c r="F4075" s="120"/>
      <c r="G4075" s="120"/>
      <c r="H4075" s="121"/>
      <c r="R4075" s="120"/>
    </row>
    <row r="4076" spans="4:18" ht="13.9" customHeight="1" x14ac:dyDescent="0.25">
      <c r="D4076" s="120"/>
      <c r="E4076" s="120"/>
      <c r="F4076" s="120"/>
      <c r="G4076" s="120"/>
      <c r="H4076" s="121"/>
      <c r="R4076" s="120"/>
    </row>
    <row r="4077" spans="4:18" ht="13.9" customHeight="1" x14ac:dyDescent="0.25">
      <c r="D4077" s="120"/>
      <c r="E4077" s="120"/>
      <c r="F4077" s="120"/>
      <c r="G4077" s="120"/>
      <c r="H4077" s="121"/>
      <c r="R4077" s="120"/>
    </row>
    <row r="4078" spans="4:18" ht="13.9" customHeight="1" x14ac:dyDescent="0.25">
      <c r="D4078" s="120"/>
      <c r="E4078" s="120"/>
      <c r="F4078" s="120"/>
      <c r="G4078" s="120"/>
      <c r="H4078" s="121"/>
      <c r="R4078" s="120"/>
    </row>
    <row r="4079" spans="4:18" ht="13.9" customHeight="1" x14ac:dyDescent="0.25">
      <c r="D4079" s="120"/>
      <c r="E4079" s="120"/>
      <c r="F4079" s="120"/>
      <c r="G4079" s="120"/>
      <c r="H4079" s="121"/>
      <c r="R4079" s="120"/>
    </row>
    <row r="4080" spans="4:18" ht="13.9" customHeight="1" x14ac:dyDescent="0.25">
      <c r="D4080" s="120"/>
      <c r="E4080" s="120"/>
      <c r="F4080" s="120"/>
      <c r="G4080" s="120"/>
      <c r="H4080" s="121"/>
      <c r="R4080" s="120"/>
    </row>
    <row r="4081" spans="4:18" ht="13.9" customHeight="1" x14ac:dyDescent="0.25">
      <c r="D4081" s="120"/>
      <c r="E4081" s="120"/>
      <c r="F4081" s="120"/>
      <c r="G4081" s="120"/>
      <c r="H4081" s="121"/>
      <c r="R4081" s="120"/>
    </row>
    <row r="4082" spans="4:18" ht="13.9" customHeight="1" x14ac:dyDescent="0.25">
      <c r="D4082" s="120"/>
      <c r="E4082" s="120"/>
      <c r="F4082" s="120"/>
      <c r="G4082" s="120"/>
      <c r="H4082" s="121"/>
      <c r="R4082" s="120"/>
    </row>
    <row r="4083" spans="4:18" ht="13.9" customHeight="1" x14ac:dyDescent="0.25">
      <c r="D4083" s="120"/>
      <c r="E4083" s="120"/>
      <c r="F4083" s="120"/>
      <c r="G4083" s="120"/>
      <c r="H4083" s="121"/>
      <c r="R4083" s="120"/>
    </row>
    <row r="4084" spans="4:18" ht="13.9" customHeight="1" x14ac:dyDescent="0.25">
      <c r="D4084" s="120"/>
      <c r="E4084" s="120"/>
      <c r="F4084" s="120"/>
      <c r="G4084" s="120"/>
      <c r="H4084" s="121"/>
      <c r="R4084" s="120"/>
    </row>
    <row r="4085" spans="4:18" ht="13.9" customHeight="1" x14ac:dyDescent="0.25">
      <c r="D4085" s="120"/>
      <c r="E4085" s="120"/>
      <c r="F4085" s="120"/>
      <c r="G4085" s="120"/>
      <c r="H4085" s="121"/>
      <c r="R4085" s="120"/>
    </row>
    <row r="4086" spans="4:18" ht="13.9" customHeight="1" x14ac:dyDescent="0.25">
      <c r="D4086" s="120"/>
      <c r="E4086" s="120"/>
      <c r="F4086" s="120"/>
      <c r="G4086" s="120"/>
      <c r="H4086" s="121"/>
      <c r="R4086" s="120"/>
    </row>
    <row r="4087" spans="4:18" ht="13.9" customHeight="1" x14ac:dyDescent="0.25">
      <c r="D4087" s="120"/>
      <c r="E4087" s="120"/>
      <c r="F4087" s="120"/>
      <c r="G4087" s="120"/>
      <c r="H4087" s="121"/>
      <c r="R4087" s="120"/>
    </row>
    <row r="4088" spans="4:18" ht="13.9" customHeight="1" x14ac:dyDescent="0.25">
      <c r="D4088" s="120"/>
      <c r="E4088" s="120"/>
      <c r="F4088" s="120"/>
      <c r="G4088" s="120"/>
      <c r="H4088" s="121"/>
      <c r="R4088" s="120"/>
    </row>
    <row r="4089" spans="4:18" ht="13.9" customHeight="1" x14ac:dyDescent="0.25">
      <c r="D4089" s="120"/>
      <c r="E4089" s="120"/>
      <c r="F4089" s="120"/>
      <c r="G4089" s="120"/>
      <c r="H4089" s="121"/>
      <c r="R4089" s="120"/>
    </row>
    <row r="4090" spans="4:18" ht="13.9" customHeight="1" x14ac:dyDescent="0.25">
      <c r="D4090" s="120"/>
      <c r="E4090" s="120"/>
      <c r="F4090" s="120"/>
      <c r="G4090" s="120"/>
      <c r="H4090" s="121"/>
      <c r="R4090" s="120"/>
    </row>
    <row r="4091" spans="4:18" ht="13.9" customHeight="1" x14ac:dyDescent="0.25">
      <c r="D4091" s="120"/>
      <c r="E4091" s="120"/>
      <c r="F4091" s="120"/>
      <c r="G4091" s="120"/>
      <c r="H4091" s="121"/>
      <c r="R4091" s="120"/>
    </row>
    <row r="4092" spans="4:18" ht="13.9" customHeight="1" x14ac:dyDescent="0.25">
      <c r="D4092" s="120"/>
      <c r="E4092" s="120"/>
      <c r="F4092" s="120"/>
      <c r="G4092" s="120"/>
      <c r="H4092" s="121"/>
      <c r="R4092" s="120"/>
    </row>
    <row r="4093" spans="4:18" ht="13.9" customHeight="1" x14ac:dyDescent="0.25">
      <c r="D4093" s="120"/>
      <c r="E4093" s="120"/>
      <c r="F4093" s="120"/>
      <c r="G4093" s="120"/>
      <c r="H4093" s="121"/>
      <c r="R4093" s="120"/>
    </row>
    <row r="4094" spans="4:18" ht="13.9" customHeight="1" x14ac:dyDescent="0.25">
      <c r="D4094" s="120"/>
      <c r="E4094" s="120"/>
      <c r="F4094" s="120"/>
      <c r="G4094" s="120"/>
      <c r="H4094" s="121"/>
      <c r="R4094" s="120"/>
    </row>
    <row r="4095" spans="4:18" ht="13.9" customHeight="1" x14ac:dyDescent="0.25">
      <c r="D4095" s="120"/>
      <c r="E4095" s="120"/>
      <c r="F4095" s="120"/>
      <c r="G4095" s="120"/>
      <c r="H4095" s="121"/>
      <c r="R4095" s="120"/>
    </row>
    <row r="4096" spans="4:18" ht="13.9" customHeight="1" x14ac:dyDescent="0.25">
      <c r="D4096" s="120"/>
      <c r="E4096" s="120"/>
      <c r="F4096" s="120"/>
      <c r="G4096" s="120"/>
      <c r="H4096" s="121"/>
      <c r="R4096" s="120"/>
    </row>
    <row r="4097" spans="4:18" ht="13.9" customHeight="1" x14ac:dyDescent="0.25">
      <c r="D4097" s="120"/>
      <c r="E4097" s="120"/>
      <c r="F4097" s="120"/>
      <c r="G4097" s="120"/>
      <c r="H4097" s="121"/>
      <c r="R4097" s="120"/>
    </row>
    <row r="4098" spans="4:18" ht="13.9" customHeight="1" x14ac:dyDescent="0.25">
      <c r="D4098" s="120"/>
      <c r="E4098" s="120"/>
      <c r="F4098" s="120"/>
      <c r="G4098" s="120"/>
      <c r="H4098" s="121"/>
      <c r="R4098" s="120"/>
    </row>
    <row r="4099" spans="4:18" ht="13.9" customHeight="1" x14ac:dyDescent="0.25">
      <c r="D4099" s="120"/>
      <c r="E4099" s="120"/>
      <c r="F4099" s="120"/>
      <c r="G4099" s="120"/>
      <c r="H4099" s="121"/>
      <c r="R4099" s="120"/>
    </row>
    <row r="4100" spans="4:18" ht="13.9" customHeight="1" x14ac:dyDescent="0.25">
      <c r="D4100" s="120"/>
      <c r="E4100" s="120"/>
      <c r="F4100" s="120"/>
      <c r="G4100" s="120"/>
      <c r="H4100" s="121"/>
      <c r="R4100" s="120"/>
    </row>
    <row r="4101" spans="4:18" ht="13.9" customHeight="1" x14ac:dyDescent="0.25">
      <c r="D4101" s="120"/>
      <c r="E4101" s="120"/>
      <c r="F4101" s="120"/>
      <c r="G4101" s="120"/>
      <c r="H4101" s="121"/>
      <c r="R4101" s="120"/>
    </row>
    <row r="4102" spans="4:18" ht="13.9" customHeight="1" x14ac:dyDescent="0.25">
      <c r="D4102" s="120"/>
      <c r="E4102" s="120"/>
      <c r="F4102" s="120"/>
      <c r="G4102" s="120"/>
      <c r="H4102" s="121"/>
      <c r="R4102" s="120"/>
    </row>
    <row r="4103" spans="4:18" ht="13.9" customHeight="1" x14ac:dyDescent="0.25">
      <c r="D4103" s="120"/>
      <c r="E4103" s="120"/>
      <c r="F4103" s="120"/>
      <c r="G4103" s="120"/>
      <c r="H4103" s="121"/>
      <c r="R4103" s="120"/>
    </row>
    <row r="4104" spans="4:18" ht="13.9" customHeight="1" x14ac:dyDescent="0.25">
      <c r="D4104" s="120"/>
      <c r="E4104" s="120"/>
      <c r="F4104" s="120"/>
      <c r="G4104" s="120"/>
      <c r="H4104" s="121"/>
      <c r="R4104" s="120"/>
    </row>
    <row r="4105" spans="4:18" ht="13.9" customHeight="1" x14ac:dyDescent="0.25">
      <c r="D4105" s="120"/>
      <c r="E4105" s="120"/>
      <c r="F4105" s="120"/>
      <c r="G4105" s="120"/>
      <c r="H4105" s="121"/>
      <c r="R4105" s="120"/>
    </row>
    <row r="4106" spans="4:18" ht="13.9" customHeight="1" x14ac:dyDescent="0.25">
      <c r="D4106" s="120"/>
      <c r="E4106" s="120"/>
      <c r="F4106" s="120"/>
      <c r="G4106" s="120"/>
      <c r="H4106" s="121"/>
      <c r="R4106" s="120"/>
    </row>
    <row r="4107" spans="4:18" ht="13.9" customHeight="1" x14ac:dyDescent="0.25">
      <c r="D4107" s="120"/>
      <c r="E4107" s="120"/>
      <c r="F4107" s="120"/>
      <c r="G4107" s="120"/>
      <c r="H4107" s="121"/>
      <c r="R4107" s="120"/>
    </row>
    <row r="4108" spans="4:18" ht="13.9" customHeight="1" x14ac:dyDescent="0.25">
      <c r="D4108" s="120"/>
      <c r="E4108" s="120"/>
      <c r="F4108" s="120"/>
      <c r="G4108" s="120"/>
      <c r="H4108" s="121"/>
      <c r="R4108" s="120"/>
    </row>
    <row r="4109" spans="4:18" ht="13.9" customHeight="1" x14ac:dyDescent="0.25">
      <c r="D4109" s="120"/>
      <c r="E4109" s="120"/>
      <c r="F4109" s="120"/>
      <c r="G4109" s="120"/>
      <c r="H4109" s="121"/>
      <c r="R4109" s="120"/>
    </row>
    <row r="4110" spans="4:18" ht="13.9" customHeight="1" x14ac:dyDescent="0.25">
      <c r="D4110" s="120"/>
      <c r="E4110" s="120"/>
      <c r="F4110" s="120"/>
      <c r="G4110" s="120"/>
      <c r="H4110" s="121"/>
      <c r="R4110" s="120"/>
    </row>
    <row r="4111" spans="4:18" ht="13.9" customHeight="1" x14ac:dyDescent="0.25">
      <c r="D4111" s="120"/>
      <c r="E4111" s="120"/>
      <c r="F4111" s="120"/>
      <c r="G4111" s="120"/>
      <c r="H4111" s="121"/>
      <c r="R4111" s="120"/>
    </row>
    <row r="4112" spans="4:18" ht="13.9" customHeight="1" x14ac:dyDescent="0.25">
      <c r="D4112" s="120"/>
      <c r="E4112" s="120"/>
      <c r="F4112" s="120"/>
      <c r="G4112" s="120"/>
      <c r="H4112" s="121"/>
      <c r="R4112" s="120"/>
    </row>
    <row r="4113" spans="4:18" ht="13.9" customHeight="1" x14ac:dyDescent="0.25">
      <c r="D4113" s="120"/>
      <c r="E4113" s="120"/>
      <c r="F4113" s="120"/>
      <c r="G4113" s="120"/>
      <c r="H4113" s="121"/>
      <c r="R4113" s="120"/>
    </row>
    <row r="4114" spans="4:18" ht="13.9" customHeight="1" x14ac:dyDescent="0.25">
      <c r="D4114" s="120"/>
      <c r="E4114" s="120"/>
      <c r="F4114" s="120"/>
      <c r="G4114" s="120"/>
      <c r="H4114" s="121"/>
      <c r="R4114" s="120"/>
    </row>
    <row r="4115" spans="4:18" ht="13.9" customHeight="1" x14ac:dyDescent="0.25">
      <c r="D4115" s="120"/>
      <c r="E4115" s="120"/>
      <c r="F4115" s="120"/>
      <c r="G4115" s="120"/>
      <c r="H4115" s="121"/>
      <c r="R4115" s="120"/>
    </row>
    <row r="4116" spans="4:18" ht="13.9" customHeight="1" x14ac:dyDescent="0.25">
      <c r="D4116" s="120"/>
      <c r="E4116" s="120"/>
      <c r="F4116" s="120"/>
      <c r="G4116" s="120"/>
      <c r="H4116" s="121"/>
      <c r="R4116" s="120"/>
    </row>
    <row r="4117" spans="4:18" ht="13.9" customHeight="1" x14ac:dyDescent="0.25">
      <c r="D4117" s="120"/>
      <c r="E4117" s="120"/>
      <c r="F4117" s="120"/>
      <c r="G4117" s="120"/>
      <c r="H4117" s="121"/>
      <c r="R4117" s="120"/>
    </row>
    <row r="4118" spans="4:18" ht="13.9" customHeight="1" x14ac:dyDescent="0.25">
      <c r="D4118" s="120"/>
      <c r="E4118" s="120"/>
      <c r="F4118" s="120"/>
      <c r="G4118" s="120"/>
      <c r="H4118" s="121"/>
      <c r="R4118" s="120"/>
    </row>
    <row r="4119" spans="4:18" ht="13.9" customHeight="1" x14ac:dyDescent="0.25">
      <c r="D4119" s="120"/>
      <c r="E4119" s="120"/>
      <c r="F4119" s="120"/>
      <c r="G4119" s="120"/>
      <c r="H4119" s="121"/>
      <c r="R4119" s="120"/>
    </row>
    <row r="4120" spans="4:18" ht="13.9" customHeight="1" x14ac:dyDescent="0.25">
      <c r="D4120" s="120"/>
      <c r="E4120" s="120"/>
      <c r="F4120" s="120"/>
      <c r="G4120" s="120"/>
      <c r="H4120" s="121"/>
      <c r="R4120" s="120"/>
    </row>
    <row r="4121" spans="4:18" ht="13.9" customHeight="1" x14ac:dyDescent="0.25">
      <c r="D4121" s="120"/>
      <c r="E4121" s="120"/>
      <c r="F4121" s="120"/>
      <c r="G4121" s="120"/>
      <c r="H4121" s="121"/>
      <c r="R4121" s="120"/>
    </row>
    <row r="4122" spans="4:18" ht="13.9" customHeight="1" x14ac:dyDescent="0.25">
      <c r="D4122" s="120"/>
      <c r="E4122" s="120"/>
      <c r="F4122" s="120"/>
      <c r="G4122" s="120"/>
      <c r="H4122" s="121"/>
      <c r="R4122" s="120"/>
    </row>
    <row r="4123" spans="4:18" ht="13.9" customHeight="1" x14ac:dyDescent="0.25">
      <c r="D4123" s="120"/>
      <c r="E4123" s="120"/>
      <c r="F4123" s="120"/>
      <c r="G4123" s="120"/>
      <c r="H4123" s="121"/>
      <c r="R4123" s="120"/>
    </row>
    <row r="4124" spans="4:18" ht="13.9" customHeight="1" x14ac:dyDescent="0.25">
      <c r="D4124" s="120"/>
      <c r="E4124" s="120"/>
      <c r="F4124" s="120"/>
      <c r="G4124" s="120"/>
      <c r="H4124" s="121"/>
      <c r="R4124" s="120"/>
    </row>
    <row r="4125" spans="4:18" ht="13.9" customHeight="1" x14ac:dyDescent="0.25">
      <c r="D4125" s="120"/>
      <c r="E4125" s="120"/>
      <c r="F4125" s="120"/>
      <c r="G4125" s="120"/>
      <c r="H4125" s="121"/>
      <c r="R4125" s="120"/>
    </row>
    <row r="4126" spans="4:18" ht="13.9" customHeight="1" x14ac:dyDescent="0.25">
      <c r="D4126" s="120"/>
      <c r="E4126" s="120"/>
      <c r="F4126" s="120"/>
      <c r="G4126" s="120"/>
      <c r="H4126" s="121"/>
      <c r="R4126" s="120"/>
    </row>
    <row r="4127" spans="4:18" ht="13.9" customHeight="1" x14ac:dyDescent="0.25">
      <c r="D4127" s="120"/>
      <c r="E4127" s="120"/>
      <c r="F4127" s="120"/>
      <c r="G4127" s="120"/>
      <c r="H4127" s="121"/>
      <c r="R4127" s="120"/>
    </row>
    <row r="4128" spans="4:18" ht="13.9" customHeight="1" x14ac:dyDescent="0.25">
      <c r="D4128" s="120"/>
      <c r="E4128" s="120"/>
      <c r="F4128" s="120"/>
      <c r="G4128" s="120"/>
      <c r="H4128" s="121"/>
      <c r="R4128" s="120"/>
    </row>
    <row r="4129" spans="4:18" ht="13.9" customHeight="1" x14ac:dyDescent="0.25">
      <c r="D4129" s="120"/>
      <c r="E4129" s="120"/>
      <c r="F4129" s="120"/>
      <c r="G4129" s="120"/>
      <c r="H4129" s="121"/>
      <c r="R4129" s="120"/>
    </row>
    <row r="4130" spans="4:18" ht="13.9" customHeight="1" x14ac:dyDescent="0.25">
      <c r="D4130" s="120"/>
      <c r="E4130" s="120"/>
      <c r="F4130" s="120"/>
      <c r="G4130" s="120"/>
      <c r="H4130" s="121"/>
      <c r="R4130" s="120"/>
    </row>
    <row r="4131" spans="4:18" ht="13.9" customHeight="1" x14ac:dyDescent="0.25">
      <c r="D4131" s="120"/>
      <c r="E4131" s="120"/>
      <c r="F4131" s="120"/>
      <c r="G4131" s="120"/>
      <c r="H4131" s="121"/>
      <c r="R4131" s="120"/>
    </row>
    <row r="4132" spans="4:18" ht="13.9" customHeight="1" x14ac:dyDescent="0.25">
      <c r="D4132" s="120"/>
      <c r="E4132" s="120"/>
      <c r="F4132" s="120"/>
      <c r="G4132" s="120"/>
      <c r="H4132" s="121"/>
      <c r="R4132" s="120"/>
    </row>
    <row r="4133" spans="4:18" ht="13.9" customHeight="1" x14ac:dyDescent="0.25">
      <c r="D4133" s="120"/>
      <c r="E4133" s="120"/>
      <c r="F4133" s="120"/>
      <c r="G4133" s="120"/>
      <c r="H4133" s="121"/>
      <c r="R4133" s="120"/>
    </row>
    <row r="4134" spans="4:18" ht="13.9" customHeight="1" x14ac:dyDescent="0.25">
      <c r="D4134" s="120"/>
      <c r="E4134" s="120"/>
      <c r="F4134" s="120"/>
      <c r="G4134" s="120"/>
      <c r="H4134" s="121"/>
      <c r="R4134" s="120"/>
    </row>
    <row r="4135" spans="4:18" ht="13.9" customHeight="1" x14ac:dyDescent="0.25">
      <c r="D4135" s="120"/>
      <c r="E4135" s="120"/>
      <c r="F4135" s="120"/>
      <c r="G4135" s="120"/>
      <c r="H4135" s="121"/>
      <c r="R4135" s="120"/>
    </row>
    <row r="4136" spans="4:18" ht="13.9" customHeight="1" x14ac:dyDescent="0.25">
      <c r="D4136" s="120"/>
      <c r="E4136" s="120"/>
      <c r="F4136" s="120"/>
      <c r="G4136" s="120"/>
      <c r="H4136" s="121"/>
      <c r="R4136" s="120"/>
    </row>
    <row r="4137" spans="4:18" ht="13.9" customHeight="1" x14ac:dyDescent="0.25">
      <c r="D4137" s="120"/>
      <c r="E4137" s="120"/>
      <c r="F4137" s="120"/>
      <c r="G4137" s="120"/>
      <c r="H4137" s="121"/>
      <c r="R4137" s="120"/>
    </row>
    <row r="4138" spans="4:18" ht="13.9" customHeight="1" x14ac:dyDescent="0.25">
      <c r="D4138" s="120"/>
      <c r="E4138" s="120"/>
      <c r="F4138" s="120"/>
      <c r="G4138" s="120"/>
      <c r="H4138" s="121"/>
      <c r="R4138" s="120"/>
    </row>
    <row r="4139" spans="4:18" ht="13.9" customHeight="1" x14ac:dyDescent="0.25">
      <c r="D4139" s="120"/>
      <c r="E4139" s="120"/>
      <c r="F4139" s="120"/>
      <c r="G4139" s="120"/>
      <c r="H4139" s="121"/>
      <c r="R4139" s="120"/>
    </row>
    <row r="4140" spans="4:18" ht="13.9" customHeight="1" x14ac:dyDescent="0.25">
      <c r="D4140" s="120"/>
      <c r="E4140" s="120"/>
      <c r="F4140" s="120"/>
      <c r="G4140" s="120"/>
      <c r="H4140" s="121"/>
      <c r="R4140" s="120"/>
    </row>
    <row r="4141" spans="4:18" ht="13.9" customHeight="1" x14ac:dyDescent="0.25">
      <c r="D4141" s="120"/>
      <c r="E4141" s="120"/>
      <c r="F4141" s="120"/>
      <c r="G4141" s="120"/>
      <c r="H4141" s="121"/>
      <c r="R4141" s="120"/>
    </row>
    <row r="4142" spans="4:18" ht="13.9" customHeight="1" x14ac:dyDescent="0.25">
      <c r="D4142" s="120"/>
      <c r="E4142" s="120"/>
      <c r="F4142" s="120"/>
      <c r="G4142" s="120"/>
      <c r="H4142" s="121"/>
      <c r="R4142" s="120"/>
    </row>
    <row r="4143" spans="4:18" ht="13.9" customHeight="1" x14ac:dyDescent="0.25">
      <c r="D4143" s="120"/>
      <c r="E4143" s="120"/>
      <c r="F4143" s="120"/>
      <c r="G4143" s="120"/>
      <c r="H4143" s="121"/>
      <c r="R4143" s="120"/>
    </row>
    <row r="4144" spans="4:18" ht="13.9" customHeight="1" x14ac:dyDescent="0.25">
      <c r="D4144" s="120"/>
      <c r="E4144" s="120"/>
      <c r="F4144" s="120"/>
      <c r="G4144" s="120"/>
      <c r="H4144" s="121"/>
      <c r="R4144" s="120"/>
    </row>
    <row r="4145" spans="4:18" ht="13.9" customHeight="1" x14ac:dyDescent="0.25">
      <c r="D4145" s="120"/>
      <c r="E4145" s="120"/>
      <c r="F4145" s="120"/>
      <c r="G4145" s="120"/>
      <c r="H4145" s="121"/>
      <c r="R4145" s="120"/>
    </row>
    <row r="4146" spans="4:18" ht="13.9" customHeight="1" x14ac:dyDescent="0.25">
      <c r="D4146" s="120"/>
      <c r="E4146" s="120"/>
      <c r="F4146" s="120"/>
      <c r="G4146" s="120"/>
      <c r="H4146" s="121"/>
      <c r="R4146" s="120"/>
    </row>
    <row r="4147" spans="4:18" ht="13.9" customHeight="1" x14ac:dyDescent="0.25">
      <c r="D4147" s="120"/>
      <c r="E4147" s="120"/>
      <c r="F4147" s="120"/>
      <c r="G4147" s="120"/>
      <c r="H4147" s="121"/>
      <c r="R4147" s="120"/>
    </row>
    <row r="4148" spans="4:18" ht="13.9" customHeight="1" x14ac:dyDescent="0.25">
      <c r="D4148" s="120"/>
      <c r="E4148" s="120"/>
      <c r="F4148" s="120"/>
      <c r="G4148" s="120"/>
      <c r="H4148" s="121"/>
      <c r="R4148" s="120"/>
    </row>
    <row r="4149" spans="4:18" ht="13.9" customHeight="1" x14ac:dyDescent="0.25">
      <c r="D4149" s="120"/>
      <c r="E4149" s="120"/>
      <c r="F4149" s="120"/>
      <c r="G4149" s="120"/>
      <c r="H4149" s="121"/>
      <c r="R4149" s="120"/>
    </row>
    <row r="4150" spans="4:18" ht="13.9" customHeight="1" x14ac:dyDescent="0.25">
      <c r="D4150" s="120"/>
      <c r="E4150" s="120"/>
      <c r="F4150" s="120"/>
      <c r="G4150" s="120"/>
      <c r="H4150" s="121"/>
      <c r="R4150" s="120"/>
    </row>
    <row r="4151" spans="4:18" ht="13.9" customHeight="1" x14ac:dyDescent="0.25">
      <c r="D4151" s="120"/>
      <c r="E4151" s="120"/>
      <c r="F4151" s="120"/>
      <c r="G4151" s="120"/>
      <c r="H4151" s="121"/>
      <c r="R4151" s="120"/>
    </row>
    <row r="4152" spans="4:18" ht="13.9" customHeight="1" x14ac:dyDescent="0.25">
      <c r="D4152" s="120"/>
      <c r="E4152" s="120"/>
      <c r="F4152" s="120"/>
      <c r="G4152" s="120"/>
      <c r="H4152" s="121"/>
      <c r="R4152" s="120"/>
    </row>
    <row r="4153" spans="4:18" ht="13.9" customHeight="1" x14ac:dyDescent="0.25">
      <c r="D4153" s="120"/>
      <c r="E4153" s="120"/>
      <c r="F4153" s="120"/>
      <c r="G4153" s="120"/>
      <c r="H4153" s="121"/>
      <c r="R4153" s="120"/>
    </row>
    <row r="4154" spans="4:18" ht="13.9" customHeight="1" x14ac:dyDescent="0.25">
      <c r="D4154" s="120"/>
      <c r="E4154" s="120"/>
      <c r="F4154" s="120"/>
      <c r="G4154" s="120"/>
      <c r="H4154" s="121"/>
      <c r="R4154" s="120"/>
    </row>
    <row r="4155" spans="4:18" ht="13.9" customHeight="1" x14ac:dyDescent="0.25">
      <c r="D4155" s="120"/>
      <c r="E4155" s="120"/>
      <c r="F4155" s="120"/>
      <c r="G4155" s="120"/>
      <c r="H4155" s="121"/>
      <c r="R4155" s="120"/>
    </row>
    <row r="4156" spans="4:18" ht="13.9" customHeight="1" x14ac:dyDescent="0.25">
      <c r="D4156" s="120"/>
      <c r="E4156" s="120"/>
      <c r="F4156" s="120"/>
      <c r="G4156" s="120"/>
      <c r="H4156" s="121"/>
      <c r="R4156" s="120"/>
    </row>
    <row r="4157" spans="4:18" ht="13.9" customHeight="1" x14ac:dyDescent="0.25">
      <c r="D4157" s="120"/>
      <c r="E4157" s="120"/>
      <c r="F4157" s="120"/>
      <c r="G4157" s="120"/>
      <c r="H4157" s="121"/>
      <c r="R4157" s="120"/>
    </row>
    <row r="4158" spans="4:18" ht="13.9" customHeight="1" x14ac:dyDescent="0.25">
      <c r="D4158" s="120"/>
      <c r="E4158" s="120"/>
      <c r="F4158" s="120"/>
      <c r="G4158" s="120"/>
      <c r="H4158" s="121"/>
      <c r="R4158" s="120"/>
    </row>
    <row r="4159" spans="4:18" ht="13.9" customHeight="1" x14ac:dyDescent="0.25">
      <c r="D4159" s="120"/>
      <c r="E4159" s="120"/>
      <c r="F4159" s="120"/>
      <c r="G4159" s="120"/>
      <c r="H4159" s="121"/>
      <c r="R4159" s="120"/>
    </row>
    <row r="4160" spans="4:18" ht="13.9" customHeight="1" x14ac:dyDescent="0.25">
      <c r="D4160" s="120"/>
      <c r="E4160" s="120"/>
      <c r="F4160" s="120"/>
      <c r="G4160" s="120"/>
      <c r="H4160" s="121"/>
      <c r="R4160" s="120"/>
    </row>
    <row r="4161" spans="4:18" ht="13.9" customHeight="1" x14ac:dyDescent="0.25">
      <c r="D4161" s="120"/>
      <c r="E4161" s="120"/>
      <c r="F4161" s="120"/>
      <c r="G4161" s="120"/>
      <c r="H4161" s="121"/>
      <c r="R4161" s="120"/>
    </row>
    <row r="4162" spans="4:18" ht="13.9" customHeight="1" x14ac:dyDescent="0.25">
      <c r="D4162" s="120"/>
      <c r="E4162" s="120"/>
      <c r="F4162" s="120"/>
      <c r="G4162" s="120"/>
      <c r="H4162" s="121"/>
      <c r="R4162" s="120"/>
    </row>
    <row r="4163" spans="4:18" ht="13.9" customHeight="1" x14ac:dyDescent="0.25">
      <c r="D4163" s="120"/>
      <c r="E4163" s="120"/>
      <c r="F4163" s="120"/>
      <c r="G4163" s="120"/>
      <c r="H4163" s="121"/>
      <c r="R4163" s="120"/>
    </row>
    <row r="4164" spans="4:18" ht="13.9" customHeight="1" x14ac:dyDescent="0.25">
      <c r="D4164" s="120"/>
      <c r="E4164" s="120"/>
      <c r="F4164" s="120"/>
      <c r="G4164" s="120"/>
      <c r="H4164" s="121"/>
      <c r="R4164" s="120"/>
    </row>
    <row r="4165" spans="4:18" ht="13.9" customHeight="1" x14ac:dyDescent="0.25">
      <c r="D4165" s="120"/>
      <c r="E4165" s="120"/>
      <c r="F4165" s="120"/>
      <c r="G4165" s="120"/>
      <c r="H4165" s="121"/>
      <c r="R4165" s="120"/>
    </row>
    <row r="4166" spans="4:18" ht="13.9" customHeight="1" x14ac:dyDescent="0.25">
      <c r="D4166" s="120"/>
      <c r="E4166" s="120"/>
      <c r="F4166" s="120"/>
      <c r="G4166" s="120"/>
      <c r="H4166" s="121"/>
      <c r="R4166" s="120"/>
    </row>
    <row r="4167" spans="4:18" ht="13.9" customHeight="1" x14ac:dyDescent="0.25">
      <c r="D4167" s="120"/>
      <c r="E4167" s="120"/>
      <c r="F4167" s="120"/>
      <c r="G4167" s="120"/>
      <c r="H4167" s="121"/>
      <c r="R4167" s="120"/>
    </row>
    <row r="4168" spans="4:18" ht="13.9" customHeight="1" x14ac:dyDescent="0.25">
      <c r="D4168" s="120"/>
      <c r="E4168" s="120"/>
      <c r="F4168" s="120"/>
      <c r="G4168" s="120"/>
      <c r="H4168" s="121"/>
      <c r="R4168" s="120"/>
    </row>
    <row r="4169" spans="4:18" ht="13.9" customHeight="1" x14ac:dyDescent="0.25">
      <c r="D4169" s="120"/>
      <c r="E4169" s="120"/>
      <c r="F4169" s="120"/>
      <c r="G4169" s="120"/>
      <c r="H4169" s="121"/>
      <c r="R4169" s="120"/>
    </row>
    <row r="4170" spans="4:18" ht="13.9" customHeight="1" x14ac:dyDescent="0.25">
      <c r="D4170" s="120"/>
      <c r="E4170" s="120"/>
      <c r="F4170" s="120"/>
      <c r="G4170" s="120"/>
      <c r="H4170" s="121"/>
      <c r="R4170" s="120"/>
    </row>
    <row r="4171" spans="4:18" ht="13.9" customHeight="1" x14ac:dyDescent="0.25">
      <c r="D4171" s="120"/>
      <c r="E4171" s="120"/>
      <c r="F4171" s="120"/>
      <c r="G4171" s="120"/>
      <c r="H4171" s="121"/>
      <c r="R4171" s="120"/>
    </row>
    <row r="4172" spans="4:18" ht="13.9" customHeight="1" x14ac:dyDescent="0.25">
      <c r="D4172" s="120"/>
      <c r="E4172" s="120"/>
      <c r="F4172" s="120"/>
      <c r="G4172" s="120"/>
      <c r="H4172" s="121"/>
      <c r="R4172" s="120"/>
    </row>
    <row r="4173" spans="4:18" ht="13.9" customHeight="1" x14ac:dyDescent="0.25">
      <c r="D4173" s="120"/>
      <c r="E4173" s="120"/>
      <c r="F4173" s="120"/>
      <c r="G4173" s="120"/>
      <c r="H4173" s="121"/>
      <c r="R4173" s="120"/>
    </row>
    <row r="4174" spans="4:18" ht="13.9" customHeight="1" x14ac:dyDescent="0.25">
      <c r="D4174" s="120"/>
      <c r="E4174" s="120"/>
      <c r="F4174" s="120"/>
      <c r="G4174" s="120"/>
      <c r="H4174" s="121"/>
      <c r="R4174" s="120"/>
    </row>
    <row r="4175" spans="4:18" ht="13.9" customHeight="1" x14ac:dyDescent="0.25">
      <c r="D4175" s="120"/>
      <c r="E4175" s="120"/>
      <c r="F4175" s="120"/>
      <c r="G4175" s="120"/>
      <c r="H4175" s="121"/>
      <c r="R4175" s="120"/>
    </row>
    <row r="4176" spans="4:18" ht="13.9" customHeight="1" x14ac:dyDescent="0.25">
      <c r="D4176" s="120"/>
      <c r="E4176" s="120"/>
      <c r="F4176" s="120"/>
      <c r="G4176" s="120"/>
      <c r="H4176" s="121"/>
      <c r="R4176" s="120"/>
    </row>
    <row r="4177" spans="4:18" ht="13.9" customHeight="1" x14ac:dyDescent="0.25">
      <c r="D4177" s="120"/>
      <c r="E4177" s="120"/>
      <c r="F4177" s="120"/>
      <c r="G4177" s="120"/>
      <c r="H4177" s="121"/>
      <c r="R4177" s="120"/>
    </row>
    <row r="4178" spans="4:18" ht="13.9" customHeight="1" x14ac:dyDescent="0.25">
      <c r="D4178" s="120"/>
      <c r="E4178" s="120"/>
      <c r="F4178" s="120"/>
      <c r="G4178" s="120"/>
      <c r="H4178" s="121"/>
      <c r="R4178" s="120"/>
    </row>
    <row r="4179" spans="4:18" ht="13.9" customHeight="1" x14ac:dyDescent="0.25">
      <c r="D4179" s="120"/>
      <c r="E4179" s="120"/>
      <c r="F4179" s="120"/>
      <c r="G4179" s="120"/>
      <c r="H4179" s="121"/>
      <c r="R4179" s="120"/>
    </row>
    <row r="4180" spans="4:18" ht="13.9" customHeight="1" x14ac:dyDescent="0.25">
      <c r="D4180" s="120"/>
      <c r="E4180" s="120"/>
      <c r="F4180" s="120"/>
      <c r="G4180" s="120"/>
      <c r="H4180" s="121"/>
      <c r="R4180" s="120"/>
    </row>
    <row r="4181" spans="4:18" ht="13.9" customHeight="1" x14ac:dyDescent="0.25">
      <c r="D4181" s="120"/>
      <c r="E4181" s="120"/>
      <c r="F4181" s="120"/>
      <c r="G4181" s="120"/>
      <c r="H4181" s="121"/>
      <c r="R4181" s="120"/>
    </row>
    <row r="4182" spans="4:18" ht="13.9" customHeight="1" x14ac:dyDescent="0.25">
      <c r="D4182" s="120"/>
      <c r="E4182" s="120"/>
      <c r="F4182" s="120"/>
      <c r="G4182" s="120"/>
      <c r="H4182" s="121"/>
      <c r="R4182" s="120"/>
    </row>
    <row r="4183" spans="4:18" ht="13.9" customHeight="1" x14ac:dyDescent="0.25">
      <c r="D4183" s="120"/>
      <c r="E4183" s="120"/>
      <c r="F4183" s="120"/>
      <c r="G4183" s="120"/>
      <c r="H4183" s="121"/>
      <c r="R4183" s="120"/>
    </row>
    <row r="4184" spans="4:18" ht="13.9" customHeight="1" x14ac:dyDescent="0.25">
      <c r="D4184" s="120"/>
      <c r="E4184" s="120"/>
      <c r="F4184" s="120"/>
      <c r="G4184" s="120"/>
      <c r="H4184" s="121"/>
      <c r="R4184" s="120"/>
    </row>
    <row r="4185" spans="4:18" ht="13.9" customHeight="1" x14ac:dyDescent="0.25">
      <c r="D4185" s="120"/>
      <c r="E4185" s="120"/>
      <c r="F4185" s="120"/>
      <c r="G4185" s="120"/>
      <c r="H4185" s="121"/>
      <c r="R4185" s="120"/>
    </row>
    <row r="4186" spans="4:18" ht="13.9" customHeight="1" x14ac:dyDescent="0.25">
      <c r="D4186" s="120"/>
      <c r="E4186" s="120"/>
      <c r="F4186" s="120"/>
      <c r="G4186" s="120"/>
      <c r="H4186" s="121"/>
      <c r="R4186" s="120"/>
    </row>
    <row r="4187" spans="4:18" ht="13.9" customHeight="1" x14ac:dyDescent="0.25">
      <c r="D4187" s="120"/>
      <c r="E4187" s="120"/>
      <c r="F4187" s="120"/>
      <c r="G4187" s="120"/>
      <c r="H4187" s="121"/>
      <c r="R4187" s="120"/>
    </row>
    <row r="4188" spans="4:18" ht="13.9" customHeight="1" x14ac:dyDescent="0.25">
      <c r="D4188" s="120"/>
      <c r="E4188" s="120"/>
      <c r="F4188" s="120"/>
      <c r="G4188" s="120"/>
      <c r="H4188" s="121"/>
      <c r="R4188" s="120"/>
    </row>
    <row r="4189" spans="4:18" ht="13.9" customHeight="1" x14ac:dyDescent="0.25">
      <c r="D4189" s="120"/>
      <c r="E4189" s="120"/>
      <c r="F4189" s="120"/>
      <c r="G4189" s="120"/>
      <c r="H4189" s="121"/>
      <c r="R4189" s="120"/>
    </row>
    <row r="4190" spans="4:18" ht="13.9" customHeight="1" x14ac:dyDescent="0.25">
      <c r="D4190" s="120"/>
      <c r="E4190" s="120"/>
      <c r="F4190" s="120"/>
      <c r="G4190" s="120"/>
      <c r="H4190" s="121"/>
      <c r="R4190" s="120"/>
    </row>
    <row r="4191" spans="4:18" ht="13.9" customHeight="1" x14ac:dyDescent="0.25">
      <c r="D4191" s="120"/>
      <c r="E4191" s="120"/>
      <c r="F4191" s="120"/>
      <c r="G4191" s="120"/>
      <c r="H4191" s="121"/>
      <c r="R4191" s="120"/>
    </row>
    <row r="4192" spans="4:18" ht="13.9" customHeight="1" x14ac:dyDescent="0.25">
      <c r="D4192" s="120"/>
      <c r="E4192" s="120"/>
      <c r="F4192" s="120"/>
      <c r="G4192" s="120"/>
      <c r="H4192" s="121"/>
      <c r="R4192" s="120"/>
    </row>
    <row r="4193" spans="4:18" ht="13.9" customHeight="1" x14ac:dyDescent="0.25">
      <c r="D4193" s="120"/>
      <c r="E4193" s="120"/>
      <c r="F4193" s="120"/>
      <c r="G4193" s="120"/>
      <c r="H4193" s="121"/>
      <c r="R4193" s="120"/>
    </row>
    <row r="4194" spans="4:18" ht="13.9" customHeight="1" x14ac:dyDescent="0.25">
      <c r="D4194" s="120"/>
      <c r="E4194" s="120"/>
      <c r="F4194" s="120"/>
      <c r="G4194" s="120"/>
      <c r="H4194" s="121"/>
      <c r="R4194" s="120"/>
    </row>
    <row r="4195" spans="4:18" ht="13.9" customHeight="1" x14ac:dyDescent="0.25">
      <c r="D4195" s="120"/>
      <c r="E4195" s="120"/>
      <c r="F4195" s="120"/>
      <c r="G4195" s="120"/>
      <c r="H4195" s="121"/>
      <c r="R4195" s="120"/>
    </row>
    <row r="4196" spans="4:18" ht="13.9" customHeight="1" x14ac:dyDescent="0.25">
      <c r="D4196" s="120"/>
      <c r="E4196" s="120"/>
      <c r="F4196" s="120"/>
      <c r="G4196" s="120"/>
      <c r="H4196" s="121"/>
      <c r="R4196" s="120"/>
    </row>
    <row r="4197" spans="4:18" ht="13.9" customHeight="1" x14ac:dyDescent="0.25">
      <c r="D4197" s="120"/>
      <c r="E4197" s="120"/>
      <c r="F4197" s="120"/>
      <c r="G4197" s="120"/>
      <c r="H4197" s="121"/>
      <c r="R4197" s="120"/>
    </row>
    <row r="4198" spans="4:18" ht="13.9" customHeight="1" x14ac:dyDescent="0.25">
      <c r="D4198" s="120"/>
      <c r="E4198" s="120"/>
      <c r="F4198" s="120"/>
      <c r="G4198" s="120"/>
      <c r="H4198" s="121"/>
      <c r="R4198" s="120"/>
    </row>
    <row r="4199" spans="4:18" ht="13.9" customHeight="1" x14ac:dyDescent="0.25">
      <c r="D4199" s="120"/>
      <c r="E4199" s="120"/>
      <c r="F4199" s="120"/>
      <c r="G4199" s="120"/>
      <c r="H4199" s="121"/>
      <c r="R4199" s="120"/>
    </row>
    <row r="4200" spans="4:18" ht="13.9" customHeight="1" x14ac:dyDescent="0.25">
      <c r="D4200" s="120"/>
      <c r="E4200" s="120"/>
      <c r="F4200" s="120"/>
      <c r="G4200" s="120"/>
      <c r="H4200" s="121"/>
      <c r="R4200" s="120"/>
    </row>
    <row r="4201" spans="4:18" ht="13.9" customHeight="1" x14ac:dyDescent="0.25">
      <c r="D4201" s="120"/>
      <c r="E4201" s="120"/>
      <c r="F4201" s="120"/>
      <c r="G4201" s="120"/>
      <c r="H4201" s="121"/>
      <c r="R4201" s="120"/>
    </row>
    <row r="4202" spans="4:18" ht="13.9" customHeight="1" x14ac:dyDescent="0.25">
      <c r="D4202" s="120"/>
      <c r="E4202" s="120"/>
      <c r="F4202" s="120"/>
      <c r="G4202" s="120"/>
      <c r="H4202" s="121"/>
      <c r="R4202" s="120"/>
    </row>
    <row r="4203" spans="4:18" ht="13.9" customHeight="1" x14ac:dyDescent="0.25">
      <c r="D4203" s="120"/>
      <c r="E4203" s="120"/>
      <c r="F4203" s="120"/>
      <c r="G4203" s="120"/>
      <c r="H4203" s="121"/>
      <c r="R4203" s="120"/>
    </row>
    <row r="4204" spans="4:18" ht="13.9" customHeight="1" x14ac:dyDescent="0.25">
      <c r="D4204" s="120"/>
      <c r="E4204" s="120"/>
      <c r="F4204" s="120"/>
      <c r="G4204" s="120"/>
      <c r="H4204" s="121"/>
      <c r="R4204" s="120"/>
    </row>
    <row r="4205" spans="4:18" ht="13.9" customHeight="1" x14ac:dyDescent="0.25">
      <c r="D4205" s="120"/>
      <c r="E4205" s="120"/>
      <c r="F4205" s="120"/>
      <c r="G4205" s="120"/>
      <c r="H4205" s="121"/>
      <c r="R4205" s="120"/>
    </row>
    <row r="4206" spans="4:18" ht="13.9" customHeight="1" x14ac:dyDescent="0.25">
      <c r="D4206" s="120"/>
      <c r="E4206" s="120"/>
      <c r="F4206" s="120"/>
      <c r="G4206" s="120"/>
      <c r="H4206" s="121"/>
      <c r="R4206" s="120"/>
    </row>
    <row r="4207" spans="4:18" ht="13.9" customHeight="1" x14ac:dyDescent="0.25">
      <c r="D4207" s="120"/>
      <c r="E4207" s="120"/>
      <c r="F4207" s="120"/>
      <c r="G4207" s="120"/>
      <c r="H4207" s="121"/>
      <c r="R4207" s="120"/>
    </row>
    <row r="4208" spans="4:18" ht="13.9" customHeight="1" x14ac:dyDescent="0.25">
      <c r="D4208" s="120"/>
      <c r="E4208" s="120"/>
      <c r="F4208" s="120"/>
      <c r="G4208" s="120"/>
      <c r="H4208" s="121"/>
      <c r="R4208" s="120"/>
    </row>
    <row r="4209" spans="4:18" ht="13.9" customHeight="1" x14ac:dyDescent="0.25">
      <c r="D4209" s="120"/>
      <c r="E4209" s="120"/>
      <c r="F4209" s="120"/>
      <c r="G4209" s="120"/>
      <c r="H4209" s="121"/>
      <c r="R4209" s="120"/>
    </row>
    <row r="4210" spans="4:18" ht="13.9" customHeight="1" x14ac:dyDescent="0.25">
      <c r="D4210" s="120"/>
      <c r="E4210" s="120"/>
      <c r="F4210" s="120"/>
      <c r="G4210" s="120"/>
      <c r="H4210" s="121"/>
      <c r="R4210" s="120"/>
    </row>
    <row r="4211" spans="4:18" ht="13.9" customHeight="1" x14ac:dyDescent="0.25">
      <c r="D4211" s="120"/>
      <c r="E4211" s="120"/>
      <c r="F4211" s="120"/>
      <c r="G4211" s="120"/>
      <c r="H4211" s="121"/>
      <c r="R4211" s="120"/>
    </row>
    <row r="4212" spans="4:18" ht="13.9" customHeight="1" x14ac:dyDescent="0.25">
      <c r="D4212" s="120"/>
      <c r="E4212" s="120"/>
      <c r="F4212" s="120"/>
      <c r="G4212" s="120"/>
      <c r="H4212" s="121"/>
      <c r="R4212" s="120"/>
    </row>
    <row r="4213" spans="4:18" ht="13.9" customHeight="1" x14ac:dyDescent="0.25">
      <c r="D4213" s="120"/>
      <c r="E4213" s="120"/>
      <c r="F4213" s="120"/>
      <c r="G4213" s="120"/>
      <c r="H4213" s="121"/>
      <c r="R4213" s="120"/>
    </row>
    <row r="4214" spans="4:18" ht="13.9" customHeight="1" x14ac:dyDescent="0.25">
      <c r="D4214" s="120"/>
      <c r="E4214" s="120"/>
      <c r="F4214" s="120"/>
      <c r="G4214" s="120"/>
      <c r="H4214" s="121"/>
      <c r="R4214" s="120"/>
    </row>
    <row r="4215" spans="4:18" ht="13.9" customHeight="1" x14ac:dyDescent="0.25">
      <c r="D4215" s="120"/>
      <c r="E4215" s="120"/>
      <c r="F4215" s="120"/>
      <c r="G4215" s="120"/>
      <c r="H4215" s="121"/>
      <c r="R4215" s="120"/>
    </row>
    <row r="4216" spans="4:18" ht="13.9" customHeight="1" x14ac:dyDescent="0.25">
      <c r="D4216" s="120"/>
      <c r="E4216" s="120"/>
      <c r="F4216" s="120"/>
      <c r="G4216" s="120"/>
      <c r="H4216" s="121"/>
      <c r="R4216" s="120"/>
    </row>
    <row r="4217" spans="4:18" ht="13.9" customHeight="1" x14ac:dyDescent="0.25">
      <c r="D4217" s="120"/>
      <c r="E4217" s="120"/>
      <c r="F4217" s="120"/>
      <c r="G4217" s="120"/>
      <c r="H4217" s="121"/>
      <c r="R4217" s="120"/>
    </row>
    <row r="4218" spans="4:18" ht="13.9" customHeight="1" x14ac:dyDescent="0.25">
      <c r="D4218" s="120"/>
      <c r="E4218" s="120"/>
      <c r="F4218" s="120"/>
      <c r="G4218" s="120"/>
      <c r="H4218" s="121"/>
      <c r="R4218" s="120"/>
    </row>
    <row r="4219" spans="4:18" ht="13.9" customHeight="1" x14ac:dyDescent="0.25">
      <c r="D4219" s="120"/>
      <c r="E4219" s="120"/>
      <c r="F4219" s="120"/>
      <c r="G4219" s="120"/>
      <c r="H4219" s="121"/>
      <c r="R4219" s="120"/>
    </row>
    <row r="4220" spans="4:18" ht="13.9" customHeight="1" x14ac:dyDescent="0.25">
      <c r="D4220" s="120"/>
      <c r="E4220" s="120"/>
      <c r="F4220" s="120"/>
      <c r="G4220" s="120"/>
      <c r="H4220" s="121"/>
      <c r="R4220" s="120"/>
    </row>
    <row r="4221" spans="4:18" ht="13.9" customHeight="1" x14ac:dyDescent="0.25">
      <c r="D4221" s="120"/>
      <c r="E4221" s="120"/>
      <c r="F4221" s="120"/>
      <c r="G4221" s="120"/>
      <c r="H4221" s="121"/>
      <c r="R4221" s="120"/>
    </row>
    <row r="4222" spans="4:18" ht="13.9" customHeight="1" x14ac:dyDescent="0.25">
      <c r="D4222" s="120"/>
      <c r="E4222" s="120"/>
      <c r="F4222" s="120"/>
      <c r="G4222" s="120"/>
      <c r="H4222" s="121"/>
      <c r="R4222" s="120"/>
    </row>
    <row r="4223" spans="4:18" ht="13.9" customHeight="1" x14ac:dyDescent="0.25">
      <c r="D4223" s="120"/>
      <c r="E4223" s="120"/>
      <c r="F4223" s="120"/>
      <c r="G4223" s="120"/>
      <c r="H4223" s="121"/>
      <c r="R4223" s="120"/>
    </row>
    <row r="4224" spans="4:18" ht="13.9" customHeight="1" x14ac:dyDescent="0.25">
      <c r="D4224" s="120"/>
      <c r="E4224" s="120"/>
      <c r="F4224" s="120"/>
      <c r="G4224" s="120"/>
      <c r="H4224" s="121"/>
      <c r="R4224" s="120"/>
    </row>
    <row r="4225" spans="4:18" ht="13.9" customHeight="1" x14ac:dyDescent="0.25">
      <c r="D4225" s="120"/>
      <c r="E4225" s="120"/>
      <c r="F4225" s="120"/>
      <c r="G4225" s="120"/>
      <c r="H4225" s="121"/>
      <c r="R4225" s="120"/>
    </row>
    <row r="4226" spans="4:18" ht="13.9" customHeight="1" x14ac:dyDescent="0.25">
      <c r="D4226" s="120"/>
      <c r="E4226" s="120"/>
      <c r="F4226" s="120"/>
      <c r="G4226" s="120"/>
      <c r="H4226" s="121"/>
      <c r="R4226" s="120"/>
    </row>
    <row r="4227" spans="4:18" ht="13.9" customHeight="1" x14ac:dyDescent="0.25">
      <c r="D4227" s="120"/>
      <c r="E4227" s="120"/>
      <c r="F4227" s="120"/>
      <c r="G4227" s="120"/>
      <c r="H4227" s="121"/>
      <c r="R4227" s="120"/>
    </row>
    <row r="4228" spans="4:18" ht="13.9" customHeight="1" x14ac:dyDescent="0.25">
      <c r="D4228" s="120"/>
      <c r="E4228" s="120"/>
      <c r="F4228" s="120"/>
      <c r="G4228" s="120"/>
      <c r="H4228" s="121"/>
      <c r="R4228" s="120"/>
    </row>
    <row r="4229" spans="4:18" ht="13.9" customHeight="1" x14ac:dyDescent="0.25">
      <c r="D4229" s="120"/>
      <c r="E4229" s="120"/>
      <c r="F4229" s="120"/>
      <c r="G4229" s="120"/>
      <c r="H4229" s="121"/>
      <c r="R4229" s="120"/>
    </row>
    <row r="4230" spans="4:18" ht="13.9" customHeight="1" x14ac:dyDescent="0.25">
      <c r="D4230" s="120"/>
      <c r="E4230" s="120"/>
      <c r="F4230" s="120"/>
      <c r="G4230" s="120"/>
      <c r="H4230" s="121"/>
      <c r="R4230" s="120"/>
    </row>
    <row r="4231" spans="4:18" ht="13.9" customHeight="1" x14ac:dyDescent="0.25">
      <c r="D4231" s="120"/>
      <c r="E4231" s="120"/>
      <c r="F4231" s="120"/>
      <c r="G4231" s="120"/>
      <c r="H4231" s="121"/>
      <c r="R4231" s="120"/>
    </row>
    <row r="4232" spans="4:18" ht="13.9" customHeight="1" x14ac:dyDescent="0.25">
      <c r="D4232" s="120"/>
      <c r="E4232" s="120"/>
      <c r="F4232" s="120"/>
      <c r="G4232" s="120"/>
      <c r="H4232" s="121"/>
      <c r="R4232" s="120"/>
    </row>
    <row r="4233" spans="4:18" ht="13.9" customHeight="1" x14ac:dyDescent="0.25">
      <c r="D4233" s="120"/>
      <c r="E4233" s="120"/>
      <c r="F4233" s="120"/>
      <c r="G4233" s="120"/>
      <c r="H4233" s="121"/>
      <c r="R4233" s="120"/>
    </row>
    <row r="4234" spans="4:18" ht="13.9" customHeight="1" x14ac:dyDescent="0.25">
      <c r="D4234" s="120"/>
      <c r="E4234" s="120"/>
      <c r="F4234" s="120"/>
      <c r="G4234" s="120"/>
      <c r="H4234" s="121"/>
      <c r="R4234" s="120"/>
    </row>
    <row r="4235" spans="4:18" ht="13.9" customHeight="1" x14ac:dyDescent="0.25">
      <c r="D4235" s="120"/>
      <c r="E4235" s="120"/>
      <c r="F4235" s="120"/>
      <c r="G4235" s="120"/>
      <c r="H4235" s="121"/>
      <c r="R4235" s="120"/>
    </row>
    <row r="4236" spans="4:18" ht="13.9" customHeight="1" x14ac:dyDescent="0.25">
      <c r="D4236" s="120"/>
      <c r="E4236" s="120"/>
      <c r="F4236" s="120"/>
      <c r="G4236" s="120"/>
      <c r="H4236" s="121"/>
      <c r="R4236" s="120"/>
    </row>
    <row r="4237" spans="4:18" ht="13.9" customHeight="1" x14ac:dyDescent="0.25">
      <c r="D4237" s="120"/>
      <c r="E4237" s="120"/>
      <c r="F4237" s="120"/>
      <c r="G4237" s="120"/>
      <c r="H4237" s="121"/>
      <c r="R4237" s="120"/>
    </row>
    <row r="4238" spans="4:18" ht="13.9" customHeight="1" x14ac:dyDescent="0.25">
      <c r="D4238" s="120"/>
      <c r="E4238" s="120"/>
      <c r="F4238" s="120"/>
      <c r="G4238" s="120"/>
      <c r="H4238" s="121"/>
      <c r="R4238" s="120"/>
    </row>
    <row r="4239" spans="4:18" ht="13.9" customHeight="1" x14ac:dyDescent="0.25">
      <c r="D4239" s="120"/>
      <c r="E4239" s="120"/>
      <c r="F4239" s="120"/>
      <c r="G4239" s="120"/>
      <c r="H4239" s="121"/>
      <c r="R4239" s="120"/>
    </row>
    <row r="4240" spans="4:18" ht="13.9" customHeight="1" x14ac:dyDescent="0.25">
      <c r="D4240" s="120"/>
      <c r="E4240" s="120"/>
      <c r="F4240" s="120"/>
      <c r="G4240" s="120"/>
      <c r="H4240" s="121"/>
      <c r="R4240" s="120"/>
    </row>
    <row r="4241" spans="4:18" ht="13.9" customHeight="1" x14ac:dyDescent="0.25">
      <c r="D4241" s="120"/>
      <c r="E4241" s="120"/>
      <c r="F4241" s="120"/>
      <c r="G4241" s="120"/>
      <c r="H4241" s="121"/>
      <c r="R4241" s="120"/>
    </row>
    <row r="4242" spans="4:18" ht="13.9" customHeight="1" x14ac:dyDescent="0.25">
      <c r="D4242" s="120"/>
      <c r="E4242" s="120"/>
      <c r="F4242" s="120"/>
      <c r="G4242" s="120"/>
      <c r="H4242" s="121"/>
      <c r="R4242" s="120"/>
    </row>
    <row r="4243" spans="4:18" ht="13.9" customHeight="1" x14ac:dyDescent="0.25">
      <c r="D4243" s="120"/>
      <c r="E4243" s="120"/>
      <c r="F4243" s="120"/>
      <c r="G4243" s="120"/>
      <c r="H4243" s="121"/>
      <c r="R4243" s="120"/>
    </row>
    <row r="4244" spans="4:18" ht="13.9" customHeight="1" x14ac:dyDescent="0.25">
      <c r="D4244" s="120"/>
      <c r="E4244" s="120"/>
      <c r="F4244" s="120"/>
      <c r="G4244" s="120"/>
      <c r="H4244" s="121"/>
      <c r="R4244" s="120"/>
    </row>
    <row r="4245" spans="4:18" ht="13.9" customHeight="1" x14ac:dyDescent="0.25">
      <c r="D4245" s="120"/>
      <c r="E4245" s="120"/>
      <c r="F4245" s="120"/>
      <c r="G4245" s="120"/>
      <c r="H4245" s="121"/>
      <c r="R4245" s="120"/>
    </row>
    <row r="4246" spans="4:18" ht="13.9" customHeight="1" x14ac:dyDescent="0.25">
      <c r="D4246" s="120"/>
      <c r="E4246" s="120"/>
      <c r="F4246" s="120"/>
      <c r="G4246" s="120"/>
      <c r="H4246" s="121"/>
      <c r="R4246" s="120"/>
    </row>
    <row r="4247" spans="4:18" ht="13.9" customHeight="1" x14ac:dyDescent="0.25">
      <c r="D4247" s="120"/>
      <c r="E4247" s="120"/>
      <c r="F4247" s="120"/>
      <c r="G4247" s="120"/>
      <c r="H4247" s="121"/>
      <c r="R4247" s="120"/>
    </row>
    <row r="4248" spans="4:18" ht="13.9" customHeight="1" x14ac:dyDescent="0.25">
      <c r="D4248" s="120"/>
      <c r="E4248" s="120"/>
      <c r="F4248" s="120"/>
      <c r="G4248" s="120"/>
      <c r="H4248" s="121"/>
      <c r="R4248" s="120"/>
    </row>
    <row r="4249" spans="4:18" ht="13.9" customHeight="1" x14ac:dyDescent="0.25">
      <c r="D4249" s="120"/>
      <c r="E4249" s="120"/>
      <c r="F4249" s="120"/>
      <c r="G4249" s="120"/>
      <c r="H4249" s="121"/>
      <c r="R4249" s="120"/>
    </row>
    <row r="4250" spans="4:18" ht="13.9" customHeight="1" x14ac:dyDescent="0.25">
      <c r="D4250" s="120"/>
      <c r="E4250" s="120"/>
      <c r="F4250" s="120"/>
      <c r="G4250" s="120"/>
      <c r="H4250" s="121"/>
      <c r="R4250" s="120"/>
    </row>
    <row r="4251" spans="4:18" ht="13.9" customHeight="1" x14ac:dyDescent="0.25">
      <c r="D4251" s="120"/>
      <c r="E4251" s="120"/>
      <c r="F4251" s="120"/>
      <c r="G4251" s="120"/>
      <c r="H4251" s="121"/>
      <c r="R4251" s="120"/>
    </row>
    <row r="4252" spans="4:18" ht="13.9" customHeight="1" x14ac:dyDescent="0.25">
      <c r="D4252" s="120"/>
      <c r="E4252" s="120"/>
      <c r="F4252" s="120"/>
      <c r="G4252" s="120"/>
      <c r="H4252" s="121"/>
      <c r="R4252" s="120"/>
    </row>
    <row r="4253" spans="4:18" ht="13.9" customHeight="1" x14ac:dyDescent="0.25">
      <c r="D4253" s="120"/>
      <c r="E4253" s="120"/>
      <c r="F4253" s="120"/>
      <c r="G4253" s="120"/>
      <c r="H4253" s="121"/>
      <c r="R4253" s="120"/>
    </row>
    <row r="4254" spans="4:18" ht="13.9" customHeight="1" x14ac:dyDescent="0.25">
      <c r="D4254" s="120"/>
      <c r="E4254" s="120"/>
      <c r="F4254" s="120"/>
      <c r="G4254" s="120"/>
      <c r="H4254" s="121"/>
      <c r="R4254" s="120"/>
    </row>
    <row r="4255" spans="4:18" ht="13.9" customHeight="1" x14ac:dyDescent="0.25">
      <c r="D4255" s="120"/>
      <c r="E4255" s="120"/>
      <c r="F4255" s="120"/>
      <c r="G4255" s="120"/>
      <c r="H4255" s="121"/>
      <c r="R4255" s="120"/>
    </row>
    <row r="4256" spans="4:18" ht="13.9" customHeight="1" x14ac:dyDescent="0.25">
      <c r="D4256" s="120"/>
      <c r="E4256" s="120"/>
      <c r="F4256" s="120"/>
      <c r="G4256" s="120"/>
      <c r="H4256" s="121"/>
      <c r="R4256" s="120"/>
    </row>
    <row r="4257" spans="4:18" ht="13.9" customHeight="1" x14ac:dyDescent="0.25">
      <c r="D4257" s="120"/>
      <c r="E4257" s="120"/>
      <c r="F4257" s="120"/>
      <c r="G4257" s="120"/>
      <c r="H4257" s="121"/>
      <c r="R4257" s="120"/>
    </row>
    <row r="4258" spans="4:18" ht="13.9" customHeight="1" x14ac:dyDescent="0.25">
      <c r="D4258" s="120"/>
      <c r="E4258" s="120"/>
      <c r="F4258" s="120"/>
      <c r="G4258" s="120"/>
      <c r="H4258" s="121"/>
      <c r="R4258" s="120"/>
    </row>
    <row r="4259" spans="4:18" ht="13.9" customHeight="1" x14ac:dyDescent="0.25">
      <c r="D4259" s="120"/>
      <c r="E4259" s="120"/>
      <c r="F4259" s="120"/>
      <c r="G4259" s="120"/>
      <c r="H4259" s="121"/>
      <c r="R4259" s="120"/>
    </row>
    <row r="4260" spans="4:18" ht="13.9" customHeight="1" x14ac:dyDescent="0.25">
      <c r="D4260" s="120"/>
      <c r="E4260" s="120"/>
      <c r="F4260" s="120"/>
      <c r="G4260" s="120"/>
      <c r="H4260" s="121"/>
      <c r="R4260" s="120"/>
    </row>
    <row r="4261" spans="4:18" ht="13.9" customHeight="1" x14ac:dyDescent="0.25">
      <c r="D4261" s="120"/>
      <c r="E4261" s="120"/>
      <c r="F4261" s="120"/>
      <c r="G4261" s="120"/>
      <c r="H4261" s="121"/>
      <c r="R4261" s="120"/>
    </row>
    <row r="4262" spans="4:18" ht="13.9" customHeight="1" x14ac:dyDescent="0.25">
      <c r="D4262" s="120"/>
      <c r="E4262" s="120"/>
      <c r="F4262" s="120"/>
      <c r="G4262" s="120"/>
      <c r="H4262" s="121"/>
      <c r="R4262" s="120"/>
    </row>
    <row r="4263" spans="4:18" ht="13.9" customHeight="1" x14ac:dyDescent="0.25">
      <c r="D4263" s="120"/>
      <c r="E4263" s="120"/>
      <c r="F4263" s="120"/>
      <c r="G4263" s="120"/>
      <c r="H4263" s="121"/>
      <c r="R4263" s="120"/>
    </row>
    <row r="4264" spans="4:18" ht="13.9" customHeight="1" x14ac:dyDescent="0.25">
      <c r="D4264" s="120"/>
      <c r="E4264" s="120"/>
      <c r="F4264" s="120"/>
      <c r="G4264" s="120"/>
      <c r="H4264" s="121"/>
      <c r="R4264" s="120"/>
    </row>
    <row r="4265" spans="4:18" ht="13.9" customHeight="1" x14ac:dyDescent="0.25">
      <c r="D4265" s="120"/>
      <c r="E4265" s="120"/>
      <c r="F4265" s="120"/>
      <c r="G4265" s="120"/>
      <c r="H4265" s="121"/>
      <c r="R4265" s="120"/>
    </row>
    <row r="4266" spans="4:18" ht="13.9" customHeight="1" x14ac:dyDescent="0.25">
      <c r="D4266" s="120"/>
      <c r="E4266" s="120"/>
      <c r="F4266" s="120"/>
      <c r="G4266" s="120"/>
      <c r="H4266" s="121"/>
      <c r="R4266" s="120"/>
    </row>
    <row r="4267" spans="4:18" ht="13.9" customHeight="1" x14ac:dyDescent="0.25">
      <c r="D4267" s="120"/>
      <c r="E4267" s="120"/>
      <c r="F4267" s="120"/>
      <c r="G4267" s="120"/>
      <c r="H4267" s="121"/>
      <c r="R4267" s="120"/>
    </row>
    <row r="4268" spans="4:18" ht="13.9" customHeight="1" x14ac:dyDescent="0.25">
      <c r="D4268" s="120"/>
      <c r="E4268" s="120"/>
      <c r="F4268" s="120"/>
      <c r="G4268" s="120"/>
      <c r="H4268" s="121"/>
      <c r="R4268" s="120"/>
    </row>
    <row r="4269" spans="4:18" ht="13.9" customHeight="1" x14ac:dyDescent="0.25">
      <c r="D4269" s="120"/>
      <c r="E4269" s="120"/>
      <c r="F4269" s="120"/>
      <c r="G4269" s="120"/>
      <c r="H4269" s="121"/>
      <c r="R4269" s="120"/>
    </row>
    <row r="4270" spans="4:18" ht="13.9" customHeight="1" x14ac:dyDescent="0.25">
      <c r="D4270" s="120"/>
      <c r="E4270" s="120"/>
      <c r="F4270" s="120"/>
      <c r="G4270" s="120"/>
      <c r="H4270" s="121"/>
      <c r="R4270" s="120"/>
    </row>
    <row r="4271" spans="4:18" ht="13.9" customHeight="1" x14ac:dyDescent="0.25">
      <c r="D4271" s="120"/>
      <c r="E4271" s="120"/>
      <c r="F4271" s="120"/>
      <c r="G4271" s="120"/>
      <c r="H4271" s="121"/>
      <c r="R4271" s="120"/>
    </row>
    <row r="4272" spans="4:18" ht="13.9" customHeight="1" x14ac:dyDescent="0.25">
      <c r="D4272" s="120"/>
      <c r="E4272" s="120"/>
      <c r="F4272" s="120"/>
      <c r="G4272" s="120"/>
      <c r="H4272" s="121"/>
      <c r="R4272" s="120"/>
    </row>
    <row r="4273" spans="4:18" ht="13.9" customHeight="1" x14ac:dyDescent="0.25">
      <c r="D4273" s="120"/>
      <c r="E4273" s="120"/>
      <c r="F4273" s="120"/>
      <c r="G4273" s="120"/>
      <c r="H4273" s="121"/>
      <c r="R4273" s="120"/>
    </row>
    <row r="4274" spans="4:18" ht="13.9" customHeight="1" x14ac:dyDescent="0.25">
      <c r="D4274" s="120"/>
      <c r="E4274" s="120"/>
      <c r="F4274" s="120"/>
      <c r="G4274" s="120"/>
      <c r="H4274" s="121"/>
      <c r="R4274" s="120"/>
    </row>
    <row r="4275" spans="4:18" ht="13.9" customHeight="1" x14ac:dyDescent="0.25">
      <c r="D4275" s="120"/>
      <c r="E4275" s="120"/>
      <c r="F4275" s="120"/>
      <c r="G4275" s="120"/>
      <c r="H4275" s="121"/>
      <c r="R4275" s="120"/>
    </row>
    <row r="4276" spans="4:18" ht="13.9" customHeight="1" x14ac:dyDescent="0.25">
      <c r="D4276" s="120"/>
      <c r="E4276" s="120"/>
      <c r="F4276" s="120"/>
      <c r="G4276" s="120"/>
      <c r="H4276" s="121"/>
      <c r="R4276" s="120"/>
    </row>
    <row r="4277" spans="4:18" ht="13.9" customHeight="1" x14ac:dyDescent="0.25">
      <c r="D4277" s="120"/>
      <c r="E4277" s="120"/>
      <c r="F4277" s="120"/>
      <c r="G4277" s="120"/>
      <c r="H4277" s="121"/>
      <c r="R4277" s="120"/>
    </row>
    <row r="4278" spans="4:18" ht="13.9" customHeight="1" x14ac:dyDescent="0.25">
      <c r="D4278" s="120"/>
      <c r="E4278" s="120"/>
      <c r="F4278" s="120"/>
      <c r="G4278" s="120"/>
      <c r="H4278" s="121"/>
      <c r="R4278" s="120"/>
    </row>
    <row r="4279" spans="4:18" ht="13.9" customHeight="1" x14ac:dyDescent="0.25">
      <c r="D4279" s="120"/>
      <c r="E4279" s="120"/>
      <c r="F4279" s="120"/>
      <c r="G4279" s="120"/>
      <c r="H4279" s="121"/>
      <c r="R4279" s="120"/>
    </row>
    <row r="4280" spans="4:18" ht="13.9" customHeight="1" x14ac:dyDescent="0.25">
      <c r="D4280" s="120"/>
      <c r="E4280" s="120"/>
      <c r="F4280" s="120"/>
      <c r="G4280" s="120"/>
      <c r="H4280" s="121"/>
      <c r="R4280" s="120"/>
    </row>
    <row r="4281" spans="4:18" ht="13.9" customHeight="1" x14ac:dyDescent="0.25">
      <c r="D4281" s="120"/>
      <c r="E4281" s="120"/>
      <c r="F4281" s="120"/>
      <c r="G4281" s="120"/>
      <c r="H4281" s="121"/>
      <c r="R4281" s="120"/>
    </row>
    <row r="4282" spans="4:18" ht="13.9" customHeight="1" x14ac:dyDescent="0.25">
      <c r="D4282" s="120"/>
      <c r="E4282" s="120"/>
      <c r="F4282" s="120"/>
      <c r="G4282" s="120"/>
      <c r="H4282" s="121"/>
      <c r="R4282" s="120"/>
    </row>
    <row r="4283" spans="4:18" ht="13.9" customHeight="1" x14ac:dyDescent="0.25">
      <c r="D4283" s="120"/>
      <c r="E4283" s="120"/>
      <c r="F4283" s="120"/>
      <c r="G4283" s="120"/>
      <c r="H4283" s="121"/>
      <c r="R4283" s="120"/>
    </row>
    <row r="4284" spans="4:18" ht="13.9" customHeight="1" x14ac:dyDescent="0.25">
      <c r="D4284" s="120"/>
      <c r="E4284" s="120"/>
      <c r="F4284" s="120"/>
      <c r="G4284" s="120"/>
      <c r="H4284" s="121"/>
      <c r="R4284" s="120"/>
    </row>
    <row r="4285" spans="4:18" ht="13.9" customHeight="1" x14ac:dyDescent="0.25">
      <c r="D4285" s="120"/>
      <c r="E4285" s="120"/>
      <c r="F4285" s="120"/>
      <c r="G4285" s="120"/>
      <c r="H4285" s="121"/>
      <c r="R4285" s="120"/>
    </row>
    <row r="4286" spans="4:18" ht="13.9" customHeight="1" x14ac:dyDescent="0.25">
      <c r="D4286" s="120"/>
      <c r="E4286" s="120"/>
      <c r="F4286" s="120"/>
      <c r="G4286" s="120"/>
      <c r="H4286" s="121"/>
      <c r="R4286" s="120"/>
    </row>
    <row r="4287" spans="4:18" ht="13.9" customHeight="1" x14ac:dyDescent="0.25">
      <c r="D4287" s="120"/>
      <c r="E4287" s="120"/>
      <c r="F4287" s="120"/>
      <c r="G4287" s="120"/>
      <c r="H4287" s="121"/>
      <c r="R4287" s="120"/>
    </row>
    <row r="4288" spans="4:18" ht="13.9" customHeight="1" x14ac:dyDescent="0.25">
      <c r="D4288" s="120"/>
      <c r="E4288" s="120"/>
      <c r="F4288" s="120"/>
      <c r="G4288" s="120"/>
      <c r="H4288" s="121"/>
      <c r="R4288" s="120"/>
    </row>
    <row r="4289" spans="4:18" ht="13.9" customHeight="1" x14ac:dyDescent="0.25">
      <c r="D4289" s="120"/>
      <c r="E4289" s="120"/>
      <c r="F4289" s="120"/>
      <c r="G4289" s="120"/>
      <c r="H4289" s="121"/>
      <c r="R4289" s="120"/>
    </row>
    <row r="4290" spans="4:18" ht="13.9" customHeight="1" x14ac:dyDescent="0.25">
      <c r="D4290" s="120"/>
      <c r="E4290" s="120"/>
      <c r="F4290" s="120"/>
      <c r="G4290" s="120"/>
      <c r="H4290" s="121"/>
      <c r="R4290" s="120"/>
    </row>
    <row r="4291" spans="4:18" ht="13.9" customHeight="1" x14ac:dyDescent="0.25">
      <c r="D4291" s="120"/>
      <c r="E4291" s="120"/>
      <c r="F4291" s="120"/>
      <c r="G4291" s="120"/>
      <c r="H4291" s="121"/>
      <c r="R4291" s="120"/>
    </row>
    <row r="4292" spans="4:18" ht="13.9" customHeight="1" x14ac:dyDescent="0.25">
      <c r="D4292" s="120"/>
      <c r="E4292" s="120"/>
      <c r="F4292" s="120"/>
      <c r="G4292" s="120"/>
      <c r="H4292" s="121"/>
      <c r="R4292" s="120"/>
    </row>
    <row r="4293" spans="4:18" ht="13.9" customHeight="1" x14ac:dyDescent="0.25">
      <c r="D4293" s="120"/>
      <c r="E4293" s="120"/>
      <c r="F4293" s="120"/>
      <c r="G4293" s="120"/>
      <c r="H4293" s="121"/>
      <c r="R4293" s="120"/>
    </row>
    <row r="4294" spans="4:18" ht="13.9" customHeight="1" x14ac:dyDescent="0.25">
      <c r="D4294" s="120"/>
      <c r="E4294" s="120"/>
      <c r="F4294" s="120"/>
      <c r="G4294" s="120"/>
      <c r="H4294" s="121"/>
      <c r="R4294" s="120"/>
    </row>
    <row r="4295" spans="4:18" ht="13.9" customHeight="1" x14ac:dyDescent="0.25">
      <c r="D4295" s="120"/>
      <c r="E4295" s="120"/>
      <c r="F4295" s="120"/>
      <c r="G4295" s="120"/>
      <c r="H4295" s="121"/>
      <c r="R4295" s="120"/>
    </row>
    <row r="4296" spans="4:18" ht="13.9" customHeight="1" x14ac:dyDescent="0.25">
      <c r="D4296" s="120"/>
      <c r="E4296" s="120"/>
      <c r="F4296" s="120"/>
      <c r="G4296" s="120"/>
      <c r="H4296" s="121"/>
      <c r="R4296" s="120"/>
    </row>
    <row r="4297" spans="4:18" ht="13.9" customHeight="1" x14ac:dyDescent="0.25">
      <c r="D4297" s="120"/>
      <c r="E4297" s="120"/>
      <c r="F4297" s="120"/>
      <c r="G4297" s="120"/>
      <c r="H4297" s="121"/>
      <c r="R4297" s="120"/>
    </row>
    <row r="4298" spans="4:18" ht="13.9" customHeight="1" x14ac:dyDescent="0.25">
      <c r="D4298" s="120"/>
      <c r="E4298" s="120"/>
      <c r="F4298" s="120"/>
      <c r="G4298" s="120"/>
      <c r="H4298" s="121"/>
      <c r="R4298" s="120"/>
    </row>
    <row r="4299" spans="4:18" ht="13.9" customHeight="1" x14ac:dyDescent="0.25">
      <c r="D4299" s="120"/>
      <c r="E4299" s="120"/>
      <c r="F4299" s="120"/>
      <c r="G4299" s="120"/>
      <c r="H4299" s="121"/>
      <c r="R4299" s="120"/>
    </row>
    <row r="4300" spans="4:18" ht="13.9" customHeight="1" x14ac:dyDescent="0.25">
      <c r="D4300" s="120"/>
      <c r="E4300" s="120"/>
      <c r="F4300" s="120"/>
      <c r="G4300" s="120"/>
      <c r="H4300" s="121"/>
      <c r="R4300" s="120"/>
    </row>
    <row r="4301" spans="4:18" ht="13.9" customHeight="1" x14ac:dyDescent="0.25">
      <c r="D4301" s="120"/>
      <c r="E4301" s="120"/>
      <c r="F4301" s="120"/>
      <c r="G4301" s="120"/>
      <c r="H4301" s="121"/>
      <c r="R4301" s="120"/>
    </row>
    <row r="4302" spans="4:18" ht="13.9" customHeight="1" x14ac:dyDescent="0.25">
      <c r="D4302" s="120"/>
      <c r="E4302" s="120"/>
      <c r="F4302" s="120"/>
      <c r="G4302" s="120"/>
      <c r="H4302" s="121"/>
      <c r="R4302" s="120"/>
    </row>
    <row r="4303" spans="4:18" ht="13.9" customHeight="1" x14ac:dyDescent="0.25">
      <c r="D4303" s="120"/>
      <c r="E4303" s="120"/>
      <c r="F4303" s="120"/>
      <c r="G4303" s="120"/>
      <c r="H4303" s="121"/>
      <c r="R4303" s="120"/>
    </row>
    <row r="4304" spans="4:18" ht="13.9" customHeight="1" x14ac:dyDescent="0.25">
      <c r="D4304" s="120"/>
      <c r="E4304" s="120"/>
      <c r="F4304" s="120"/>
      <c r="G4304" s="120"/>
      <c r="H4304" s="121"/>
      <c r="R4304" s="120"/>
    </row>
    <row r="4305" spans="4:18" ht="13.9" customHeight="1" x14ac:dyDescent="0.25">
      <c r="D4305" s="120"/>
      <c r="E4305" s="120"/>
      <c r="F4305" s="120"/>
      <c r="G4305" s="120"/>
      <c r="H4305" s="121"/>
      <c r="R4305" s="120"/>
    </row>
    <row r="4306" spans="4:18" ht="13.9" customHeight="1" x14ac:dyDescent="0.25">
      <c r="D4306" s="120"/>
      <c r="E4306" s="120"/>
      <c r="F4306" s="120"/>
      <c r="G4306" s="120"/>
      <c r="H4306" s="121"/>
      <c r="R4306" s="120"/>
    </row>
    <row r="4307" spans="4:18" ht="13.9" customHeight="1" x14ac:dyDescent="0.25">
      <c r="D4307" s="120"/>
      <c r="E4307" s="120"/>
      <c r="F4307" s="120"/>
      <c r="G4307" s="120"/>
      <c r="H4307" s="121"/>
      <c r="R4307" s="120"/>
    </row>
    <row r="4308" spans="4:18" ht="13.9" customHeight="1" x14ac:dyDescent="0.25">
      <c r="D4308" s="120"/>
      <c r="E4308" s="120"/>
      <c r="F4308" s="120"/>
      <c r="G4308" s="120"/>
      <c r="H4308" s="121"/>
      <c r="R4308" s="120"/>
    </row>
    <row r="4309" spans="4:18" ht="13.9" customHeight="1" x14ac:dyDescent="0.25">
      <c r="D4309" s="120"/>
      <c r="E4309" s="120"/>
      <c r="F4309" s="120"/>
      <c r="G4309" s="120"/>
      <c r="H4309" s="121"/>
      <c r="R4309" s="120"/>
    </row>
    <row r="4310" spans="4:18" ht="13.9" customHeight="1" x14ac:dyDescent="0.25">
      <c r="D4310" s="120"/>
      <c r="E4310" s="120"/>
      <c r="F4310" s="120"/>
      <c r="G4310" s="120"/>
      <c r="H4310" s="121"/>
      <c r="R4310" s="120"/>
    </row>
    <row r="4311" spans="4:18" ht="13.9" customHeight="1" x14ac:dyDescent="0.25">
      <c r="D4311" s="120"/>
      <c r="E4311" s="120"/>
      <c r="F4311" s="120"/>
      <c r="G4311" s="120"/>
      <c r="H4311" s="121"/>
      <c r="R4311" s="120"/>
    </row>
    <row r="4312" spans="4:18" ht="13.9" customHeight="1" x14ac:dyDescent="0.25">
      <c r="D4312" s="120"/>
      <c r="E4312" s="120"/>
      <c r="F4312" s="120"/>
      <c r="G4312" s="120"/>
      <c r="H4312" s="121"/>
      <c r="R4312" s="120"/>
    </row>
    <row r="4313" spans="4:18" ht="13.9" customHeight="1" x14ac:dyDescent="0.25">
      <c r="D4313" s="120"/>
      <c r="E4313" s="120"/>
      <c r="F4313" s="120"/>
      <c r="G4313" s="120"/>
      <c r="H4313" s="121"/>
      <c r="R4313" s="120"/>
    </row>
    <row r="4314" spans="4:18" ht="13.9" customHeight="1" x14ac:dyDescent="0.25">
      <c r="D4314" s="120"/>
      <c r="E4314" s="120"/>
      <c r="F4314" s="120"/>
      <c r="G4314" s="120"/>
      <c r="H4314" s="121"/>
      <c r="R4314" s="120"/>
    </row>
    <row r="4315" spans="4:18" ht="13.9" customHeight="1" x14ac:dyDescent="0.25">
      <c r="D4315" s="120"/>
      <c r="E4315" s="120"/>
      <c r="F4315" s="120"/>
      <c r="G4315" s="120"/>
      <c r="H4315" s="121"/>
      <c r="R4315" s="120"/>
    </row>
    <row r="4316" spans="4:18" ht="13.9" customHeight="1" x14ac:dyDescent="0.25">
      <c r="D4316" s="120"/>
      <c r="E4316" s="120"/>
      <c r="F4316" s="120"/>
      <c r="G4316" s="120"/>
      <c r="H4316" s="121"/>
      <c r="R4316" s="120"/>
    </row>
    <row r="4317" spans="4:18" ht="13.9" customHeight="1" x14ac:dyDescent="0.25">
      <c r="D4317" s="120"/>
      <c r="E4317" s="120"/>
      <c r="F4317" s="120"/>
      <c r="G4317" s="120"/>
      <c r="H4317" s="121"/>
      <c r="R4317" s="120"/>
    </row>
    <row r="4318" spans="4:18" ht="13.9" customHeight="1" x14ac:dyDescent="0.25">
      <c r="D4318" s="120"/>
      <c r="E4318" s="120"/>
      <c r="F4318" s="120"/>
      <c r="G4318" s="120"/>
      <c r="H4318" s="121"/>
      <c r="R4318" s="120"/>
    </row>
    <row r="4319" spans="4:18" ht="13.9" customHeight="1" x14ac:dyDescent="0.25">
      <c r="D4319" s="120"/>
      <c r="E4319" s="120"/>
      <c r="F4319" s="120"/>
      <c r="G4319" s="120"/>
      <c r="H4319" s="121"/>
      <c r="R4319" s="120"/>
    </row>
    <row r="4320" spans="4:18" ht="13.9" customHeight="1" x14ac:dyDescent="0.25">
      <c r="D4320" s="120"/>
      <c r="E4320" s="120"/>
      <c r="F4320" s="120"/>
      <c r="G4320" s="120"/>
      <c r="H4320" s="121"/>
      <c r="R4320" s="120"/>
    </row>
    <row r="4321" spans="4:18" ht="13.9" customHeight="1" x14ac:dyDescent="0.25">
      <c r="D4321" s="120"/>
      <c r="E4321" s="120"/>
      <c r="F4321" s="120"/>
      <c r="G4321" s="120"/>
      <c r="H4321" s="121"/>
      <c r="R4321" s="120"/>
    </row>
    <row r="4322" spans="4:18" ht="13.9" customHeight="1" x14ac:dyDescent="0.25">
      <c r="D4322" s="120"/>
      <c r="E4322" s="120"/>
      <c r="F4322" s="120"/>
      <c r="G4322" s="120"/>
      <c r="H4322" s="121"/>
      <c r="R4322" s="120"/>
    </row>
    <row r="4323" spans="4:18" ht="13.9" customHeight="1" x14ac:dyDescent="0.25">
      <c r="D4323" s="120"/>
      <c r="E4323" s="120"/>
      <c r="F4323" s="120"/>
      <c r="G4323" s="120"/>
      <c r="H4323" s="121"/>
      <c r="R4323" s="120"/>
    </row>
    <row r="4324" spans="4:18" ht="13.9" customHeight="1" x14ac:dyDescent="0.25">
      <c r="D4324" s="120"/>
      <c r="E4324" s="120"/>
      <c r="F4324" s="120"/>
      <c r="G4324" s="120"/>
      <c r="H4324" s="121"/>
      <c r="R4324" s="120"/>
    </row>
    <row r="4325" spans="4:18" ht="13.9" customHeight="1" x14ac:dyDescent="0.25">
      <c r="D4325" s="120"/>
      <c r="E4325" s="120"/>
      <c r="F4325" s="120"/>
      <c r="G4325" s="120"/>
      <c r="H4325" s="121"/>
      <c r="R4325" s="120"/>
    </row>
    <row r="4326" spans="4:18" ht="13.9" customHeight="1" x14ac:dyDescent="0.25">
      <c r="D4326" s="120"/>
      <c r="E4326" s="120"/>
      <c r="F4326" s="120"/>
      <c r="G4326" s="120"/>
      <c r="H4326" s="121"/>
      <c r="R4326" s="120"/>
    </row>
    <row r="4327" spans="4:18" ht="13.9" customHeight="1" x14ac:dyDescent="0.25">
      <c r="D4327" s="120"/>
      <c r="E4327" s="120"/>
      <c r="F4327" s="120"/>
      <c r="G4327" s="120"/>
      <c r="H4327" s="121"/>
      <c r="R4327" s="120"/>
    </row>
    <row r="4328" spans="4:18" ht="13.9" customHeight="1" x14ac:dyDescent="0.25">
      <c r="D4328" s="120"/>
      <c r="E4328" s="120"/>
      <c r="F4328" s="120"/>
      <c r="G4328" s="120"/>
      <c r="H4328" s="121"/>
      <c r="R4328" s="120"/>
    </row>
    <row r="4329" spans="4:18" ht="13.9" customHeight="1" x14ac:dyDescent="0.25">
      <c r="D4329" s="120"/>
      <c r="E4329" s="120"/>
      <c r="F4329" s="120"/>
      <c r="G4329" s="120"/>
      <c r="H4329" s="121"/>
      <c r="R4329" s="120"/>
    </row>
    <row r="4330" spans="4:18" ht="13.9" customHeight="1" x14ac:dyDescent="0.25">
      <c r="D4330" s="120"/>
      <c r="E4330" s="120"/>
      <c r="F4330" s="120"/>
      <c r="G4330" s="120"/>
      <c r="H4330" s="121"/>
      <c r="R4330" s="120"/>
    </row>
    <row r="4331" spans="4:18" ht="13.9" customHeight="1" x14ac:dyDescent="0.25">
      <c r="D4331" s="120"/>
      <c r="E4331" s="120"/>
      <c r="F4331" s="120"/>
      <c r="G4331" s="120"/>
      <c r="H4331" s="121"/>
      <c r="R4331" s="120"/>
    </row>
    <row r="4332" spans="4:18" ht="13.9" customHeight="1" x14ac:dyDescent="0.25">
      <c r="D4332" s="120"/>
      <c r="E4332" s="120"/>
      <c r="F4332" s="120"/>
      <c r="G4332" s="120"/>
      <c r="H4332" s="121"/>
      <c r="R4332" s="120"/>
    </row>
    <row r="4333" spans="4:18" ht="13.9" customHeight="1" x14ac:dyDescent="0.25">
      <c r="D4333" s="120"/>
      <c r="E4333" s="120"/>
      <c r="F4333" s="120"/>
      <c r="G4333" s="120"/>
      <c r="H4333" s="121"/>
      <c r="R4333" s="120"/>
    </row>
    <row r="4334" spans="4:18" ht="13.9" customHeight="1" x14ac:dyDescent="0.25">
      <c r="D4334" s="120"/>
      <c r="E4334" s="120"/>
      <c r="F4334" s="120"/>
      <c r="G4334" s="120"/>
      <c r="H4334" s="121"/>
      <c r="R4334" s="120"/>
    </row>
    <row r="4335" spans="4:18" ht="13.9" customHeight="1" x14ac:dyDescent="0.25">
      <c r="D4335" s="120"/>
      <c r="E4335" s="120"/>
      <c r="F4335" s="120"/>
      <c r="G4335" s="120"/>
      <c r="H4335" s="121"/>
      <c r="R4335" s="120"/>
    </row>
    <row r="4336" spans="4:18" ht="13.9" customHeight="1" x14ac:dyDescent="0.25">
      <c r="D4336" s="120"/>
      <c r="E4336" s="120"/>
      <c r="F4336" s="120"/>
      <c r="G4336" s="120"/>
      <c r="H4336" s="121"/>
      <c r="R4336" s="120"/>
    </row>
    <row r="4337" spans="4:18" ht="13.9" customHeight="1" x14ac:dyDescent="0.25">
      <c r="D4337" s="120"/>
      <c r="E4337" s="120"/>
      <c r="F4337" s="120"/>
      <c r="G4337" s="120"/>
      <c r="H4337" s="121"/>
      <c r="R4337" s="120"/>
    </row>
    <row r="4338" spans="4:18" ht="13.9" customHeight="1" x14ac:dyDescent="0.25">
      <c r="D4338" s="120"/>
      <c r="E4338" s="120"/>
      <c r="F4338" s="120"/>
      <c r="G4338" s="120"/>
      <c r="H4338" s="121"/>
      <c r="R4338" s="120"/>
    </row>
    <row r="4339" spans="4:18" ht="13.9" customHeight="1" x14ac:dyDescent="0.25">
      <c r="D4339" s="120"/>
      <c r="E4339" s="120"/>
      <c r="F4339" s="120"/>
      <c r="G4339" s="120"/>
      <c r="H4339" s="121"/>
      <c r="R4339" s="120"/>
    </row>
    <row r="4340" spans="4:18" ht="13.9" customHeight="1" x14ac:dyDescent="0.25">
      <c r="D4340" s="120"/>
      <c r="E4340" s="120"/>
      <c r="F4340" s="120"/>
      <c r="G4340" s="120"/>
      <c r="H4340" s="121"/>
      <c r="R4340" s="120"/>
    </row>
    <row r="4341" spans="4:18" ht="13.9" customHeight="1" x14ac:dyDescent="0.25">
      <c r="D4341" s="120"/>
      <c r="E4341" s="120"/>
      <c r="F4341" s="120"/>
      <c r="G4341" s="120"/>
      <c r="H4341" s="121"/>
      <c r="R4341" s="120"/>
    </row>
    <row r="4342" spans="4:18" ht="13.9" customHeight="1" x14ac:dyDescent="0.25">
      <c r="D4342" s="120"/>
      <c r="E4342" s="120"/>
      <c r="F4342" s="120"/>
      <c r="G4342" s="120"/>
      <c r="H4342" s="121"/>
      <c r="R4342" s="120"/>
    </row>
    <row r="4343" spans="4:18" ht="13.9" customHeight="1" x14ac:dyDescent="0.25">
      <c r="D4343" s="120"/>
      <c r="E4343" s="120"/>
      <c r="F4343" s="120"/>
      <c r="G4343" s="120"/>
      <c r="H4343" s="121"/>
      <c r="R4343" s="120"/>
    </row>
    <row r="4344" spans="4:18" ht="13.9" customHeight="1" x14ac:dyDescent="0.25">
      <c r="D4344" s="120"/>
      <c r="E4344" s="120"/>
      <c r="F4344" s="120"/>
      <c r="G4344" s="120"/>
      <c r="H4344" s="121"/>
      <c r="R4344" s="120"/>
    </row>
    <row r="4345" spans="4:18" ht="13.9" customHeight="1" x14ac:dyDescent="0.25">
      <c r="D4345" s="120"/>
      <c r="E4345" s="120"/>
      <c r="F4345" s="120"/>
      <c r="G4345" s="120"/>
      <c r="H4345" s="121"/>
      <c r="R4345" s="120"/>
    </row>
    <row r="4346" spans="4:18" ht="13.9" customHeight="1" x14ac:dyDescent="0.25">
      <c r="D4346" s="120"/>
      <c r="E4346" s="120"/>
      <c r="F4346" s="120"/>
      <c r="G4346" s="120"/>
      <c r="H4346" s="121"/>
      <c r="R4346" s="120"/>
    </row>
    <row r="4347" spans="4:18" ht="13.9" customHeight="1" x14ac:dyDescent="0.25">
      <c r="D4347" s="120"/>
      <c r="E4347" s="120"/>
      <c r="F4347" s="120"/>
      <c r="G4347" s="120"/>
      <c r="H4347" s="121"/>
      <c r="R4347" s="120"/>
    </row>
    <row r="4348" spans="4:18" ht="13.9" customHeight="1" x14ac:dyDescent="0.25">
      <c r="D4348" s="120"/>
      <c r="E4348" s="120"/>
      <c r="F4348" s="120"/>
      <c r="G4348" s="120"/>
      <c r="H4348" s="121"/>
      <c r="R4348" s="120"/>
    </row>
    <row r="4349" spans="4:18" ht="13.9" customHeight="1" x14ac:dyDescent="0.25">
      <c r="D4349" s="120"/>
      <c r="E4349" s="120"/>
      <c r="F4349" s="120"/>
      <c r="G4349" s="120"/>
      <c r="H4349" s="121"/>
      <c r="R4349" s="120"/>
    </row>
    <row r="4350" spans="4:18" ht="13.9" customHeight="1" x14ac:dyDescent="0.25">
      <c r="D4350" s="120"/>
      <c r="E4350" s="120"/>
      <c r="F4350" s="120"/>
      <c r="G4350" s="120"/>
      <c r="H4350" s="121"/>
      <c r="R4350" s="120"/>
    </row>
    <row r="4351" spans="4:18" ht="13.9" customHeight="1" x14ac:dyDescent="0.25">
      <c r="D4351" s="120"/>
      <c r="E4351" s="120"/>
      <c r="F4351" s="120"/>
      <c r="G4351" s="120"/>
      <c r="H4351" s="121"/>
      <c r="R4351" s="120"/>
    </row>
    <row r="4352" spans="4:18" ht="13.9" customHeight="1" x14ac:dyDescent="0.25">
      <c r="D4352" s="120"/>
      <c r="E4352" s="120"/>
      <c r="F4352" s="120"/>
      <c r="G4352" s="120"/>
      <c r="H4352" s="121"/>
      <c r="R4352" s="120"/>
    </row>
    <row r="4353" spans="4:18" ht="13.9" customHeight="1" x14ac:dyDescent="0.25">
      <c r="D4353" s="120"/>
      <c r="E4353" s="120"/>
      <c r="F4353" s="120"/>
      <c r="G4353" s="120"/>
      <c r="H4353" s="121"/>
      <c r="R4353" s="120"/>
    </row>
    <row r="4354" spans="4:18" ht="13.9" customHeight="1" x14ac:dyDescent="0.25">
      <c r="D4354" s="120"/>
      <c r="E4354" s="120"/>
      <c r="F4354" s="120"/>
      <c r="G4354" s="120"/>
      <c r="H4354" s="121"/>
      <c r="R4354" s="120"/>
    </row>
    <row r="4355" spans="4:18" ht="13.9" customHeight="1" x14ac:dyDescent="0.25">
      <c r="D4355" s="120"/>
      <c r="E4355" s="120"/>
      <c r="F4355" s="120"/>
      <c r="G4355" s="120"/>
      <c r="H4355" s="121"/>
      <c r="R4355" s="120"/>
    </row>
    <row r="4356" spans="4:18" ht="13.9" customHeight="1" x14ac:dyDescent="0.25">
      <c r="D4356" s="120"/>
      <c r="E4356" s="120"/>
      <c r="F4356" s="120"/>
      <c r="G4356" s="120"/>
      <c r="H4356" s="121"/>
      <c r="R4356" s="120"/>
    </row>
    <row r="4357" spans="4:18" ht="13.9" customHeight="1" x14ac:dyDescent="0.25">
      <c r="D4357" s="120"/>
      <c r="E4357" s="120"/>
      <c r="F4357" s="120"/>
      <c r="G4357" s="120"/>
      <c r="H4357" s="121"/>
      <c r="R4357" s="120"/>
    </row>
    <row r="4358" spans="4:18" ht="13.9" customHeight="1" x14ac:dyDescent="0.25">
      <c r="D4358" s="120"/>
      <c r="E4358" s="120"/>
      <c r="F4358" s="120"/>
      <c r="G4358" s="120"/>
      <c r="H4358" s="121"/>
      <c r="R4358" s="120"/>
    </row>
    <row r="4359" spans="4:18" ht="13.9" customHeight="1" x14ac:dyDescent="0.25">
      <c r="D4359" s="120"/>
      <c r="E4359" s="120"/>
      <c r="F4359" s="120"/>
      <c r="G4359" s="120"/>
      <c r="H4359" s="121"/>
      <c r="R4359" s="120"/>
    </row>
    <row r="4360" spans="4:18" ht="13.9" customHeight="1" x14ac:dyDescent="0.25">
      <c r="D4360" s="120"/>
      <c r="E4360" s="120"/>
      <c r="F4360" s="120"/>
      <c r="G4360" s="120"/>
      <c r="H4360" s="121"/>
      <c r="R4360" s="120"/>
    </row>
    <row r="4361" spans="4:18" ht="13.9" customHeight="1" x14ac:dyDescent="0.25">
      <c r="D4361" s="120"/>
      <c r="E4361" s="120"/>
      <c r="F4361" s="120"/>
      <c r="G4361" s="120"/>
      <c r="H4361" s="121"/>
      <c r="R4361" s="120"/>
    </row>
    <row r="4362" spans="4:18" ht="13.9" customHeight="1" x14ac:dyDescent="0.25">
      <c r="D4362" s="120"/>
      <c r="E4362" s="120"/>
      <c r="F4362" s="120"/>
      <c r="G4362" s="120"/>
      <c r="H4362" s="121"/>
      <c r="R4362" s="120"/>
    </row>
    <row r="4363" spans="4:18" ht="13.9" customHeight="1" x14ac:dyDescent="0.25">
      <c r="D4363" s="120"/>
      <c r="E4363" s="120"/>
      <c r="F4363" s="120"/>
      <c r="G4363" s="120"/>
      <c r="H4363" s="121"/>
      <c r="R4363" s="120"/>
    </row>
    <row r="4364" spans="4:18" ht="13.9" customHeight="1" x14ac:dyDescent="0.25">
      <c r="D4364" s="120"/>
      <c r="E4364" s="120"/>
      <c r="F4364" s="120"/>
      <c r="G4364" s="120"/>
      <c r="H4364" s="121"/>
      <c r="R4364" s="120"/>
    </row>
    <row r="4365" spans="4:18" ht="13.9" customHeight="1" x14ac:dyDescent="0.25">
      <c r="D4365" s="120"/>
      <c r="E4365" s="120"/>
      <c r="F4365" s="120"/>
      <c r="G4365" s="120"/>
      <c r="H4365" s="121"/>
      <c r="R4365" s="120"/>
    </row>
    <row r="4366" spans="4:18" ht="13.9" customHeight="1" x14ac:dyDescent="0.25">
      <c r="D4366" s="120"/>
      <c r="E4366" s="120"/>
      <c r="F4366" s="120"/>
      <c r="G4366" s="120"/>
      <c r="H4366" s="121"/>
      <c r="R4366" s="120"/>
    </row>
    <row r="4367" spans="4:18" ht="13.9" customHeight="1" x14ac:dyDescent="0.25">
      <c r="D4367" s="120"/>
      <c r="E4367" s="120"/>
      <c r="F4367" s="120"/>
      <c r="G4367" s="120"/>
      <c r="H4367" s="121"/>
      <c r="R4367" s="120"/>
    </row>
    <row r="4368" spans="4:18" ht="13.9" customHeight="1" x14ac:dyDescent="0.25">
      <c r="D4368" s="120"/>
      <c r="E4368" s="120"/>
      <c r="F4368" s="120"/>
      <c r="G4368" s="120"/>
      <c r="H4368" s="121"/>
      <c r="R4368" s="120"/>
    </row>
    <row r="4369" spans="4:18" ht="13.9" customHeight="1" x14ac:dyDescent="0.25">
      <c r="D4369" s="120"/>
      <c r="E4369" s="120"/>
      <c r="F4369" s="120"/>
      <c r="G4369" s="120"/>
      <c r="H4369" s="121"/>
      <c r="R4369" s="120"/>
    </row>
    <row r="4370" spans="4:18" ht="13.9" customHeight="1" x14ac:dyDescent="0.25">
      <c r="D4370" s="120"/>
      <c r="E4370" s="120"/>
      <c r="F4370" s="120"/>
      <c r="G4370" s="120"/>
      <c r="H4370" s="121"/>
      <c r="R4370" s="120"/>
    </row>
    <row r="4371" spans="4:18" ht="13.9" customHeight="1" x14ac:dyDescent="0.25">
      <c r="D4371" s="120"/>
      <c r="E4371" s="120"/>
      <c r="F4371" s="120"/>
      <c r="G4371" s="120"/>
      <c r="H4371" s="121"/>
      <c r="R4371" s="120"/>
    </row>
    <row r="4372" spans="4:18" ht="13.9" customHeight="1" x14ac:dyDescent="0.25">
      <c r="D4372" s="120"/>
      <c r="E4372" s="120"/>
      <c r="F4372" s="120"/>
      <c r="G4372" s="120"/>
      <c r="H4372" s="121"/>
      <c r="R4372" s="120"/>
    </row>
    <row r="4373" spans="4:18" ht="13.9" customHeight="1" x14ac:dyDescent="0.25">
      <c r="D4373" s="120"/>
      <c r="E4373" s="120"/>
      <c r="F4373" s="120"/>
      <c r="G4373" s="120"/>
      <c r="H4373" s="121"/>
      <c r="R4373" s="120"/>
    </row>
    <row r="4374" spans="4:18" ht="13.9" customHeight="1" x14ac:dyDescent="0.25">
      <c r="D4374" s="120"/>
      <c r="E4374" s="120"/>
      <c r="F4374" s="120"/>
      <c r="G4374" s="120"/>
      <c r="H4374" s="121"/>
      <c r="R4374" s="120"/>
    </row>
    <row r="4375" spans="4:18" ht="13.9" customHeight="1" x14ac:dyDescent="0.25">
      <c r="D4375" s="120"/>
      <c r="E4375" s="120"/>
      <c r="F4375" s="120"/>
      <c r="G4375" s="120"/>
      <c r="H4375" s="121"/>
      <c r="R4375" s="120"/>
    </row>
    <row r="4376" spans="4:18" ht="13.9" customHeight="1" x14ac:dyDescent="0.25">
      <c r="D4376" s="120"/>
      <c r="E4376" s="120"/>
      <c r="F4376" s="120"/>
      <c r="G4376" s="120"/>
      <c r="H4376" s="121"/>
      <c r="R4376" s="120"/>
    </row>
    <row r="4377" spans="4:18" ht="13.9" customHeight="1" x14ac:dyDescent="0.25">
      <c r="D4377" s="120"/>
      <c r="E4377" s="120"/>
      <c r="F4377" s="120"/>
      <c r="G4377" s="120"/>
      <c r="H4377" s="121"/>
      <c r="R4377" s="120"/>
    </row>
    <row r="4378" spans="4:18" ht="13.9" customHeight="1" x14ac:dyDescent="0.25">
      <c r="D4378" s="120"/>
      <c r="E4378" s="120"/>
      <c r="F4378" s="120"/>
      <c r="G4378" s="120"/>
      <c r="H4378" s="121"/>
      <c r="R4378" s="120"/>
    </row>
    <row r="4379" spans="4:18" ht="13.9" customHeight="1" x14ac:dyDescent="0.25">
      <c r="D4379" s="120"/>
      <c r="E4379" s="120"/>
      <c r="F4379" s="120"/>
      <c r="G4379" s="120"/>
      <c r="H4379" s="121"/>
      <c r="R4379" s="120"/>
    </row>
    <row r="4380" spans="4:18" ht="13.9" customHeight="1" x14ac:dyDescent="0.25">
      <c r="D4380" s="120"/>
      <c r="E4380" s="120"/>
      <c r="F4380" s="120"/>
      <c r="G4380" s="120"/>
      <c r="H4380" s="121"/>
      <c r="R4380" s="120"/>
    </row>
    <row r="4381" spans="4:18" ht="13.9" customHeight="1" x14ac:dyDescent="0.25">
      <c r="D4381" s="120"/>
      <c r="E4381" s="120"/>
      <c r="F4381" s="120"/>
      <c r="G4381" s="120"/>
      <c r="H4381" s="121"/>
      <c r="R4381" s="120"/>
    </row>
    <row r="4382" spans="4:18" ht="13.9" customHeight="1" x14ac:dyDescent="0.25">
      <c r="D4382" s="120"/>
      <c r="E4382" s="120"/>
      <c r="F4382" s="120"/>
      <c r="G4382" s="120"/>
      <c r="H4382" s="121"/>
      <c r="R4382" s="120"/>
    </row>
    <row r="4383" spans="4:18" ht="13.9" customHeight="1" x14ac:dyDescent="0.25">
      <c r="D4383" s="120"/>
      <c r="E4383" s="120"/>
      <c r="F4383" s="120"/>
      <c r="G4383" s="120"/>
      <c r="H4383" s="121"/>
      <c r="R4383" s="120"/>
    </row>
    <row r="4384" spans="4:18" ht="13.9" customHeight="1" x14ac:dyDescent="0.25">
      <c r="D4384" s="120"/>
      <c r="E4384" s="120"/>
      <c r="F4384" s="120"/>
      <c r="G4384" s="120"/>
      <c r="H4384" s="121"/>
      <c r="R4384" s="120"/>
    </row>
    <row r="4385" spans="4:18" ht="13.9" customHeight="1" x14ac:dyDescent="0.25">
      <c r="D4385" s="120"/>
      <c r="E4385" s="120"/>
      <c r="F4385" s="120"/>
      <c r="G4385" s="120"/>
      <c r="H4385" s="121"/>
      <c r="R4385" s="120"/>
    </row>
    <row r="4386" spans="4:18" ht="13.9" customHeight="1" x14ac:dyDescent="0.25">
      <c r="D4386" s="120"/>
      <c r="E4386" s="120"/>
      <c r="F4386" s="120"/>
      <c r="G4386" s="120"/>
      <c r="H4386" s="121"/>
      <c r="R4386" s="120"/>
    </row>
    <row r="4387" spans="4:18" ht="13.9" customHeight="1" x14ac:dyDescent="0.25">
      <c r="D4387" s="120"/>
      <c r="E4387" s="120"/>
      <c r="F4387" s="120"/>
      <c r="G4387" s="120"/>
      <c r="H4387" s="121"/>
      <c r="R4387" s="120"/>
    </row>
    <row r="4388" spans="4:18" ht="13.9" customHeight="1" x14ac:dyDescent="0.25">
      <c r="D4388" s="120"/>
      <c r="E4388" s="120"/>
      <c r="F4388" s="120"/>
      <c r="G4388" s="120"/>
      <c r="H4388" s="121"/>
      <c r="R4388" s="120"/>
    </row>
    <row r="4389" spans="4:18" ht="13.9" customHeight="1" x14ac:dyDescent="0.25">
      <c r="D4389" s="120"/>
      <c r="E4389" s="120"/>
      <c r="F4389" s="120"/>
      <c r="G4389" s="120"/>
      <c r="H4389" s="121"/>
      <c r="R4389" s="120"/>
    </row>
    <row r="4390" spans="4:18" ht="13.9" customHeight="1" x14ac:dyDescent="0.25">
      <c r="D4390" s="120"/>
      <c r="E4390" s="120"/>
      <c r="F4390" s="120"/>
      <c r="G4390" s="120"/>
      <c r="H4390" s="121"/>
      <c r="R4390" s="120"/>
    </row>
    <row r="4391" spans="4:18" ht="13.9" customHeight="1" x14ac:dyDescent="0.25">
      <c r="D4391" s="120"/>
      <c r="E4391" s="120"/>
      <c r="F4391" s="120"/>
      <c r="G4391" s="120"/>
      <c r="H4391" s="121"/>
      <c r="R4391" s="120"/>
    </row>
    <row r="4392" spans="4:18" ht="13.9" customHeight="1" x14ac:dyDescent="0.25">
      <c r="D4392" s="120"/>
      <c r="E4392" s="120"/>
      <c r="F4392" s="120"/>
      <c r="G4392" s="120"/>
      <c r="H4392" s="121"/>
      <c r="R4392" s="120"/>
    </row>
    <row r="4393" spans="4:18" ht="13.9" customHeight="1" x14ac:dyDescent="0.25">
      <c r="D4393" s="120"/>
      <c r="E4393" s="120"/>
      <c r="F4393" s="120"/>
      <c r="G4393" s="120"/>
      <c r="H4393" s="121"/>
      <c r="R4393" s="120"/>
    </row>
    <row r="4394" spans="4:18" ht="13.9" customHeight="1" x14ac:dyDescent="0.25">
      <c r="D4394" s="120"/>
      <c r="E4394" s="120"/>
      <c r="F4394" s="120"/>
      <c r="G4394" s="120"/>
      <c r="H4394" s="121"/>
      <c r="R4394" s="120"/>
    </row>
    <row r="4395" spans="4:18" ht="13.9" customHeight="1" x14ac:dyDescent="0.25">
      <c r="D4395" s="120"/>
      <c r="E4395" s="120"/>
      <c r="F4395" s="120"/>
      <c r="G4395" s="120"/>
      <c r="H4395" s="121"/>
      <c r="R4395" s="120"/>
    </row>
    <row r="4396" spans="4:18" ht="13.9" customHeight="1" x14ac:dyDescent="0.25">
      <c r="D4396" s="120"/>
      <c r="E4396" s="120"/>
      <c r="F4396" s="120"/>
      <c r="G4396" s="120"/>
      <c r="H4396" s="121"/>
      <c r="R4396" s="120"/>
    </row>
    <row r="4397" spans="4:18" ht="13.9" customHeight="1" x14ac:dyDescent="0.25">
      <c r="D4397" s="120"/>
      <c r="E4397" s="120"/>
      <c r="F4397" s="120"/>
      <c r="G4397" s="120"/>
      <c r="H4397" s="121"/>
      <c r="R4397" s="120"/>
    </row>
    <row r="4398" spans="4:18" ht="13.9" customHeight="1" x14ac:dyDescent="0.25">
      <c r="D4398" s="120"/>
      <c r="E4398" s="120"/>
      <c r="F4398" s="120"/>
      <c r="G4398" s="120"/>
      <c r="H4398" s="121"/>
      <c r="R4398" s="120"/>
    </row>
    <row r="4399" spans="4:18" ht="13.9" customHeight="1" x14ac:dyDescent="0.25">
      <c r="D4399" s="120"/>
      <c r="E4399" s="120"/>
      <c r="F4399" s="120"/>
      <c r="G4399" s="120"/>
      <c r="H4399" s="121"/>
      <c r="R4399" s="120"/>
    </row>
    <row r="4400" spans="4:18" ht="13.9" customHeight="1" x14ac:dyDescent="0.25">
      <c r="D4400" s="120"/>
      <c r="E4400" s="120"/>
      <c r="F4400" s="120"/>
      <c r="G4400" s="120"/>
      <c r="H4400" s="121"/>
      <c r="R4400" s="120"/>
    </row>
    <row r="4401" spans="4:18" ht="13.9" customHeight="1" x14ac:dyDescent="0.25">
      <c r="D4401" s="120"/>
      <c r="E4401" s="120"/>
      <c r="F4401" s="120"/>
      <c r="G4401" s="120"/>
      <c r="H4401" s="121"/>
      <c r="R4401" s="120"/>
    </row>
    <row r="4402" spans="4:18" ht="13.9" customHeight="1" x14ac:dyDescent="0.25">
      <c r="D4402" s="120"/>
      <c r="E4402" s="120"/>
      <c r="F4402" s="120"/>
      <c r="G4402" s="120"/>
      <c r="H4402" s="121"/>
      <c r="R4402" s="120"/>
    </row>
    <row r="4403" spans="4:18" ht="13.9" customHeight="1" x14ac:dyDescent="0.25">
      <c r="D4403" s="120"/>
      <c r="E4403" s="120"/>
      <c r="F4403" s="120"/>
      <c r="G4403" s="120"/>
      <c r="H4403" s="121"/>
      <c r="R4403" s="120"/>
    </row>
    <row r="4404" spans="4:18" ht="13.9" customHeight="1" x14ac:dyDescent="0.25">
      <c r="D4404" s="120"/>
      <c r="E4404" s="120"/>
      <c r="F4404" s="120"/>
      <c r="G4404" s="120"/>
      <c r="H4404" s="121"/>
      <c r="R4404" s="120"/>
    </row>
    <row r="4405" spans="4:18" ht="13.9" customHeight="1" x14ac:dyDescent="0.25">
      <c r="D4405" s="120"/>
      <c r="E4405" s="120"/>
      <c r="F4405" s="120"/>
      <c r="G4405" s="120"/>
      <c r="H4405" s="121"/>
      <c r="R4405" s="120"/>
    </row>
    <row r="4406" spans="4:18" ht="13.9" customHeight="1" x14ac:dyDescent="0.25">
      <c r="D4406" s="120"/>
      <c r="E4406" s="120"/>
      <c r="F4406" s="120"/>
      <c r="G4406" s="120"/>
      <c r="H4406" s="121"/>
      <c r="R4406" s="120"/>
    </row>
    <row r="4407" spans="4:18" ht="13.9" customHeight="1" x14ac:dyDescent="0.25">
      <c r="D4407" s="120"/>
      <c r="E4407" s="120"/>
      <c r="F4407" s="120"/>
      <c r="G4407" s="120"/>
      <c r="H4407" s="121"/>
      <c r="R4407" s="120"/>
    </row>
    <row r="4408" spans="4:18" ht="13.9" customHeight="1" x14ac:dyDescent="0.25">
      <c r="D4408" s="120"/>
      <c r="E4408" s="120"/>
      <c r="F4408" s="120"/>
      <c r="G4408" s="120"/>
      <c r="H4408" s="121"/>
      <c r="R4408" s="120"/>
    </row>
    <row r="4409" spans="4:18" ht="13.9" customHeight="1" x14ac:dyDescent="0.25">
      <c r="D4409" s="120"/>
      <c r="E4409" s="120"/>
      <c r="F4409" s="120"/>
      <c r="G4409" s="120"/>
      <c r="H4409" s="121"/>
      <c r="R4409" s="120"/>
    </row>
    <row r="4410" spans="4:18" ht="13.9" customHeight="1" x14ac:dyDescent="0.25">
      <c r="D4410" s="120"/>
      <c r="E4410" s="120"/>
      <c r="F4410" s="120"/>
      <c r="G4410" s="120"/>
      <c r="H4410" s="121"/>
      <c r="R4410" s="120"/>
    </row>
    <row r="4411" spans="4:18" ht="13.9" customHeight="1" x14ac:dyDescent="0.25">
      <c r="D4411" s="120"/>
      <c r="E4411" s="120"/>
      <c r="F4411" s="120"/>
      <c r="G4411" s="120"/>
      <c r="H4411" s="121"/>
      <c r="R4411" s="120"/>
    </row>
    <row r="4412" spans="4:18" ht="13.9" customHeight="1" x14ac:dyDescent="0.25">
      <c r="D4412" s="120"/>
      <c r="E4412" s="120"/>
      <c r="F4412" s="120"/>
      <c r="G4412" s="120"/>
      <c r="H4412" s="121"/>
      <c r="R4412" s="120"/>
    </row>
    <row r="4413" spans="4:18" ht="13.9" customHeight="1" x14ac:dyDescent="0.25">
      <c r="D4413" s="120"/>
      <c r="E4413" s="120"/>
      <c r="F4413" s="120"/>
      <c r="G4413" s="120"/>
      <c r="H4413" s="121"/>
      <c r="R4413" s="120"/>
    </row>
    <row r="4414" spans="4:18" ht="13.9" customHeight="1" x14ac:dyDescent="0.25">
      <c r="D4414" s="120"/>
      <c r="E4414" s="120"/>
      <c r="F4414" s="120"/>
      <c r="G4414" s="120"/>
      <c r="H4414" s="121"/>
      <c r="R4414" s="120"/>
    </row>
    <row r="4415" spans="4:18" ht="13.9" customHeight="1" x14ac:dyDescent="0.25">
      <c r="D4415" s="120"/>
      <c r="E4415" s="120"/>
      <c r="F4415" s="120"/>
      <c r="G4415" s="120"/>
      <c r="H4415" s="121"/>
      <c r="R4415" s="120"/>
    </row>
    <row r="4416" spans="4:18" ht="13.9" customHeight="1" x14ac:dyDescent="0.25">
      <c r="D4416" s="120"/>
      <c r="E4416" s="120"/>
      <c r="F4416" s="120"/>
      <c r="G4416" s="120"/>
      <c r="H4416" s="121"/>
      <c r="R4416" s="120"/>
    </row>
    <row r="4417" spans="4:18" ht="13.9" customHeight="1" x14ac:dyDescent="0.25">
      <c r="D4417" s="120"/>
      <c r="E4417" s="120"/>
      <c r="F4417" s="120"/>
      <c r="G4417" s="120"/>
      <c r="H4417" s="121"/>
      <c r="R4417" s="120"/>
    </row>
    <row r="4418" spans="4:18" ht="13.9" customHeight="1" x14ac:dyDescent="0.25">
      <c r="D4418" s="120"/>
      <c r="E4418" s="120"/>
      <c r="F4418" s="120"/>
      <c r="G4418" s="120"/>
      <c r="H4418" s="121"/>
      <c r="R4418" s="120"/>
    </row>
    <row r="4419" spans="4:18" ht="13.9" customHeight="1" x14ac:dyDescent="0.25">
      <c r="D4419" s="120"/>
      <c r="E4419" s="120"/>
      <c r="F4419" s="120"/>
      <c r="G4419" s="120"/>
      <c r="H4419" s="121"/>
      <c r="R4419" s="120"/>
    </row>
    <row r="4420" spans="4:18" ht="13.9" customHeight="1" x14ac:dyDescent="0.25">
      <c r="D4420" s="120"/>
      <c r="E4420" s="120"/>
      <c r="F4420" s="120"/>
      <c r="G4420" s="120"/>
      <c r="H4420" s="121"/>
      <c r="R4420" s="120"/>
    </row>
    <row r="4421" spans="4:18" ht="13.9" customHeight="1" x14ac:dyDescent="0.25">
      <c r="D4421" s="120"/>
      <c r="E4421" s="120"/>
      <c r="F4421" s="120"/>
      <c r="G4421" s="120"/>
      <c r="H4421" s="121"/>
      <c r="R4421" s="120"/>
    </row>
    <row r="4422" spans="4:18" ht="13.9" customHeight="1" x14ac:dyDescent="0.25">
      <c r="D4422" s="120"/>
      <c r="E4422" s="120"/>
      <c r="F4422" s="120"/>
      <c r="G4422" s="120"/>
      <c r="H4422" s="121"/>
      <c r="R4422" s="120"/>
    </row>
    <row r="4423" spans="4:18" ht="13.9" customHeight="1" x14ac:dyDescent="0.25">
      <c r="D4423" s="120"/>
      <c r="E4423" s="120"/>
      <c r="F4423" s="120"/>
      <c r="G4423" s="120"/>
      <c r="H4423" s="121"/>
      <c r="R4423" s="120"/>
    </row>
    <row r="4424" spans="4:18" ht="13.9" customHeight="1" x14ac:dyDescent="0.25">
      <c r="D4424" s="120"/>
      <c r="E4424" s="120"/>
      <c r="F4424" s="120"/>
      <c r="G4424" s="120"/>
      <c r="H4424" s="121"/>
      <c r="R4424" s="120"/>
    </row>
    <row r="4425" spans="4:18" ht="13.9" customHeight="1" x14ac:dyDescent="0.25">
      <c r="D4425" s="120"/>
      <c r="E4425" s="120"/>
      <c r="F4425" s="120"/>
      <c r="G4425" s="120"/>
      <c r="H4425" s="121"/>
      <c r="R4425" s="120"/>
    </row>
    <row r="4426" spans="4:18" ht="13.9" customHeight="1" x14ac:dyDescent="0.25">
      <c r="D4426" s="120"/>
      <c r="E4426" s="120"/>
      <c r="F4426" s="120"/>
      <c r="G4426" s="120"/>
      <c r="H4426" s="121"/>
      <c r="R4426" s="120"/>
    </row>
    <row r="4427" spans="4:18" ht="13.9" customHeight="1" x14ac:dyDescent="0.25">
      <c r="D4427" s="120"/>
      <c r="E4427" s="120"/>
      <c r="F4427" s="120"/>
      <c r="G4427" s="120"/>
      <c r="H4427" s="121"/>
      <c r="R4427" s="120"/>
    </row>
    <row r="4428" spans="4:18" ht="13.9" customHeight="1" x14ac:dyDescent="0.25">
      <c r="D4428" s="120"/>
      <c r="E4428" s="120"/>
      <c r="F4428" s="120"/>
      <c r="G4428" s="120"/>
      <c r="H4428" s="121"/>
      <c r="R4428" s="120"/>
    </row>
    <row r="4429" spans="4:18" ht="13.9" customHeight="1" x14ac:dyDescent="0.25">
      <c r="D4429" s="120"/>
      <c r="E4429" s="120"/>
      <c r="F4429" s="120"/>
      <c r="G4429" s="120"/>
      <c r="H4429" s="121"/>
      <c r="R4429" s="120"/>
    </row>
    <row r="4430" spans="4:18" ht="13.9" customHeight="1" x14ac:dyDescent="0.25">
      <c r="D4430" s="120"/>
      <c r="E4430" s="120"/>
      <c r="F4430" s="120"/>
      <c r="G4430" s="120"/>
      <c r="H4430" s="121"/>
      <c r="R4430" s="120"/>
    </row>
    <row r="4431" spans="4:18" ht="13.9" customHeight="1" x14ac:dyDescent="0.25">
      <c r="D4431" s="120"/>
      <c r="E4431" s="120"/>
      <c r="F4431" s="120"/>
      <c r="G4431" s="120"/>
      <c r="H4431" s="121"/>
      <c r="R4431" s="120"/>
    </row>
    <row r="4432" spans="4:18" ht="13.9" customHeight="1" x14ac:dyDescent="0.25">
      <c r="D4432" s="120"/>
      <c r="E4432" s="120"/>
      <c r="F4432" s="120"/>
      <c r="G4432" s="120"/>
      <c r="H4432" s="121"/>
      <c r="R4432" s="120"/>
    </row>
    <row r="4433" spans="4:18" ht="13.9" customHeight="1" x14ac:dyDescent="0.25">
      <c r="D4433" s="120"/>
      <c r="E4433" s="120"/>
      <c r="F4433" s="120"/>
      <c r="G4433" s="120"/>
      <c r="H4433" s="121"/>
      <c r="R4433" s="120"/>
    </row>
    <row r="4434" spans="4:18" ht="13.9" customHeight="1" x14ac:dyDescent="0.25">
      <c r="D4434" s="120"/>
      <c r="E4434" s="120"/>
      <c r="F4434" s="120"/>
      <c r="G4434" s="120"/>
      <c r="H4434" s="121"/>
      <c r="R4434" s="120"/>
    </row>
    <row r="4435" spans="4:18" ht="13.9" customHeight="1" x14ac:dyDescent="0.25">
      <c r="D4435" s="120"/>
      <c r="E4435" s="120"/>
      <c r="F4435" s="120"/>
      <c r="G4435" s="120"/>
      <c r="H4435" s="121"/>
      <c r="R4435" s="120"/>
    </row>
    <row r="4436" spans="4:18" ht="13.9" customHeight="1" x14ac:dyDescent="0.25">
      <c r="D4436" s="120"/>
      <c r="E4436" s="120"/>
      <c r="F4436" s="120"/>
      <c r="G4436" s="120"/>
      <c r="H4436" s="121"/>
      <c r="R4436" s="120"/>
    </row>
    <row r="4437" spans="4:18" ht="13.9" customHeight="1" x14ac:dyDescent="0.25">
      <c r="D4437" s="120"/>
      <c r="E4437" s="120"/>
      <c r="F4437" s="120"/>
      <c r="G4437" s="120"/>
      <c r="H4437" s="121"/>
      <c r="R4437" s="120"/>
    </row>
    <row r="4438" spans="4:18" ht="13.9" customHeight="1" x14ac:dyDescent="0.25">
      <c r="D4438" s="120"/>
      <c r="E4438" s="120"/>
      <c r="F4438" s="120"/>
      <c r="G4438" s="120"/>
      <c r="H4438" s="121"/>
      <c r="R4438" s="120"/>
    </row>
    <row r="4439" spans="4:18" ht="13.9" customHeight="1" x14ac:dyDescent="0.25">
      <c r="D4439" s="120"/>
      <c r="E4439" s="120"/>
      <c r="F4439" s="120"/>
      <c r="G4439" s="120"/>
      <c r="H4439" s="121"/>
      <c r="R4439" s="120"/>
    </row>
    <row r="4440" spans="4:18" ht="13.9" customHeight="1" x14ac:dyDescent="0.25">
      <c r="D4440" s="120"/>
      <c r="E4440" s="120"/>
      <c r="F4440" s="120"/>
      <c r="G4440" s="120"/>
      <c r="H4440" s="121"/>
      <c r="R4440" s="120"/>
    </row>
    <row r="4441" spans="4:18" ht="13.9" customHeight="1" x14ac:dyDescent="0.25">
      <c r="D4441" s="120"/>
      <c r="E4441" s="120"/>
      <c r="F4441" s="120"/>
      <c r="G4441" s="120"/>
      <c r="H4441" s="121"/>
      <c r="R4441" s="120"/>
    </row>
    <row r="4442" spans="4:18" ht="13.9" customHeight="1" x14ac:dyDescent="0.25">
      <c r="D4442" s="120"/>
      <c r="E4442" s="120"/>
      <c r="F4442" s="120"/>
      <c r="G4442" s="120"/>
      <c r="H4442" s="121"/>
      <c r="R4442" s="120"/>
    </row>
    <row r="4443" spans="4:18" ht="13.9" customHeight="1" x14ac:dyDescent="0.25">
      <c r="D4443" s="120"/>
      <c r="E4443" s="120"/>
      <c r="F4443" s="120"/>
      <c r="G4443" s="120"/>
      <c r="H4443" s="121"/>
      <c r="R4443" s="120"/>
    </row>
    <row r="4444" spans="4:18" ht="13.9" customHeight="1" x14ac:dyDescent="0.25">
      <c r="D4444" s="120"/>
      <c r="E4444" s="120"/>
      <c r="F4444" s="120"/>
      <c r="G4444" s="120"/>
      <c r="H4444" s="121"/>
      <c r="R4444" s="120"/>
    </row>
    <row r="4445" spans="4:18" ht="13.9" customHeight="1" x14ac:dyDescent="0.25">
      <c r="D4445" s="120"/>
      <c r="E4445" s="120"/>
      <c r="F4445" s="120"/>
      <c r="G4445" s="120"/>
      <c r="H4445" s="121"/>
      <c r="R4445" s="120"/>
    </row>
    <row r="4446" spans="4:18" ht="13.9" customHeight="1" x14ac:dyDescent="0.25">
      <c r="D4446" s="120"/>
      <c r="E4446" s="120"/>
      <c r="F4446" s="120"/>
      <c r="G4446" s="120"/>
      <c r="H4446" s="121"/>
      <c r="R4446" s="120"/>
    </row>
    <row r="4447" spans="4:18" ht="13.9" customHeight="1" x14ac:dyDescent="0.25">
      <c r="D4447" s="120"/>
      <c r="E4447" s="120"/>
      <c r="F4447" s="120"/>
      <c r="G4447" s="120"/>
      <c r="H4447" s="121"/>
      <c r="R4447" s="120"/>
    </row>
    <row r="4448" spans="4:18" ht="13.9" customHeight="1" x14ac:dyDescent="0.25">
      <c r="D4448" s="120"/>
      <c r="E4448" s="120"/>
      <c r="F4448" s="120"/>
      <c r="G4448" s="120"/>
      <c r="H4448" s="121"/>
      <c r="R4448" s="120"/>
    </row>
    <row r="4449" spans="4:18" ht="13.9" customHeight="1" x14ac:dyDescent="0.25">
      <c r="D4449" s="120"/>
      <c r="E4449" s="120"/>
      <c r="F4449" s="120"/>
      <c r="G4449" s="120"/>
      <c r="H4449" s="121"/>
      <c r="R4449" s="120"/>
    </row>
    <row r="4450" spans="4:18" ht="13.9" customHeight="1" x14ac:dyDescent="0.25">
      <c r="D4450" s="120"/>
      <c r="E4450" s="120"/>
      <c r="F4450" s="120"/>
      <c r="G4450" s="120"/>
      <c r="H4450" s="121"/>
      <c r="R4450" s="120"/>
    </row>
    <row r="4451" spans="4:18" ht="13.9" customHeight="1" x14ac:dyDescent="0.25">
      <c r="D4451" s="120"/>
      <c r="E4451" s="120"/>
      <c r="F4451" s="120"/>
      <c r="G4451" s="120"/>
      <c r="H4451" s="121"/>
      <c r="R4451" s="120"/>
    </row>
    <row r="4452" spans="4:18" ht="13.9" customHeight="1" x14ac:dyDescent="0.25">
      <c r="D4452" s="120"/>
      <c r="E4452" s="120"/>
      <c r="F4452" s="120"/>
      <c r="G4452" s="120"/>
      <c r="H4452" s="121"/>
      <c r="R4452" s="120"/>
    </row>
    <row r="4453" spans="4:18" ht="13.9" customHeight="1" x14ac:dyDescent="0.25">
      <c r="D4453" s="120"/>
      <c r="E4453" s="120"/>
      <c r="F4453" s="120"/>
      <c r="G4453" s="120"/>
      <c r="H4453" s="121"/>
      <c r="R4453" s="120"/>
    </row>
    <row r="4454" spans="4:18" ht="13.9" customHeight="1" x14ac:dyDescent="0.25">
      <c r="D4454" s="120"/>
      <c r="E4454" s="120"/>
      <c r="F4454" s="120"/>
      <c r="G4454" s="120"/>
      <c r="H4454" s="121"/>
      <c r="R4454" s="120"/>
    </row>
    <row r="4455" spans="4:18" ht="13.9" customHeight="1" x14ac:dyDescent="0.25">
      <c r="D4455" s="120"/>
      <c r="E4455" s="120"/>
      <c r="F4455" s="120"/>
      <c r="G4455" s="120"/>
      <c r="H4455" s="121"/>
      <c r="R4455" s="120"/>
    </row>
    <row r="4456" spans="4:18" ht="13.9" customHeight="1" x14ac:dyDescent="0.25">
      <c r="D4456" s="120"/>
      <c r="E4456" s="120"/>
      <c r="F4456" s="120"/>
      <c r="G4456" s="120"/>
      <c r="H4456" s="121"/>
      <c r="R4456" s="120"/>
    </row>
    <row r="4457" spans="4:18" ht="13.9" customHeight="1" x14ac:dyDescent="0.25">
      <c r="D4457" s="120"/>
      <c r="E4457" s="120"/>
      <c r="F4457" s="120"/>
      <c r="G4457" s="120"/>
      <c r="H4457" s="121"/>
      <c r="R4457" s="120"/>
    </row>
    <row r="4458" spans="4:18" ht="13.9" customHeight="1" x14ac:dyDescent="0.25">
      <c r="D4458" s="120"/>
      <c r="E4458" s="120"/>
      <c r="F4458" s="120"/>
      <c r="G4458" s="120"/>
      <c r="H4458" s="121"/>
      <c r="R4458" s="120"/>
    </row>
    <row r="4459" spans="4:18" ht="13.9" customHeight="1" x14ac:dyDescent="0.25">
      <c r="D4459" s="120"/>
      <c r="E4459" s="120"/>
      <c r="F4459" s="120"/>
      <c r="G4459" s="120"/>
      <c r="H4459" s="121"/>
      <c r="R4459" s="120"/>
    </row>
    <row r="4460" spans="4:18" ht="13.9" customHeight="1" x14ac:dyDescent="0.25">
      <c r="D4460" s="120"/>
      <c r="E4460" s="120"/>
      <c r="F4460" s="120"/>
      <c r="G4460" s="120"/>
      <c r="H4460" s="121"/>
      <c r="R4460" s="120"/>
    </row>
    <row r="4461" spans="4:18" ht="13.9" customHeight="1" x14ac:dyDescent="0.25">
      <c r="D4461" s="120"/>
      <c r="E4461" s="120"/>
      <c r="F4461" s="120"/>
      <c r="G4461" s="120"/>
      <c r="H4461" s="121"/>
      <c r="R4461" s="120"/>
    </row>
    <row r="4462" spans="4:18" ht="13.9" customHeight="1" x14ac:dyDescent="0.25">
      <c r="D4462" s="120"/>
      <c r="E4462" s="120"/>
      <c r="F4462" s="120"/>
      <c r="G4462" s="120"/>
      <c r="H4462" s="121"/>
      <c r="R4462" s="120"/>
    </row>
    <row r="4463" spans="4:18" ht="13.9" customHeight="1" x14ac:dyDescent="0.25">
      <c r="D4463" s="120"/>
      <c r="E4463" s="120"/>
      <c r="F4463" s="120"/>
      <c r="G4463" s="120"/>
      <c r="H4463" s="121"/>
      <c r="R4463" s="120"/>
    </row>
    <row r="4464" spans="4:18" ht="13.9" customHeight="1" x14ac:dyDescent="0.25">
      <c r="D4464" s="120"/>
      <c r="E4464" s="120"/>
      <c r="F4464" s="120"/>
      <c r="G4464" s="120"/>
      <c r="H4464" s="121"/>
      <c r="R4464" s="120"/>
    </row>
    <row r="4465" spans="4:18" ht="13.9" customHeight="1" x14ac:dyDescent="0.25">
      <c r="D4465" s="120"/>
      <c r="E4465" s="120"/>
      <c r="F4465" s="120"/>
      <c r="G4465" s="120"/>
      <c r="H4465" s="121"/>
      <c r="R4465" s="120"/>
    </row>
    <row r="4466" spans="4:18" ht="13.9" customHeight="1" x14ac:dyDescent="0.25">
      <c r="D4466" s="120"/>
      <c r="E4466" s="120"/>
      <c r="F4466" s="120"/>
      <c r="G4466" s="120"/>
      <c r="H4466" s="121"/>
      <c r="R4466" s="120"/>
    </row>
    <row r="4467" spans="4:18" ht="13.9" customHeight="1" x14ac:dyDescent="0.25">
      <c r="D4467" s="120"/>
      <c r="E4467" s="120"/>
      <c r="F4467" s="120"/>
      <c r="G4467" s="120"/>
      <c r="H4467" s="121"/>
      <c r="R4467" s="120"/>
    </row>
    <row r="4468" spans="4:18" ht="13.9" customHeight="1" x14ac:dyDescent="0.25">
      <c r="D4468" s="120"/>
      <c r="E4468" s="120"/>
      <c r="F4468" s="120"/>
      <c r="G4468" s="120"/>
      <c r="H4468" s="121"/>
      <c r="R4468" s="120"/>
    </row>
    <row r="4469" spans="4:18" ht="13.9" customHeight="1" x14ac:dyDescent="0.25">
      <c r="D4469" s="120"/>
      <c r="E4469" s="120"/>
      <c r="F4469" s="120"/>
      <c r="G4469" s="120"/>
      <c r="H4469" s="121"/>
      <c r="R4469" s="120"/>
    </row>
    <row r="4470" spans="4:18" ht="13.9" customHeight="1" x14ac:dyDescent="0.25">
      <c r="D4470" s="120"/>
      <c r="E4470" s="120"/>
      <c r="F4470" s="120"/>
      <c r="G4470" s="120"/>
      <c r="H4470" s="121"/>
      <c r="R4470" s="120"/>
    </row>
    <row r="4471" spans="4:18" ht="13.9" customHeight="1" x14ac:dyDescent="0.25">
      <c r="D4471" s="120"/>
      <c r="E4471" s="120"/>
      <c r="F4471" s="120"/>
      <c r="G4471" s="120"/>
      <c r="H4471" s="121"/>
      <c r="R4471" s="120"/>
    </row>
    <row r="4472" spans="4:18" ht="13.9" customHeight="1" x14ac:dyDescent="0.25">
      <c r="D4472" s="120"/>
      <c r="E4472" s="120"/>
      <c r="F4472" s="120"/>
      <c r="G4472" s="120"/>
      <c r="H4472" s="121"/>
      <c r="R4472" s="120"/>
    </row>
    <row r="4473" spans="4:18" ht="13.9" customHeight="1" x14ac:dyDescent="0.25">
      <c r="D4473" s="120"/>
      <c r="E4473" s="120"/>
      <c r="F4473" s="120"/>
      <c r="G4473" s="120"/>
      <c r="H4473" s="121"/>
      <c r="R4473" s="120"/>
    </row>
    <row r="4474" spans="4:18" ht="13.9" customHeight="1" x14ac:dyDescent="0.25">
      <c r="D4474" s="120"/>
      <c r="E4474" s="120"/>
      <c r="F4474" s="120"/>
      <c r="G4474" s="120"/>
      <c r="H4474" s="121"/>
      <c r="R4474" s="120"/>
    </row>
    <row r="4475" spans="4:18" ht="13.9" customHeight="1" x14ac:dyDescent="0.25">
      <c r="D4475" s="120"/>
      <c r="E4475" s="120"/>
      <c r="F4475" s="120"/>
      <c r="G4475" s="120"/>
      <c r="H4475" s="121"/>
      <c r="R4475" s="120"/>
    </row>
    <row r="4476" spans="4:18" ht="13.9" customHeight="1" x14ac:dyDescent="0.25">
      <c r="D4476" s="120"/>
      <c r="E4476" s="120"/>
      <c r="F4476" s="120"/>
      <c r="G4476" s="120"/>
      <c r="H4476" s="121"/>
      <c r="R4476" s="120"/>
    </row>
    <row r="4477" spans="4:18" ht="13.9" customHeight="1" x14ac:dyDescent="0.25">
      <c r="D4477" s="120"/>
      <c r="E4477" s="120"/>
      <c r="F4477" s="120"/>
      <c r="G4477" s="120"/>
      <c r="H4477" s="121"/>
      <c r="R4477" s="120"/>
    </row>
    <row r="4478" spans="4:18" ht="13.9" customHeight="1" x14ac:dyDescent="0.25">
      <c r="D4478" s="120"/>
      <c r="E4478" s="120"/>
      <c r="F4478" s="120"/>
      <c r="G4478" s="120"/>
      <c r="H4478" s="121"/>
      <c r="R4478" s="120"/>
    </row>
    <row r="4479" spans="4:18" ht="13.9" customHeight="1" x14ac:dyDescent="0.25">
      <c r="D4479" s="120"/>
      <c r="E4479" s="120"/>
      <c r="F4479" s="120"/>
      <c r="G4479" s="120"/>
      <c r="H4479" s="121"/>
      <c r="R4479" s="120"/>
    </row>
    <row r="4480" spans="4:18" ht="13.9" customHeight="1" x14ac:dyDescent="0.25">
      <c r="D4480" s="120"/>
      <c r="E4480" s="120"/>
      <c r="F4480" s="120"/>
      <c r="G4480" s="120"/>
      <c r="H4480" s="121"/>
      <c r="R4480" s="120"/>
    </row>
    <row r="4481" spans="4:18" ht="13.9" customHeight="1" x14ac:dyDescent="0.25">
      <c r="D4481" s="120"/>
      <c r="E4481" s="120"/>
      <c r="F4481" s="120"/>
      <c r="G4481" s="120"/>
      <c r="H4481" s="121"/>
      <c r="R4481" s="120"/>
    </row>
    <row r="4482" spans="4:18" ht="13.9" customHeight="1" x14ac:dyDescent="0.25">
      <c r="D4482" s="120"/>
      <c r="E4482" s="120"/>
      <c r="F4482" s="120"/>
      <c r="G4482" s="120"/>
      <c r="H4482" s="121"/>
      <c r="R4482" s="120"/>
    </row>
    <row r="4483" spans="4:18" ht="13.9" customHeight="1" x14ac:dyDescent="0.25">
      <c r="D4483" s="120"/>
      <c r="E4483" s="120"/>
      <c r="F4483" s="120"/>
      <c r="G4483" s="120"/>
      <c r="H4483" s="121"/>
      <c r="R4483" s="120"/>
    </row>
    <row r="4484" spans="4:18" ht="13.9" customHeight="1" x14ac:dyDescent="0.25">
      <c r="D4484" s="120"/>
      <c r="E4484" s="120"/>
      <c r="F4484" s="120"/>
      <c r="G4484" s="120"/>
      <c r="H4484" s="121"/>
      <c r="R4484" s="120"/>
    </row>
    <row r="4485" spans="4:18" ht="13.9" customHeight="1" x14ac:dyDescent="0.25">
      <c r="D4485" s="120"/>
      <c r="E4485" s="120"/>
      <c r="F4485" s="120"/>
      <c r="G4485" s="120"/>
      <c r="H4485" s="121"/>
      <c r="R4485" s="120"/>
    </row>
    <row r="4486" spans="4:18" ht="13.9" customHeight="1" x14ac:dyDescent="0.25">
      <c r="D4486" s="120"/>
      <c r="E4486" s="120"/>
      <c r="F4486" s="120"/>
      <c r="G4486" s="120"/>
      <c r="H4486" s="121"/>
      <c r="R4486" s="120"/>
    </row>
    <row r="4487" spans="4:18" ht="13.9" customHeight="1" x14ac:dyDescent="0.25">
      <c r="D4487" s="120"/>
      <c r="E4487" s="120"/>
      <c r="F4487" s="120"/>
      <c r="G4487" s="120"/>
      <c r="H4487" s="121"/>
      <c r="R4487" s="120"/>
    </row>
    <row r="4488" spans="4:18" ht="13.9" customHeight="1" x14ac:dyDescent="0.25">
      <c r="D4488" s="120"/>
      <c r="E4488" s="120"/>
      <c r="F4488" s="120"/>
      <c r="G4488" s="120"/>
      <c r="H4488" s="121"/>
      <c r="R4488" s="120"/>
    </row>
    <row r="4489" spans="4:18" ht="13.9" customHeight="1" x14ac:dyDescent="0.25">
      <c r="D4489" s="120"/>
      <c r="E4489" s="120"/>
      <c r="F4489" s="120"/>
      <c r="G4489" s="120"/>
      <c r="H4489" s="121"/>
      <c r="R4489" s="120"/>
    </row>
    <row r="4490" spans="4:18" ht="13.9" customHeight="1" x14ac:dyDescent="0.25">
      <c r="D4490" s="120"/>
      <c r="E4490" s="120"/>
      <c r="F4490" s="120"/>
      <c r="G4490" s="120"/>
      <c r="H4490" s="121"/>
      <c r="R4490" s="120"/>
    </row>
    <row r="4491" spans="4:18" ht="13.9" customHeight="1" x14ac:dyDescent="0.25">
      <c r="D4491" s="120"/>
      <c r="E4491" s="120"/>
      <c r="F4491" s="120"/>
      <c r="G4491" s="120"/>
      <c r="H4491" s="121"/>
      <c r="R4491" s="120"/>
    </row>
    <row r="4492" spans="4:18" ht="13.9" customHeight="1" x14ac:dyDescent="0.25">
      <c r="D4492" s="120"/>
      <c r="E4492" s="120"/>
      <c r="F4492" s="120"/>
      <c r="G4492" s="120"/>
      <c r="H4492" s="121"/>
      <c r="R4492" s="120"/>
    </row>
    <row r="4493" spans="4:18" ht="13.9" customHeight="1" x14ac:dyDescent="0.25">
      <c r="D4493" s="120"/>
      <c r="E4493" s="120"/>
      <c r="F4493" s="120"/>
      <c r="G4493" s="120"/>
      <c r="H4493" s="121"/>
      <c r="R4493" s="120"/>
    </row>
    <row r="4494" spans="4:18" ht="13.9" customHeight="1" x14ac:dyDescent="0.25">
      <c r="D4494" s="120"/>
      <c r="E4494" s="120"/>
      <c r="F4494" s="120"/>
      <c r="G4494" s="120"/>
      <c r="H4494" s="121"/>
      <c r="R4494" s="120"/>
    </row>
    <row r="4495" spans="4:18" ht="13.9" customHeight="1" x14ac:dyDescent="0.25">
      <c r="D4495" s="120"/>
      <c r="E4495" s="120"/>
      <c r="F4495" s="120"/>
      <c r="G4495" s="120"/>
      <c r="H4495" s="121"/>
      <c r="R4495" s="120"/>
    </row>
    <row r="4496" spans="4:18" ht="13.9" customHeight="1" x14ac:dyDescent="0.25">
      <c r="D4496" s="120"/>
      <c r="E4496" s="120"/>
      <c r="F4496" s="120"/>
      <c r="G4496" s="120"/>
      <c r="H4496" s="121"/>
      <c r="R4496" s="120"/>
    </row>
    <row r="4497" spans="4:18" ht="13.9" customHeight="1" x14ac:dyDescent="0.25">
      <c r="D4497" s="120"/>
      <c r="E4497" s="120"/>
      <c r="F4497" s="120"/>
      <c r="G4497" s="120"/>
      <c r="H4497" s="121"/>
      <c r="R4497" s="120"/>
    </row>
    <row r="4498" spans="4:18" ht="13.9" customHeight="1" x14ac:dyDescent="0.25">
      <c r="D4498" s="120"/>
      <c r="E4498" s="120"/>
      <c r="F4498" s="120"/>
      <c r="G4498" s="120"/>
      <c r="H4498" s="121"/>
      <c r="R4498" s="120"/>
    </row>
    <row r="4499" spans="4:18" ht="13.9" customHeight="1" x14ac:dyDescent="0.25">
      <c r="D4499" s="120"/>
      <c r="E4499" s="120"/>
      <c r="F4499" s="120"/>
      <c r="G4499" s="120"/>
      <c r="H4499" s="121"/>
      <c r="R4499" s="120"/>
    </row>
    <row r="4500" spans="4:18" ht="13.9" customHeight="1" x14ac:dyDescent="0.25">
      <c r="D4500" s="120"/>
      <c r="E4500" s="120"/>
      <c r="F4500" s="120"/>
      <c r="G4500" s="120"/>
      <c r="H4500" s="121"/>
      <c r="R4500" s="120"/>
    </row>
    <row r="4501" spans="4:18" ht="13.9" customHeight="1" x14ac:dyDescent="0.25">
      <c r="D4501" s="120"/>
      <c r="E4501" s="120"/>
      <c r="F4501" s="120"/>
      <c r="G4501" s="120"/>
      <c r="H4501" s="121"/>
      <c r="R4501" s="120"/>
    </row>
    <row r="4502" spans="4:18" ht="13.9" customHeight="1" x14ac:dyDescent="0.25">
      <c r="D4502" s="120"/>
      <c r="E4502" s="120"/>
      <c r="F4502" s="120"/>
      <c r="G4502" s="120"/>
      <c r="H4502" s="121"/>
      <c r="R4502" s="120"/>
    </row>
    <row r="4503" spans="4:18" ht="13.9" customHeight="1" x14ac:dyDescent="0.25">
      <c r="D4503" s="120"/>
      <c r="E4503" s="120"/>
      <c r="F4503" s="120"/>
      <c r="G4503" s="120"/>
      <c r="H4503" s="121"/>
      <c r="R4503" s="120"/>
    </row>
    <row r="4504" spans="4:18" ht="13.9" customHeight="1" x14ac:dyDescent="0.25">
      <c r="D4504" s="120"/>
      <c r="E4504" s="120"/>
      <c r="F4504" s="120"/>
      <c r="G4504" s="120"/>
      <c r="H4504" s="121"/>
      <c r="R4504" s="120"/>
    </row>
    <row r="4505" spans="4:18" ht="13.9" customHeight="1" x14ac:dyDescent="0.25">
      <c r="D4505" s="120"/>
      <c r="E4505" s="120"/>
      <c r="F4505" s="120"/>
      <c r="G4505" s="120"/>
      <c r="H4505" s="121"/>
      <c r="R4505" s="120"/>
    </row>
    <row r="4506" spans="4:18" ht="13.9" customHeight="1" x14ac:dyDescent="0.25">
      <c r="D4506" s="120"/>
      <c r="E4506" s="120"/>
      <c r="F4506" s="120"/>
      <c r="G4506" s="120"/>
      <c r="H4506" s="121"/>
      <c r="R4506" s="120"/>
    </row>
    <row r="4507" spans="4:18" ht="13.9" customHeight="1" x14ac:dyDescent="0.25">
      <c r="D4507" s="120"/>
      <c r="E4507" s="120"/>
      <c r="F4507" s="120"/>
      <c r="G4507" s="120"/>
      <c r="H4507" s="121"/>
      <c r="R4507" s="120"/>
    </row>
    <row r="4508" spans="4:18" ht="13.9" customHeight="1" x14ac:dyDescent="0.25">
      <c r="D4508" s="120"/>
      <c r="E4508" s="120"/>
      <c r="F4508" s="120"/>
      <c r="G4508" s="120"/>
      <c r="H4508" s="121"/>
      <c r="R4508" s="120"/>
    </row>
    <row r="4509" spans="4:18" ht="13.9" customHeight="1" x14ac:dyDescent="0.25">
      <c r="D4509" s="120"/>
      <c r="E4509" s="120"/>
      <c r="F4509" s="120"/>
      <c r="G4509" s="120"/>
      <c r="H4509" s="121"/>
      <c r="R4509" s="120"/>
    </row>
    <row r="4510" spans="4:18" ht="13.9" customHeight="1" x14ac:dyDescent="0.25">
      <c r="D4510" s="120"/>
      <c r="E4510" s="120"/>
      <c r="F4510" s="120"/>
      <c r="G4510" s="120"/>
      <c r="H4510" s="121"/>
      <c r="R4510" s="120"/>
    </row>
    <row r="4511" spans="4:18" ht="13.9" customHeight="1" x14ac:dyDescent="0.25">
      <c r="D4511" s="120"/>
      <c r="E4511" s="120"/>
      <c r="F4511" s="120"/>
      <c r="G4511" s="120"/>
      <c r="H4511" s="121"/>
      <c r="R4511" s="120"/>
    </row>
    <row r="4512" spans="4:18" ht="13.9" customHeight="1" x14ac:dyDescent="0.25">
      <c r="D4512" s="120"/>
      <c r="E4512" s="120"/>
      <c r="F4512" s="120"/>
      <c r="G4512" s="120"/>
      <c r="H4512" s="121"/>
      <c r="R4512" s="120"/>
    </row>
    <row r="4513" spans="4:18" ht="13.9" customHeight="1" x14ac:dyDescent="0.25">
      <c r="D4513" s="120"/>
      <c r="E4513" s="120"/>
      <c r="F4513" s="120"/>
      <c r="G4513" s="120"/>
      <c r="H4513" s="121"/>
      <c r="R4513" s="120"/>
    </row>
    <row r="4514" spans="4:18" ht="13.9" customHeight="1" x14ac:dyDescent="0.25">
      <c r="D4514" s="120"/>
      <c r="E4514" s="120"/>
      <c r="F4514" s="120"/>
      <c r="G4514" s="120"/>
      <c r="H4514" s="121"/>
      <c r="R4514" s="120"/>
    </row>
    <row r="4515" spans="4:18" ht="13.9" customHeight="1" x14ac:dyDescent="0.25">
      <c r="D4515" s="120"/>
      <c r="E4515" s="120"/>
      <c r="F4515" s="120"/>
      <c r="G4515" s="120"/>
      <c r="H4515" s="121"/>
      <c r="R4515" s="120"/>
    </row>
    <row r="4516" spans="4:18" ht="13.9" customHeight="1" x14ac:dyDescent="0.25">
      <c r="D4516" s="120"/>
      <c r="E4516" s="120"/>
      <c r="F4516" s="120"/>
      <c r="G4516" s="120"/>
      <c r="H4516" s="121"/>
      <c r="R4516" s="120"/>
    </row>
    <row r="4517" spans="4:18" ht="13.9" customHeight="1" x14ac:dyDescent="0.25">
      <c r="D4517" s="120"/>
      <c r="E4517" s="120"/>
      <c r="F4517" s="120"/>
      <c r="G4517" s="120"/>
      <c r="H4517" s="121"/>
      <c r="R4517" s="120"/>
    </row>
    <row r="4518" spans="4:18" ht="13.9" customHeight="1" x14ac:dyDescent="0.25">
      <c r="D4518" s="120"/>
      <c r="E4518" s="120"/>
      <c r="F4518" s="120"/>
      <c r="G4518" s="120"/>
      <c r="H4518" s="121"/>
      <c r="R4518" s="120"/>
    </row>
    <row r="4519" spans="4:18" ht="13.9" customHeight="1" x14ac:dyDescent="0.25">
      <c r="D4519" s="120"/>
      <c r="E4519" s="120"/>
      <c r="F4519" s="120"/>
      <c r="G4519" s="120"/>
      <c r="H4519" s="121"/>
      <c r="R4519" s="120"/>
    </row>
    <row r="4520" spans="4:18" ht="13.9" customHeight="1" x14ac:dyDescent="0.25">
      <c r="D4520" s="120"/>
      <c r="E4520" s="120"/>
      <c r="F4520" s="120"/>
      <c r="G4520" s="120"/>
      <c r="H4520" s="121"/>
      <c r="R4520" s="120"/>
    </row>
    <row r="4521" spans="4:18" ht="13.9" customHeight="1" x14ac:dyDescent="0.25">
      <c r="D4521" s="120"/>
      <c r="E4521" s="120"/>
      <c r="F4521" s="120"/>
      <c r="G4521" s="120"/>
      <c r="H4521" s="121"/>
      <c r="R4521" s="120"/>
    </row>
    <row r="4522" spans="4:18" ht="13.9" customHeight="1" x14ac:dyDescent="0.25">
      <c r="D4522" s="120"/>
      <c r="E4522" s="120"/>
      <c r="F4522" s="120"/>
      <c r="G4522" s="120"/>
      <c r="H4522" s="121"/>
      <c r="R4522" s="120"/>
    </row>
    <row r="4523" spans="4:18" ht="13.9" customHeight="1" x14ac:dyDescent="0.25">
      <c r="D4523" s="120"/>
      <c r="E4523" s="120"/>
      <c r="F4523" s="120"/>
      <c r="G4523" s="120"/>
      <c r="H4523" s="121"/>
      <c r="R4523" s="120"/>
    </row>
    <row r="4524" spans="4:18" ht="13.9" customHeight="1" x14ac:dyDescent="0.25">
      <c r="D4524" s="120"/>
      <c r="E4524" s="120"/>
      <c r="F4524" s="120"/>
      <c r="G4524" s="120"/>
      <c r="H4524" s="121"/>
      <c r="R4524" s="120"/>
    </row>
    <row r="4525" spans="4:18" ht="13.9" customHeight="1" x14ac:dyDescent="0.25">
      <c r="D4525" s="120"/>
      <c r="E4525" s="120"/>
      <c r="F4525" s="120"/>
      <c r="G4525" s="120"/>
      <c r="H4525" s="121"/>
      <c r="R4525" s="120"/>
    </row>
    <row r="4526" spans="4:18" ht="13.9" customHeight="1" x14ac:dyDescent="0.25">
      <c r="D4526" s="120"/>
      <c r="E4526" s="120"/>
      <c r="F4526" s="120"/>
      <c r="G4526" s="120"/>
      <c r="H4526" s="121"/>
      <c r="R4526" s="120"/>
    </row>
    <row r="4527" spans="4:18" ht="13.9" customHeight="1" x14ac:dyDescent="0.25">
      <c r="D4527" s="120"/>
      <c r="E4527" s="120"/>
      <c r="F4527" s="120"/>
      <c r="G4527" s="120"/>
      <c r="H4527" s="121"/>
      <c r="R4527" s="120"/>
    </row>
    <row r="4528" spans="4:18" ht="13.9" customHeight="1" x14ac:dyDescent="0.25">
      <c r="D4528" s="120"/>
      <c r="E4528" s="120"/>
      <c r="F4528" s="120"/>
      <c r="G4528" s="120"/>
      <c r="H4528" s="121"/>
      <c r="R4528" s="120"/>
    </row>
    <row r="4529" spans="4:18" ht="13.9" customHeight="1" x14ac:dyDescent="0.25">
      <c r="D4529" s="120"/>
      <c r="E4529" s="120"/>
      <c r="F4529" s="120"/>
      <c r="G4529" s="120"/>
      <c r="H4529" s="121"/>
      <c r="R4529" s="120"/>
    </row>
    <row r="4530" spans="4:18" ht="13.9" customHeight="1" x14ac:dyDescent="0.25">
      <c r="D4530" s="120"/>
      <c r="E4530" s="120"/>
      <c r="F4530" s="120"/>
      <c r="G4530" s="120"/>
      <c r="H4530" s="121"/>
      <c r="R4530" s="120"/>
    </row>
    <row r="4531" spans="4:18" ht="13.9" customHeight="1" x14ac:dyDescent="0.25">
      <c r="D4531" s="120"/>
      <c r="E4531" s="120"/>
      <c r="F4531" s="120"/>
      <c r="G4531" s="120"/>
      <c r="H4531" s="121"/>
      <c r="R4531" s="120"/>
    </row>
    <row r="4532" spans="4:18" ht="13.9" customHeight="1" x14ac:dyDescent="0.25">
      <c r="D4532" s="120"/>
      <c r="E4532" s="120"/>
      <c r="F4532" s="120"/>
      <c r="G4532" s="120"/>
      <c r="H4532" s="121"/>
      <c r="R4532" s="120"/>
    </row>
    <row r="4533" spans="4:18" ht="13.9" customHeight="1" x14ac:dyDescent="0.25">
      <c r="D4533" s="120"/>
      <c r="E4533" s="120"/>
      <c r="F4533" s="120"/>
      <c r="G4533" s="120"/>
      <c r="H4533" s="121"/>
      <c r="R4533" s="120"/>
    </row>
    <row r="4534" spans="4:18" ht="13.9" customHeight="1" x14ac:dyDescent="0.25">
      <c r="D4534" s="120"/>
      <c r="E4534" s="120"/>
      <c r="F4534" s="120"/>
      <c r="G4534" s="120"/>
      <c r="H4534" s="121"/>
      <c r="R4534" s="120"/>
    </row>
    <row r="4535" spans="4:18" ht="13.9" customHeight="1" x14ac:dyDescent="0.25">
      <c r="D4535" s="120"/>
      <c r="E4535" s="120"/>
      <c r="F4535" s="120"/>
      <c r="G4535" s="120"/>
      <c r="H4535" s="121"/>
      <c r="R4535" s="120"/>
    </row>
    <row r="4536" spans="4:18" ht="13.9" customHeight="1" x14ac:dyDescent="0.25">
      <c r="D4536" s="120"/>
      <c r="E4536" s="120"/>
      <c r="F4536" s="120"/>
      <c r="G4536" s="120"/>
      <c r="H4536" s="121"/>
      <c r="R4536" s="120"/>
    </row>
    <row r="4537" spans="4:18" ht="13.9" customHeight="1" x14ac:dyDescent="0.25">
      <c r="D4537" s="120"/>
      <c r="E4537" s="120"/>
      <c r="F4537" s="120"/>
      <c r="G4537" s="120"/>
      <c r="H4537" s="121"/>
      <c r="R4537" s="120"/>
    </row>
    <row r="4538" spans="4:18" ht="13.9" customHeight="1" x14ac:dyDescent="0.25">
      <c r="D4538" s="120"/>
      <c r="E4538" s="120"/>
      <c r="F4538" s="120"/>
      <c r="G4538" s="120"/>
      <c r="H4538" s="121"/>
      <c r="R4538" s="120"/>
    </row>
    <row r="4539" spans="4:18" ht="13.9" customHeight="1" x14ac:dyDescent="0.25">
      <c r="D4539" s="120"/>
      <c r="E4539" s="120"/>
      <c r="F4539" s="120"/>
      <c r="G4539" s="120"/>
      <c r="H4539" s="121"/>
      <c r="R4539" s="120"/>
    </row>
    <row r="4540" spans="4:18" ht="13.9" customHeight="1" x14ac:dyDescent="0.25">
      <c r="D4540" s="120"/>
      <c r="E4540" s="120"/>
      <c r="F4540" s="120"/>
      <c r="G4540" s="120"/>
      <c r="H4540" s="121"/>
      <c r="R4540" s="120"/>
    </row>
    <row r="4541" spans="4:18" ht="13.9" customHeight="1" x14ac:dyDescent="0.25">
      <c r="D4541" s="120"/>
      <c r="E4541" s="120"/>
      <c r="F4541" s="120"/>
      <c r="G4541" s="120"/>
      <c r="H4541" s="121"/>
      <c r="R4541" s="120"/>
    </row>
    <row r="4542" spans="4:18" ht="13.9" customHeight="1" x14ac:dyDescent="0.25">
      <c r="D4542" s="120"/>
      <c r="E4542" s="120"/>
      <c r="F4542" s="120"/>
      <c r="G4542" s="120"/>
      <c r="H4542" s="121"/>
      <c r="R4542" s="120"/>
    </row>
    <row r="4543" spans="4:18" ht="13.9" customHeight="1" x14ac:dyDescent="0.25">
      <c r="D4543" s="120"/>
      <c r="E4543" s="120"/>
      <c r="F4543" s="120"/>
      <c r="G4543" s="120"/>
      <c r="H4543" s="121"/>
      <c r="R4543" s="120"/>
    </row>
    <row r="4544" spans="4:18" ht="13.9" customHeight="1" x14ac:dyDescent="0.25">
      <c r="D4544" s="120"/>
      <c r="E4544" s="120"/>
      <c r="F4544" s="120"/>
      <c r="G4544" s="120"/>
      <c r="H4544" s="121"/>
      <c r="R4544" s="120"/>
    </row>
    <row r="4545" spans="4:18" ht="13.9" customHeight="1" x14ac:dyDescent="0.25">
      <c r="D4545" s="120"/>
      <c r="E4545" s="120"/>
      <c r="F4545" s="120"/>
      <c r="G4545" s="120"/>
      <c r="H4545" s="121"/>
      <c r="R4545" s="120"/>
    </row>
    <row r="4546" spans="4:18" ht="13.9" customHeight="1" x14ac:dyDescent="0.25">
      <c r="D4546" s="120"/>
      <c r="E4546" s="120"/>
      <c r="F4546" s="120"/>
      <c r="G4546" s="120"/>
      <c r="H4546" s="121"/>
      <c r="R4546" s="120"/>
    </row>
    <row r="4547" spans="4:18" ht="13.9" customHeight="1" x14ac:dyDescent="0.25">
      <c r="D4547" s="120"/>
      <c r="E4547" s="120"/>
      <c r="F4547" s="120"/>
      <c r="G4547" s="120"/>
      <c r="H4547" s="121"/>
      <c r="R4547" s="120"/>
    </row>
    <row r="4548" spans="4:18" ht="13.9" customHeight="1" x14ac:dyDescent="0.25">
      <c r="D4548" s="120"/>
      <c r="E4548" s="120"/>
      <c r="F4548" s="120"/>
      <c r="G4548" s="120"/>
      <c r="H4548" s="121"/>
      <c r="R4548" s="120"/>
    </row>
    <row r="4549" spans="4:18" ht="13.9" customHeight="1" x14ac:dyDescent="0.25">
      <c r="D4549" s="120"/>
      <c r="E4549" s="120"/>
      <c r="F4549" s="120"/>
      <c r="G4549" s="120"/>
      <c r="H4549" s="121"/>
      <c r="R4549" s="120"/>
    </row>
    <row r="4550" spans="4:18" ht="13.9" customHeight="1" x14ac:dyDescent="0.25">
      <c r="D4550" s="120"/>
      <c r="E4550" s="120"/>
      <c r="F4550" s="120"/>
      <c r="G4550" s="120"/>
      <c r="H4550" s="121"/>
      <c r="R4550" s="120"/>
    </row>
    <row r="4551" spans="4:18" ht="13.9" customHeight="1" x14ac:dyDescent="0.25">
      <c r="D4551" s="120"/>
      <c r="E4551" s="120"/>
      <c r="F4551" s="120"/>
      <c r="G4551" s="120"/>
      <c r="H4551" s="121"/>
      <c r="R4551" s="120"/>
    </row>
    <row r="4552" spans="4:18" ht="13.9" customHeight="1" x14ac:dyDescent="0.25">
      <c r="D4552" s="120"/>
      <c r="E4552" s="120"/>
      <c r="F4552" s="120"/>
      <c r="G4552" s="120"/>
      <c r="H4552" s="121"/>
      <c r="R4552" s="120"/>
    </row>
    <row r="4553" spans="4:18" ht="13.9" customHeight="1" x14ac:dyDescent="0.25">
      <c r="D4553" s="120"/>
      <c r="E4553" s="120"/>
      <c r="F4553" s="120"/>
      <c r="G4553" s="120"/>
      <c r="H4553" s="121"/>
      <c r="R4553" s="120"/>
    </row>
    <row r="4554" spans="4:18" ht="13.9" customHeight="1" x14ac:dyDescent="0.25">
      <c r="D4554" s="120"/>
      <c r="E4554" s="120"/>
      <c r="F4554" s="120"/>
      <c r="G4554" s="120"/>
      <c r="H4554" s="121"/>
      <c r="R4554" s="120"/>
    </row>
    <row r="4555" spans="4:18" ht="13.9" customHeight="1" x14ac:dyDescent="0.25">
      <c r="D4555" s="120"/>
      <c r="E4555" s="120"/>
      <c r="F4555" s="120"/>
      <c r="G4555" s="120"/>
      <c r="H4555" s="121"/>
      <c r="R4555" s="120"/>
    </row>
    <row r="4556" spans="4:18" ht="13.9" customHeight="1" x14ac:dyDescent="0.25">
      <c r="D4556" s="120"/>
      <c r="E4556" s="120"/>
      <c r="F4556" s="120"/>
      <c r="G4556" s="120"/>
      <c r="H4556" s="121"/>
      <c r="R4556" s="120"/>
    </row>
    <row r="4557" spans="4:18" ht="13.9" customHeight="1" x14ac:dyDescent="0.25">
      <c r="D4557" s="120"/>
      <c r="E4557" s="120"/>
      <c r="F4557" s="120"/>
      <c r="G4557" s="120"/>
      <c r="H4557" s="121"/>
      <c r="R4557" s="120"/>
    </row>
    <row r="4558" spans="4:18" ht="13.9" customHeight="1" x14ac:dyDescent="0.25">
      <c r="D4558" s="120"/>
      <c r="E4558" s="120"/>
      <c r="F4558" s="120"/>
      <c r="G4558" s="120"/>
      <c r="H4558" s="121"/>
      <c r="R4558" s="120"/>
    </row>
    <row r="4559" spans="4:18" ht="13.9" customHeight="1" x14ac:dyDescent="0.25">
      <c r="D4559" s="120"/>
      <c r="E4559" s="120"/>
      <c r="F4559" s="120"/>
      <c r="G4559" s="120"/>
      <c r="H4559" s="121"/>
      <c r="R4559" s="120"/>
    </row>
    <row r="4560" spans="4:18" ht="13.9" customHeight="1" x14ac:dyDescent="0.25">
      <c r="D4560" s="120"/>
      <c r="E4560" s="120"/>
      <c r="F4560" s="120"/>
      <c r="G4560" s="120"/>
      <c r="H4560" s="121"/>
      <c r="R4560" s="120"/>
    </row>
    <row r="4561" spans="4:18" ht="13.9" customHeight="1" x14ac:dyDescent="0.25">
      <c r="D4561" s="120"/>
      <c r="E4561" s="120"/>
      <c r="F4561" s="120"/>
      <c r="G4561" s="120"/>
      <c r="H4561" s="121"/>
      <c r="R4561" s="120"/>
    </row>
    <row r="4562" spans="4:18" ht="13.9" customHeight="1" x14ac:dyDescent="0.25">
      <c r="D4562" s="120"/>
      <c r="E4562" s="120"/>
      <c r="F4562" s="120"/>
      <c r="G4562" s="120"/>
      <c r="H4562" s="121"/>
      <c r="R4562" s="120"/>
    </row>
    <row r="4563" spans="4:18" ht="13.9" customHeight="1" x14ac:dyDescent="0.25">
      <c r="D4563" s="120"/>
      <c r="E4563" s="120"/>
      <c r="F4563" s="120"/>
      <c r="G4563" s="120"/>
      <c r="H4563" s="121"/>
      <c r="R4563" s="120"/>
    </row>
    <row r="4564" spans="4:18" ht="13.9" customHeight="1" x14ac:dyDescent="0.25">
      <c r="D4564" s="120"/>
      <c r="E4564" s="120"/>
      <c r="F4564" s="120"/>
      <c r="G4564" s="120"/>
      <c r="H4564" s="121"/>
      <c r="R4564" s="120"/>
    </row>
    <row r="4565" spans="4:18" ht="13.9" customHeight="1" x14ac:dyDescent="0.25">
      <c r="D4565" s="120"/>
      <c r="E4565" s="120"/>
      <c r="F4565" s="120"/>
      <c r="G4565" s="120"/>
      <c r="H4565" s="121"/>
      <c r="R4565" s="120"/>
    </row>
    <row r="4566" spans="4:18" ht="13.9" customHeight="1" x14ac:dyDescent="0.25">
      <c r="D4566" s="120"/>
      <c r="E4566" s="120"/>
      <c r="F4566" s="120"/>
      <c r="G4566" s="120"/>
      <c r="H4566" s="121"/>
      <c r="R4566" s="120"/>
    </row>
    <row r="4567" spans="4:18" ht="13.9" customHeight="1" x14ac:dyDescent="0.25">
      <c r="D4567" s="120"/>
      <c r="E4567" s="120"/>
      <c r="F4567" s="120"/>
      <c r="G4567" s="120"/>
      <c r="H4567" s="121"/>
      <c r="R4567" s="120"/>
    </row>
    <row r="4568" spans="4:18" ht="13.9" customHeight="1" x14ac:dyDescent="0.25">
      <c r="D4568" s="120"/>
      <c r="E4568" s="120"/>
      <c r="F4568" s="120"/>
      <c r="G4568" s="120"/>
      <c r="H4568" s="121"/>
      <c r="R4568" s="120"/>
    </row>
    <row r="4569" spans="4:18" ht="13.9" customHeight="1" x14ac:dyDescent="0.25">
      <c r="D4569" s="120"/>
      <c r="E4569" s="120"/>
      <c r="F4569" s="120"/>
      <c r="G4569" s="120"/>
      <c r="H4569" s="121"/>
      <c r="R4569" s="120"/>
    </row>
    <row r="4570" spans="4:18" ht="13.9" customHeight="1" x14ac:dyDescent="0.25">
      <c r="D4570" s="120"/>
      <c r="E4570" s="120"/>
      <c r="F4570" s="120"/>
      <c r="G4570" s="120"/>
      <c r="H4570" s="121"/>
      <c r="R4570" s="120"/>
    </row>
    <row r="4571" spans="4:18" ht="13.9" customHeight="1" x14ac:dyDescent="0.25">
      <c r="D4571" s="120"/>
      <c r="E4571" s="120"/>
      <c r="F4571" s="120"/>
      <c r="G4571" s="120"/>
      <c r="H4571" s="121"/>
      <c r="R4571" s="120"/>
    </row>
    <row r="4572" spans="4:18" ht="13.9" customHeight="1" x14ac:dyDescent="0.25">
      <c r="D4572" s="120"/>
      <c r="E4572" s="120"/>
      <c r="F4572" s="120"/>
      <c r="G4572" s="120"/>
      <c r="H4572" s="121"/>
      <c r="R4572" s="120"/>
    </row>
    <row r="4573" spans="4:18" ht="13.9" customHeight="1" x14ac:dyDescent="0.25">
      <c r="D4573" s="120"/>
      <c r="E4573" s="120"/>
      <c r="F4573" s="120"/>
      <c r="G4573" s="120"/>
      <c r="H4573" s="121"/>
      <c r="R4573" s="120"/>
    </row>
    <row r="4574" spans="4:18" ht="13.9" customHeight="1" x14ac:dyDescent="0.25">
      <c r="D4574" s="120"/>
      <c r="E4574" s="120"/>
      <c r="F4574" s="120"/>
      <c r="G4574" s="120"/>
      <c r="H4574" s="121"/>
      <c r="R4574" s="120"/>
    </row>
    <row r="4575" spans="4:18" ht="13.9" customHeight="1" x14ac:dyDescent="0.25">
      <c r="D4575" s="120"/>
      <c r="E4575" s="120"/>
      <c r="F4575" s="120"/>
      <c r="G4575" s="120"/>
      <c r="H4575" s="121"/>
      <c r="R4575" s="120"/>
    </row>
    <row r="4576" spans="4:18" ht="13.9" customHeight="1" x14ac:dyDescent="0.25">
      <c r="D4576" s="120"/>
      <c r="E4576" s="120"/>
      <c r="F4576" s="120"/>
      <c r="G4576" s="120"/>
      <c r="H4576" s="121"/>
      <c r="R4576" s="120"/>
    </row>
    <row r="4577" spans="4:18" ht="13.9" customHeight="1" x14ac:dyDescent="0.25">
      <c r="D4577" s="120"/>
      <c r="E4577" s="120"/>
      <c r="F4577" s="120"/>
      <c r="G4577" s="120"/>
      <c r="H4577" s="121"/>
      <c r="R4577" s="120"/>
    </row>
    <row r="4578" spans="4:18" ht="13.9" customHeight="1" x14ac:dyDescent="0.25">
      <c r="D4578" s="120"/>
      <c r="E4578" s="120"/>
      <c r="F4578" s="120"/>
      <c r="G4578" s="120"/>
      <c r="H4578" s="121"/>
      <c r="R4578" s="120"/>
    </row>
    <row r="4579" spans="4:18" ht="13.9" customHeight="1" x14ac:dyDescent="0.25">
      <c r="D4579" s="120"/>
      <c r="E4579" s="120"/>
      <c r="F4579" s="120"/>
      <c r="G4579" s="120"/>
      <c r="H4579" s="121"/>
      <c r="R4579" s="120"/>
    </row>
    <row r="4580" spans="4:18" ht="13.9" customHeight="1" x14ac:dyDescent="0.25">
      <c r="D4580" s="120"/>
      <c r="E4580" s="120"/>
      <c r="F4580" s="120"/>
      <c r="G4580" s="120"/>
      <c r="H4580" s="121"/>
      <c r="R4580" s="120"/>
    </row>
    <row r="4581" spans="4:18" ht="13.9" customHeight="1" x14ac:dyDescent="0.25">
      <c r="D4581" s="120"/>
      <c r="E4581" s="120"/>
      <c r="F4581" s="120"/>
      <c r="G4581" s="120"/>
      <c r="H4581" s="121"/>
      <c r="R4581" s="120"/>
    </row>
    <row r="4582" spans="4:18" ht="13.9" customHeight="1" x14ac:dyDescent="0.25">
      <c r="D4582" s="120"/>
      <c r="E4582" s="120"/>
      <c r="F4582" s="120"/>
      <c r="G4582" s="120"/>
      <c r="H4582" s="121"/>
      <c r="R4582" s="120"/>
    </row>
    <row r="4583" spans="4:18" ht="13.9" customHeight="1" x14ac:dyDescent="0.25">
      <c r="D4583" s="120"/>
      <c r="E4583" s="120"/>
      <c r="F4583" s="120"/>
      <c r="G4583" s="120"/>
      <c r="H4583" s="121"/>
      <c r="R4583" s="120"/>
    </row>
    <row r="4584" spans="4:18" ht="13.9" customHeight="1" x14ac:dyDescent="0.25">
      <c r="D4584" s="120"/>
      <c r="E4584" s="120"/>
      <c r="F4584" s="120"/>
      <c r="G4584" s="120"/>
      <c r="H4584" s="121"/>
      <c r="R4584" s="120"/>
    </row>
    <row r="4585" spans="4:18" ht="13.9" customHeight="1" x14ac:dyDescent="0.25">
      <c r="D4585" s="120"/>
      <c r="E4585" s="120"/>
      <c r="F4585" s="120"/>
      <c r="G4585" s="120"/>
      <c r="H4585" s="121"/>
      <c r="R4585" s="120"/>
    </row>
    <row r="4586" spans="4:18" ht="13.9" customHeight="1" x14ac:dyDescent="0.25">
      <c r="D4586" s="120"/>
      <c r="E4586" s="120"/>
      <c r="F4586" s="120"/>
      <c r="G4586" s="120"/>
      <c r="H4586" s="121"/>
      <c r="R4586" s="120"/>
    </row>
    <row r="4587" spans="4:18" ht="13.9" customHeight="1" x14ac:dyDescent="0.25">
      <c r="D4587" s="120"/>
      <c r="E4587" s="120"/>
      <c r="F4587" s="120"/>
      <c r="G4587" s="120"/>
      <c r="H4587" s="121"/>
      <c r="R4587" s="120"/>
    </row>
    <row r="4588" spans="4:18" ht="13.9" customHeight="1" x14ac:dyDescent="0.25">
      <c r="D4588" s="120"/>
      <c r="E4588" s="120"/>
      <c r="F4588" s="120"/>
      <c r="G4588" s="120"/>
      <c r="H4588" s="121"/>
      <c r="R4588" s="120"/>
    </row>
    <row r="4589" spans="4:18" ht="13.9" customHeight="1" x14ac:dyDescent="0.25">
      <c r="D4589" s="120"/>
      <c r="E4589" s="120"/>
      <c r="F4589" s="120"/>
      <c r="G4589" s="120"/>
      <c r="H4589" s="121"/>
      <c r="R4589" s="120"/>
    </row>
    <row r="4590" spans="4:18" ht="13.9" customHeight="1" x14ac:dyDescent="0.25">
      <c r="D4590" s="120"/>
      <c r="E4590" s="120"/>
      <c r="F4590" s="120"/>
      <c r="G4590" s="120"/>
      <c r="H4590" s="121"/>
      <c r="R4590" s="120"/>
    </row>
    <row r="4591" spans="4:18" ht="13.9" customHeight="1" x14ac:dyDescent="0.25">
      <c r="D4591" s="120"/>
      <c r="E4591" s="120"/>
      <c r="F4591" s="120"/>
      <c r="G4591" s="120"/>
      <c r="H4591" s="121"/>
      <c r="R4591" s="120"/>
    </row>
    <row r="4592" spans="4:18" ht="13.9" customHeight="1" x14ac:dyDescent="0.25">
      <c r="D4592" s="120"/>
      <c r="E4592" s="120"/>
      <c r="F4592" s="120"/>
      <c r="G4592" s="120"/>
      <c r="H4592" s="121"/>
      <c r="R4592" s="120"/>
    </row>
    <row r="4593" spans="4:18" ht="13.9" customHeight="1" x14ac:dyDescent="0.25">
      <c r="D4593" s="120"/>
      <c r="E4593" s="120"/>
      <c r="F4593" s="120"/>
      <c r="G4593" s="120"/>
      <c r="H4593" s="121"/>
      <c r="R4593" s="120"/>
    </row>
    <row r="4594" spans="4:18" ht="13.9" customHeight="1" x14ac:dyDescent="0.25">
      <c r="D4594" s="120"/>
      <c r="E4594" s="120"/>
      <c r="F4594" s="120"/>
      <c r="G4594" s="120"/>
      <c r="H4594" s="121"/>
      <c r="R4594" s="120"/>
    </row>
    <row r="4595" spans="4:18" ht="13.9" customHeight="1" x14ac:dyDescent="0.25">
      <c r="D4595" s="120"/>
      <c r="E4595" s="120"/>
      <c r="F4595" s="120"/>
      <c r="G4595" s="120"/>
      <c r="H4595" s="121"/>
      <c r="R4595" s="120"/>
    </row>
    <row r="4596" spans="4:18" ht="13.9" customHeight="1" x14ac:dyDescent="0.25">
      <c r="D4596" s="120"/>
      <c r="E4596" s="120"/>
      <c r="F4596" s="120"/>
      <c r="G4596" s="120"/>
      <c r="H4596" s="121"/>
      <c r="R4596" s="120"/>
    </row>
    <row r="4597" spans="4:18" ht="13.9" customHeight="1" x14ac:dyDescent="0.25">
      <c r="D4597" s="120"/>
      <c r="E4597" s="120"/>
      <c r="F4597" s="120"/>
      <c r="G4597" s="120"/>
      <c r="H4597" s="121"/>
      <c r="R4597" s="120"/>
    </row>
    <row r="4598" spans="4:18" ht="13.9" customHeight="1" x14ac:dyDescent="0.25">
      <c r="D4598" s="120"/>
      <c r="E4598" s="120"/>
      <c r="F4598" s="120"/>
      <c r="G4598" s="120"/>
      <c r="H4598" s="121"/>
      <c r="R4598" s="120"/>
    </row>
    <row r="4599" spans="4:18" ht="13.9" customHeight="1" x14ac:dyDescent="0.25">
      <c r="D4599" s="120"/>
      <c r="E4599" s="120"/>
      <c r="F4599" s="120"/>
      <c r="G4599" s="120"/>
      <c r="H4599" s="121"/>
      <c r="R4599" s="120"/>
    </row>
    <row r="4600" spans="4:18" ht="13.9" customHeight="1" x14ac:dyDescent="0.25">
      <c r="D4600" s="120"/>
      <c r="E4600" s="120"/>
      <c r="F4600" s="120"/>
      <c r="G4600" s="120"/>
      <c r="H4600" s="121"/>
      <c r="R4600" s="120"/>
    </row>
    <row r="4601" spans="4:18" ht="13.9" customHeight="1" x14ac:dyDescent="0.25">
      <c r="D4601" s="120"/>
      <c r="E4601" s="120"/>
      <c r="F4601" s="120"/>
      <c r="G4601" s="120"/>
      <c r="H4601" s="121"/>
      <c r="R4601" s="120"/>
    </row>
    <row r="4602" spans="4:18" ht="13.9" customHeight="1" x14ac:dyDescent="0.25">
      <c r="D4602" s="120"/>
      <c r="E4602" s="120"/>
      <c r="F4602" s="120"/>
      <c r="G4602" s="120"/>
      <c r="H4602" s="121"/>
      <c r="R4602" s="120"/>
    </row>
    <row r="4603" spans="4:18" ht="13.9" customHeight="1" x14ac:dyDescent="0.25">
      <c r="D4603" s="120"/>
      <c r="E4603" s="120"/>
      <c r="F4603" s="120"/>
      <c r="G4603" s="120"/>
      <c r="H4603" s="121"/>
      <c r="R4603" s="120"/>
    </row>
    <row r="4604" spans="4:18" ht="13.9" customHeight="1" x14ac:dyDescent="0.25">
      <c r="D4604" s="120"/>
      <c r="E4604" s="120"/>
      <c r="F4604" s="120"/>
      <c r="G4604" s="120"/>
      <c r="H4604" s="121"/>
      <c r="R4604" s="120"/>
    </row>
    <row r="4605" spans="4:18" ht="13.9" customHeight="1" x14ac:dyDescent="0.25">
      <c r="D4605" s="120"/>
      <c r="E4605" s="120"/>
      <c r="F4605" s="120"/>
      <c r="G4605" s="120"/>
      <c r="H4605" s="121"/>
      <c r="R4605" s="120"/>
    </row>
    <row r="4606" spans="4:18" ht="13.9" customHeight="1" x14ac:dyDescent="0.25">
      <c r="D4606" s="120"/>
      <c r="E4606" s="120"/>
      <c r="F4606" s="120"/>
      <c r="G4606" s="120"/>
      <c r="H4606" s="121"/>
      <c r="R4606" s="120"/>
    </row>
    <row r="4607" spans="4:18" ht="13.9" customHeight="1" x14ac:dyDescent="0.25">
      <c r="D4607" s="120"/>
      <c r="E4607" s="120"/>
      <c r="F4607" s="120"/>
      <c r="G4607" s="120"/>
      <c r="H4607" s="121"/>
      <c r="R4607" s="120"/>
    </row>
    <row r="4608" spans="4:18" ht="13.9" customHeight="1" x14ac:dyDescent="0.25">
      <c r="D4608" s="120"/>
      <c r="E4608" s="120"/>
      <c r="F4608" s="120"/>
      <c r="G4608" s="120"/>
      <c r="H4608" s="121"/>
      <c r="R4608" s="120"/>
    </row>
    <row r="4609" spans="4:18" ht="13.9" customHeight="1" x14ac:dyDescent="0.25">
      <c r="D4609" s="120"/>
      <c r="E4609" s="120"/>
      <c r="F4609" s="120"/>
      <c r="G4609" s="120"/>
      <c r="H4609" s="121"/>
      <c r="R4609" s="120"/>
    </row>
    <row r="4610" spans="4:18" ht="13.9" customHeight="1" x14ac:dyDescent="0.25">
      <c r="D4610" s="120"/>
      <c r="E4610" s="120"/>
      <c r="F4610" s="120"/>
      <c r="G4610" s="120"/>
      <c r="H4610" s="121"/>
      <c r="R4610" s="120"/>
    </row>
    <row r="4611" spans="4:18" ht="13.9" customHeight="1" x14ac:dyDescent="0.25">
      <c r="D4611" s="120"/>
      <c r="E4611" s="120"/>
      <c r="F4611" s="120"/>
      <c r="G4611" s="120"/>
      <c r="H4611" s="121"/>
      <c r="R4611" s="120"/>
    </row>
    <row r="4612" spans="4:18" ht="13.9" customHeight="1" x14ac:dyDescent="0.25">
      <c r="D4612" s="120"/>
      <c r="E4612" s="120"/>
      <c r="F4612" s="120"/>
      <c r="G4612" s="120"/>
      <c r="H4612" s="121"/>
      <c r="R4612" s="120"/>
    </row>
    <row r="4613" spans="4:18" ht="13.9" customHeight="1" x14ac:dyDescent="0.25">
      <c r="D4613" s="120"/>
      <c r="E4613" s="120"/>
      <c r="F4613" s="120"/>
      <c r="G4613" s="120"/>
      <c r="H4613" s="121"/>
      <c r="R4613" s="120"/>
    </row>
    <row r="4614" spans="4:18" ht="13.9" customHeight="1" x14ac:dyDescent="0.25">
      <c r="D4614" s="120"/>
      <c r="E4614" s="120"/>
      <c r="F4614" s="120"/>
      <c r="G4614" s="120"/>
      <c r="H4614" s="121"/>
      <c r="R4614" s="120"/>
    </row>
    <row r="4615" spans="4:18" ht="13.9" customHeight="1" x14ac:dyDescent="0.25">
      <c r="D4615" s="120"/>
      <c r="E4615" s="120"/>
      <c r="F4615" s="120"/>
      <c r="G4615" s="120"/>
      <c r="H4615" s="121"/>
      <c r="R4615" s="120"/>
    </row>
    <row r="4616" spans="4:18" ht="13.9" customHeight="1" x14ac:dyDescent="0.25">
      <c r="D4616" s="120"/>
      <c r="E4616" s="120"/>
      <c r="F4616" s="120"/>
      <c r="G4616" s="120"/>
      <c r="H4616" s="121"/>
      <c r="R4616" s="120"/>
    </row>
    <row r="4617" spans="4:18" ht="13.9" customHeight="1" x14ac:dyDescent="0.25">
      <c r="D4617" s="120"/>
      <c r="E4617" s="120"/>
      <c r="F4617" s="120"/>
      <c r="G4617" s="120"/>
      <c r="H4617" s="121"/>
      <c r="R4617" s="120"/>
    </row>
    <row r="4618" spans="4:18" ht="13.9" customHeight="1" x14ac:dyDescent="0.25">
      <c r="D4618" s="120"/>
      <c r="E4618" s="120"/>
      <c r="F4618" s="120"/>
      <c r="G4618" s="120"/>
      <c r="H4618" s="121"/>
      <c r="R4618" s="120"/>
    </row>
    <row r="4619" spans="4:18" ht="13.9" customHeight="1" x14ac:dyDescent="0.25">
      <c r="D4619" s="120"/>
      <c r="E4619" s="120"/>
      <c r="F4619" s="120"/>
      <c r="G4619" s="120"/>
      <c r="H4619" s="121"/>
      <c r="R4619" s="120"/>
    </row>
    <row r="4620" spans="4:18" ht="13.9" customHeight="1" x14ac:dyDescent="0.25">
      <c r="D4620" s="120"/>
      <c r="E4620" s="120"/>
      <c r="F4620" s="120"/>
      <c r="G4620" s="120"/>
      <c r="H4620" s="121"/>
      <c r="R4620" s="120"/>
    </row>
    <row r="4621" spans="4:18" ht="13.9" customHeight="1" x14ac:dyDescent="0.25">
      <c r="D4621" s="120"/>
      <c r="E4621" s="120"/>
      <c r="F4621" s="120"/>
      <c r="G4621" s="120"/>
      <c r="H4621" s="121"/>
      <c r="R4621" s="120"/>
    </row>
    <row r="4622" spans="4:18" ht="13.9" customHeight="1" x14ac:dyDescent="0.25">
      <c r="D4622" s="120"/>
      <c r="E4622" s="120"/>
      <c r="F4622" s="120"/>
      <c r="G4622" s="120"/>
      <c r="H4622" s="121"/>
      <c r="R4622" s="120"/>
    </row>
    <row r="4623" spans="4:18" ht="13.9" customHeight="1" x14ac:dyDescent="0.25">
      <c r="D4623" s="120"/>
      <c r="E4623" s="120"/>
      <c r="F4623" s="120"/>
      <c r="G4623" s="120"/>
      <c r="H4623" s="121"/>
      <c r="R4623" s="120"/>
    </row>
    <row r="4624" spans="4:18" ht="13.9" customHeight="1" x14ac:dyDescent="0.25">
      <c r="D4624" s="120"/>
      <c r="E4624" s="120"/>
      <c r="F4624" s="120"/>
      <c r="G4624" s="120"/>
      <c r="H4624" s="121"/>
      <c r="R4624" s="120"/>
    </row>
    <row r="4625" spans="4:18" ht="13.9" customHeight="1" x14ac:dyDescent="0.25">
      <c r="D4625" s="120"/>
      <c r="E4625" s="120"/>
      <c r="F4625" s="120"/>
      <c r="G4625" s="120"/>
      <c r="H4625" s="121"/>
      <c r="R4625" s="120"/>
    </row>
    <row r="4626" spans="4:18" ht="13.9" customHeight="1" x14ac:dyDescent="0.25">
      <c r="D4626" s="120"/>
      <c r="E4626" s="120"/>
      <c r="F4626" s="120"/>
      <c r="G4626" s="120"/>
      <c r="H4626" s="121"/>
      <c r="R4626" s="120"/>
    </row>
    <row r="4627" spans="4:18" ht="13.9" customHeight="1" x14ac:dyDescent="0.25">
      <c r="D4627" s="120"/>
      <c r="E4627" s="120"/>
      <c r="F4627" s="120"/>
      <c r="G4627" s="120"/>
      <c r="H4627" s="121"/>
      <c r="R4627" s="120"/>
    </row>
    <row r="4628" spans="4:18" ht="13.9" customHeight="1" x14ac:dyDescent="0.25">
      <c r="D4628" s="120"/>
      <c r="E4628" s="120"/>
      <c r="F4628" s="120"/>
      <c r="G4628" s="120"/>
      <c r="H4628" s="121"/>
      <c r="R4628" s="120"/>
    </row>
    <row r="4629" spans="4:18" ht="13.9" customHeight="1" x14ac:dyDescent="0.25">
      <c r="D4629" s="120"/>
      <c r="E4629" s="120"/>
      <c r="F4629" s="120"/>
      <c r="G4629" s="120"/>
      <c r="H4629" s="121"/>
      <c r="R4629" s="120"/>
    </row>
    <row r="4630" spans="4:18" ht="13.9" customHeight="1" x14ac:dyDescent="0.25">
      <c r="D4630" s="120"/>
      <c r="E4630" s="120"/>
      <c r="F4630" s="120"/>
      <c r="G4630" s="120"/>
      <c r="H4630" s="121"/>
      <c r="R4630" s="120"/>
    </row>
    <row r="4631" spans="4:18" ht="13.9" customHeight="1" x14ac:dyDescent="0.25">
      <c r="D4631" s="120"/>
      <c r="E4631" s="120"/>
      <c r="F4631" s="120"/>
      <c r="G4631" s="120"/>
      <c r="H4631" s="121"/>
      <c r="R4631" s="120"/>
    </row>
    <row r="4632" spans="4:18" ht="13.9" customHeight="1" x14ac:dyDescent="0.25">
      <c r="D4632" s="120"/>
      <c r="E4632" s="120"/>
      <c r="F4632" s="120"/>
      <c r="G4632" s="120"/>
      <c r="H4632" s="121"/>
      <c r="R4632" s="120"/>
    </row>
    <row r="4633" spans="4:18" ht="13.9" customHeight="1" x14ac:dyDescent="0.25">
      <c r="D4633" s="120"/>
      <c r="E4633" s="120"/>
      <c r="F4633" s="120"/>
      <c r="G4633" s="120"/>
      <c r="H4633" s="121"/>
      <c r="R4633" s="120"/>
    </row>
    <row r="4634" spans="4:18" ht="13.9" customHeight="1" x14ac:dyDescent="0.25">
      <c r="D4634" s="120"/>
      <c r="E4634" s="120"/>
      <c r="F4634" s="120"/>
      <c r="G4634" s="120"/>
      <c r="H4634" s="121"/>
      <c r="R4634" s="120"/>
    </row>
    <row r="4635" spans="4:18" ht="13.9" customHeight="1" x14ac:dyDescent="0.25">
      <c r="D4635" s="120"/>
      <c r="E4635" s="120"/>
      <c r="F4635" s="120"/>
      <c r="G4635" s="120"/>
      <c r="H4635" s="121"/>
      <c r="R4635" s="120"/>
    </row>
    <row r="4636" spans="4:18" ht="13.9" customHeight="1" x14ac:dyDescent="0.25">
      <c r="D4636" s="120"/>
      <c r="E4636" s="120"/>
      <c r="F4636" s="120"/>
      <c r="G4636" s="120"/>
      <c r="H4636" s="121"/>
      <c r="R4636" s="120"/>
    </row>
    <row r="4637" spans="4:18" ht="13.9" customHeight="1" x14ac:dyDescent="0.25">
      <c r="D4637" s="120"/>
      <c r="E4637" s="120"/>
      <c r="F4637" s="120"/>
      <c r="G4637" s="120"/>
      <c r="H4637" s="121"/>
      <c r="R4637" s="120"/>
    </row>
    <row r="4638" spans="4:18" ht="13.9" customHeight="1" x14ac:dyDescent="0.25">
      <c r="D4638" s="120"/>
      <c r="E4638" s="120"/>
      <c r="F4638" s="120"/>
      <c r="G4638" s="120"/>
      <c r="H4638" s="121"/>
      <c r="R4638" s="120"/>
    </row>
    <row r="4639" spans="4:18" ht="13.9" customHeight="1" x14ac:dyDescent="0.25">
      <c r="D4639" s="120"/>
      <c r="E4639" s="120"/>
      <c r="F4639" s="120"/>
      <c r="G4639" s="120"/>
      <c r="H4639" s="121"/>
      <c r="R4639" s="120"/>
    </row>
    <row r="4640" spans="4:18" ht="13.9" customHeight="1" x14ac:dyDescent="0.25">
      <c r="D4640" s="120"/>
      <c r="E4640" s="120"/>
      <c r="F4640" s="120"/>
      <c r="G4640" s="120"/>
      <c r="H4640" s="121"/>
      <c r="R4640" s="120"/>
    </row>
    <row r="4641" spans="4:18" ht="13.9" customHeight="1" x14ac:dyDescent="0.25">
      <c r="D4641" s="120"/>
      <c r="E4641" s="120"/>
      <c r="F4641" s="120"/>
      <c r="G4641" s="120"/>
      <c r="H4641" s="121"/>
      <c r="R4641" s="120"/>
    </row>
    <row r="4642" spans="4:18" ht="13.9" customHeight="1" x14ac:dyDescent="0.25">
      <c r="D4642" s="120"/>
      <c r="E4642" s="120"/>
      <c r="F4642" s="120"/>
      <c r="G4642" s="120"/>
      <c r="H4642" s="121"/>
      <c r="R4642" s="120"/>
    </row>
    <row r="4643" spans="4:18" ht="13.9" customHeight="1" x14ac:dyDescent="0.25">
      <c r="D4643" s="120"/>
      <c r="E4643" s="120"/>
      <c r="F4643" s="120"/>
      <c r="G4643" s="120"/>
      <c r="H4643" s="121"/>
      <c r="R4643" s="120"/>
    </row>
    <row r="4644" spans="4:18" ht="13.9" customHeight="1" x14ac:dyDescent="0.25">
      <c r="D4644" s="120"/>
      <c r="E4644" s="120"/>
      <c r="F4644" s="120"/>
      <c r="G4644" s="120"/>
      <c r="H4644" s="121"/>
      <c r="R4644" s="120"/>
    </row>
    <row r="4645" spans="4:18" ht="13.9" customHeight="1" x14ac:dyDescent="0.25">
      <c r="D4645" s="120"/>
      <c r="E4645" s="120"/>
      <c r="F4645" s="120"/>
      <c r="G4645" s="120"/>
      <c r="H4645" s="121"/>
      <c r="R4645" s="120"/>
    </row>
    <row r="4646" spans="4:18" ht="13.9" customHeight="1" x14ac:dyDescent="0.25">
      <c r="D4646" s="120"/>
      <c r="E4646" s="120"/>
      <c r="F4646" s="120"/>
      <c r="G4646" s="120"/>
      <c r="H4646" s="121"/>
      <c r="R4646" s="120"/>
    </row>
    <row r="4647" spans="4:18" ht="13.9" customHeight="1" x14ac:dyDescent="0.25">
      <c r="D4647" s="120"/>
      <c r="E4647" s="120"/>
      <c r="F4647" s="120"/>
      <c r="G4647" s="120"/>
      <c r="H4647" s="121"/>
      <c r="R4647" s="120"/>
    </row>
    <row r="4648" spans="4:18" ht="13.9" customHeight="1" x14ac:dyDescent="0.25">
      <c r="D4648" s="120"/>
      <c r="E4648" s="120"/>
      <c r="F4648" s="120"/>
      <c r="G4648" s="120"/>
      <c r="H4648" s="121"/>
      <c r="R4648" s="120"/>
    </row>
    <row r="4649" spans="4:18" ht="13.9" customHeight="1" x14ac:dyDescent="0.25">
      <c r="D4649" s="120"/>
      <c r="E4649" s="120"/>
      <c r="F4649" s="120"/>
      <c r="G4649" s="120"/>
      <c r="H4649" s="121"/>
      <c r="R4649" s="120"/>
    </row>
    <row r="4650" spans="4:18" ht="13.9" customHeight="1" x14ac:dyDescent="0.25">
      <c r="D4650" s="120"/>
      <c r="E4650" s="120"/>
      <c r="F4650" s="120"/>
      <c r="G4650" s="120"/>
      <c r="H4650" s="121"/>
      <c r="R4650" s="120"/>
    </row>
    <row r="4651" spans="4:18" ht="13.9" customHeight="1" x14ac:dyDescent="0.25">
      <c r="D4651" s="120"/>
      <c r="E4651" s="120"/>
      <c r="F4651" s="120"/>
      <c r="G4651" s="120"/>
      <c r="H4651" s="121"/>
      <c r="R4651" s="120"/>
    </row>
    <row r="4652" spans="4:18" ht="13.9" customHeight="1" x14ac:dyDescent="0.25">
      <c r="D4652" s="120"/>
      <c r="E4652" s="120"/>
      <c r="F4652" s="120"/>
      <c r="G4652" s="120"/>
      <c r="H4652" s="121"/>
      <c r="R4652" s="120"/>
    </row>
    <row r="4653" spans="4:18" ht="13.9" customHeight="1" x14ac:dyDescent="0.25">
      <c r="D4653" s="120"/>
      <c r="E4653" s="120"/>
      <c r="F4653" s="120"/>
      <c r="G4653" s="120"/>
      <c r="H4653" s="121"/>
      <c r="R4653" s="120"/>
    </row>
    <row r="4654" spans="4:18" ht="13.9" customHeight="1" x14ac:dyDescent="0.25">
      <c r="D4654" s="120"/>
      <c r="E4654" s="120"/>
      <c r="F4654" s="120"/>
      <c r="G4654" s="120"/>
      <c r="H4654" s="121"/>
      <c r="R4654" s="120"/>
    </row>
    <row r="4655" spans="4:18" ht="13.9" customHeight="1" x14ac:dyDescent="0.25">
      <c r="D4655" s="120"/>
      <c r="E4655" s="120"/>
      <c r="F4655" s="120"/>
      <c r="G4655" s="120"/>
      <c r="H4655" s="121"/>
      <c r="R4655" s="120"/>
    </row>
    <row r="4656" spans="4:18" ht="13.9" customHeight="1" x14ac:dyDescent="0.25">
      <c r="D4656" s="120"/>
      <c r="E4656" s="120"/>
      <c r="F4656" s="120"/>
      <c r="G4656" s="120"/>
      <c r="H4656" s="121"/>
      <c r="R4656" s="120"/>
    </row>
    <row r="4657" spans="4:18" ht="13.9" customHeight="1" x14ac:dyDescent="0.25">
      <c r="D4657" s="120"/>
      <c r="E4657" s="120"/>
      <c r="F4657" s="120"/>
      <c r="G4657" s="120"/>
      <c r="H4657" s="121"/>
      <c r="R4657" s="120"/>
    </row>
    <row r="4658" spans="4:18" ht="13.9" customHeight="1" x14ac:dyDescent="0.25">
      <c r="D4658" s="120"/>
      <c r="E4658" s="120"/>
      <c r="F4658" s="120"/>
      <c r="G4658" s="120"/>
      <c r="H4658" s="121"/>
      <c r="R4658" s="120"/>
    </row>
    <row r="4659" spans="4:18" ht="13.9" customHeight="1" x14ac:dyDescent="0.25">
      <c r="D4659" s="120"/>
      <c r="E4659" s="120"/>
      <c r="F4659" s="120"/>
      <c r="G4659" s="120"/>
      <c r="H4659" s="121"/>
      <c r="R4659" s="120"/>
    </row>
    <row r="4660" spans="4:18" ht="13.9" customHeight="1" x14ac:dyDescent="0.25">
      <c r="D4660" s="120"/>
      <c r="E4660" s="120"/>
      <c r="F4660" s="120"/>
      <c r="G4660" s="120"/>
      <c r="H4660" s="121"/>
      <c r="R4660" s="120"/>
    </row>
    <row r="4661" spans="4:18" ht="13.9" customHeight="1" x14ac:dyDescent="0.25">
      <c r="D4661" s="120"/>
      <c r="E4661" s="120"/>
      <c r="F4661" s="120"/>
      <c r="G4661" s="120"/>
      <c r="H4661" s="121"/>
      <c r="R4661" s="120"/>
    </row>
    <row r="4662" spans="4:18" ht="13.9" customHeight="1" x14ac:dyDescent="0.25">
      <c r="D4662" s="120"/>
      <c r="E4662" s="120"/>
      <c r="F4662" s="120"/>
      <c r="G4662" s="120"/>
      <c r="H4662" s="121"/>
      <c r="R4662" s="120"/>
    </row>
    <row r="4663" spans="4:18" ht="13.9" customHeight="1" x14ac:dyDescent="0.25">
      <c r="D4663" s="120"/>
      <c r="E4663" s="120"/>
      <c r="F4663" s="120"/>
      <c r="G4663" s="120"/>
      <c r="H4663" s="121"/>
      <c r="R4663" s="120"/>
    </row>
    <row r="4664" spans="4:18" ht="13.9" customHeight="1" x14ac:dyDescent="0.25">
      <c r="D4664" s="120"/>
      <c r="E4664" s="120"/>
      <c r="F4664" s="120"/>
      <c r="G4664" s="120"/>
      <c r="H4664" s="121"/>
      <c r="R4664" s="120"/>
    </row>
    <row r="4665" spans="4:18" ht="13.9" customHeight="1" x14ac:dyDescent="0.25">
      <c r="D4665" s="120"/>
      <c r="E4665" s="120"/>
      <c r="F4665" s="120"/>
      <c r="G4665" s="120"/>
      <c r="H4665" s="121"/>
      <c r="R4665" s="120"/>
    </row>
    <row r="4666" spans="4:18" ht="13.9" customHeight="1" x14ac:dyDescent="0.25">
      <c r="D4666" s="120"/>
      <c r="E4666" s="120"/>
      <c r="F4666" s="120"/>
      <c r="G4666" s="120"/>
      <c r="H4666" s="121"/>
      <c r="R4666" s="120"/>
    </row>
    <row r="4667" spans="4:18" ht="13.9" customHeight="1" x14ac:dyDescent="0.25">
      <c r="D4667" s="120"/>
      <c r="E4667" s="120"/>
      <c r="F4667" s="120"/>
      <c r="G4667" s="120"/>
      <c r="H4667" s="121"/>
      <c r="R4667" s="120"/>
    </row>
    <row r="4668" spans="4:18" ht="13.9" customHeight="1" x14ac:dyDescent="0.25">
      <c r="D4668" s="120"/>
      <c r="E4668" s="120"/>
      <c r="F4668" s="120"/>
      <c r="G4668" s="120"/>
      <c r="H4668" s="121"/>
      <c r="R4668" s="120"/>
    </row>
    <row r="4669" spans="4:18" ht="13.9" customHeight="1" x14ac:dyDescent="0.25">
      <c r="D4669" s="120"/>
      <c r="E4669" s="120"/>
      <c r="F4669" s="120"/>
      <c r="G4669" s="120"/>
      <c r="H4669" s="121"/>
      <c r="R4669" s="120"/>
    </row>
    <row r="4670" spans="4:18" ht="13.9" customHeight="1" x14ac:dyDescent="0.25">
      <c r="D4670" s="120"/>
      <c r="E4670" s="120"/>
      <c r="F4670" s="120"/>
      <c r="G4670" s="120"/>
      <c r="H4670" s="121"/>
      <c r="R4670" s="120"/>
    </row>
    <row r="4671" spans="4:18" ht="13.9" customHeight="1" x14ac:dyDescent="0.25">
      <c r="D4671" s="120"/>
      <c r="E4671" s="120"/>
      <c r="F4671" s="120"/>
      <c r="G4671" s="120"/>
      <c r="H4671" s="121"/>
      <c r="R4671" s="120"/>
    </row>
    <row r="4672" spans="4:18" ht="13.9" customHeight="1" x14ac:dyDescent="0.25">
      <c r="D4672" s="120"/>
      <c r="E4672" s="120"/>
      <c r="F4672" s="120"/>
      <c r="G4672" s="120"/>
      <c r="H4672" s="121"/>
      <c r="R4672" s="120"/>
    </row>
    <row r="4673" spans="4:18" ht="13.9" customHeight="1" x14ac:dyDescent="0.25">
      <c r="D4673" s="120"/>
      <c r="E4673" s="120"/>
      <c r="F4673" s="120"/>
      <c r="G4673" s="120"/>
      <c r="H4673" s="121"/>
      <c r="R4673" s="120"/>
    </row>
    <row r="4674" spans="4:18" ht="13.9" customHeight="1" x14ac:dyDescent="0.25">
      <c r="D4674" s="120"/>
      <c r="E4674" s="120"/>
      <c r="F4674" s="120"/>
      <c r="G4674" s="120"/>
      <c r="H4674" s="121"/>
      <c r="R4674" s="120"/>
    </row>
    <row r="4675" spans="4:18" ht="13.9" customHeight="1" x14ac:dyDescent="0.25">
      <c r="D4675" s="120"/>
      <c r="E4675" s="120"/>
      <c r="F4675" s="120"/>
      <c r="G4675" s="120"/>
      <c r="H4675" s="121"/>
      <c r="R4675" s="120"/>
    </row>
    <row r="4676" spans="4:18" ht="13.9" customHeight="1" x14ac:dyDescent="0.25">
      <c r="D4676" s="120"/>
      <c r="E4676" s="120"/>
      <c r="F4676" s="120"/>
      <c r="G4676" s="120"/>
      <c r="H4676" s="121"/>
      <c r="R4676" s="120"/>
    </row>
    <row r="4677" spans="4:18" ht="13.9" customHeight="1" x14ac:dyDescent="0.25">
      <c r="D4677" s="120"/>
      <c r="E4677" s="120"/>
      <c r="F4677" s="120"/>
      <c r="G4677" s="120"/>
      <c r="H4677" s="121"/>
      <c r="R4677" s="120"/>
    </row>
    <row r="4678" spans="4:18" ht="13.9" customHeight="1" x14ac:dyDescent="0.25">
      <c r="D4678" s="120"/>
      <c r="E4678" s="120"/>
      <c r="F4678" s="120"/>
      <c r="G4678" s="120"/>
      <c r="H4678" s="121"/>
      <c r="R4678" s="120"/>
    </row>
    <row r="4679" spans="4:18" ht="13.9" customHeight="1" x14ac:dyDescent="0.25">
      <c r="D4679" s="120"/>
      <c r="E4679" s="120"/>
      <c r="F4679" s="120"/>
      <c r="G4679" s="120"/>
      <c r="H4679" s="121"/>
      <c r="R4679" s="120"/>
    </row>
    <row r="4680" spans="4:18" ht="13.9" customHeight="1" x14ac:dyDescent="0.25">
      <c r="D4680" s="120"/>
      <c r="E4680" s="120"/>
      <c r="F4680" s="120"/>
      <c r="G4680" s="120"/>
      <c r="H4680" s="121"/>
      <c r="R4680" s="120"/>
    </row>
    <row r="4681" spans="4:18" ht="13.9" customHeight="1" x14ac:dyDescent="0.25">
      <c r="D4681" s="120"/>
      <c r="E4681" s="120"/>
      <c r="F4681" s="120"/>
      <c r="G4681" s="120"/>
      <c r="H4681" s="121"/>
      <c r="R4681" s="120"/>
    </row>
    <row r="4682" spans="4:18" ht="13.9" customHeight="1" x14ac:dyDescent="0.25">
      <c r="D4682" s="120"/>
      <c r="E4682" s="120"/>
      <c r="F4682" s="120"/>
      <c r="G4682" s="120"/>
      <c r="H4682" s="121"/>
      <c r="R4682" s="120"/>
    </row>
    <row r="4683" spans="4:18" ht="13.9" customHeight="1" x14ac:dyDescent="0.25">
      <c r="D4683" s="120"/>
      <c r="E4683" s="120"/>
      <c r="F4683" s="120"/>
      <c r="G4683" s="120"/>
      <c r="H4683" s="121"/>
      <c r="R4683" s="120"/>
    </row>
    <row r="4684" spans="4:18" ht="13.9" customHeight="1" x14ac:dyDescent="0.25">
      <c r="D4684" s="120"/>
      <c r="E4684" s="120"/>
      <c r="F4684" s="120"/>
      <c r="G4684" s="120"/>
      <c r="H4684" s="121"/>
      <c r="R4684" s="120"/>
    </row>
    <row r="4685" spans="4:18" ht="13.9" customHeight="1" x14ac:dyDescent="0.25">
      <c r="D4685" s="120"/>
      <c r="E4685" s="120"/>
      <c r="F4685" s="120"/>
      <c r="G4685" s="120"/>
      <c r="H4685" s="121"/>
      <c r="R4685" s="120"/>
    </row>
    <row r="4686" spans="4:18" ht="13.9" customHeight="1" x14ac:dyDescent="0.25">
      <c r="D4686" s="120"/>
      <c r="E4686" s="120"/>
      <c r="F4686" s="120"/>
      <c r="G4686" s="120"/>
      <c r="H4686" s="121"/>
      <c r="R4686" s="120"/>
    </row>
    <row r="4687" spans="4:18" ht="13.9" customHeight="1" x14ac:dyDescent="0.25">
      <c r="D4687" s="120"/>
      <c r="E4687" s="120"/>
      <c r="F4687" s="120"/>
      <c r="G4687" s="120"/>
      <c r="H4687" s="121"/>
      <c r="R4687" s="120"/>
    </row>
    <row r="4688" spans="4:18" ht="13.9" customHeight="1" x14ac:dyDescent="0.25">
      <c r="D4688" s="120"/>
      <c r="E4688" s="120"/>
      <c r="F4688" s="120"/>
      <c r="G4688" s="120"/>
      <c r="H4688" s="121"/>
      <c r="R4688" s="120"/>
    </row>
    <row r="4689" spans="4:18" ht="13.9" customHeight="1" x14ac:dyDescent="0.25">
      <c r="D4689" s="120"/>
      <c r="E4689" s="120"/>
      <c r="F4689" s="120"/>
      <c r="G4689" s="120"/>
      <c r="H4689" s="121"/>
      <c r="R4689" s="120"/>
    </row>
    <row r="4690" spans="4:18" ht="13.9" customHeight="1" x14ac:dyDescent="0.25">
      <c r="D4690" s="120"/>
      <c r="E4690" s="120"/>
      <c r="F4690" s="120"/>
      <c r="G4690" s="120"/>
      <c r="H4690" s="121"/>
      <c r="R4690" s="120"/>
    </row>
    <row r="4691" spans="4:18" ht="13.9" customHeight="1" x14ac:dyDescent="0.25">
      <c r="D4691" s="120"/>
      <c r="E4691" s="120"/>
      <c r="F4691" s="120"/>
      <c r="G4691" s="120"/>
      <c r="H4691" s="121"/>
      <c r="R4691" s="120"/>
    </row>
    <row r="4692" spans="4:18" ht="13.9" customHeight="1" x14ac:dyDescent="0.25">
      <c r="D4692" s="120"/>
      <c r="E4692" s="120"/>
      <c r="F4692" s="120"/>
      <c r="G4692" s="120"/>
      <c r="H4692" s="121"/>
      <c r="R4692" s="120"/>
    </row>
    <row r="4693" spans="4:18" ht="13.9" customHeight="1" x14ac:dyDescent="0.25">
      <c r="D4693" s="120"/>
      <c r="E4693" s="120"/>
      <c r="F4693" s="120"/>
      <c r="G4693" s="120"/>
      <c r="H4693" s="121"/>
      <c r="R4693" s="120"/>
    </row>
    <row r="4694" spans="4:18" ht="13.9" customHeight="1" x14ac:dyDescent="0.25">
      <c r="D4694" s="120"/>
      <c r="E4694" s="120"/>
      <c r="F4694" s="120"/>
      <c r="G4694" s="120"/>
      <c r="H4694" s="121"/>
      <c r="R4694" s="120"/>
    </row>
    <row r="4695" spans="4:18" ht="13.9" customHeight="1" x14ac:dyDescent="0.25">
      <c r="D4695" s="120"/>
      <c r="E4695" s="120"/>
      <c r="F4695" s="120"/>
      <c r="G4695" s="120"/>
      <c r="H4695" s="121"/>
      <c r="R4695" s="120"/>
    </row>
    <row r="4696" spans="4:18" ht="13.9" customHeight="1" x14ac:dyDescent="0.25">
      <c r="D4696" s="120"/>
      <c r="E4696" s="120"/>
      <c r="F4696" s="120"/>
      <c r="G4696" s="120"/>
      <c r="H4696" s="121"/>
      <c r="R4696" s="120"/>
    </row>
    <row r="4697" spans="4:18" ht="13.9" customHeight="1" x14ac:dyDescent="0.25">
      <c r="D4697" s="120"/>
      <c r="E4697" s="120"/>
      <c r="F4697" s="120"/>
      <c r="G4697" s="120"/>
      <c r="H4697" s="121"/>
      <c r="R4697" s="120"/>
    </row>
    <row r="4698" spans="4:18" ht="13.9" customHeight="1" x14ac:dyDescent="0.25">
      <c r="D4698" s="120"/>
      <c r="E4698" s="120"/>
      <c r="F4698" s="120"/>
      <c r="G4698" s="120"/>
      <c r="H4698" s="121"/>
      <c r="R4698" s="120"/>
    </row>
    <row r="4699" spans="4:18" ht="13.9" customHeight="1" x14ac:dyDescent="0.25">
      <c r="D4699" s="120"/>
      <c r="E4699" s="120"/>
      <c r="F4699" s="120"/>
      <c r="G4699" s="120"/>
      <c r="H4699" s="121"/>
      <c r="R4699" s="120"/>
    </row>
    <row r="4700" spans="4:18" ht="13.9" customHeight="1" x14ac:dyDescent="0.25">
      <c r="D4700" s="120"/>
      <c r="E4700" s="120"/>
      <c r="F4700" s="120"/>
      <c r="G4700" s="120"/>
      <c r="H4700" s="121"/>
      <c r="R4700" s="120"/>
    </row>
    <row r="4701" spans="4:18" ht="13.9" customHeight="1" x14ac:dyDescent="0.25">
      <c r="D4701" s="120"/>
      <c r="E4701" s="120"/>
      <c r="F4701" s="120"/>
      <c r="G4701" s="120"/>
      <c r="H4701" s="121"/>
      <c r="R4701" s="120"/>
    </row>
    <row r="4702" spans="4:18" ht="13.9" customHeight="1" x14ac:dyDescent="0.25">
      <c r="D4702" s="120"/>
      <c r="E4702" s="120"/>
      <c r="F4702" s="120"/>
      <c r="G4702" s="120"/>
      <c r="H4702" s="121"/>
      <c r="R4702" s="120"/>
    </row>
    <row r="4703" spans="4:18" ht="13.9" customHeight="1" x14ac:dyDescent="0.25">
      <c r="D4703" s="120"/>
      <c r="E4703" s="120"/>
      <c r="F4703" s="120"/>
      <c r="G4703" s="120"/>
      <c r="H4703" s="121"/>
      <c r="R4703" s="120"/>
    </row>
    <row r="4704" spans="4:18" ht="13.9" customHeight="1" x14ac:dyDescent="0.25">
      <c r="D4704" s="120"/>
      <c r="E4704" s="120"/>
      <c r="F4704" s="120"/>
      <c r="G4704" s="120"/>
      <c r="H4704" s="121"/>
      <c r="R4704" s="120"/>
    </row>
    <row r="4705" spans="4:18" ht="13.9" customHeight="1" x14ac:dyDescent="0.25">
      <c r="D4705" s="120"/>
      <c r="E4705" s="120"/>
      <c r="F4705" s="120"/>
      <c r="G4705" s="120"/>
      <c r="H4705" s="121"/>
      <c r="R4705" s="120"/>
    </row>
    <row r="4706" spans="4:18" ht="13.9" customHeight="1" x14ac:dyDescent="0.25">
      <c r="D4706" s="120"/>
      <c r="E4706" s="120"/>
      <c r="F4706" s="120"/>
      <c r="G4706" s="120"/>
      <c r="H4706" s="121"/>
      <c r="R4706" s="120"/>
    </row>
    <row r="4707" spans="4:18" ht="13.9" customHeight="1" x14ac:dyDescent="0.25">
      <c r="D4707" s="120"/>
      <c r="E4707" s="120"/>
      <c r="F4707" s="120"/>
      <c r="G4707" s="120"/>
      <c r="H4707" s="121"/>
      <c r="R4707" s="120"/>
    </row>
    <row r="4708" spans="4:18" ht="13.9" customHeight="1" x14ac:dyDescent="0.25">
      <c r="D4708" s="120"/>
      <c r="E4708" s="120"/>
      <c r="F4708" s="120"/>
      <c r="G4708" s="120"/>
      <c r="H4708" s="121"/>
      <c r="R4708" s="120"/>
    </row>
    <row r="4709" spans="4:18" ht="13.9" customHeight="1" x14ac:dyDescent="0.25">
      <c r="D4709" s="120"/>
      <c r="E4709" s="120"/>
      <c r="F4709" s="120"/>
      <c r="G4709" s="120"/>
      <c r="H4709" s="121"/>
      <c r="R4709" s="120"/>
    </row>
    <row r="4710" spans="4:18" ht="13.9" customHeight="1" x14ac:dyDescent="0.25">
      <c r="D4710" s="120"/>
      <c r="E4710" s="120"/>
      <c r="F4710" s="120"/>
      <c r="G4710" s="120"/>
      <c r="H4710" s="121"/>
      <c r="R4710" s="120"/>
    </row>
    <row r="4711" spans="4:18" ht="13.9" customHeight="1" x14ac:dyDescent="0.25">
      <c r="D4711" s="120"/>
      <c r="E4711" s="120"/>
      <c r="F4711" s="120"/>
      <c r="G4711" s="120"/>
      <c r="H4711" s="121"/>
      <c r="R4711" s="120"/>
    </row>
    <row r="4712" spans="4:18" ht="13.9" customHeight="1" x14ac:dyDescent="0.25">
      <c r="D4712" s="120"/>
      <c r="E4712" s="120"/>
      <c r="F4712" s="120"/>
      <c r="G4712" s="120"/>
      <c r="H4712" s="121"/>
      <c r="R4712" s="120"/>
    </row>
    <row r="4713" spans="4:18" ht="13.9" customHeight="1" x14ac:dyDescent="0.25">
      <c r="D4713" s="120"/>
      <c r="E4713" s="120"/>
      <c r="F4713" s="120"/>
      <c r="G4713" s="120"/>
      <c r="H4713" s="121"/>
      <c r="R4713" s="120"/>
    </row>
    <row r="4714" spans="4:18" ht="13.9" customHeight="1" x14ac:dyDescent="0.25">
      <c r="D4714" s="120"/>
      <c r="E4714" s="120"/>
      <c r="F4714" s="120"/>
      <c r="G4714" s="120"/>
      <c r="H4714" s="121"/>
      <c r="R4714" s="120"/>
    </row>
    <row r="4715" spans="4:18" ht="13.9" customHeight="1" x14ac:dyDescent="0.25">
      <c r="D4715" s="120"/>
      <c r="E4715" s="120"/>
      <c r="F4715" s="120"/>
      <c r="G4715" s="120"/>
      <c r="H4715" s="121"/>
      <c r="R4715" s="120"/>
    </row>
    <row r="4716" spans="4:18" ht="13.9" customHeight="1" x14ac:dyDescent="0.25">
      <c r="D4716" s="120"/>
      <c r="E4716" s="120"/>
      <c r="F4716" s="120"/>
      <c r="G4716" s="120"/>
      <c r="H4716" s="121"/>
      <c r="R4716" s="120"/>
    </row>
    <row r="4717" spans="4:18" ht="13.9" customHeight="1" x14ac:dyDescent="0.25">
      <c r="D4717" s="120"/>
      <c r="E4717" s="120"/>
      <c r="F4717" s="120"/>
      <c r="G4717" s="120"/>
      <c r="H4717" s="121"/>
      <c r="R4717" s="120"/>
    </row>
    <row r="4718" spans="4:18" ht="13.9" customHeight="1" x14ac:dyDescent="0.25">
      <c r="D4718" s="120"/>
      <c r="E4718" s="120"/>
      <c r="F4718" s="120"/>
      <c r="G4718" s="120"/>
      <c r="H4718" s="121"/>
      <c r="R4718" s="120"/>
    </row>
    <row r="4719" spans="4:18" ht="13.9" customHeight="1" x14ac:dyDescent="0.25">
      <c r="D4719" s="120"/>
      <c r="E4719" s="120"/>
      <c r="F4719" s="120"/>
      <c r="G4719" s="120"/>
      <c r="H4719" s="121"/>
      <c r="R4719" s="120"/>
    </row>
    <row r="4720" spans="4:18" ht="13.9" customHeight="1" x14ac:dyDescent="0.25">
      <c r="D4720" s="120"/>
      <c r="E4720" s="120"/>
      <c r="F4720" s="120"/>
      <c r="G4720" s="120"/>
      <c r="H4720" s="121"/>
      <c r="R4720" s="120"/>
    </row>
    <row r="4721" spans="4:18" ht="13.9" customHeight="1" x14ac:dyDescent="0.25">
      <c r="D4721" s="120"/>
      <c r="E4721" s="120"/>
      <c r="F4721" s="120"/>
      <c r="G4721" s="120"/>
      <c r="H4721" s="121"/>
      <c r="R4721" s="120"/>
    </row>
    <row r="4722" spans="4:18" ht="13.9" customHeight="1" x14ac:dyDescent="0.25">
      <c r="D4722" s="120"/>
      <c r="E4722" s="120"/>
      <c r="F4722" s="120"/>
      <c r="G4722" s="120"/>
      <c r="H4722" s="121"/>
      <c r="R4722" s="120"/>
    </row>
    <row r="4723" spans="4:18" ht="13.9" customHeight="1" x14ac:dyDescent="0.25">
      <c r="D4723" s="120"/>
      <c r="E4723" s="120"/>
      <c r="F4723" s="120"/>
      <c r="G4723" s="120"/>
      <c r="H4723" s="121"/>
      <c r="R4723" s="120"/>
    </row>
    <row r="4724" spans="4:18" ht="13.9" customHeight="1" x14ac:dyDescent="0.25">
      <c r="D4724" s="120"/>
      <c r="E4724" s="120"/>
      <c r="F4724" s="120"/>
      <c r="G4724" s="120"/>
      <c r="H4724" s="121"/>
      <c r="R4724" s="120"/>
    </row>
    <row r="4725" spans="4:18" ht="13.9" customHeight="1" x14ac:dyDescent="0.25">
      <c r="D4725" s="120"/>
      <c r="E4725" s="120"/>
      <c r="F4725" s="120"/>
      <c r="G4725" s="120"/>
      <c r="H4725" s="121"/>
      <c r="R4725" s="120"/>
    </row>
    <row r="4726" spans="4:18" ht="13.9" customHeight="1" x14ac:dyDescent="0.25">
      <c r="D4726" s="120"/>
      <c r="E4726" s="120"/>
      <c r="F4726" s="120"/>
      <c r="G4726" s="120"/>
      <c r="H4726" s="121"/>
      <c r="R4726" s="120"/>
    </row>
    <row r="4727" spans="4:18" ht="13.9" customHeight="1" x14ac:dyDescent="0.25">
      <c r="D4727" s="120"/>
      <c r="E4727" s="120"/>
      <c r="F4727" s="120"/>
      <c r="G4727" s="120"/>
      <c r="H4727" s="121"/>
      <c r="R4727" s="120"/>
    </row>
    <row r="4728" spans="4:18" ht="13.9" customHeight="1" x14ac:dyDescent="0.25">
      <c r="D4728" s="120"/>
      <c r="E4728" s="120"/>
      <c r="F4728" s="120"/>
      <c r="G4728" s="120"/>
      <c r="H4728" s="121"/>
      <c r="R4728" s="120"/>
    </row>
    <row r="4729" spans="4:18" ht="13.9" customHeight="1" x14ac:dyDescent="0.25">
      <c r="D4729" s="120"/>
      <c r="E4729" s="120"/>
      <c r="F4729" s="120"/>
      <c r="G4729" s="120"/>
      <c r="H4729" s="121"/>
      <c r="R4729" s="120"/>
    </row>
    <row r="4730" spans="4:18" ht="13.9" customHeight="1" x14ac:dyDescent="0.25">
      <c r="D4730" s="120"/>
      <c r="E4730" s="120"/>
      <c r="F4730" s="120"/>
      <c r="G4730" s="120"/>
      <c r="H4730" s="121"/>
      <c r="R4730" s="120"/>
    </row>
    <row r="4731" spans="4:18" ht="13.9" customHeight="1" x14ac:dyDescent="0.25">
      <c r="D4731" s="120"/>
      <c r="E4731" s="120"/>
      <c r="F4731" s="120"/>
      <c r="G4731" s="120"/>
      <c r="H4731" s="121"/>
      <c r="R4731" s="120"/>
    </row>
    <row r="4732" spans="4:18" ht="13.9" customHeight="1" x14ac:dyDescent="0.25">
      <c r="D4732" s="120"/>
      <c r="E4732" s="120"/>
      <c r="F4732" s="120"/>
      <c r="G4732" s="120"/>
      <c r="H4732" s="121"/>
      <c r="R4732" s="120"/>
    </row>
    <row r="4733" spans="4:18" ht="13.9" customHeight="1" x14ac:dyDescent="0.25">
      <c r="D4733" s="120"/>
      <c r="E4733" s="120"/>
      <c r="F4733" s="120"/>
      <c r="G4733" s="120"/>
      <c r="H4733" s="121"/>
      <c r="R4733" s="120"/>
    </row>
    <row r="4734" spans="4:18" ht="13.9" customHeight="1" x14ac:dyDescent="0.25">
      <c r="D4734" s="120"/>
      <c r="E4734" s="120"/>
      <c r="F4734" s="120"/>
      <c r="G4734" s="120"/>
      <c r="H4734" s="121"/>
      <c r="R4734" s="120"/>
    </row>
    <row r="4735" spans="4:18" ht="13.9" customHeight="1" x14ac:dyDescent="0.25">
      <c r="D4735" s="120"/>
      <c r="E4735" s="120"/>
      <c r="F4735" s="120"/>
      <c r="G4735" s="120"/>
      <c r="H4735" s="121"/>
      <c r="R4735" s="120"/>
    </row>
    <row r="4736" spans="4:18" ht="13.9" customHeight="1" x14ac:dyDescent="0.25">
      <c r="D4736" s="120"/>
      <c r="E4736" s="120"/>
      <c r="F4736" s="120"/>
      <c r="G4736" s="120"/>
      <c r="H4736" s="121"/>
      <c r="R4736" s="120"/>
    </row>
    <row r="4737" spans="4:18" ht="13.9" customHeight="1" x14ac:dyDescent="0.25">
      <c r="D4737" s="120"/>
      <c r="E4737" s="120"/>
      <c r="F4737" s="120"/>
      <c r="G4737" s="120"/>
      <c r="H4737" s="121"/>
      <c r="R4737" s="120"/>
    </row>
    <row r="4738" spans="4:18" ht="13.9" customHeight="1" x14ac:dyDescent="0.25">
      <c r="D4738" s="120"/>
      <c r="E4738" s="120"/>
      <c r="F4738" s="120"/>
      <c r="G4738" s="120"/>
      <c r="H4738" s="121"/>
      <c r="R4738" s="120"/>
    </row>
    <row r="4739" spans="4:18" ht="13.9" customHeight="1" x14ac:dyDescent="0.25">
      <c r="D4739" s="120"/>
      <c r="E4739" s="120"/>
      <c r="F4739" s="120"/>
      <c r="G4739" s="120"/>
      <c r="H4739" s="121"/>
      <c r="R4739" s="120"/>
    </row>
    <row r="4740" spans="4:18" ht="13.9" customHeight="1" x14ac:dyDescent="0.25">
      <c r="D4740" s="120"/>
      <c r="E4740" s="120"/>
      <c r="F4740" s="120"/>
      <c r="G4740" s="120"/>
      <c r="H4740" s="121"/>
      <c r="R4740" s="120"/>
    </row>
    <row r="4741" spans="4:18" ht="13.9" customHeight="1" x14ac:dyDescent="0.25">
      <c r="D4741" s="120"/>
      <c r="E4741" s="120"/>
      <c r="F4741" s="120"/>
      <c r="G4741" s="120"/>
      <c r="H4741" s="121"/>
      <c r="R4741" s="120"/>
    </row>
    <row r="4742" spans="4:18" ht="13.9" customHeight="1" x14ac:dyDescent="0.25">
      <c r="D4742" s="120"/>
      <c r="E4742" s="120"/>
      <c r="F4742" s="120"/>
      <c r="G4742" s="120"/>
      <c r="H4742" s="121"/>
      <c r="R4742" s="120"/>
    </row>
    <row r="4743" spans="4:18" ht="13.9" customHeight="1" x14ac:dyDescent="0.25">
      <c r="D4743" s="120"/>
      <c r="E4743" s="120"/>
      <c r="F4743" s="120"/>
      <c r="G4743" s="120"/>
      <c r="H4743" s="121"/>
      <c r="R4743" s="120"/>
    </row>
    <row r="4744" spans="4:18" ht="13.9" customHeight="1" x14ac:dyDescent="0.25">
      <c r="D4744" s="120"/>
      <c r="E4744" s="120"/>
      <c r="F4744" s="120"/>
      <c r="G4744" s="120"/>
      <c r="H4744" s="121"/>
      <c r="R4744" s="120"/>
    </row>
    <row r="4745" spans="4:18" ht="13.9" customHeight="1" x14ac:dyDescent="0.25">
      <c r="D4745" s="120"/>
      <c r="E4745" s="120"/>
      <c r="F4745" s="120"/>
      <c r="G4745" s="120"/>
      <c r="H4745" s="121"/>
      <c r="R4745" s="120"/>
    </row>
    <row r="4746" spans="4:18" ht="13.9" customHeight="1" x14ac:dyDescent="0.25">
      <c r="D4746" s="120"/>
      <c r="E4746" s="120"/>
      <c r="F4746" s="120"/>
      <c r="G4746" s="120"/>
      <c r="H4746" s="121"/>
      <c r="R4746" s="120"/>
    </row>
    <row r="4747" spans="4:18" ht="13.9" customHeight="1" x14ac:dyDescent="0.25">
      <c r="D4747" s="120"/>
      <c r="E4747" s="120"/>
      <c r="F4747" s="120"/>
      <c r="G4747" s="120"/>
      <c r="H4747" s="121"/>
      <c r="R4747" s="120"/>
    </row>
    <row r="4748" spans="4:18" ht="13.9" customHeight="1" x14ac:dyDescent="0.25">
      <c r="D4748" s="120"/>
      <c r="E4748" s="120"/>
      <c r="F4748" s="120"/>
      <c r="G4748" s="120"/>
      <c r="H4748" s="121"/>
      <c r="R4748" s="120"/>
    </row>
    <row r="4749" spans="4:18" ht="13.9" customHeight="1" x14ac:dyDescent="0.25">
      <c r="D4749" s="120"/>
      <c r="E4749" s="120"/>
      <c r="F4749" s="120"/>
      <c r="G4749" s="120"/>
      <c r="H4749" s="121"/>
      <c r="R4749" s="120"/>
    </row>
    <row r="4750" spans="4:18" ht="13.9" customHeight="1" x14ac:dyDescent="0.25">
      <c r="D4750" s="120"/>
      <c r="E4750" s="120"/>
      <c r="F4750" s="120"/>
      <c r="G4750" s="120"/>
      <c r="H4750" s="121"/>
      <c r="R4750" s="120"/>
    </row>
    <row r="4751" spans="4:18" ht="13.9" customHeight="1" x14ac:dyDescent="0.25">
      <c r="D4751" s="120"/>
      <c r="E4751" s="120"/>
      <c r="F4751" s="120"/>
      <c r="G4751" s="120"/>
      <c r="H4751" s="121"/>
      <c r="R4751" s="120"/>
    </row>
    <row r="4752" spans="4:18" ht="13.9" customHeight="1" x14ac:dyDescent="0.25">
      <c r="D4752" s="120"/>
      <c r="E4752" s="120"/>
      <c r="F4752" s="120"/>
      <c r="G4752" s="120"/>
      <c r="H4752" s="121"/>
    </row>
    <row r="4753" spans="4:8" ht="13.9" customHeight="1" x14ac:dyDescent="0.25">
      <c r="D4753" s="120"/>
      <c r="E4753" s="120"/>
      <c r="F4753" s="120"/>
      <c r="G4753" s="120"/>
      <c r="H4753" s="121"/>
    </row>
    <row r="4754" spans="4:8" ht="13.9" customHeight="1" x14ac:dyDescent="0.25">
      <c r="D4754" s="120"/>
      <c r="E4754" s="120"/>
      <c r="F4754" s="120"/>
      <c r="G4754" s="120"/>
      <c r="H4754" s="121"/>
    </row>
    <row r="4755" spans="4:8" ht="13.9" customHeight="1" x14ac:dyDescent="0.25">
      <c r="D4755" s="120"/>
      <c r="E4755" s="120"/>
      <c r="F4755" s="120"/>
      <c r="G4755" s="120"/>
      <c r="H4755" s="121"/>
    </row>
    <row r="4756" spans="4:8" ht="13.9" customHeight="1" x14ac:dyDescent="0.25">
      <c r="D4756" s="120"/>
      <c r="E4756" s="120"/>
      <c r="F4756" s="120"/>
      <c r="G4756" s="120"/>
      <c r="H4756" s="121"/>
    </row>
    <row r="4757" spans="4:8" ht="13.9" customHeight="1" x14ac:dyDescent="0.25">
      <c r="D4757" s="120"/>
      <c r="E4757" s="120"/>
      <c r="F4757" s="120"/>
      <c r="G4757" s="120"/>
      <c r="H4757" s="121"/>
    </row>
    <row r="4758" spans="4:8" ht="13.9" customHeight="1" x14ac:dyDescent="0.25">
      <c r="D4758" s="120"/>
      <c r="E4758" s="120"/>
      <c r="F4758" s="120"/>
      <c r="G4758" s="120"/>
      <c r="H4758" s="121"/>
    </row>
    <row r="4759" spans="4:8" ht="13.9" customHeight="1" x14ac:dyDescent="0.25">
      <c r="D4759" s="120"/>
      <c r="E4759" s="120"/>
      <c r="F4759" s="120"/>
      <c r="G4759" s="120"/>
      <c r="H4759" s="121"/>
    </row>
    <row r="4760" spans="4:8" ht="13.9" customHeight="1" x14ac:dyDescent="0.25">
      <c r="D4760" s="120"/>
      <c r="E4760" s="120"/>
      <c r="F4760" s="120"/>
      <c r="G4760" s="120"/>
      <c r="H4760" s="121"/>
    </row>
    <row r="4761" spans="4:8" ht="13.9" customHeight="1" x14ac:dyDescent="0.25">
      <c r="D4761" s="120"/>
      <c r="E4761" s="120"/>
      <c r="F4761" s="120"/>
      <c r="G4761" s="120"/>
      <c r="H4761" s="121"/>
    </row>
    <row r="4762" spans="4:8" ht="13.9" customHeight="1" x14ac:dyDescent="0.25">
      <c r="D4762" s="120"/>
      <c r="E4762" s="120"/>
      <c r="F4762" s="120"/>
      <c r="G4762" s="120"/>
      <c r="H4762" s="121"/>
    </row>
    <row r="4763" spans="4:8" ht="13.9" customHeight="1" x14ac:dyDescent="0.25">
      <c r="D4763" s="120"/>
      <c r="E4763" s="120"/>
      <c r="F4763" s="120"/>
      <c r="G4763" s="120"/>
      <c r="H4763" s="121"/>
    </row>
    <row r="4764" spans="4:8" ht="13.9" customHeight="1" x14ac:dyDescent="0.25">
      <c r="D4764" s="120"/>
      <c r="E4764" s="120"/>
      <c r="F4764" s="120"/>
      <c r="G4764" s="120"/>
      <c r="H4764" s="121"/>
    </row>
    <row r="4765" spans="4:8" ht="13.9" customHeight="1" x14ac:dyDescent="0.25">
      <c r="D4765" s="120"/>
      <c r="E4765" s="120"/>
      <c r="F4765" s="120"/>
      <c r="G4765" s="120"/>
      <c r="H4765" s="121"/>
    </row>
    <row r="4766" spans="4:8" ht="13.9" customHeight="1" x14ac:dyDescent="0.25">
      <c r="D4766" s="120"/>
      <c r="E4766" s="120"/>
      <c r="F4766" s="120"/>
      <c r="G4766" s="120"/>
      <c r="H4766" s="121"/>
    </row>
    <row r="4767" spans="4:8" ht="13.9" customHeight="1" x14ac:dyDescent="0.25">
      <c r="D4767" s="120"/>
      <c r="E4767" s="120"/>
      <c r="F4767" s="120"/>
      <c r="G4767" s="120"/>
      <c r="H4767" s="121"/>
    </row>
    <row r="4768" spans="4:8" ht="13.9" customHeight="1" x14ac:dyDescent="0.25">
      <c r="D4768" s="120"/>
      <c r="E4768" s="120"/>
      <c r="F4768" s="120"/>
      <c r="G4768" s="120"/>
      <c r="H4768" s="121"/>
    </row>
    <row r="4769" spans="4:8" ht="13.9" customHeight="1" x14ac:dyDescent="0.25">
      <c r="D4769" s="120"/>
      <c r="E4769" s="120"/>
      <c r="F4769" s="120"/>
      <c r="G4769" s="120"/>
      <c r="H4769" s="121"/>
    </row>
    <row r="4770" spans="4:8" ht="13.9" customHeight="1" x14ac:dyDescent="0.25">
      <c r="D4770" s="120"/>
      <c r="E4770" s="120"/>
      <c r="F4770" s="120"/>
      <c r="G4770" s="120"/>
      <c r="H4770" s="121"/>
    </row>
    <row r="4771" spans="4:8" ht="13.9" customHeight="1" x14ac:dyDescent="0.25">
      <c r="D4771" s="120"/>
      <c r="E4771" s="120"/>
      <c r="F4771" s="120"/>
      <c r="G4771" s="120"/>
      <c r="H4771" s="121"/>
    </row>
    <row r="4772" spans="4:8" ht="13.9" customHeight="1" x14ac:dyDescent="0.25">
      <c r="D4772" s="120"/>
      <c r="E4772" s="120"/>
      <c r="F4772" s="120"/>
      <c r="G4772" s="120"/>
      <c r="H4772" s="121"/>
    </row>
    <row r="4773" spans="4:8" ht="13.9" customHeight="1" x14ac:dyDescent="0.25">
      <c r="D4773" s="120"/>
      <c r="E4773" s="120"/>
      <c r="F4773" s="120"/>
      <c r="G4773" s="120"/>
      <c r="H4773" s="121"/>
    </row>
    <row r="4774" spans="4:8" ht="13.9" customHeight="1" x14ac:dyDescent="0.25">
      <c r="D4774" s="120"/>
      <c r="E4774" s="120"/>
      <c r="F4774" s="120"/>
      <c r="G4774" s="120"/>
      <c r="H4774" s="121"/>
    </row>
    <row r="4775" spans="4:8" ht="13.9" customHeight="1" x14ac:dyDescent="0.25">
      <c r="D4775" s="120"/>
      <c r="E4775" s="120"/>
      <c r="F4775" s="120"/>
      <c r="G4775" s="120"/>
      <c r="H4775" s="121"/>
    </row>
    <row r="4776" spans="4:8" ht="13.9" customHeight="1" x14ac:dyDescent="0.25">
      <c r="D4776" s="120"/>
      <c r="E4776" s="120"/>
      <c r="F4776" s="120"/>
      <c r="G4776" s="120"/>
      <c r="H4776" s="121"/>
    </row>
    <row r="4777" spans="4:8" ht="13.9" customHeight="1" x14ac:dyDescent="0.25">
      <c r="D4777" s="120"/>
      <c r="E4777" s="120"/>
      <c r="F4777" s="120"/>
      <c r="G4777" s="120"/>
      <c r="H4777" s="121"/>
    </row>
    <row r="4778" spans="4:8" ht="13.9" customHeight="1" x14ac:dyDescent="0.25">
      <c r="D4778" s="120"/>
      <c r="E4778" s="120"/>
      <c r="F4778" s="120"/>
      <c r="G4778" s="120"/>
      <c r="H4778" s="121"/>
    </row>
    <row r="4779" spans="4:8" ht="13.9" customHeight="1" x14ac:dyDescent="0.25">
      <c r="D4779" s="120"/>
      <c r="E4779" s="120"/>
      <c r="F4779" s="120"/>
      <c r="G4779" s="120"/>
      <c r="H4779" s="121"/>
    </row>
    <row r="4780" spans="4:8" ht="13.9" customHeight="1" x14ac:dyDescent="0.25">
      <c r="D4780" s="120"/>
      <c r="E4780" s="120"/>
      <c r="F4780" s="120"/>
      <c r="G4780" s="120"/>
      <c r="H4780" s="121"/>
    </row>
    <row r="4781" spans="4:8" ht="13.9" customHeight="1" x14ac:dyDescent="0.25">
      <c r="D4781" s="120"/>
      <c r="E4781" s="120"/>
      <c r="F4781" s="120"/>
      <c r="G4781" s="120"/>
      <c r="H4781" s="121"/>
    </row>
    <row r="4782" spans="4:8" ht="13.9" customHeight="1" x14ac:dyDescent="0.25">
      <c r="D4782" s="120"/>
      <c r="E4782" s="120"/>
      <c r="F4782" s="120"/>
      <c r="G4782" s="120"/>
      <c r="H4782" s="121"/>
    </row>
    <row r="4783" spans="4:8" ht="13.9" customHeight="1" x14ac:dyDescent="0.25">
      <c r="D4783" s="120"/>
      <c r="E4783" s="120"/>
      <c r="F4783" s="120"/>
      <c r="G4783" s="120"/>
      <c r="H4783" s="121"/>
    </row>
    <row r="4784" spans="4:8" ht="13.9" customHeight="1" x14ac:dyDescent="0.25">
      <c r="D4784" s="120"/>
      <c r="E4784" s="120"/>
      <c r="F4784" s="120"/>
      <c r="G4784" s="120"/>
      <c r="H4784" s="121"/>
    </row>
    <row r="4785" spans="4:8" ht="13.9" customHeight="1" x14ac:dyDescent="0.25">
      <c r="D4785" s="120"/>
      <c r="E4785" s="120"/>
      <c r="F4785" s="120"/>
      <c r="G4785" s="120"/>
      <c r="H4785" s="121"/>
    </row>
    <row r="4786" spans="4:8" ht="13.9" customHeight="1" x14ac:dyDescent="0.25">
      <c r="D4786" s="120"/>
      <c r="E4786" s="120"/>
      <c r="F4786" s="120"/>
      <c r="G4786" s="120"/>
      <c r="H4786" s="121"/>
    </row>
    <row r="4787" spans="4:8" ht="13.9" customHeight="1" x14ac:dyDescent="0.25">
      <c r="D4787" s="120"/>
      <c r="E4787" s="120"/>
      <c r="F4787" s="120"/>
      <c r="G4787" s="120"/>
      <c r="H4787" s="121"/>
    </row>
    <row r="4788" spans="4:8" ht="13.9" customHeight="1" x14ac:dyDescent="0.25">
      <c r="D4788" s="120"/>
      <c r="E4788" s="120"/>
      <c r="F4788" s="120"/>
      <c r="G4788" s="120"/>
      <c r="H4788" s="121"/>
    </row>
    <row r="4789" spans="4:8" ht="13.9" customHeight="1" x14ac:dyDescent="0.25">
      <c r="D4789" s="120"/>
      <c r="E4789" s="120"/>
      <c r="F4789" s="120"/>
      <c r="G4789" s="120"/>
      <c r="H4789" s="121"/>
    </row>
    <row r="4790" spans="4:8" ht="13.9" customHeight="1" x14ac:dyDescent="0.25">
      <c r="D4790" s="120"/>
      <c r="E4790" s="120"/>
      <c r="F4790" s="120"/>
      <c r="G4790" s="120"/>
      <c r="H4790" s="121"/>
    </row>
    <row r="4791" spans="4:8" ht="13.9" customHeight="1" x14ac:dyDescent="0.25">
      <c r="D4791" s="120"/>
      <c r="E4791" s="120"/>
      <c r="F4791" s="120"/>
      <c r="G4791" s="120"/>
      <c r="H4791" s="121"/>
    </row>
    <row r="4792" spans="4:8" ht="13.9" customHeight="1" x14ac:dyDescent="0.25">
      <c r="D4792" s="120"/>
      <c r="E4792" s="120"/>
      <c r="F4792" s="120"/>
      <c r="G4792" s="120"/>
      <c r="H4792" s="121"/>
    </row>
    <row r="4793" spans="4:8" ht="13.9" customHeight="1" x14ac:dyDescent="0.25">
      <c r="D4793" s="120"/>
      <c r="E4793" s="120"/>
      <c r="F4793" s="120"/>
      <c r="G4793" s="120"/>
      <c r="H4793" s="121"/>
    </row>
    <row r="4794" spans="4:8" ht="13.9" customHeight="1" x14ac:dyDescent="0.25">
      <c r="D4794" s="120"/>
      <c r="E4794" s="120"/>
      <c r="F4794" s="120"/>
      <c r="G4794" s="120"/>
      <c r="H4794" s="121"/>
    </row>
    <row r="4795" spans="4:8" ht="13.9" customHeight="1" x14ac:dyDescent="0.25">
      <c r="D4795" s="120"/>
      <c r="E4795" s="120"/>
      <c r="F4795" s="120"/>
      <c r="G4795" s="120"/>
      <c r="H4795" s="121"/>
    </row>
    <row r="4796" spans="4:8" ht="13.9" customHeight="1" x14ac:dyDescent="0.25">
      <c r="D4796" s="120"/>
      <c r="E4796" s="120"/>
      <c r="F4796" s="120"/>
      <c r="G4796" s="120"/>
      <c r="H4796" s="121"/>
    </row>
    <row r="4797" spans="4:8" ht="13.9" customHeight="1" x14ac:dyDescent="0.25">
      <c r="D4797" s="120"/>
      <c r="E4797" s="120"/>
      <c r="F4797" s="120"/>
      <c r="G4797" s="120"/>
      <c r="H4797" s="121"/>
    </row>
    <row r="4798" spans="4:8" ht="13.9" customHeight="1" x14ac:dyDescent="0.25">
      <c r="D4798" s="120"/>
      <c r="E4798" s="120"/>
      <c r="F4798" s="120"/>
      <c r="G4798" s="120"/>
      <c r="H4798" s="121"/>
    </row>
    <row r="4799" spans="4:8" ht="13.9" customHeight="1" x14ac:dyDescent="0.25">
      <c r="D4799" s="120"/>
      <c r="E4799" s="120"/>
      <c r="F4799" s="120"/>
      <c r="G4799" s="120"/>
      <c r="H4799" s="121"/>
    </row>
    <row r="4800" spans="4:8" ht="13.9" customHeight="1" x14ac:dyDescent="0.25">
      <c r="D4800" s="120"/>
      <c r="E4800" s="120"/>
      <c r="F4800" s="120"/>
      <c r="G4800" s="120"/>
      <c r="H4800" s="121"/>
    </row>
    <row r="4801" spans="4:8" ht="13.9" customHeight="1" x14ac:dyDescent="0.25">
      <c r="D4801" s="120"/>
      <c r="E4801" s="120"/>
      <c r="F4801" s="120"/>
      <c r="G4801" s="120"/>
      <c r="H4801" s="121"/>
    </row>
    <row r="4802" spans="4:8" ht="13.9" customHeight="1" x14ac:dyDescent="0.25">
      <c r="D4802" s="120"/>
      <c r="E4802" s="120"/>
      <c r="F4802" s="120"/>
      <c r="G4802" s="120"/>
      <c r="H4802" s="121"/>
    </row>
    <row r="4803" spans="4:8" ht="13.9" customHeight="1" x14ac:dyDescent="0.25">
      <c r="D4803" s="120"/>
      <c r="E4803" s="120"/>
      <c r="F4803" s="120"/>
      <c r="G4803" s="120"/>
      <c r="H4803" s="121"/>
    </row>
    <row r="4804" spans="4:8" ht="13.9" customHeight="1" x14ac:dyDescent="0.25">
      <c r="D4804" s="120"/>
      <c r="E4804" s="120"/>
      <c r="F4804" s="120"/>
      <c r="G4804" s="120"/>
      <c r="H4804" s="121"/>
    </row>
    <row r="4805" spans="4:8" ht="13.9" customHeight="1" x14ac:dyDescent="0.25">
      <c r="D4805" s="120"/>
      <c r="E4805" s="120"/>
      <c r="F4805" s="120"/>
      <c r="G4805" s="120"/>
      <c r="H4805" s="121"/>
    </row>
    <row r="4806" spans="4:8" ht="13.9" customHeight="1" x14ac:dyDescent="0.25">
      <c r="D4806" s="120"/>
      <c r="E4806" s="120"/>
      <c r="F4806" s="120"/>
      <c r="G4806" s="120"/>
      <c r="H4806" s="121"/>
    </row>
    <row r="4807" spans="4:8" ht="13.9" customHeight="1" x14ac:dyDescent="0.25">
      <c r="D4807" s="120"/>
      <c r="E4807" s="120"/>
      <c r="F4807" s="120"/>
      <c r="G4807" s="120"/>
      <c r="H4807" s="121"/>
    </row>
    <row r="4808" spans="4:8" ht="13.9" customHeight="1" x14ac:dyDescent="0.25">
      <c r="D4808" s="120"/>
      <c r="E4808" s="120"/>
      <c r="F4808" s="120"/>
      <c r="G4808" s="120"/>
      <c r="H4808" s="121"/>
    </row>
    <row r="4809" spans="4:8" ht="13.9" customHeight="1" x14ac:dyDescent="0.25">
      <c r="D4809" s="120"/>
      <c r="E4809" s="120"/>
      <c r="F4809" s="120"/>
      <c r="G4809" s="120"/>
      <c r="H4809" s="121"/>
    </row>
    <row r="4810" spans="4:8" ht="13.9" customHeight="1" x14ac:dyDescent="0.25">
      <c r="D4810" s="120"/>
      <c r="E4810" s="120"/>
      <c r="F4810" s="120"/>
      <c r="G4810" s="120"/>
      <c r="H4810" s="121"/>
    </row>
    <row r="4811" spans="4:8" ht="13.9" customHeight="1" x14ac:dyDescent="0.25">
      <c r="D4811" s="120"/>
      <c r="E4811" s="120"/>
      <c r="F4811" s="120"/>
      <c r="G4811" s="120"/>
      <c r="H4811" s="121"/>
    </row>
    <row r="4812" spans="4:8" ht="13.9" customHeight="1" x14ac:dyDescent="0.25">
      <c r="D4812" s="120"/>
      <c r="E4812" s="120"/>
      <c r="F4812" s="120"/>
      <c r="G4812" s="120"/>
      <c r="H4812" s="121"/>
    </row>
    <row r="4813" spans="4:8" ht="13.9" customHeight="1" x14ac:dyDescent="0.25">
      <c r="D4813" s="120"/>
      <c r="E4813" s="120"/>
      <c r="F4813" s="120"/>
      <c r="G4813" s="120"/>
      <c r="H4813" s="121"/>
    </row>
    <row r="4814" spans="4:8" ht="13.9" customHeight="1" x14ac:dyDescent="0.25">
      <c r="D4814" s="120"/>
      <c r="E4814" s="120"/>
      <c r="F4814" s="120"/>
      <c r="G4814" s="120"/>
      <c r="H4814" s="121"/>
    </row>
    <row r="4815" spans="4:8" ht="13.9" customHeight="1" x14ac:dyDescent="0.25">
      <c r="D4815" s="120"/>
      <c r="E4815" s="120"/>
      <c r="F4815" s="120"/>
      <c r="G4815" s="120"/>
      <c r="H4815" s="121"/>
    </row>
    <row r="4816" spans="4:8" ht="13.9" customHeight="1" x14ac:dyDescent="0.25">
      <c r="D4816" s="120"/>
      <c r="E4816" s="120"/>
      <c r="F4816" s="120"/>
      <c r="G4816" s="120"/>
      <c r="H4816" s="121"/>
    </row>
    <row r="4817" spans="4:8" ht="13.9" customHeight="1" x14ac:dyDescent="0.25">
      <c r="D4817" s="120"/>
      <c r="E4817" s="120"/>
      <c r="F4817" s="120"/>
      <c r="G4817" s="120"/>
      <c r="H4817" s="121"/>
    </row>
    <row r="4818" spans="4:8" ht="13.9" customHeight="1" x14ac:dyDescent="0.25">
      <c r="D4818" s="120"/>
      <c r="E4818" s="120"/>
      <c r="F4818" s="120"/>
      <c r="G4818" s="120"/>
      <c r="H4818" s="121"/>
    </row>
    <row r="4819" spans="4:8" ht="13.9" customHeight="1" x14ac:dyDescent="0.25">
      <c r="D4819" s="120"/>
      <c r="E4819" s="120"/>
      <c r="F4819" s="120"/>
      <c r="G4819" s="120"/>
      <c r="H4819" s="121"/>
    </row>
    <row r="4820" spans="4:8" ht="13.9" customHeight="1" x14ac:dyDescent="0.25">
      <c r="D4820" s="120"/>
      <c r="E4820" s="120"/>
      <c r="F4820" s="120"/>
      <c r="G4820" s="120"/>
      <c r="H4820" s="121"/>
    </row>
    <row r="4821" spans="4:8" ht="13.9" customHeight="1" x14ac:dyDescent="0.25">
      <c r="D4821" s="120"/>
      <c r="E4821" s="120"/>
      <c r="F4821" s="120"/>
      <c r="G4821" s="120"/>
      <c r="H4821" s="121"/>
    </row>
    <row r="4822" spans="4:8" ht="13.9" customHeight="1" x14ac:dyDescent="0.25">
      <c r="D4822" s="120"/>
      <c r="E4822" s="120"/>
      <c r="F4822" s="120"/>
      <c r="G4822" s="120"/>
      <c r="H4822" s="121"/>
    </row>
    <row r="4823" spans="4:8" ht="13.9" customHeight="1" x14ac:dyDescent="0.25">
      <c r="D4823" s="120"/>
      <c r="E4823" s="120"/>
      <c r="F4823" s="120"/>
      <c r="G4823" s="120"/>
      <c r="H4823" s="121"/>
    </row>
    <row r="4824" spans="4:8" ht="13.9" customHeight="1" x14ac:dyDescent="0.25">
      <c r="D4824" s="120"/>
      <c r="E4824" s="120"/>
      <c r="F4824" s="120"/>
      <c r="G4824" s="120"/>
      <c r="H4824" s="121"/>
    </row>
    <row r="4825" spans="4:8" ht="13.9" customHeight="1" x14ac:dyDescent="0.25">
      <c r="D4825" s="120"/>
      <c r="E4825" s="120"/>
      <c r="F4825" s="120"/>
      <c r="G4825" s="120"/>
      <c r="H4825" s="121"/>
    </row>
    <row r="4826" spans="4:8" ht="13.9" customHeight="1" x14ac:dyDescent="0.25">
      <c r="D4826" s="120"/>
      <c r="E4826" s="120"/>
      <c r="F4826" s="120"/>
      <c r="G4826" s="120"/>
      <c r="H4826" s="121"/>
    </row>
    <row r="4827" spans="4:8" ht="13.9" customHeight="1" x14ac:dyDescent="0.25">
      <c r="D4827" s="120"/>
      <c r="E4827" s="120"/>
      <c r="F4827" s="120"/>
      <c r="G4827" s="120"/>
      <c r="H4827" s="121"/>
    </row>
    <row r="4828" spans="4:8" ht="13.9" customHeight="1" x14ac:dyDescent="0.25">
      <c r="D4828" s="120"/>
      <c r="E4828" s="120"/>
      <c r="F4828" s="120"/>
      <c r="G4828" s="120"/>
      <c r="H4828" s="121"/>
    </row>
    <row r="4829" spans="4:8" ht="13.9" customHeight="1" x14ac:dyDescent="0.25">
      <c r="D4829" s="120"/>
      <c r="E4829" s="120"/>
      <c r="F4829" s="120"/>
      <c r="G4829" s="120"/>
      <c r="H4829" s="121"/>
    </row>
    <row r="4830" spans="4:8" ht="13.9" customHeight="1" x14ac:dyDescent="0.25">
      <c r="D4830" s="120"/>
      <c r="E4830" s="120"/>
      <c r="F4830" s="120"/>
      <c r="G4830" s="120"/>
      <c r="H4830" s="121"/>
    </row>
    <row r="4831" spans="4:8" ht="13.9" customHeight="1" x14ac:dyDescent="0.25">
      <c r="D4831" s="120"/>
      <c r="E4831" s="120"/>
      <c r="F4831" s="120"/>
      <c r="G4831" s="120"/>
      <c r="H4831" s="121"/>
    </row>
    <row r="4832" spans="4:8" ht="13.9" customHeight="1" x14ac:dyDescent="0.25">
      <c r="D4832" s="120"/>
      <c r="E4832" s="120"/>
      <c r="F4832" s="120"/>
      <c r="G4832" s="120"/>
      <c r="H4832" s="121"/>
    </row>
    <row r="4833" spans="4:8" ht="13.9" customHeight="1" x14ac:dyDescent="0.25">
      <c r="D4833" s="120"/>
      <c r="E4833" s="120"/>
      <c r="F4833" s="120"/>
      <c r="G4833" s="120"/>
      <c r="H4833" s="121"/>
    </row>
    <row r="4834" spans="4:8" ht="13.9" customHeight="1" x14ac:dyDescent="0.25">
      <c r="D4834" s="120"/>
      <c r="E4834" s="120"/>
      <c r="F4834" s="120"/>
      <c r="G4834" s="120"/>
      <c r="H4834" s="121"/>
    </row>
    <row r="4835" spans="4:8" ht="13.9" customHeight="1" x14ac:dyDescent="0.25">
      <c r="D4835" s="120"/>
      <c r="E4835" s="120"/>
      <c r="F4835" s="120"/>
      <c r="G4835" s="120"/>
      <c r="H4835" s="121"/>
    </row>
    <row r="4836" spans="4:8" ht="13.9" customHeight="1" x14ac:dyDescent="0.25">
      <c r="D4836" s="120"/>
      <c r="E4836" s="120"/>
      <c r="F4836" s="120"/>
      <c r="G4836" s="120"/>
      <c r="H4836" s="121"/>
    </row>
    <row r="4837" spans="4:8" ht="13.9" customHeight="1" x14ac:dyDescent="0.25">
      <c r="D4837" s="120"/>
      <c r="E4837" s="120"/>
      <c r="F4837" s="120"/>
      <c r="G4837" s="120"/>
      <c r="H4837" s="121"/>
    </row>
    <row r="4838" spans="4:8" ht="13.9" customHeight="1" x14ac:dyDescent="0.25">
      <c r="D4838" s="120"/>
      <c r="E4838" s="120"/>
      <c r="F4838" s="120"/>
      <c r="G4838" s="120"/>
      <c r="H4838" s="121"/>
    </row>
    <row r="4839" spans="4:8" ht="13.9" customHeight="1" x14ac:dyDescent="0.25">
      <c r="D4839" s="120"/>
      <c r="E4839" s="120"/>
      <c r="F4839" s="120"/>
      <c r="G4839" s="120"/>
      <c r="H4839" s="121"/>
    </row>
    <row r="4840" spans="4:8" ht="13.9" customHeight="1" x14ac:dyDescent="0.25">
      <c r="D4840" s="120"/>
      <c r="E4840" s="120"/>
      <c r="F4840" s="120"/>
      <c r="G4840" s="120"/>
      <c r="H4840" s="121"/>
    </row>
    <row r="4841" spans="4:8" ht="13.9" customHeight="1" x14ac:dyDescent="0.25">
      <c r="D4841" s="120"/>
      <c r="E4841" s="120"/>
      <c r="F4841" s="120"/>
      <c r="G4841" s="120"/>
      <c r="H4841" s="121"/>
    </row>
    <row r="4842" spans="4:8" ht="13.9" customHeight="1" x14ac:dyDescent="0.25">
      <c r="D4842" s="120"/>
      <c r="E4842" s="120"/>
      <c r="F4842" s="120"/>
      <c r="G4842" s="120"/>
      <c r="H4842" s="121"/>
    </row>
    <row r="4843" spans="4:8" ht="13.9" customHeight="1" x14ac:dyDescent="0.25">
      <c r="D4843" s="120"/>
      <c r="E4843" s="120"/>
      <c r="F4843" s="120"/>
      <c r="G4843" s="120"/>
      <c r="H4843" s="121"/>
    </row>
    <row r="4844" spans="4:8" ht="13.9" customHeight="1" x14ac:dyDescent="0.25">
      <c r="D4844" s="120"/>
      <c r="E4844" s="120"/>
      <c r="F4844" s="120"/>
      <c r="G4844" s="120"/>
      <c r="H4844" s="121"/>
    </row>
    <row r="4845" spans="4:8" ht="13.9" customHeight="1" x14ac:dyDescent="0.25">
      <c r="D4845" s="120"/>
      <c r="E4845" s="120"/>
      <c r="F4845" s="120"/>
      <c r="G4845" s="120"/>
      <c r="H4845" s="121"/>
    </row>
    <row r="4846" spans="4:8" ht="13.9" customHeight="1" x14ac:dyDescent="0.25">
      <c r="D4846" s="120"/>
      <c r="E4846" s="120"/>
      <c r="F4846" s="120"/>
      <c r="G4846" s="120"/>
      <c r="H4846" s="121"/>
    </row>
    <row r="4847" spans="4:8" ht="13.9" customHeight="1" x14ac:dyDescent="0.25">
      <c r="D4847" s="120"/>
      <c r="E4847" s="120"/>
      <c r="F4847" s="120"/>
      <c r="G4847" s="120"/>
      <c r="H4847" s="121"/>
    </row>
    <row r="4848" spans="4:8" ht="13.9" customHeight="1" x14ac:dyDescent="0.25">
      <c r="D4848" s="120"/>
      <c r="E4848" s="120"/>
      <c r="F4848" s="120"/>
      <c r="G4848" s="120"/>
      <c r="H4848" s="121"/>
    </row>
    <row r="4849" spans="4:8" ht="13.9" customHeight="1" x14ac:dyDescent="0.25">
      <c r="D4849" s="120"/>
      <c r="E4849" s="120"/>
      <c r="F4849" s="120"/>
      <c r="G4849" s="120"/>
      <c r="H4849" s="121"/>
    </row>
    <row r="4850" spans="4:8" ht="13.9" customHeight="1" x14ac:dyDescent="0.25">
      <c r="D4850" s="120"/>
      <c r="E4850" s="120"/>
      <c r="F4850" s="120"/>
      <c r="G4850" s="120"/>
      <c r="H4850" s="121"/>
    </row>
    <row r="4851" spans="4:8" ht="13.9" customHeight="1" x14ac:dyDescent="0.25">
      <c r="D4851" s="120"/>
      <c r="E4851" s="120"/>
      <c r="F4851" s="120"/>
      <c r="G4851" s="120"/>
      <c r="H4851" s="121"/>
    </row>
    <row r="4852" spans="4:8" ht="13.9" customHeight="1" x14ac:dyDescent="0.25">
      <c r="D4852" s="120"/>
      <c r="E4852" s="120"/>
      <c r="F4852" s="120"/>
      <c r="G4852" s="120"/>
      <c r="H4852" s="121"/>
    </row>
    <row r="4853" spans="4:8" ht="13.9" customHeight="1" x14ac:dyDescent="0.25">
      <c r="D4853" s="120"/>
      <c r="E4853" s="120"/>
      <c r="F4853" s="120"/>
      <c r="G4853" s="120"/>
      <c r="H4853" s="121"/>
    </row>
    <row r="4854" spans="4:8" ht="13.9" customHeight="1" x14ac:dyDescent="0.25">
      <c r="D4854" s="120"/>
      <c r="E4854" s="120"/>
      <c r="F4854" s="120"/>
      <c r="G4854" s="120"/>
      <c r="H4854" s="121"/>
    </row>
    <row r="4855" spans="4:8" ht="13.9" customHeight="1" x14ac:dyDescent="0.25">
      <c r="D4855" s="120"/>
      <c r="E4855" s="120"/>
      <c r="F4855" s="120"/>
      <c r="G4855" s="120"/>
      <c r="H4855" s="121"/>
    </row>
    <row r="4856" spans="4:8" ht="13.9" customHeight="1" x14ac:dyDescent="0.25">
      <c r="D4856" s="120"/>
      <c r="E4856" s="120"/>
      <c r="F4856" s="120"/>
      <c r="G4856" s="120"/>
      <c r="H4856" s="121"/>
    </row>
    <row r="4857" spans="4:8" ht="13.9" customHeight="1" x14ac:dyDescent="0.25">
      <c r="D4857" s="120"/>
      <c r="E4857" s="120"/>
      <c r="F4857" s="120"/>
      <c r="G4857" s="120"/>
      <c r="H4857" s="121"/>
    </row>
    <row r="4858" spans="4:8" ht="13.9" customHeight="1" x14ac:dyDescent="0.25">
      <c r="D4858" s="120"/>
      <c r="E4858" s="120"/>
      <c r="F4858" s="120"/>
      <c r="G4858" s="120"/>
      <c r="H4858" s="121"/>
    </row>
    <row r="4859" spans="4:8" ht="13.9" customHeight="1" x14ac:dyDescent="0.25">
      <c r="D4859" s="120"/>
      <c r="E4859" s="120"/>
      <c r="F4859" s="120"/>
      <c r="G4859" s="120"/>
      <c r="H4859" s="121"/>
    </row>
    <row r="4860" spans="4:8" ht="13.9" customHeight="1" x14ac:dyDescent="0.25">
      <c r="D4860" s="120"/>
      <c r="E4860" s="120"/>
      <c r="F4860" s="120"/>
      <c r="G4860" s="120"/>
      <c r="H4860" s="121"/>
    </row>
    <row r="4861" spans="4:8" ht="13.9" customHeight="1" x14ac:dyDescent="0.25">
      <c r="D4861" s="120"/>
      <c r="E4861" s="120"/>
      <c r="F4861" s="120"/>
      <c r="G4861" s="120"/>
      <c r="H4861" s="121"/>
    </row>
    <row r="4862" spans="4:8" ht="13.9" customHeight="1" x14ac:dyDescent="0.25">
      <c r="D4862" s="120"/>
      <c r="E4862" s="120"/>
      <c r="F4862" s="120"/>
      <c r="G4862" s="120"/>
      <c r="H4862" s="121"/>
    </row>
    <row r="4863" spans="4:8" ht="13.9" customHeight="1" x14ac:dyDescent="0.25">
      <c r="D4863" s="120"/>
      <c r="E4863" s="120"/>
      <c r="F4863" s="120"/>
      <c r="G4863" s="120"/>
      <c r="H4863" s="121"/>
    </row>
    <row r="4864" spans="4:8" ht="13.9" customHeight="1" x14ac:dyDescent="0.25">
      <c r="D4864" s="120"/>
      <c r="E4864" s="120"/>
      <c r="F4864" s="120"/>
      <c r="G4864" s="120"/>
      <c r="H4864" s="121"/>
    </row>
    <row r="4865" spans="4:8" ht="13.9" customHeight="1" x14ac:dyDescent="0.25">
      <c r="D4865" s="120"/>
      <c r="E4865" s="120"/>
      <c r="F4865" s="120"/>
      <c r="G4865" s="120"/>
      <c r="H4865" s="121"/>
    </row>
    <row r="4866" spans="4:8" ht="13.9" customHeight="1" x14ac:dyDescent="0.25">
      <c r="D4866" s="120"/>
      <c r="E4866" s="120"/>
      <c r="F4866" s="120"/>
      <c r="G4866" s="120"/>
      <c r="H4866" s="121"/>
    </row>
    <row r="4867" spans="4:8" ht="13.9" customHeight="1" x14ac:dyDescent="0.25">
      <c r="D4867" s="120"/>
      <c r="E4867" s="120"/>
      <c r="F4867" s="120"/>
      <c r="G4867" s="120"/>
      <c r="H4867" s="121"/>
    </row>
    <row r="4868" spans="4:8" ht="13.9" customHeight="1" x14ac:dyDescent="0.25">
      <c r="D4868" s="120"/>
      <c r="E4868" s="120"/>
      <c r="F4868" s="120"/>
      <c r="G4868" s="120"/>
      <c r="H4868" s="121"/>
    </row>
    <row r="4869" spans="4:8" ht="13.9" customHeight="1" x14ac:dyDescent="0.25">
      <c r="D4869" s="120"/>
      <c r="E4869" s="120"/>
      <c r="F4869" s="120"/>
      <c r="G4869" s="120"/>
      <c r="H4869" s="121"/>
    </row>
    <row r="4870" spans="4:8" ht="13.9" customHeight="1" x14ac:dyDescent="0.25">
      <c r="D4870" s="120"/>
      <c r="E4870" s="120"/>
      <c r="F4870" s="120"/>
      <c r="G4870" s="120"/>
      <c r="H4870" s="121"/>
    </row>
    <row r="4871" spans="4:8" ht="13.9" customHeight="1" x14ac:dyDescent="0.25">
      <c r="D4871" s="120"/>
      <c r="E4871" s="120"/>
      <c r="F4871" s="120"/>
      <c r="G4871" s="120"/>
      <c r="H4871" s="121"/>
    </row>
    <row r="4872" spans="4:8" ht="13.9" customHeight="1" x14ac:dyDescent="0.25">
      <c r="D4872" s="120"/>
      <c r="E4872" s="120"/>
      <c r="F4872" s="120"/>
      <c r="G4872" s="120"/>
      <c r="H4872" s="121"/>
    </row>
    <row r="4873" spans="4:8" ht="13.9" customHeight="1" x14ac:dyDescent="0.25">
      <c r="D4873" s="120"/>
      <c r="E4873" s="120"/>
      <c r="F4873" s="120"/>
      <c r="G4873" s="120"/>
      <c r="H4873" s="121"/>
    </row>
    <row r="4874" spans="4:8" ht="13.9" customHeight="1" x14ac:dyDescent="0.25">
      <c r="D4874" s="120"/>
      <c r="E4874" s="120"/>
      <c r="F4874" s="120"/>
      <c r="G4874" s="120"/>
      <c r="H4874" s="121"/>
    </row>
    <row r="4875" spans="4:8" ht="13.9" customHeight="1" x14ac:dyDescent="0.25">
      <c r="D4875" s="120"/>
      <c r="E4875" s="120"/>
      <c r="F4875" s="120"/>
      <c r="G4875" s="120"/>
      <c r="H4875" s="121"/>
    </row>
    <row r="4876" spans="4:8" ht="13.9" customHeight="1" x14ac:dyDescent="0.25">
      <c r="D4876" s="120"/>
      <c r="E4876" s="120"/>
      <c r="F4876" s="120"/>
      <c r="G4876" s="120"/>
      <c r="H4876" s="121"/>
    </row>
    <row r="4877" spans="4:8" ht="13.9" customHeight="1" x14ac:dyDescent="0.25">
      <c r="D4877" s="120"/>
      <c r="E4877" s="120"/>
      <c r="F4877" s="120"/>
      <c r="G4877" s="120"/>
      <c r="H4877" s="121"/>
    </row>
    <row r="4878" spans="4:8" ht="13.9" customHeight="1" x14ac:dyDescent="0.25">
      <c r="D4878" s="120"/>
      <c r="E4878" s="120"/>
      <c r="F4878" s="120"/>
      <c r="G4878" s="120"/>
      <c r="H4878" s="121"/>
    </row>
    <row r="4879" spans="4:8" ht="13.9" customHeight="1" x14ac:dyDescent="0.25">
      <c r="D4879" s="120"/>
      <c r="E4879" s="120"/>
      <c r="F4879" s="120"/>
      <c r="G4879" s="120"/>
      <c r="H4879" s="121"/>
    </row>
    <row r="4880" spans="4:8" ht="13.9" customHeight="1" x14ac:dyDescent="0.25">
      <c r="D4880" s="120"/>
      <c r="E4880" s="120"/>
      <c r="F4880" s="120"/>
      <c r="G4880" s="120"/>
      <c r="H4880" s="121"/>
    </row>
    <row r="4881" spans="4:8" ht="13.9" customHeight="1" x14ac:dyDescent="0.25">
      <c r="D4881" s="120"/>
      <c r="E4881" s="120"/>
      <c r="F4881" s="120"/>
      <c r="G4881" s="120"/>
      <c r="H4881" s="121"/>
    </row>
    <row r="4882" spans="4:8" ht="13.9" customHeight="1" x14ac:dyDescent="0.25">
      <c r="D4882" s="120"/>
      <c r="E4882" s="120"/>
      <c r="F4882" s="120"/>
      <c r="G4882" s="120"/>
      <c r="H4882" s="121"/>
    </row>
    <row r="4883" spans="4:8" ht="13.9" customHeight="1" x14ac:dyDescent="0.25">
      <c r="D4883" s="120"/>
      <c r="E4883" s="120"/>
      <c r="F4883" s="120"/>
      <c r="G4883" s="120"/>
      <c r="H4883" s="121"/>
    </row>
    <row r="4884" spans="4:8" ht="13.9" customHeight="1" x14ac:dyDescent="0.25">
      <c r="D4884" s="120"/>
      <c r="E4884" s="120"/>
      <c r="F4884" s="120"/>
      <c r="G4884" s="120"/>
      <c r="H4884" s="121"/>
    </row>
    <row r="4885" spans="4:8" ht="13.9" customHeight="1" x14ac:dyDescent="0.25">
      <c r="D4885" s="120"/>
      <c r="E4885" s="120"/>
      <c r="F4885" s="120"/>
      <c r="G4885" s="120"/>
      <c r="H4885" s="121"/>
    </row>
    <row r="4886" spans="4:8" ht="13.9" customHeight="1" x14ac:dyDescent="0.25">
      <c r="D4886" s="120"/>
      <c r="E4886" s="120"/>
      <c r="F4886" s="120"/>
      <c r="G4886" s="120"/>
      <c r="H4886" s="121"/>
    </row>
    <row r="4887" spans="4:8" ht="13.9" customHeight="1" x14ac:dyDescent="0.25">
      <c r="D4887" s="120"/>
      <c r="E4887" s="120"/>
      <c r="F4887" s="120"/>
      <c r="G4887" s="120"/>
      <c r="H4887" s="121"/>
    </row>
    <row r="4888" spans="4:8" ht="13.9" customHeight="1" x14ac:dyDescent="0.25">
      <c r="D4888" s="120"/>
      <c r="E4888" s="120"/>
      <c r="F4888" s="120"/>
      <c r="G4888" s="120"/>
      <c r="H4888" s="121"/>
    </row>
    <row r="4889" spans="4:8" ht="13.9" customHeight="1" x14ac:dyDescent="0.25">
      <c r="D4889" s="120"/>
      <c r="E4889" s="120"/>
      <c r="F4889" s="120"/>
      <c r="G4889" s="120"/>
      <c r="H4889" s="121"/>
    </row>
    <row r="4890" spans="4:8" ht="13.9" customHeight="1" x14ac:dyDescent="0.25">
      <c r="D4890" s="120"/>
      <c r="E4890" s="120"/>
      <c r="F4890" s="120"/>
      <c r="G4890" s="120"/>
      <c r="H4890" s="121"/>
    </row>
    <row r="4891" spans="4:8" ht="13.9" customHeight="1" x14ac:dyDescent="0.25">
      <c r="D4891" s="120"/>
      <c r="E4891" s="120"/>
      <c r="F4891" s="120"/>
      <c r="G4891" s="120"/>
      <c r="H4891" s="121"/>
    </row>
    <row r="4892" spans="4:8" ht="13.9" customHeight="1" x14ac:dyDescent="0.25">
      <c r="D4892" s="120"/>
      <c r="E4892" s="120"/>
      <c r="F4892" s="120"/>
      <c r="G4892" s="120"/>
      <c r="H4892" s="121"/>
    </row>
    <row r="4893" spans="4:8" ht="13.9" customHeight="1" x14ac:dyDescent="0.25">
      <c r="D4893" s="120"/>
      <c r="E4893" s="120"/>
      <c r="F4893" s="120"/>
      <c r="G4893" s="120"/>
      <c r="H4893" s="121"/>
    </row>
    <row r="4894" spans="4:8" ht="13.9" customHeight="1" x14ac:dyDescent="0.25">
      <c r="D4894" s="120"/>
      <c r="E4894" s="120"/>
      <c r="F4894" s="120"/>
      <c r="G4894" s="120"/>
      <c r="H4894" s="121"/>
    </row>
    <row r="4895" spans="4:8" ht="13.9" customHeight="1" x14ac:dyDescent="0.25">
      <c r="D4895" s="120"/>
      <c r="E4895" s="120"/>
      <c r="F4895" s="120"/>
      <c r="G4895" s="120"/>
      <c r="H4895" s="121"/>
    </row>
    <row r="4896" spans="4:8" ht="13.9" customHeight="1" x14ac:dyDescent="0.25">
      <c r="D4896" s="120"/>
      <c r="E4896" s="120"/>
      <c r="F4896" s="120"/>
      <c r="G4896" s="120"/>
      <c r="H4896" s="121"/>
    </row>
    <row r="4897" spans="4:8" ht="13.9" customHeight="1" x14ac:dyDescent="0.25">
      <c r="D4897" s="120"/>
      <c r="E4897" s="120"/>
      <c r="F4897" s="120"/>
      <c r="G4897" s="120"/>
      <c r="H4897" s="121"/>
    </row>
    <row r="4898" spans="4:8" ht="13.9" customHeight="1" x14ac:dyDescent="0.25">
      <c r="D4898" s="120"/>
      <c r="E4898" s="120"/>
      <c r="F4898" s="120"/>
      <c r="G4898" s="120"/>
      <c r="H4898" s="121"/>
    </row>
    <row r="4899" spans="4:8" ht="13.9" customHeight="1" x14ac:dyDescent="0.25">
      <c r="D4899" s="120"/>
      <c r="E4899" s="120"/>
      <c r="F4899" s="120"/>
      <c r="G4899" s="120"/>
      <c r="H4899" s="121"/>
    </row>
    <row r="4900" spans="4:8" ht="13.9" customHeight="1" x14ac:dyDescent="0.25">
      <c r="D4900" s="120"/>
      <c r="E4900" s="120"/>
      <c r="F4900" s="120"/>
      <c r="G4900" s="120"/>
      <c r="H4900" s="121"/>
    </row>
    <row r="4901" spans="4:8" ht="13.9" customHeight="1" x14ac:dyDescent="0.25">
      <c r="D4901" s="120"/>
      <c r="E4901" s="120"/>
      <c r="F4901" s="120"/>
      <c r="G4901" s="120"/>
      <c r="H4901" s="121"/>
    </row>
    <row r="4902" spans="4:8" ht="13.9" customHeight="1" x14ac:dyDescent="0.25">
      <c r="D4902" s="120"/>
      <c r="E4902" s="120"/>
      <c r="F4902" s="120"/>
      <c r="G4902" s="120"/>
      <c r="H4902" s="121"/>
    </row>
    <row r="4903" spans="4:8" ht="13.9" customHeight="1" x14ac:dyDescent="0.25">
      <c r="D4903" s="120"/>
      <c r="E4903" s="120"/>
      <c r="F4903" s="120"/>
      <c r="G4903" s="120"/>
      <c r="H4903" s="121"/>
    </row>
    <row r="4904" spans="4:8" ht="13.9" customHeight="1" x14ac:dyDescent="0.25">
      <c r="D4904" s="120"/>
      <c r="E4904" s="120"/>
      <c r="F4904" s="120"/>
      <c r="G4904" s="120"/>
      <c r="H4904" s="121"/>
    </row>
    <row r="4905" spans="4:8" ht="13.9" customHeight="1" x14ac:dyDescent="0.25">
      <c r="D4905" s="120"/>
      <c r="E4905" s="120"/>
      <c r="F4905" s="120"/>
      <c r="G4905" s="120"/>
      <c r="H4905" s="121"/>
    </row>
    <row r="4906" spans="4:8" ht="13.9" customHeight="1" x14ac:dyDescent="0.25">
      <c r="D4906" s="120"/>
      <c r="E4906" s="120"/>
      <c r="F4906" s="120"/>
      <c r="G4906" s="120"/>
      <c r="H4906" s="121"/>
    </row>
    <row r="4907" spans="4:8" ht="13.9" customHeight="1" x14ac:dyDescent="0.25">
      <c r="D4907" s="120"/>
      <c r="E4907" s="120"/>
      <c r="F4907" s="120"/>
      <c r="G4907" s="120"/>
      <c r="H4907" s="121"/>
    </row>
    <row r="4908" spans="4:8" ht="13.9" customHeight="1" x14ac:dyDescent="0.25">
      <c r="D4908" s="120"/>
      <c r="E4908" s="120"/>
      <c r="F4908" s="120"/>
      <c r="G4908" s="120"/>
      <c r="H4908" s="121"/>
    </row>
    <row r="4909" spans="4:8" ht="13.9" customHeight="1" x14ac:dyDescent="0.25">
      <c r="D4909" s="120"/>
      <c r="E4909" s="120"/>
      <c r="F4909" s="120"/>
      <c r="G4909" s="120"/>
      <c r="H4909" s="121"/>
    </row>
    <row r="4910" spans="4:8" ht="13.9" customHeight="1" x14ac:dyDescent="0.25">
      <c r="D4910" s="120"/>
      <c r="E4910" s="120"/>
      <c r="F4910" s="120"/>
      <c r="G4910" s="120"/>
      <c r="H4910" s="121"/>
    </row>
    <row r="4911" spans="4:8" ht="13.9" customHeight="1" x14ac:dyDescent="0.25">
      <c r="D4911" s="120"/>
      <c r="E4911" s="120"/>
      <c r="F4911" s="120"/>
      <c r="G4911" s="120"/>
      <c r="H4911" s="121"/>
    </row>
    <row r="4912" spans="4:8" ht="13.9" customHeight="1" x14ac:dyDescent="0.25">
      <c r="D4912" s="120"/>
      <c r="E4912" s="120"/>
      <c r="F4912" s="120"/>
      <c r="G4912" s="120"/>
      <c r="H4912" s="121"/>
    </row>
    <row r="4913" spans="4:8" ht="13.9" customHeight="1" x14ac:dyDescent="0.25">
      <c r="D4913" s="120"/>
      <c r="E4913" s="120"/>
      <c r="F4913" s="120"/>
      <c r="G4913" s="120"/>
      <c r="H4913" s="121"/>
    </row>
    <row r="4914" spans="4:8" ht="13.9" customHeight="1" x14ac:dyDescent="0.25">
      <c r="D4914" s="120"/>
      <c r="E4914" s="120"/>
      <c r="F4914" s="120"/>
      <c r="G4914" s="120"/>
      <c r="H4914" s="121"/>
    </row>
    <row r="4915" spans="4:8" ht="13.9" customHeight="1" x14ac:dyDescent="0.25">
      <c r="D4915" s="120"/>
      <c r="E4915" s="120"/>
      <c r="F4915" s="120"/>
      <c r="G4915" s="120"/>
      <c r="H4915" s="121"/>
    </row>
    <row r="4916" spans="4:8" ht="13.9" customHeight="1" x14ac:dyDescent="0.25">
      <c r="D4916" s="120"/>
      <c r="E4916" s="120"/>
      <c r="F4916" s="120"/>
      <c r="G4916" s="120"/>
      <c r="H4916" s="121"/>
    </row>
    <row r="4917" spans="4:8" ht="13.9" customHeight="1" x14ac:dyDescent="0.25">
      <c r="D4917" s="120"/>
      <c r="E4917" s="120"/>
      <c r="F4917" s="120"/>
      <c r="G4917" s="120"/>
      <c r="H4917" s="121"/>
    </row>
    <row r="4918" spans="4:8" ht="13.9" customHeight="1" x14ac:dyDescent="0.25">
      <c r="D4918" s="120"/>
      <c r="E4918" s="120"/>
      <c r="F4918" s="120"/>
      <c r="G4918" s="120"/>
      <c r="H4918" s="121"/>
    </row>
    <row r="4919" spans="4:8" ht="13.9" customHeight="1" x14ac:dyDescent="0.25">
      <c r="D4919" s="120"/>
      <c r="E4919" s="120"/>
      <c r="F4919" s="120"/>
      <c r="G4919" s="120"/>
      <c r="H4919" s="121"/>
    </row>
    <row r="4920" spans="4:8" ht="13.9" customHeight="1" x14ac:dyDescent="0.25">
      <c r="D4920" s="120"/>
      <c r="E4920" s="120"/>
      <c r="F4920" s="120"/>
      <c r="G4920" s="120"/>
      <c r="H4920" s="121"/>
    </row>
    <row r="4921" spans="4:8" ht="13.9" customHeight="1" x14ac:dyDescent="0.25">
      <c r="D4921" s="120"/>
      <c r="E4921" s="120"/>
      <c r="F4921" s="120"/>
      <c r="G4921" s="120"/>
      <c r="H4921" s="121"/>
    </row>
    <row r="4922" spans="4:8" ht="13.9" customHeight="1" x14ac:dyDescent="0.25">
      <c r="D4922" s="120"/>
      <c r="E4922" s="120"/>
      <c r="F4922" s="120"/>
      <c r="G4922" s="120"/>
      <c r="H4922" s="121"/>
    </row>
    <row r="4923" spans="4:8" ht="13.9" customHeight="1" x14ac:dyDescent="0.25">
      <c r="D4923" s="120"/>
      <c r="E4923" s="120"/>
      <c r="F4923" s="120"/>
      <c r="G4923" s="120"/>
      <c r="H4923" s="121"/>
    </row>
    <row r="4924" spans="4:8" ht="13.9" customHeight="1" x14ac:dyDescent="0.25">
      <c r="D4924" s="120"/>
      <c r="E4924" s="120"/>
      <c r="F4924" s="120"/>
      <c r="G4924" s="120"/>
      <c r="H4924" s="121"/>
    </row>
    <row r="4925" spans="4:8" ht="13.9" customHeight="1" x14ac:dyDescent="0.25">
      <c r="D4925" s="120"/>
      <c r="E4925" s="120"/>
      <c r="F4925" s="120"/>
      <c r="G4925" s="120"/>
      <c r="H4925" s="121"/>
    </row>
    <row r="4926" spans="4:8" ht="13.9" customHeight="1" x14ac:dyDescent="0.25">
      <c r="D4926" s="120"/>
      <c r="E4926" s="120"/>
      <c r="F4926" s="120"/>
      <c r="G4926" s="120"/>
      <c r="H4926" s="121"/>
    </row>
    <row r="4927" spans="4:8" ht="13.9" customHeight="1" x14ac:dyDescent="0.25">
      <c r="D4927" s="120"/>
      <c r="E4927" s="120"/>
      <c r="F4927" s="120"/>
      <c r="G4927" s="120"/>
      <c r="H4927" s="121"/>
    </row>
    <row r="4928" spans="4:8" ht="13.9" customHeight="1" x14ac:dyDescent="0.25">
      <c r="D4928" s="120"/>
      <c r="E4928" s="120"/>
      <c r="F4928" s="120"/>
      <c r="G4928" s="120"/>
      <c r="H4928" s="121"/>
    </row>
    <row r="4929" spans="4:8" ht="13.9" customHeight="1" x14ac:dyDescent="0.25">
      <c r="D4929" s="120"/>
      <c r="E4929" s="120"/>
      <c r="F4929" s="120"/>
      <c r="G4929" s="120"/>
      <c r="H4929" s="121"/>
    </row>
    <row r="4930" spans="4:8" ht="13.9" customHeight="1" x14ac:dyDescent="0.25">
      <c r="D4930" s="120"/>
      <c r="E4930" s="120"/>
      <c r="F4930" s="120"/>
      <c r="G4930" s="120"/>
      <c r="H4930" s="121"/>
    </row>
    <row r="4931" spans="4:8" ht="13.9" customHeight="1" x14ac:dyDescent="0.25">
      <c r="D4931" s="120"/>
      <c r="E4931" s="120"/>
      <c r="F4931" s="120"/>
      <c r="G4931" s="120"/>
      <c r="H4931" s="121"/>
    </row>
    <row r="4932" spans="4:8" ht="13.9" customHeight="1" x14ac:dyDescent="0.25">
      <c r="D4932" s="120"/>
      <c r="E4932" s="120"/>
      <c r="F4932" s="120"/>
      <c r="G4932" s="120"/>
      <c r="H4932" s="121"/>
    </row>
    <row r="4933" spans="4:8" ht="13.9" customHeight="1" x14ac:dyDescent="0.25">
      <c r="D4933" s="120"/>
      <c r="E4933" s="120"/>
      <c r="F4933" s="120"/>
      <c r="G4933" s="120"/>
      <c r="H4933" s="121"/>
    </row>
    <row r="4934" spans="4:8" ht="13.9" customHeight="1" x14ac:dyDescent="0.25">
      <c r="D4934" s="120"/>
      <c r="E4934" s="120"/>
      <c r="F4934" s="120"/>
      <c r="G4934" s="120"/>
      <c r="H4934" s="121"/>
    </row>
    <row r="4935" spans="4:8" ht="13.9" customHeight="1" x14ac:dyDescent="0.25">
      <c r="D4935" s="120"/>
      <c r="E4935" s="120"/>
      <c r="F4935" s="120"/>
      <c r="G4935" s="120"/>
      <c r="H4935" s="121"/>
    </row>
    <row r="4936" spans="4:8" ht="13.9" customHeight="1" x14ac:dyDescent="0.25">
      <c r="D4936" s="120"/>
      <c r="E4936" s="120"/>
      <c r="F4936" s="120"/>
      <c r="G4936" s="120"/>
      <c r="H4936" s="121"/>
    </row>
    <row r="4937" spans="4:8" ht="13.9" customHeight="1" x14ac:dyDescent="0.25">
      <c r="D4937" s="120"/>
      <c r="E4937" s="120"/>
      <c r="F4937" s="120"/>
      <c r="G4937" s="120"/>
      <c r="H4937" s="121"/>
    </row>
    <row r="4938" spans="4:8" ht="13.9" customHeight="1" x14ac:dyDescent="0.25">
      <c r="D4938" s="120"/>
      <c r="E4938" s="120"/>
      <c r="F4938" s="120"/>
      <c r="G4938" s="120"/>
      <c r="H4938" s="121"/>
    </row>
    <row r="4939" spans="4:8" ht="13.9" customHeight="1" x14ac:dyDescent="0.25">
      <c r="D4939" s="120"/>
      <c r="E4939" s="120"/>
      <c r="F4939" s="120"/>
      <c r="G4939" s="120"/>
      <c r="H4939" s="121"/>
    </row>
    <row r="4940" spans="4:8" ht="13.9" customHeight="1" x14ac:dyDescent="0.25">
      <c r="D4940" s="120"/>
      <c r="E4940" s="120"/>
      <c r="F4940" s="120"/>
      <c r="G4940" s="120"/>
      <c r="H4940" s="121"/>
    </row>
    <row r="4941" spans="4:8" ht="13.9" customHeight="1" x14ac:dyDescent="0.25">
      <c r="D4941" s="120"/>
      <c r="E4941" s="120"/>
      <c r="F4941" s="120"/>
      <c r="G4941" s="120"/>
      <c r="H4941" s="121"/>
    </row>
    <row r="4942" spans="4:8" ht="13.9" customHeight="1" x14ac:dyDescent="0.25">
      <c r="D4942" s="120"/>
      <c r="E4942" s="120"/>
      <c r="F4942" s="120"/>
      <c r="G4942" s="120"/>
      <c r="H4942" s="121"/>
    </row>
    <row r="4943" spans="4:8" ht="13.9" customHeight="1" x14ac:dyDescent="0.25">
      <c r="D4943" s="120"/>
      <c r="E4943" s="120"/>
      <c r="F4943" s="120"/>
      <c r="G4943" s="120"/>
      <c r="H4943" s="121"/>
    </row>
    <row r="4944" spans="4:8" ht="13.9" customHeight="1" x14ac:dyDescent="0.25">
      <c r="D4944" s="120"/>
      <c r="E4944" s="120"/>
      <c r="F4944" s="120"/>
      <c r="G4944" s="120"/>
      <c r="H4944" s="121"/>
    </row>
    <row r="4945" spans="4:8" ht="13.9" customHeight="1" x14ac:dyDescent="0.25">
      <c r="D4945" s="120"/>
      <c r="E4945" s="120"/>
      <c r="F4945" s="120"/>
      <c r="G4945" s="120"/>
      <c r="H4945" s="121"/>
    </row>
    <row r="4946" spans="4:8" ht="13.9" customHeight="1" x14ac:dyDescent="0.25">
      <c r="D4946" s="120"/>
      <c r="E4946" s="120"/>
      <c r="F4946" s="120"/>
      <c r="G4946" s="120"/>
      <c r="H4946" s="121"/>
    </row>
    <row r="4947" spans="4:8" ht="13.9" customHeight="1" x14ac:dyDescent="0.25">
      <c r="D4947" s="120"/>
      <c r="E4947" s="120"/>
      <c r="F4947" s="120"/>
      <c r="G4947" s="120"/>
      <c r="H4947" s="121"/>
    </row>
    <row r="4948" spans="4:8" ht="13.9" customHeight="1" x14ac:dyDescent="0.25">
      <c r="D4948" s="120"/>
      <c r="E4948" s="120"/>
      <c r="F4948" s="120"/>
      <c r="G4948" s="120"/>
      <c r="H4948" s="121"/>
    </row>
    <row r="4949" spans="4:8" ht="13.9" customHeight="1" x14ac:dyDescent="0.25">
      <c r="D4949" s="120"/>
      <c r="E4949" s="120"/>
      <c r="F4949" s="120"/>
      <c r="G4949" s="120"/>
      <c r="H4949" s="121"/>
    </row>
    <row r="4950" spans="4:8" ht="13.9" customHeight="1" x14ac:dyDescent="0.25">
      <c r="D4950" s="120"/>
      <c r="E4950" s="120"/>
      <c r="F4950" s="120"/>
      <c r="G4950" s="120"/>
      <c r="H4950" s="121"/>
    </row>
    <row r="4951" spans="4:8" ht="13.9" customHeight="1" x14ac:dyDescent="0.25">
      <c r="D4951" s="120"/>
      <c r="E4951" s="120"/>
      <c r="F4951" s="120"/>
      <c r="G4951" s="120"/>
      <c r="H4951" s="121"/>
    </row>
    <row r="4952" spans="4:8" ht="13.9" customHeight="1" x14ac:dyDescent="0.25">
      <c r="D4952" s="120"/>
      <c r="E4952" s="120"/>
      <c r="F4952" s="120"/>
      <c r="G4952" s="120"/>
      <c r="H4952" s="121"/>
    </row>
    <row r="4953" spans="4:8" ht="13.9" customHeight="1" x14ac:dyDescent="0.25">
      <c r="D4953" s="120"/>
      <c r="E4953" s="120"/>
      <c r="F4953" s="120"/>
      <c r="G4953" s="120"/>
      <c r="H4953" s="121"/>
    </row>
    <row r="4954" spans="4:8" ht="13.9" customHeight="1" x14ac:dyDescent="0.25">
      <c r="D4954" s="120"/>
      <c r="E4954" s="120"/>
      <c r="F4954" s="120"/>
      <c r="G4954" s="120"/>
      <c r="H4954" s="121"/>
    </row>
    <row r="4955" spans="4:8" ht="13.9" customHeight="1" x14ac:dyDescent="0.25">
      <c r="D4955" s="120"/>
      <c r="E4955" s="120"/>
      <c r="F4955" s="120"/>
      <c r="G4955" s="120"/>
      <c r="H4955" s="121"/>
    </row>
    <row r="4956" spans="4:8" ht="13.9" customHeight="1" x14ac:dyDescent="0.25">
      <c r="D4956" s="120"/>
      <c r="E4956" s="120"/>
      <c r="F4956" s="120"/>
      <c r="G4956" s="120"/>
      <c r="H4956" s="121"/>
    </row>
    <row r="4957" spans="4:8" ht="13.9" customHeight="1" x14ac:dyDescent="0.25">
      <c r="D4957" s="120"/>
      <c r="E4957" s="120"/>
      <c r="F4957" s="120"/>
      <c r="G4957" s="120"/>
      <c r="H4957" s="121"/>
    </row>
    <row r="4958" spans="4:8" ht="13.9" customHeight="1" x14ac:dyDescent="0.25">
      <c r="D4958" s="120"/>
      <c r="E4958" s="120"/>
      <c r="F4958" s="120"/>
      <c r="G4958" s="120"/>
      <c r="H4958" s="121"/>
    </row>
    <row r="4959" spans="4:8" ht="13.9" customHeight="1" x14ac:dyDescent="0.25">
      <c r="D4959" s="120"/>
      <c r="E4959" s="120"/>
      <c r="F4959" s="120"/>
      <c r="G4959" s="120"/>
      <c r="H4959" s="121"/>
    </row>
    <row r="4960" spans="4:8" ht="13.9" customHeight="1" x14ac:dyDescent="0.25">
      <c r="D4960" s="120"/>
      <c r="E4960" s="120"/>
      <c r="F4960" s="120"/>
      <c r="G4960" s="120"/>
      <c r="H4960" s="121"/>
    </row>
    <row r="4961" spans="4:8" ht="13.9" customHeight="1" x14ac:dyDescent="0.25">
      <c r="D4961" s="120"/>
      <c r="E4961" s="120"/>
      <c r="F4961" s="120"/>
      <c r="G4961" s="120"/>
      <c r="H4961" s="121"/>
    </row>
    <row r="4962" spans="4:8" ht="13.9" customHeight="1" x14ac:dyDescent="0.25">
      <c r="D4962" s="120"/>
      <c r="E4962" s="120"/>
      <c r="F4962" s="120"/>
      <c r="G4962" s="120"/>
      <c r="H4962" s="121"/>
    </row>
    <row r="4963" spans="4:8" ht="13.9" customHeight="1" x14ac:dyDescent="0.25">
      <c r="D4963" s="120"/>
      <c r="E4963" s="120"/>
      <c r="F4963" s="120"/>
      <c r="G4963" s="120"/>
      <c r="H4963" s="121"/>
    </row>
    <row r="4964" spans="4:8" ht="13.9" customHeight="1" x14ac:dyDescent="0.25">
      <c r="D4964" s="120"/>
      <c r="E4964" s="120"/>
      <c r="F4964" s="120"/>
      <c r="G4964" s="120"/>
      <c r="H4964" s="121"/>
    </row>
    <row r="4965" spans="4:8" ht="13.9" customHeight="1" x14ac:dyDescent="0.25">
      <c r="D4965" s="120"/>
      <c r="E4965" s="120"/>
      <c r="F4965" s="120"/>
      <c r="G4965" s="120"/>
      <c r="H4965" s="121"/>
    </row>
    <row r="4966" spans="4:8" ht="13.9" customHeight="1" x14ac:dyDescent="0.25">
      <c r="D4966" s="120"/>
      <c r="E4966" s="120"/>
      <c r="F4966" s="120"/>
      <c r="G4966" s="120"/>
      <c r="H4966" s="121"/>
    </row>
    <row r="4967" spans="4:8" ht="13.9" customHeight="1" x14ac:dyDescent="0.25">
      <c r="D4967" s="120"/>
      <c r="E4967" s="120"/>
      <c r="F4967" s="120"/>
      <c r="G4967" s="120"/>
      <c r="H4967" s="121"/>
    </row>
    <row r="4968" spans="4:8" ht="13.9" customHeight="1" x14ac:dyDescent="0.25">
      <c r="D4968" s="120"/>
      <c r="E4968" s="120"/>
      <c r="F4968" s="120"/>
      <c r="G4968" s="120"/>
      <c r="H4968" s="121"/>
    </row>
    <row r="4969" spans="4:8" ht="13.9" customHeight="1" x14ac:dyDescent="0.25">
      <c r="D4969" s="120"/>
      <c r="E4969" s="120"/>
      <c r="F4969" s="120"/>
      <c r="G4969" s="120"/>
      <c r="H4969" s="121"/>
    </row>
    <row r="4970" spans="4:8" ht="13.9" customHeight="1" x14ac:dyDescent="0.25">
      <c r="D4970" s="120"/>
      <c r="E4970" s="120"/>
      <c r="F4970" s="120"/>
      <c r="G4970" s="120"/>
      <c r="H4970" s="121"/>
    </row>
    <row r="4971" spans="4:8" ht="13.9" customHeight="1" x14ac:dyDescent="0.25">
      <c r="D4971" s="120"/>
      <c r="E4971" s="120"/>
      <c r="F4971" s="120"/>
      <c r="G4971" s="120"/>
      <c r="H4971" s="121"/>
    </row>
    <row r="4972" spans="4:8" ht="13.9" customHeight="1" x14ac:dyDescent="0.25">
      <c r="D4972" s="120"/>
      <c r="E4972" s="120"/>
      <c r="F4972" s="120"/>
      <c r="G4972" s="120"/>
      <c r="H4972" s="121"/>
    </row>
    <row r="4973" spans="4:8" ht="13.9" customHeight="1" x14ac:dyDescent="0.25">
      <c r="D4973" s="120"/>
      <c r="E4973" s="120"/>
      <c r="F4973" s="120"/>
      <c r="G4973" s="120"/>
      <c r="H4973" s="121"/>
    </row>
    <row r="4974" spans="4:8" ht="13.9" customHeight="1" x14ac:dyDescent="0.25">
      <c r="D4974" s="120"/>
      <c r="E4974" s="120"/>
      <c r="F4974" s="120"/>
      <c r="G4974" s="120"/>
      <c r="H4974" s="121"/>
    </row>
    <row r="4975" spans="4:8" ht="13.9" customHeight="1" x14ac:dyDescent="0.25">
      <c r="D4975" s="120"/>
      <c r="E4975" s="120"/>
      <c r="F4975" s="120"/>
      <c r="G4975" s="120"/>
      <c r="H4975" s="121"/>
    </row>
    <row r="4976" spans="4:8" ht="13.9" customHeight="1" x14ac:dyDescent="0.25">
      <c r="D4976" s="120"/>
      <c r="E4976" s="120"/>
      <c r="F4976" s="120"/>
      <c r="G4976" s="120"/>
      <c r="H4976" s="121"/>
    </row>
    <row r="4977" spans="4:8" ht="13.9" customHeight="1" x14ac:dyDescent="0.25">
      <c r="D4977" s="120"/>
      <c r="E4977" s="120"/>
      <c r="F4977" s="120"/>
      <c r="G4977" s="120"/>
      <c r="H4977" s="121"/>
    </row>
    <row r="4978" spans="4:8" ht="13.9" customHeight="1" x14ac:dyDescent="0.25">
      <c r="D4978" s="120"/>
      <c r="E4978" s="120"/>
      <c r="F4978" s="120"/>
      <c r="G4978" s="120"/>
      <c r="H4978" s="121"/>
    </row>
    <row r="4979" spans="4:8" ht="13.9" customHeight="1" x14ac:dyDescent="0.25">
      <c r="D4979" s="120"/>
      <c r="E4979" s="120"/>
      <c r="F4979" s="120"/>
      <c r="G4979" s="120"/>
      <c r="H4979" s="121"/>
    </row>
    <row r="4980" spans="4:8" ht="13.9" customHeight="1" x14ac:dyDescent="0.25">
      <c r="D4980" s="120"/>
      <c r="E4980" s="120"/>
      <c r="F4980" s="120"/>
      <c r="G4980" s="120"/>
      <c r="H4980" s="121"/>
    </row>
    <row r="4981" spans="4:8" ht="13.9" customHeight="1" x14ac:dyDescent="0.25">
      <c r="D4981" s="120"/>
      <c r="E4981" s="120"/>
      <c r="F4981" s="120"/>
      <c r="G4981" s="120"/>
      <c r="H4981" s="121"/>
    </row>
    <row r="4982" spans="4:8" ht="13.9" customHeight="1" x14ac:dyDescent="0.25">
      <c r="D4982" s="120"/>
      <c r="E4982" s="120"/>
      <c r="F4982" s="120"/>
      <c r="G4982" s="120"/>
      <c r="H4982" s="121"/>
    </row>
    <row r="4983" spans="4:8" ht="13.9" customHeight="1" x14ac:dyDescent="0.25">
      <c r="D4983" s="120"/>
      <c r="E4983" s="120"/>
      <c r="F4983" s="120"/>
      <c r="G4983" s="120"/>
      <c r="H4983" s="121"/>
    </row>
    <row r="4984" spans="4:8" ht="13.9" customHeight="1" x14ac:dyDescent="0.25">
      <c r="D4984" s="120"/>
      <c r="E4984" s="120"/>
      <c r="F4984" s="120"/>
      <c r="G4984" s="120"/>
      <c r="H4984" s="121"/>
    </row>
    <row r="4985" spans="4:8" ht="13.9" customHeight="1" x14ac:dyDescent="0.25">
      <c r="D4985" s="120"/>
      <c r="E4985" s="120"/>
      <c r="F4985" s="120"/>
      <c r="G4985" s="120"/>
      <c r="H4985" s="121"/>
    </row>
    <row r="4986" spans="4:8" ht="13.9" customHeight="1" x14ac:dyDescent="0.25">
      <c r="D4986" s="120"/>
      <c r="E4986" s="120"/>
      <c r="F4986" s="120"/>
      <c r="G4986" s="120"/>
      <c r="H4986" s="121"/>
    </row>
    <row r="4987" spans="4:8" ht="13.9" customHeight="1" x14ac:dyDescent="0.25">
      <c r="D4987" s="120"/>
      <c r="E4987" s="120"/>
      <c r="F4987" s="120"/>
      <c r="G4987" s="120"/>
      <c r="H4987" s="121"/>
    </row>
    <row r="4988" spans="4:8" ht="13.9" customHeight="1" x14ac:dyDescent="0.25">
      <c r="D4988" s="120"/>
      <c r="E4988" s="120"/>
      <c r="F4988" s="120"/>
      <c r="G4988" s="120"/>
      <c r="H4988" s="121"/>
    </row>
    <row r="4989" spans="4:8" ht="13.9" customHeight="1" x14ac:dyDescent="0.25">
      <c r="D4989" s="120"/>
      <c r="E4989" s="120"/>
      <c r="F4989" s="120"/>
      <c r="G4989" s="120"/>
      <c r="H4989" s="121"/>
    </row>
    <row r="4990" spans="4:8" ht="13.9" customHeight="1" x14ac:dyDescent="0.25">
      <c r="D4990" s="120"/>
      <c r="E4990" s="120"/>
      <c r="F4990" s="120"/>
      <c r="G4990" s="120"/>
      <c r="H4990" s="121"/>
    </row>
    <row r="4991" spans="4:8" ht="13.9" customHeight="1" x14ac:dyDescent="0.25">
      <c r="D4991" s="120"/>
      <c r="E4991" s="120"/>
      <c r="F4991" s="120"/>
      <c r="G4991" s="120"/>
      <c r="H4991" s="121"/>
    </row>
    <row r="4992" spans="4:8" ht="13.9" customHeight="1" x14ac:dyDescent="0.25">
      <c r="D4992" s="120"/>
      <c r="E4992" s="120"/>
      <c r="F4992" s="120"/>
      <c r="G4992" s="120"/>
      <c r="H4992" s="121"/>
    </row>
    <row r="4993" spans="4:8" ht="13.9" customHeight="1" x14ac:dyDescent="0.25">
      <c r="D4993" s="120"/>
      <c r="E4993" s="120"/>
      <c r="F4993" s="120"/>
      <c r="G4993" s="120"/>
      <c r="H4993" s="121"/>
    </row>
    <row r="4994" spans="4:8" ht="13.9" customHeight="1" x14ac:dyDescent="0.25">
      <c r="D4994" s="120"/>
      <c r="E4994" s="120"/>
      <c r="F4994" s="120"/>
      <c r="G4994" s="120"/>
      <c r="H4994" s="121"/>
    </row>
    <row r="4995" spans="4:8" ht="13.9" customHeight="1" x14ac:dyDescent="0.25">
      <c r="D4995" s="120"/>
      <c r="E4995" s="120"/>
      <c r="F4995" s="120"/>
      <c r="G4995" s="120"/>
      <c r="H4995" s="121"/>
    </row>
    <row r="4996" spans="4:8" ht="13.9" customHeight="1" x14ac:dyDescent="0.25">
      <c r="D4996" s="120"/>
      <c r="E4996" s="120"/>
      <c r="F4996" s="120"/>
      <c r="G4996" s="120"/>
      <c r="H4996" s="121"/>
    </row>
    <row r="4997" spans="4:8" ht="13.9" customHeight="1" x14ac:dyDescent="0.25">
      <c r="D4997" s="120"/>
      <c r="E4997" s="120"/>
      <c r="F4997" s="120"/>
      <c r="G4997" s="120"/>
      <c r="H4997" s="121"/>
    </row>
    <row r="4998" spans="4:8" ht="13.9" customHeight="1" x14ac:dyDescent="0.25">
      <c r="D4998" s="120"/>
      <c r="E4998" s="120"/>
      <c r="F4998" s="120"/>
      <c r="G4998" s="120"/>
      <c r="H4998" s="121"/>
    </row>
    <row r="4999" spans="4:8" ht="13.9" customHeight="1" x14ac:dyDescent="0.25">
      <c r="D4999" s="120"/>
      <c r="E4999" s="120"/>
      <c r="F4999" s="120"/>
      <c r="G4999" s="120"/>
      <c r="H4999" s="121"/>
    </row>
    <row r="5000" spans="4:8" ht="13.9" customHeight="1" x14ac:dyDescent="0.25">
      <c r="D5000" s="120"/>
      <c r="E5000" s="120"/>
      <c r="F5000" s="120"/>
      <c r="G5000" s="120"/>
      <c r="H5000" s="121"/>
    </row>
    <row r="5001" spans="4:8" ht="13.9" customHeight="1" x14ac:dyDescent="0.25">
      <c r="D5001" s="120"/>
      <c r="E5001" s="120"/>
      <c r="F5001" s="120"/>
      <c r="G5001" s="120"/>
      <c r="H5001" s="121"/>
    </row>
    <row r="5002" spans="4:8" ht="13.9" customHeight="1" x14ac:dyDescent="0.25">
      <c r="D5002" s="120"/>
      <c r="E5002" s="120"/>
      <c r="F5002" s="120"/>
      <c r="G5002" s="120"/>
      <c r="H5002" s="121"/>
    </row>
    <row r="5003" spans="4:8" ht="13.9" customHeight="1" x14ac:dyDescent="0.25">
      <c r="D5003" s="120"/>
      <c r="E5003" s="120"/>
      <c r="F5003" s="120"/>
      <c r="G5003" s="120"/>
      <c r="H5003" s="121"/>
    </row>
    <row r="5004" spans="4:8" ht="13.9" customHeight="1" x14ac:dyDescent="0.25">
      <c r="D5004" s="120"/>
      <c r="E5004" s="120"/>
      <c r="F5004" s="120"/>
      <c r="G5004" s="120"/>
      <c r="H5004" s="121"/>
    </row>
    <row r="5005" spans="4:8" ht="13.9" customHeight="1" x14ac:dyDescent="0.25">
      <c r="D5005" s="120"/>
      <c r="E5005" s="120"/>
      <c r="F5005" s="120"/>
      <c r="G5005" s="120"/>
      <c r="H5005" s="121"/>
    </row>
    <row r="5006" spans="4:8" ht="13.9" customHeight="1" x14ac:dyDescent="0.25">
      <c r="D5006" s="120"/>
      <c r="E5006" s="120"/>
      <c r="F5006" s="120"/>
      <c r="G5006" s="120"/>
      <c r="H5006" s="121"/>
    </row>
    <row r="5007" spans="4:8" ht="13.9" customHeight="1" x14ac:dyDescent="0.25">
      <c r="D5007" s="120"/>
      <c r="E5007" s="120"/>
      <c r="F5007" s="120"/>
      <c r="G5007" s="120"/>
      <c r="H5007" s="121"/>
    </row>
    <row r="5008" spans="4:8" ht="13.9" customHeight="1" x14ac:dyDescent="0.25">
      <c r="D5008" s="120"/>
      <c r="E5008" s="120"/>
      <c r="F5008" s="120"/>
      <c r="G5008" s="120"/>
      <c r="H5008" s="121"/>
    </row>
    <row r="5009" spans="4:8" ht="13.9" customHeight="1" x14ac:dyDescent="0.25">
      <c r="D5009" s="120"/>
      <c r="E5009" s="120"/>
      <c r="F5009" s="120"/>
      <c r="G5009" s="120"/>
      <c r="H5009" s="121"/>
    </row>
    <row r="5010" spans="4:8" ht="13.9" customHeight="1" x14ac:dyDescent="0.25">
      <c r="D5010" s="120"/>
      <c r="E5010" s="120"/>
      <c r="F5010" s="120"/>
      <c r="G5010" s="120"/>
      <c r="H5010" s="121"/>
    </row>
    <row r="5011" spans="4:8" ht="13.9" customHeight="1" x14ac:dyDescent="0.25">
      <c r="D5011" s="120"/>
      <c r="E5011" s="120"/>
      <c r="F5011" s="120"/>
      <c r="G5011" s="120"/>
      <c r="H5011" s="121"/>
    </row>
    <row r="5012" spans="4:8" ht="13.9" customHeight="1" x14ac:dyDescent="0.25">
      <c r="D5012" s="120"/>
      <c r="E5012" s="120"/>
      <c r="F5012" s="120"/>
      <c r="G5012" s="120"/>
      <c r="H5012" s="121"/>
    </row>
    <row r="5013" spans="4:8" ht="13.9" customHeight="1" x14ac:dyDescent="0.25">
      <c r="D5013" s="120"/>
      <c r="E5013" s="120"/>
      <c r="F5013" s="120"/>
      <c r="G5013" s="120"/>
      <c r="H5013" s="121"/>
    </row>
    <row r="5014" spans="4:8" ht="13.9" customHeight="1" x14ac:dyDescent="0.25">
      <c r="D5014" s="120"/>
      <c r="E5014" s="120"/>
      <c r="F5014" s="120"/>
      <c r="G5014" s="120"/>
      <c r="H5014" s="121"/>
    </row>
    <row r="5015" spans="4:8" ht="13.9" customHeight="1" x14ac:dyDescent="0.25">
      <c r="D5015" s="120"/>
      <c r="E5015" s="120"/>
      <c r="F5015" s="120"/>
      <c r="G5015" s="120"/>
      <c r="H5015" s="121"/>
    </row>
    <row r="5016" spans="4:8" ht="13.9" customHeight="1" x14ac:dyDescent="0.25">
      <c r="D5016" s="120"/>
      <c r="E5016" s="120"/>
      <c r="F5016" s="120"/>
      <c r="G5016" s="120"/>
      <c r="H5016" s="121"/>
    </row>
    <row r="5017" spans="4:8" ht="13.9" customHeight="1" x14ac:dyDescent="0.25">
      <c r="D5017" s="120"/>
      <c r="E5017" s="120"/>
      <c r="F5017" s="120"/>
      <c r="G5017" s="120"/>
      <c r="H5017" s="121"/>
    </row>
    <row r="5018" spans="4:8" ht="13.9" customHeight="1" x14ac:dyDescent="0.25">
      <c r="D5018" s="120"/>
      <c r="E5018" s="120"/>
      <c r="F5018" s="120"/>
      <c r="G5018" s="120"/>
      <c r="H5018" s="121"/>
    </row>
    <row r="5019" spans="4:8" ht="13.9" customHeight="1" x14ac:dyDescent="0.25">
      <c r="D5019" s="120"/>
      <c r="E5019" s="120"/>
      <c r="F5019" s="120"/>
      <c r="G5019" s="120"/>
      <c r="H5019" s="121"/>
    </row>
    <row r="5020" spans="4:8" ht="13.9" customHeight="1" x14ac:dyDescent="0.25">
      <c r="D5020" s="120"/>
      <c r="E5020" s="120"/>
      <c r="F5020" s="120"/>
      <c r="G5020" s="120"/>
      <c r="H5020" s="121"/>
    </row>
    <row r="5021" spans="4:8" ht="13.9" customHeight="1" x14ac:dyDescent="0.25">
      <c r="D5021" s="120"/>
      <c r="E5021" s="120"/>
      <c r="F5021" s="120"/>
      <c r="G5021" s="120"/>
      <c r="H5021" s="121"/>
    </row>
    <row r="5022" spans="4:8" ht="13.9" customHeight="1" x14ac:dyDescent="0.25">
      <c r="D5022" s="120"/>
      <c r="E5022" s="120"/>
      <c r="F5022" s="120"/>
      <c r="G5022" s="120"/>
      <c r="H5022" s="121"/>
    </row>
    <row r="5023" spans="4:8" ht="13.9" customHeight="1" x14ac:dyDescent="0.25">
      <c r="D5023" s="120"/>
      <c r="E5023" s="120"/>
      <c r="F5023" s="120"/>
      <c r="G5023" s="120"/>
      <c r="H5023" s="121"/>
    </row>
    <row r="5024" spans="4:8" ht="13.9" customHeight="1" x14ac:dyDescent="0.25">
      <c r="D5024" s="120"/>
      <c r="E5024" s="120"/>
      <c r="F5024" s="120"/>
      <c r="G5024" s="120"/>
      <c r="H5024" s="121"/>
    </row>
    <row r="5025" spans="4:8" ht="13.9" customHeight="1" x14ac:dyDescent="0.25">
      <c r="D5025" s="120"/>
      <c r="E5025" s="120"/>
      <c r="F5025" s="120"/>
      <c r="G5025" s="120"/>
      <c r="H5025" s="121"/>
    </row>
    <row r="5026" spans="4:8" ht="13.9" customHeight="1" x14ac:dyDescent="0.25">
      <c r="D5026" s="120"/>
      <c r="E5026" s="120"/>
      <c r="F5026" s="120"/>
      <c r="G5026" s="120"/>
      <c r="H5026" s="121"/>
    </row>
    <row r="5027" spans="4:8" ht="13.9" customHeight="1" x14ac:dyDescent="0.25">
      <c r="D5027" s="120"/>
      <c r="E5027" s="120"/>
      <c r="F5027" s="120"/>
      <c r="G5027" s="120"/>
      <c r="H5027" s="121"/>
    </row>
    <row r="5028" spans="4:8" ht="13.9" customHeight="1" x14ac:dyDescent="0.25">
      <c r="D5028" s="120"/>
      <c r="E5028" s="120"/>
      <c r="F5028" s="120"/>
      <c r="G5028" s="120"/>
      <c r="H5028" s="121"/>
    </row>
    <row r="5029" spans="4:8" ht="13.9" customHeight="1" x14ac:dyDescent="0.25">
      <c r="D5029" s="120"/>
      <c r="E5029" s="120"/>
      <c r="F5029" s="120"/>
      <c r="G5029" s="120"/>
      <c r="H5029" s="121"/>
    </row>
    <row r="5030" spans="4:8" ht="13.9" customHeight="1" x14ac:dyDescent="0.25">
      <c r="D5030" s="120"/>
      <c r="E5030" s="120"/>
      <c r="F5030" s="120"/>
      <c r="G5030" s="120"/>
      <c r="H5030" s="121"/>
    </row>
    <row r="5031" spans="4:8" ht="13.9" customHeight="1" x14ac:dyDescent="0.25">
      <c r="D5031" s="120"/>
      <c r="E5031" s="120"/>
      <c r="F5031" s="120"/>
      <c r="G5031" s="120"/>
      <c r="H5031" s="121"/>
    </row>
    <row r="5032" spans="4:8" ht="13.9" customHeight="1" x14ac:dyDescent="0.25">
      <c r="D5032" s="120"/>
      <c r="E5032" s="120"/>
      <c r="F5032" s="120"/>
      <c r="G5032" s="120"/>
      <c r="H5032" s="121"/>
    </row>
    <row r="5033" spans="4:8" ht="13.9" customHeight="1" x14ac:dyDescent="0.25">
      <c r="D5033" s="120"/>
      <c r="E5033" s="120"/>
      <c r="F5033" s="120"/>
      <c r="G5033" s="120"/>
      <c r="H5033" s="121"/>
    </row>
    <row r="5034" spans="4:8" ht="13.9" customHeight="1" x14ac:dyDescent="0.25">
      <c r="D5034" s="120"/>
      <c r="E5034" s="120"/>
      <c r="F5034" s="120"/>
      <c r="G5034" s="120"/>
      <c r="H5034" s="121"/>
    </row>
    <row r="5035" spans="4:8" ht="13.9" customHeight="1" x14ac:dyDescent="0.25">
      <c r="D5035" s="120"/>
      <c r="E5035" s="120"/>
      <c r="F5035" s="120"/>
      <c r="G5035" s="120"/>
      <c r="H5035" s="121"/>
    </row>
    <row r="5036" spans="4:8" ht="13.9" customHeight="1" x14ac:dyDescent="0.25">
      <c r="D5036" s="120"/>
      <c r="E5036" s="120"/>
      <c r="F5036" s="120"/>
      <c r="G5036" s="120"/>
      <c r="H5036" s="121"/>
    </row>
    <row r="5037" spans="4:8" ht="13.9" customHeight="1" x14ac:dyDescent="0.25">
      <c r="D5037" s="120"/>
      <c r="E5037" s="120"/>
      <c r="F5037" s="120"/>
      <c r="G5037" s="120"/>
      <c r="H5037" s="121"/>
    </row>
    <row r="5038" spans="4:8" ht="13.9" customHeight="1" x14ac:dyDescent="0.25">
      <c r="D5038" s="120"/>
      <c r="E5038" s="120"/>
      <c r="F5038" s="120"/>
      <c r="G5038" s="120"/>
      <c r="H5038" s="121"/>
    </row>
    <row r="5039" spans="4:8" ht="13.9" customHeight="1" x14ac:dyDescent="0.25">
      <c r="D5039" s="120"/>
      <c r="E5039" s="120"/>
      <c r="F5039" s="120"/>
      <c r="G5039" s="120"/>
      <c r="H5039" s="121"/>
    </row>
    <row r="5040" spans="4:8" ht="13.9" customHeight="1" x14ac:dyDescent="0.25">
      <c r="D5040" s="120"/>
      <c r="E5040" s="120"/>
      <c r="F5040" s="120"/>
      <c r="G5040" s="120"/>
      <c r="H5040" s="121"/>
    </row>
    <row r="5041" spans="4:8" ht="13.9" customHeight="1" x14ac:dyDescent="0.25">
      <c r="D5041" s="120"/>
      <c r="E5041" s="120"/>
      <c r="F5041" s="120"/>
      <c r="G5041" s="120"/>
      <c r="H5041" s="121"/>
    </row>
    <row r="5042" spans="4:8" ht="13.9" customHeight="1" x14ac:dyDescent="0.25">
      <c r="D5042" s="120"/>
      <c r="E5042" s="120"/>
      <c r="F5042" s="120"/>
      <c r="G5042" s="120"/>
      <c r="H5042" s="121"/>
    </row>
    <row r="5043" spans="4:8" ht="13.9" customHeight="1" x14ac:dyDescent="0.25">
      <c r="D5043" s="120"/>
      <c r="E5043" s="120"/>
      <c r="F5043" s="120"/>
      <c r="G5043" s="120"/>
      <c r="H5043" s="121"/>
    </row>
    <row r="5044" spans="4:8" ht="13.9" customHeight="1" x14ac:dyDescent="0.25">
      <c r="D5044" s="120"/>
      <c r="E5044" s="120"/>
      <c r="F5044" s="120"/>
      <c r="G5044" s="120"/>
      <c r="H5044" s="121"/>
    </row>
    <row r="5045" spans="4:8" ht="13.9" customHeight="1" x14ac:dyDescent="0.25">
      <c r="D5045" s="120"/>
      <c r="E5045" s="120"/>
      <c r="F5045" s="120"/>
      <c r="G5045" s="120"/>
      <c r="H5045" s="121"/>
    </row>
    <row r="5046" spans="4:8" ht="13.9" customHeight="1" x14ac:dyDescent="0.25">
      <c r="D5046" s="120"/>
      <c r="E5046" s="120"/>
      <c r="F5046" s="120"/>
      <c r="G5046" s="120"/>
      <c r="H5046" s="121"/>
    </row>
    <row r="5047" spans="4:8" ht="13.9" customHeight="1" x14ac:dyDescent="0.25">
      <c r="D5047" s="120"/>
      <c r="E5047" s="120"/>
      <c r="F5047" s="120"/>
      <c r="G5047" s="120"/>
      <c r="H5047" s="121"/>
    </row>
    <row r="5048" spans="4:8" ht="13.9" customHeight="1" x14ac:dyDescent="0.25">
      <c r="D5048" s="120"/>
      <c r="E5048" s="120"/>
      <c r="F5048" s="120"/>
      <c r="G5048" s="120"/>
      <c r="H5048" s="121"/>
    </row>
    <row r="5049" spans="4:8" ht="13.9" customHeight="1" x14ac:dyDescent="0.25">
      <c r="D5049" s="120"/>
      <c r="E5049" s="120"/>
      <c r="F5049" s="120"/>
      <c r="G5049" s="120"/>
      <c r="H5049" s="121"/>
    </row>
    <row r="5050" spans="4:8" ht="13.9" customHeight="1" x14ac:dyDescent="0.25">
      <c r="D5050" s="120"/>
      <c r="E5050" s="120"/>
      <c r="F5050" s="120"/>
      <c r="G5050" s="120"/>
      <c r="H5050" s="121"/>
    </row>
    <row r="5051" spans="4:8" ht="13.9" customHeight="1" x14ac:dyDescent="0.25">
      <c r="D5051" s="120"/>
      <c r="E5051" s="120"/>
      <c r="F5051" s="120"/>
      <c r="G5051" s="120"/>
      <c r="H5051" s="121"/>
    </row>
    <row r="5052" spans="4:8" ht="13.9" customHeight="1" x14ac:dyDescent="0.25">
      <c r="D5052" s="120"/>
      <c r="E5052" s="120"/>
      <c r="F5052" s="120"/>
      <c r="G5052" s="120"/>
      <c r="H5052" s="121"/>
    </row>
    <row r="5053" spans="4:8" ht="13.9" customHeight="1" x14ac:dyDescent="0.25">
      <c r="D5053" s="120"/>
      <c r="E5053" s="120"/>
      <c r="F5053" s="120"/>
      <c r="G5053" s="120"/>
      <c r="H5053" s="121"/>
    </row>
    <row r="5054" spans="4:8" ht="13.9" customHeight="1" x14ac:dyDescent="0.25">
      <c r="D5054" s="120"/>
      <c r="E5054" s="120"/>
      <c r="F5054" s="120"/>
      <c r="G5054" s="120"/>
      <c r="H5054" s="121"/>
    </row>
    <row r="5055" spans="4:8" ht="13.9" customHeight="1" x14ac:dyDescent="0.25">
      <c r="D5055" s="120"/>
      <c r="E5055" s="120"/>
      <c r="F5055" s="120"/>
      <c r="G5055" s="120"/>
      <c r="H5055" s="121"/>
    </row>
    <row r="5056" spans="4:8" ht="13.9" customHeight="1" x14ac:dyDescent="0.25">
      <c r="D5056" s="120"/>
      <c r="E5056" s="120"/>
      <c r="F5056" s="120"/>
      <c r="G5056" s="120"/>
      <c r="H5056" s="121"/>
    </row>
    <row r="5057" spans="4:8" ht="13.9" customHeight="1" x14ac:dyDescent="0.25">
      <c r="D5057" s="120"/>
      <c r="E5057" s="120"/>
      <c r="F5057" s="120"/>
      <c r="G5057" s="120"/>
      <c r="H5057" s="121"/>
    </row>
    <row r="5058" spans="4:8" ht="13.9" customHeight="1" x14ac:dyDescent="0.25">
      <c r="D5058" s="120"/>
      <c r="E5058" s="120"/>
      <c r="F5058" s="120"/>
      <c r="G5058" s="120"/>
      <c r="H5058" s="121"/>
    </row>
    <row r="5059" spans="4:8" ht="13.9" customHeight="1" x14ac:dyDescent="0.25">
      <c r="D5059" s="120"/>
      <c r="E5059" s="120"/>
      <c r="F5059" s="120"/>
      <c r="G5059" s="120"/>
      <c r="H5059" s="121"/>
    </row>
    <row r="5060" spans="4:8" ht="13.9" customHeight="1" x14ac:dyDescent="0.25">
      <c r="D5060" s="120"/>
      <c r="E5060" s="120"/>
      <c r="F5060" s="120"/>
      <c r="G5060" s="120"/>
      <c r="H5060" s="121"/>
    </row>
    <row r="5061" spans="4:8" ht="13.9" customHeight="1" x14ac:dyDescent="0.25">
      <c r="D5061" s="120"/>
      <c r="E5061" s="120"/>
      <c r="F5061" s="120"/>
      <c r="G5061" s="120"/>
      <c r="H5061" s="121"/>
    </row>
    <row r="5062" spans="4:8" ht="13.9" customHeight="1" x14ac:dyDescent="0.25">
      <c r="D5062" s="120"/>
      <c r="E5062" s="120"/>
      <c r="F5062" s="120"/>
      <c r="G5062" s="120"/>
      <c r="H5062" s="121"/>
    </row>
    <row r="5063" spans="4:8" ht="13.9" customHeight="1" x14ac:dyDescent="0.25">
      <c r="D5063" s="120"/>
      <c r="E5063" s="120"/>
      <c r="F5063" s="120"/>
      <c r="G5063" s="120"/>
      <c r="H5063" s="121"/>
    </row>
    <row r="5064" spans="4:8" ht="13.9" customHeight="1" x14ac:dyDescent="0.25">
      <c r="D5064" s="120"/>
      <c r="E5064" s="120"/>
      <c r="F5064" s="120"/>
      <c r="G5064" s="120"/>
      <c r="H5064" s="121"/>
    </row>
    <row r="5065" spans="4:8" ht="13.9" customHeight="1" x14ac:dyDescent="0.25">
      <c r="D5065" s="120"/>
      <c r="E5065" s="120"/>
      <c r="F5065" s="120"/>
      <c r="G5065" s="120"/>
      <c r="H5065" s="121"/>
    </row>
    <row r="5066" spans="4:8" ht="13.9" customHeight="1" x14ac:dyDescent="0.25">
      <c r="D5066" s="120"/>
      <c r="E5066" s="120"/>
      <c r="F5066" s="120"/>
      <c r="G5066" s="120"/>
      <c r="H5066" s="121"/>
    </row>
    <row r="5067" spans="4:8" ht="13.9" customHeight="1" x14ac:dyDescent="0.25">
      <c r="D5067" s="120"/>
      <c r="E5067" s="120"/>
      <c r="F5067" s="120"/>
      <c r="G5067" s="120"/>
      <c r="H5067" s="121"/>
    </row>
    <row r="5068" spans="4:8" ht="13.9" customHeight="1" x14ac:dyDescent="0.25">
      <c r="D5068" s="120"/>
      <c r="E5068" s="120"/>
      <c r="F5068" s="120"/>
      <c r="G5068" s="120"/>
      <c r="H5068" s="121"/>
    </row>
    <row r="5069" spans="4:8" ht="13.9" customHeight="1" x14ac:dyDescent="0.25">
      <c r="D5069" s="120"/>
      <c r="E5069" s="120"/>
      <c r="F5069" s="120"/>
      <c r="G5069" s="120"/>
      <c r="H5069" s="121"/>
    </row>
    <row r="5070" spans="4:8" ht="13.9" customHeight="1" x14ac:dyDescent="0.25">
      <c r="D5070" s="120"/>
      <c r="E5070" s="120"/>
      <c r="F5070" s="120"/>
      <c r="G5070" s="120"/>
      <c r="H5070" s="121"/>
    </row>
    <row r="5071" spans="4:8" ht="13.9" customHeight="1" x14ac:dyDescent="0.25">
      <c r="D5071" s="120"/>
      <c r="E5071" s="120"/>
      <c r="F5071" s="120"/>
      <c r="G5071" s="120"/>
      <c r="H5071" s="121"/>
    </row>
    <row r="5072" spans="4:8" ht="13.9" customHeight="1" x14ac:dyDescent="0.25">
      <c r="D5072" s="120"/>
      <c r="E5072" s="120"/>
      <c r="F5072" s="120"/>
      <c r="G5072" s="120"/>
      <c r="H5072" s="121"/>
    </row>
    <row r="5073" spans="4:8" ht="13.9" customHeight="1" x14ac:dyDescent="0.25">
      <c r="D5073" s="120"/>
      <c r="E5073" s="120"/>
      <c r="F5073" s="120"/>
      <c r="G5073" s="120"/>
      <c r="H5073" s="121"/>
    </row>
    <row r="5074" spans="4:8" ht="13.9" customHeight="1" x14ac:dyDescent="0.25">
      <c r="D5074" s="120"/>
      <c r="E5074" s="120"/>
      <c r="F5074" s="120"/>
      <c r="G5074" s="120"/>
      <c r="H5074" s="121"/>
    </row>
    <row r="5075" spans="4:8" ht="13.9" customHeight="1" x14ac:dyDescent="0.25">
      <c r="D5075" s="120"/>
      <c r="E5075" s="120"/>
      <c r="F5075" s="120"/>
      <c r="G5075" s="120"/>
      <c r="H5075" s="121"/>
    </row>
    <row r="5076" spans="4:8" ht="13.9" customHeight="1" x14ac:dyDescent="0.25">
      <c r="D5076" s="120"/>
      <c r="E5076" s="120"/>
      <c r="F5076" s="120"/>
      <c r="G5076" s="120"/>
      <c r="H5076" s="121"/>
    </row>
    <row r="5077" spans="4:8" ht="13.9" customHeight="1" x14ac:dyDescent="0.25">
      <c r="D5077" s="120"/>
      <c r="E5077" s="120"/>
      <c r="F5077" s="120"/>
      <c r="G5077" s="120"/>
      <c r="H5077" s="121"/>
    </row>
    <row r="5078" spans="4:8" ht="13.9" customHeight="1" x14ac:dyDescent="0.25">
      <c r="D5078" s="120"/>
      <c r="E5078" s="120"/>
      <c r="F5078" s="120"/>
      <c r="G5078" s="120"/>
      <c r="H5078" s="121"/>
    </row>
    <row r="5079" spans="4:8" ht="13.9" customHeight="1" x14ac:dyDescent="0.25">
      <c r="D5079" s="120"/>
      <c r="E5079" s="120"/>
      <c r="F5079" s="120"/>
      <c r="G5079" s="120"/>
      <c r="H5079" s="121"/>
    </row>
    <row r="5080" spans="4:8" ht="13.9" customHeight="1" x14ac:dyDescent="0.25">
      <c r="D5080" s="120"/>
      <c r="E5080" s="120"/>
      <c r="F5080" s="120"/>
      <c r="G5080" s="120"/>
      <c r="H5080" s="121"/>
    </row>
    <row r="5081" spans="4:8" ht="13.9" customHeight="1" x14ac:dyDescent="0.25">
      <c r="D5081" s="120"/>
      <c r="E5081" s="120"/>
      <c r="F5081" s="120"/>
      <c r="G5081" s="120"/>
      <c r="H5081" s="121"/>
    </row>
    <row r="5082" spans="4:8" ht="13.9" customHeight="1" x14ac:dyDescent="0.25">
      <c r="D5082" s="120"/>
      <c r="E5082" s="120"/>
      <c r="F5082" s="120"/>
      <c r="G5082" s="120"/>
      <c r="H5082" s="121"/>
    </row>
    <row r="5083" spans="4:8" ht="13.9" customHeight="1" x14ac:dyDescent="0.25">
      <c r="D5083" s="120"/>
      <c r="E5083" s="120"/>
      <c r="F5083" s="120"/>
      <c r="G5083" s="120"/>
      <c r="H5083" s="121"/>
    </row>
    <row r="5084" spans="4:8" ht="13.9" customHeight="1" x14ac:dyDescent="0.25">
      <c r="D5084" s="120"/>
      <c r="E5084" s="120"/>
      <c r="F5084" s="120"/>
      <c r="G5084" s="120"/>
      <c r="H5084" s="121"/>
    </row>
    <row r="5085" spans="4:8" ht="13.9" customHeight="1" x14ac:dyDescent="0.25">
      <c r="D5085" s="120"/>
      <c r="E5085" s="120"/>
      <c r="F5085" s="120"/>
      <c r="G5085" s="120"/>
      <c r="H5085" s="121"/>
    </row>
    <row r="5086" spans="4:8" ht="13.9" customHeight="1" x14ac:dyDescent="0.25">
      <c r="D5086" s="120"/>
      <c r="E5086" s="120"/>
      <c r="F5086" s="120"/>
      <c r="G5086" s="120"/>
      <c r="H5086" s="121"/>
    </row>
    <row r="5087" spans="4:8" ht="13.9" customHeight="1" x14ac:dyDescent="0.25">
      <c r="D5087" s="120"/>
      <c r="E5087" s="120"/>
      <c r="F5087" s="120"/>
      <c r="G5087" s="120"/>
      <c r="H5087" s="121"/>
    </row>
    <row r="5088" spans="4:8" ht="13.9" customHeight="1" x14ac:dyDescent="0.25">
      <c r="D5088" s="120"/>
      <c r="E5088" s="120"/>
      <c r="F5088" s="120"/>
      <c r="G5088" s="120"/>
      <c r="H5088" s="121"/>
    </row>
    <row r="5089" spans="4:8" ht="13.9" customHeight="1" x14ac:dyDescent="0.25">
      <c r="D5089" s="120"/>
      <c r="E5089" s="120"/>
      <c r="F5089" s="120"/>
      <c r="G5089" s="120"/>
      <c r="H5089" s="121"/>
    </row>
    <row r="5090" spans="4:8" ht="13.9" customHeight="1" x14ac:dyDescent="0.25">
      <c r="D5090" s="120"/>
      <c r="E5090" s="120"/>
      <c r="F5090" s="120"/>
      <c r="G5090" s="120"/>
      <c r="H5090" s="121"/>
    </row>
    <row r="5091" spans="4:8" ht="13.9" customHeight="1" x14ac:dyDescent="0.25">
      <c r="D5091" s="120"/>
      <c r="E5091" s="120"/>
      <c r="F5091" s="120"/>
      <c r="G5091" s="120"/>
      <c r="H5091" s="121"/>
    </row>
    <row r="5092" spans="4:8" ht="13.9" customHeight="1" x14ac:dyDescent="0.25">
      <c r="D5092" s="120"/>
      <c r="E5092" s="120"/>
      <c r="F5092" s="120"/>
      <c r="G5092" s="120"/>
      <c r="H5092" s="121"/>
    </row>
    <row r="5093" spans="4:8" ht="13.9" customHeight="1" x14ac:dyDescent="0.25">
      <c r="D5093" s="120"/>
      <c r="E5093" s="120"/>
      <c r="F5093" s="120"/>
      <c r="G5093" s="120"/>
      <c r="H5093" s="121"/>
    </row>
    <row r="5094" spans="4:8" ht="13.9" customHeight="1" x14ac:dyDescent="0.25">
      <c r="D5094" s="120"/>
      <c r="E5094" s="120"/>
      <c r="F5094" s="120"/>
      <c r="G5094" s="120"/>
      <c r="H5094" s="121"/>
    </row>
    <row r="5095" spans="4:8" ht="13.9" customHeight="1" x14ac:dyDescent="0.25">
      <c r="D5095" s="120"/>
      <c r="E5095" s="120"/>
      <c r="F5095" s="120"/>
      <c r="G5095" s="120"/>
      <c r="H5095" s="121"/>
    </row>
    <row r="5096" spans="4:8" ht="13.9" customHeight="1" x14ac:dyDescent="0.25">
      <c r="D5096" s="120"/>
      <c r="E5096" s="120"/>
      <c r="F5096" s="120"/>
      <c r="G5096" s="120"/>
      <c r="H5096" s="121"/>
    </row>
    <row r="5097" spans="4:8" ht="13.9" customHeight="1" x14ac:dyDescent="0.25">
      <c r="D5097" s="120"/>
      <c r="E5097" s="120"/>
      <c r="F5097" s="120"/>
      <c r="G5097" s="120"/>
      <c r="H5097" s="121"/>
    </row>
    <row r="5098" spans="4:8" ht="13.9" customHeight="1" x14ac:dyDescent="0.25">
      <c r="D5098" s="120"/>
      <c r="E5098" s="120"/>
      <c r="F5098" s="120"/>
      <c r="G5098" s="120"/>
      <c r="H5098" s="121"/>
    </row>
    <row r="5099" spans="4:8" ht="13.9" customHeight="1" x14ac:dyDescent="0.25">
      <c r="D5099" s="120"/>
      <c r="E5099" s="120"/>
      <c r="F5099" s="120"/>
      <c r="G5099" s="120"/>
      <c r="H5099" s="121"/>
    </row>
    <row r="5100" spans="4:8" ht="13.9" customHeight="1" x14ac:dyDescent="0.25">
      <c r="D5100" s="120"/>
      <c r="E5100" s="120"/>
      <c r="F5100" s="120"/>
      <c r="G5100" s="120"/>
      <c r="H5100" s="121"/>
    </row>
    <row r="5101" spans="4:8" ht="13.9" customHeight="1" x14ac:dyDescent="0.25">
      <c r="D5101" s="120"/>
      <c r="E5101" s="120"/>
      <c r="F5101" s="120"/>
      <c r="G5101" s="120"/>
      <c r="H5101" s="121"/>
    </row>
    <row r="5102" spans="4:8" ht="13.9" customHeight="1" x14ac:dyDescent="0.25">
      <c r="D5102" s="120"/>
      <c r="E5102" s="120"/>
      <c r="F5102" s="120"/>
      <c r="G5102" s="120"/>
      <c r="H5102" s="121"/>
    </row>
    <row r="5103" spans="4:8" ht="13.9" customHeight="1" x14ac:dyDescent="0.25">
      <c r="D5103" s="120"/>
      <c r="E5103" s="120"/>
      <c r="F5103" s="120"/>
      <c r="G5103" s="120"/>
      <c r="H5103" s="121"/>
    </row>
    <row r="5104" spans="4:8" ht="13.9" customHeight="1" x14ac:dyDescent="0.25">
      <c r="D5104" s="120"/>
      <c r="E5104" s="120"/>
      <c r="F5104" s="120"/>
      <c r="G5104" s="120"/>
      <c r="H5104" s="121"/>
    </row>
    <row r="5105" spans="4:8" ht="13.9" customHeight="1" x14ac:dyDescent="0.25">
      <c r="D5105" s="120"/>
      <c r="E5105" s="120"/>
      <c r="F5105" s="120"/>
      <c r="G5105" s="120"/>
      <c r="H5105" s="121"/>
    </row>
    <row r="5106" spans="4:8" ht="13.9" customHeight="1" x14ac:dyDescent="0.25">
      <c r="D5106" s="120"/>
      <c r="E5106" s="120"/>
      <c r="F5106" s="120"/>
      <c r="G5106" s="120"/>
      <c r="H5106" s="121"/>
    </row>
    <row r="5107" spans="4:8" ht="13.9" customHeight="1" x14ac:dyDescent="0.25">
      <c r="D5107" s="120"/>
      <c r="E5107" s="120"/>
      <c r="F5107" s="120"/>
      <c r="G5107" s="120"/>
      <c r="H5107" s="121"/>
    </row>
    <row r="5108" spans="4:8" ht="13.9" customHeight="1" x14ac:dyDescent="0.25">
      <c r="D5108" s="120"/>
      <c r="E5108" s="120"/>
      <c r="F5108" s="120"/>
      <c r="G5108" s="120"/>
      <c r="H5108" s="121"/>
    </row>
    <row r="5109" spans="4:8" ht="13.9" customHeight="1" x14ac:dyDescent="0.25">
      <c r="D5109" s="120"/>
      <c r="E5109" s="120"/>
      <c r="F5109" s="120"/>
      <c r="G5109" s="120"/>
      <c r="H5109" s="121"/>
    </row>
    <row r="5110" spans="4:8" ht="13.9" customHeight="1" x14ac:dyDescent="0.25">
      <c r="D5110" s="120"/>
      <c r="E5110" s="120"/>
      <c r="F5110" s="120"/>
      <c r="G5110" s="120"/>
      <c r="H5110" s="121"/>
    </row>
    <row r="5111" spans="4:8" ht="13.9" customHeight="1" x14ac:dyDescent="0.25">
      <c r="D5111" s="120"/>
      <c r="E5111" s="120"/>
      <c r="F5111" s="120"/>
      <c r="G5111" s="120"/>
      <c r="H5111" s="121"/>
    </row>
    <row r="5112" spans="4:8" ht="13.9" customHeight="1" x14ac:dyDescent="0.25">
      <c r="D5112" s="120"/>
      <c r="E5112" s="120"/>
      <c r="F5112" s="120"/>
      <c r="G5112" s="120"/>
      <c r="H5112" s="121"/>
    </row>
    <row r="5113" spans="4:8" ht="13.9" customHeight="1" x14ac:dyDescent="0.25">
      <c r="D5113" s="120"/>
      <c r="E5113" s="120"/>
      <c r="F5113" s="120"/>
      <c r="G5113" s="120"/>
      <c r="H5113" s="121"/>
    </row>
    <row r="5114" spans="4:8" ht="13.9" customHeight="1" x14ac:dyDescent="0.25">
      <c r="D5114" s="120"/>
      <c r="E5114" s="120"/>
      <c r="F5114" s="120"/>
      <c r="G5114" s="120"/>
      <c r="H5114" s="121"/>
    </row>
    <row r="5115" spans="4:8" ht="13.9" customHeight="1" x14ac:dyDescent="0.25">
      <c r="D5115" s="120"/>
      <c r="E5115" s="120"/>
      <c r="F5115" s="120"/>
      <c r="G5115" s="120"/>
      <c r="H5115" s="121"/>
    </row>
    <row r="5116" spans="4:8" ht="13.9" customHeight="1" x14ac:dyDescent="0.25">
      <c r="D5116" s="120"/>
      <c r="E5116" s="120"/>
      <c r="F5116" s="120"/>
      <c r="G5116" s="120"/>
      <c r="H5116" s="121"/>
    </row>
    <row r="5117" spans="4:8" ht="13.9" customHeight="1" x14ac:dyDescent="0.25">
      <c r="D5117" s="120"/>
      <c r="E5117" s="120"/>
      <c r="F5117" s="120"/>
      <c r="G5117" s="120"/>
      <c r="H5117" s="121"/>
    </row>
    <row r="5118" spans="4:8" ht="13.9" customHeight="1" x14ac:dyDescent="0.25">
      <c r="D5118" s="120"/>
      <c r="E5118" s="120"/>
      <c r="F5118" s="120"/>
      <c r="G5118" s="120"/>
      <c r="H5118" s="121"/>
    </row>
    <row r="5119" spans="4:8" ht="13.9" customHeight="1" x14ac:dyDescent="0.25">
      <c r="D5119" s="120"/>
      <c r="E5119" s="120"/>
      <c r="F5119" s="120"/>
      <c r="G5119" s="120"/>
      <c r="H5119" s="121"/>
    </row>
    <row r="5120" spans="4:8" ht="13.9" customHeight="1" x14ac:dyDescent="0.25">
      <c r="D5120" s="120"/>
      <c r="E5120" s="120"/>
      <c r="F5120" s="120"/>
      <c r="G5120" s="120"/>
      <c r="H5120" s="121"/>
    </row>
    <row r="5121" spans="4:8" ht="13.9" customHeight="1" x14ac:dyDescent="0.25">
      <c r="D5121" s="120"/>
      <c r="E5121" s="120"/>
      <c r="F5121" s="120"/>
      <c r="G5121" s="120"/>
      <c r="H5121" s="121"/>
    </row>
    <row r="5122" spans="4:8" ht="13.9" customHeight="1" x14ac:dyDescent="0.25">
      <c r="D5122" s="120"/>
      <c r="E5122" s="120"/>
      <c r="F5122" s="120"/>
      <c r="G5122" s="120"/>
      <c r="H5122" s="121"/>
    </row>
    <row r="5123" spans="4:8" ht="13.9" customHeight="1" x14ac:dyDescent="0.25">
      <c r="D5123" s="120"/>
      <c r="E5123" s="120"/>
      <c r="F5123" s="120"/>
      <c r="G5123" s="120"/>
      <c r="H5123" s="121"/>
    </row>
    <row r="5124" spans="4:8" ht="13.9" customHeight="1" x14ac:dyDescent="0.25">
      <c r="D5124" s="120"/>
      <c r="E5124" s="120"/>
      <c r="F5124" s="120"/>
      <c r="G5124" s="120"/>
      <c r="H5124" s="121"/>
    </row>
    <row r="5125" spans="4:8" ht="13.9" customHeight="1" x14ac:dyDescent="0.25">
      <c r="D5125" s="120"/>
      <c r="E5125" s="120"/>
      <c r="F5125" s="120"/>
      <c r="G5125" s="120"/>
      <c r="H5125" s="121"/>
    </row>
    <row r="5126" spans="4:8" ht="13.9" customHeight="1" x14ac:dyDescent="0.25">
      <c r="D5126" s="120"/>
      <c r="E5126" s="120"/>
      <c r="F5126" s="120"/>
      <c r="G5126" s="120"/>
      <c r="H5126" s="121"/>
    </row>
    <row r="5127" spans="4:8" ht="13.9" customHeight="1" x14ac:dyDescent="0.25">
      <c r="D5127" s="120"/>
      <c r="E5127" s="120"/>
      <c r="F5127" s="120"/>
      <c r="G5127" s="120"/>
      <c r="H5127" s="121"/>
    </row>
    <row r="5128" spans="4:8" ht="13.9" customHeight="1" x14ac:dyDescent="0.25">
      <c r="D5128" s="120"/>
      <c r="E5128" s="120"/>
      <c r="F5128" s="120"/>
      <c r="G5128" s="120"/>
      <c r="H5128" s="121"/>
    </row>
    <row r="5129" spans="4:8" ht="13.9" customHeight="1" x14ac:dyDescent="0.25">
      <c r="D5129" s="120"/>
      <c r="E5129" s="120"/>
      <c r="F5129" s="120"/>
      <c r="G5129" s="120"/>
      <c r="H5129" s="121"/>
    </row>
    <row r="5130" spans="4:8" ht="13.9" customHeight="1" x14ac:dyDescent="0.25">
      <c r="D5130" s="120"/>
      <c r="E5130" s="120"/>
      <c r="F5130" s="120"/>
      <c r="G5130" s="120"/>
      <c r="H5130" s="121"/>
    </row>
    <row r="5131" spans="4:8" ht="13.9" customHeight="1" x14ac:dyDescent="0.25">
      <c r="D5131" s="120"/>
      <c r="E5131" s="120"/>
      <c r="F5131" s="120"/>
      <c r="G5131" s="120"/>
      <c r="H5131" s="121"/>
    </row>
    <row r="5132" spans="4:8" ht="13.9" customHeight="1" x14ac:dyDescent="0.25">
      <c r="D5132" s="120"/>
      <c r="E5132" s="120"/>
      <c r="F5132" s="120"/>
      <c r="G5132" s="120"/>
      <c r="H5132" s="121"/>
    </row>
    <row r="5133" spans="4:8" ht="13.9" customHeight="1" x14ac:dyDescent="0.25">
      <c r="D5133" s="120"/>
      <c r="E5133" s="120"/>
      <c r="F5133" s="120"/>
      <c r="G5133" s="120"/>
      <c r="H5133" s="121"/>
    </row>
    <row r="5134" spans="4:8" ht="13.9" customHeight="1" x14ac:dyDescent="0.25">
      <c r="D5134" s="120"/>
      <c r="E5134" s="120"/>
      <c r="F5134" s="120"/>
      <c r="G5134" s="120"/>
      <c r="H5134" s="121"/>
    </row>
    <row r="5135" spans="4:8" ht="13.9" customHeight="1" x14ac:dyDescent="0.25">
      <c r="D5135" s="120"/>
      <c r="E5135" s="120"/>
      <c r="F5135" s="120"/>
      <c r="G5135" s="120"/>
      <c r="H5135" s="121"/>
    </row>
    <row r="5136" spans="4:8" ht="13.9" customHeight="1" x14ac:dyDescent="0.25">
      <c r="D5136" s="120"/>
      <c r="E5136" s="120"/>
      <c r="F5136" s="120"/>
      <c r="G5136" s="120"/>
      <c r="H5136" s="121"/>
    </row>
    <row r="5137" spans="4:8" ht="13.9" customHeight="1" x14ac:dyDescent="0.25">
      <c r="D5137" s="120"/>
      <c r="E5137" s="120"/>
      <c r="F5137" s="120"/>
      <c r="G5137" s="120"/>
      <c r="H5137" s="121"/>
    </row>
    <row r="5138" spans="4:8" ht="13.9" customHeight="1" x14ac:dyDescent="0.25">
      <c r="D5138" s="120"/>
      <c r="E5138" s="120"/>
      <c r="F5138" s="120"/>
      <c r="G5138" s="120"/>
      <c r="H5138" s="121"/>
    </row>
    <row r="5139" spans="4:8" ht="13.9" customHeight="1" x14ac:dyDescent="0.25">
      <c r="D5139" s="120"/>
      <c r="E5139" s="120"/>
      <c r="F5139" s="120"/>
      <c r="G5139" s="120"/>
      <c r="H5139" s="121"/>
    </row>
    <row r="5140" spans="4:8" ht="13.9" customHeight="1" x14ac:dyDescent="0.25">
      <c r="D5140" s="120"/>
      <c r="E5140" s="120"/>
      <c r="F5140" s="120"/>
      <c r="G5140" s="120"/>
      <c r="H5140" s="121"/>
    </row>
    <row r="5141" spans="4:8" ht="13.9" customHeight="1" x14ac:dyDescent="0.25">
      <c r="D5141" s="120"/>
      <c r="E5141" s="120"/>
      <c r="F5141" s="120"/>
      <c r="G5141" s="120"/>
      <c r="H5141" s="121"/>
    </row>
    <row r="5142" spans="4:8" ht="13.9" customHeight="1" x14ac:dyDescent="0.25">
      <c r="D5142" s="120"/>
      <c r="E5142" s="120"/>
      <c r="F5142" s="120"/>
      <c r="G5142" s="120"/>
      <c r="H5142" s="121"/>
    </row>
    <row r="5143" spans="4:8" ht="13.9" customHeight="1" x14ac:dyDescent="0.25">
      <c r="D5143" s="120"/>
      <c r="E5143" s="120"/>
      <c r="F5143" s="120"/>
      <c r="G5143" s="120"/>
      <c r="H5143" s="121"/>
    </row>
    <row r="5144" spans="4:8" ht="13.9" customHeight="1" x14ac:dyDescent="0.25">
      <c r="D5144" s="120"/>
      <c r="E5144" s="120"/>
      <c r="F5144" s="120"/>
      <c r="G5144" s="120"/>
      <c r="H5144" s="121"/>
    </row>
    <row r="5145" spans="4:8" ht="13.9" customHeight="1" x14ac:dyDescent="0.25">
      <c r="D5145" s="120"/>
      <c r="E5145" s="120"/>
      <c r="F5145" s="120"/>
      <c r="G5145" s="120"/>
      <c r="H5145" s="121"/>
    </row>
    <row r="5146" spans="4:8" ht="13.9" customHeight="1" x14ac:dyDescent="0.25">
      <c r="D5146" s="120"/>
      <c r="E5146" s="120"/>
      <c r="F5146" s="120"/>
      <c r="G5146" s="120"/>
      <c r="H5146" s="121"/>
    </row>
    <row r="5147" spans="4:8" ht="13.9" customHeight="1" x14ac:dyDescent="0.25">
      <c r="D5147" s="120"/>
      <c r="E5147" s="120"/>
      <c r="F5147" s="120"/>
      <c r="G5147" s="120"/>
      <c r="H5147" s="121"/>
    </row>
    <row r="5148" spans="4:8" ht="13.9" customHeight="1" x14ac:dyDescent="0.25">
      <c r="D5148" s="120"/>
      <c r="E5148" s="120"/>
      <c r="F5148" s="120"/>
      <c r="G5148" s="120"/>
      <c r="H5148" s="121"/>
    </row>
    <row r="5149" spans="4:8" ht="13.9" customHeight="1" x14ac:dyDescent="0.25">
      <c r="D5149" s="120"/>
      <c r="E5149" s="120"/>
      <c r="F5149" s="120"/>
      <c r="G5149" s="120"/>
      <c r="H5149" s="121"/>
    </row>
    <row r="5150" spans="4:8" ht="13.9" customHeight="1" x14ac:dyDescent="0.25">
      <c r="D5150" s="120"/>
      <c r="E5150" s="120"/>
      <c r="F5150" s="120"/>
      <c r="G5150" s="120"/>
      <c r="H5150" s="121"/>
    </row>
    <row r="5151" spans="4:8" ht="13.9" customHeight="1" x14ac:dyDescent="0.25">
      <c r="D5151" s="120"/>
      <c r="E5151" s="120"/>
      <c r="F5151" s="120"/>
      <c r="G5151" s="120"/>
      <c r="H5151" s="121"/>
    </row>
    <row r="5152" spans="4:8" ht="13.9" customHeight="1" x14ac:dyDescent="0.25">
      <c r="D5152" s="120"/>
      <c r="E5152" s="120"/>
      <c r="F5152" s="120"/>
      <c r="G5152" s="120"/>
      <c r="H5152" s="121"/>
    </row>
    <row r="5153" spans="4:8" ht="13.9" customHeight="1" x14ac:dyDescent="0.25">
      <c r="D5153" s="120"/>
      <c r="E5153" s="120"/>
      <c r="F5153" s="120"/>
      <c r="G5153" s="120"/>
      <c r="H5153" s="121"/>
    </row>
    <row r="5154" spans="4:8" ht="13.9" customHeight="1" x14ac:dyDescent="0.25">
      <c r="D5154" s="120"/>
      <c r="E5154" s="120"/>
      <c r="F5154" s="120"/>
      <c r="G5154" s="120"/>
      <c r="H5154" s="121"/>
    </row>
    <row r="5155" spans="4:8" ht="13.9" customHeight="1" x14ac:dyDescent="0.25">
      <c r="D5155" s="120"/>
      <c r="E5155" s="120"/>
      <c r="F5155" s="120"/>
      <c r="G5155" s="120"/>
      <c r="H5155" s="121"/>
    </row>
    <row r="5156" spans="4:8" ht="13.9" customHeight="1" x14ac:dyDescent="0.25">
      <c r="D5156" s="120"/>
      <c r="E5156" s="120"/>
      <c r="F5156" s="120"/>
      <c r="G5156" s="120"/>
      <c r="H5156" s="121"/>
    </row>
    <row r="5157" spans="4:8" ht="13.9" customHeight="1" x14ac:dyDescent="0.25">
      <c r="D5157" s="120"/>
      <c r="E5157" s="120"/>
      <c r="F5157" s="120"/>
      <c r="G5157" s="120"/>
      <c r="H5157" s="121"/>
    </row>
    <row r="5158" spans="4:8" ht="13.9" customHeight="1" x14ac:dyDescent="0.25">
      <c r="D5158" s="120"/>
      <c r="E5158" s="120"/>
      <c r="F5158" s="120"/>
      <c r="G5158" s="120"/>
      <c r="H5158" s="121"/>
    </row>
    <row r="5159" spans="4:8" ht="13.9" customHeight="1" x14ac:dyDescent="0.25">
      <c r="D5159" s="120"/>
      <c r="E5159" s="120"/>
      <c r="F5159" s="120"/>
      <c r="G5159" s="120"/>
      <c r="H5159" s="121"/>
    </row>
    <row r="5160" spans="4:8" ht="13.9" customHeight="1" x14ac:dyDescent="0.25">
      <c r="D5160" s="120"/>
      <c r="E5160" s="120"/>
      <c r="F5160" s="120"/>
      <c r="G5160" s="120"/>
      <c r="H5160" s="121"/>
    </row>
    <row r="5161" spans="4:8" ht="13.9" customHeight="1" x14ac:dyDescent="0.25">
      <c r="D5161" s="120"/>
      <c r="E5161" s="120"/>
      <c r="F5161" s="120"/>
      <c r="G5161" s="120"/>
      <c r="H5161" s="121"/>
    </row>
    <row r="5162" spans="4:8" ht="13.9" customHeight="1" x14ac:dyDescent="0.25">
      <c r="D5162" s="120"/>
      <c r="E5162" s="120"/>
      <c r="F5162" s="120"/>
      <c r="G5162" s="120"/>
      <c r="H5162" s="121"/>
    </row>
    <row r="5163" spans="4:8" ht="13.9" customHeight="1" x14ac:dyDescent="0.25">
      <c r="D5163" s="120"/>
      <c r="E5163" s="120"/>
      <c r="F5163" s="120"/>
      <c r="G5163" s="120"/>
      <c r="H5163" s="121"/>
    </row>
    <row r="5164" spans="4:8" ht="13.9" customHeight="1" x14ac:dyDescent="0.25">
      <c r="D5164" s="120"/>
      <c r="E5164" s="120"/>
      <c r="F5164" s="120"/>
      <c r="G5164" s="120"/>
      <c r="H5164" s="121"/>
    </row>
    <row r="5165" spans="4:8" ht="13.9" customHeight="1" x14ac:dyDescent="0.25">
      <c r="D5165" s="120"/>
      <c r="E5165" s="120"/>
      <c r="F5165" s="120"/>
      <c r="G5165" s="120"/>
      <c r="H5165" s="121"/>
    </row>
    <row r="5166" spans="4:8" ht="13.9" customHeight="1" x14ac:dyDescent="0.25">
      <c r="D5166" s="120"/>
      <c r="E5166" s="120"/>
      <c r="F5166" s="120"/>
      <c r="G5166" s="120"/>
      <c r="H5166" s="121"/>
    </row>
    <row r="5167" spans="4:8" ht="13.9" customHeight="1" x14ac:dyDescent="0.25">
      <c r="D5167" s="120"/>
      <c r="E5167" s="120"/>
      <c r="F5167" s="120"/>
      <c r="G5167" s="120"/>
      <c r="H5167" s="121"/>
    </row>
    <row r="5168" spans="4:8" ht="13.9" customHeight="1" x14ac:dyDescent="0.25">
      <c r="D5168" s="120"/>
      <c r="E5168" s="120"/>
      <c r="F5168" s="120"/>
      <c r="G5168" s="120"/>
      <c r="H5168" s="121"/>
    </row>
    <row r="5169" spans="4:8" ht="13.9" customHeight="1" x14ac:dyDescent="0.25">
      <c r="D5169" s="120"/>
      <c r="E5169" s="120"/>
      <c r="F5169" s="120"/>
      <c r="G5169" s="120"/>
      <c r="H5169" s="121"/>
    </row>
    <row r="5170" spans="4:8" ht="13.9" customHeight="1" x14ac:dyDescent="0.25">
      <c r="D5170" s="120"/>
      <c r="E5170" s="120"/>
      <c r="F5170" s="120"/>
      <c r="G5170" s="120"/>
      <c r="H5170" s="121"/>
    </row>
    <row r="5171" spans="4:8" ht="13.9" customHeight="1" x14ac:dyDescent="0.25">
      <c r="D5171" s="120"/>
      <c r="E5171" s="120"/>
      <c r="F5171" s="120"/>
      <c r="G5171" s="120"/>
      <c r="H5171" s="121"/>
    </row>
    <row r="5172" spans="4:8" ht="13.9" customHeight="1" x14ac:dyDescent="0.25">
      <c r="D5172" s="120"/>
      <c r="E5172" s="120"/>
      <c r="F5172" s="120"/>
      <c r="G5172" s="120"/>
      <c r="H5172" s="121"/>
    </row>
    <row r="5173" spans="4:8" ht="13.9" customHeight="1" x14ac:dyDescent="0.25">
      <c r="D5173" s="120"/>
      <c r="E5173" s="120"/>
      <c r="F5173" s="120"/>
      <c r="G5173" s="120"/>
      <c r="H5173" s="121"/>
    </row>
    <row r="5174" spans="4:8" ht="13.9" customHeight="1" x14ac:dyDescent="0.25">
      <c r="D5174" s="120"/>
      <c r="E5174" s="120"/>
      <c r="F5174" s="120"/>
      <c r="G5174" s="120"/>
      <c r="H5174" s="121"/>
    </row>
    <row r="5175" spans="4:8" ht="13.9" customHeight="1" x14ac:dyDescent="0.25">
      <c r="D5175" s="120"/>
      <c r="E5175" s="120"/>
      <c r="F5175" s="120"/>
      <c r="G5175" s="120"/>
      <c r="H5175" s="121"/>
    </row>
    <row r="5176" spans="4:8" ht="13.9" customHeight="1" x14ac:dyDescent="0.25">
      <c r="D5176" s="120"/>
      <c r="E5176" s="120"/>
      <c r="F5176" s="120"/>
      <c r="G5176" s="120"/>
      <c r="H5176" s="121"/>
    </row>
    <row r="5177" spans="4:8" ht="13.9" customHeight="1" x14ac:dyDescent="0.25">
      <c r="D5177" s="120"/>
      <c r="E5177" s="120"/>
      <c r="F5177" s="120"/>
      <c r="G5177" s="120"/>
      <c r="H5177" s="121"/>
    </row>
    <row r="5178" spans="4:8" ht="13.9" customHeight="1" x14ac:dyDescent="0.25">
      <c r="D5178" s="120"/>
      <c r="E5178" s="120"/>
      <c r="F5178" s="120"/>
      <c r="G5178" s="120"/>
      <c r="H5178" s="121"/>
    </row>
    <row r="5179" spans="4:8" ht="13.9" customHeight="1" x14ac:dyDescent="0.25">
      <c r="D5179" s="120"/>
      <c r="E5179" s="120"/>
      <c r="F5179" s="120"/>
      <c r="G5179" s="120"/>
      <c r="H5179" s="121"/>
    </row>
    <row r="5180" spans="4:8" ht="13.9" customHeight="1" x14ac:dyDescent="0.25">
      <c r="D5180" s="120"/>
      <c r="E5180" s="120"/>
      <c r="F5180" s="120"/>
      <c r="G5180" s="120"/>
      <c r="H5180" s="121"/>
    </row>
    <row r="5181" spans="4:8" ht="13.9" customHeight="1" x14ac:dyDescent="0.25">
      <c r="D5181" s="120"/>
      <c r="E5181" s="120"/>
      <c r="F5181" s="120"/>
      <c r="G5181" s="120"/>
      <c r="H5181" s="121"/>
    </row>
    <row r="5182" spans="4:8" ht="13.9" customHeight="1" x14ac:dyDescent="0.25">
      <c r="D5182" s="120"/>
      <c r="E5182" s="120"/>
      <c r="F5182" s="120"/>
      <c r="G5182" s="120"/>
      <c r="H5182" s="121"/>
    </row>
    <row r="5183" spans="4:8" ht="13.9" customHeight="1" x14ac:dyDescent="0.25">
      <c r="D5183" s="120"/>
      <c r="E5183" s="120"/>
      <c r="F5183" s="120"/>
      <c r="G5183" s="120"/>
      <c r="H5183" s="121"/>
    </row>
    <row r="5184" spans="4:8" ht="13.9" customHeight="1" x14ac:dyDescent="0.25">
      <c r="D5184" s="120"/>
      <c r="E5184" s="120"/>
      <c r="F5184" s="120"/>
      <c r="G5184" s="120"/>
      <c r="H5184" s="121"/>
    </row>
    <row r="5185" spans="4:8" ht="13.9" customHeight="1" x14ac:dyDescent="0.25">
      <c r="D5185" s="120"/>
      <c r="E5185" s="120"/>
      <c r="F5185" s="120"/>
      <c r="G5185" s="120"/>
      <c r="H5185" s="121"/>
    </row>
    <row r="5186" spans="4:8" ht="13.9" customHeight="1" x14ac:dyDescent="0.25">
      <c r="D5186" s="120"/>
      <c r="E5186" s="120"/>
      <c r="F5186" s="120"/>
      <c r="G5186" s="120"/>
      <c r="H5186" s="121"/>
    </row>
    <row r="5187" spans="4:8" ht="13.9" customHeight="1" x14ac:dyDescent="0.25">
      <c r="D5187" s="120"/>
      <c r="E5187" s="120"/>
      <c r="F5187" s="120"/>
      <c r="G5187" s="120"/>
      <c r="H5187" s="121"/>
    </row>
    <row r="5188" spans="4:8" ht="13.9" customHeight="1" x14ac:dyDescent="0.25">
      <c r="D5188" s="120"/>
      <c r="E5188" s="120"/>
      <c r="F5188" s="120"/>
      <c r="G5188" s="120"/>
      <c r="H5188" s="121"/>
    </row>
    <row r="5189" spans="4:8" ht="13.9" customHeight="1" x14ac:dyDescent="0.25">
      <c r="D5189" s="120"/>
      <c r="E5189" s="120"/>
      <c r="F5189" s="120"/>
      <c r="G5189" s="120"/>
      <c r="H5189" s="121"/>
    </row>
    <row r="5190" spans="4:8" ht="13.9" customHeight="1" x14ac:dyDescent="0.25">
      <c r="D5190" s="120"/>
      <c r="E5190" s="120"/>
      <c r="F5190" s="120"/>
      <c r="G5190" s="120"/>
      <c r="H5190" s="121"/>
    </row>
    <row r="5191" spans="4:8" ht="13.9" customHeight="1" x14ac:dyDescent="0.25">
      <c r="D5191" s="120"/>
      <c r="E5191" s="120"/>
      <c r="F5191" s="120"/>
      <c r="G5191" s="120"/>
      <c r="H5191" s="121"/>
    </row>
    <row r="5192" spans="4:8" ht="13.9" customHeight="1" x14ac:dyDescent="0.25">
      <c r="D5192" s="120"/>
      <c r="E5192" s="120"/>
      <c r="F5192" s="120"/>
      <c r="G5192" s="120"/>
      <c r="H5192" s="121"/>
    </row>
    <row r="5193" spans="4:8" ht="13.9" customHeight="1" x14ac:dyDescent="0.25">
      <c r="D5193" s="120"/>
      <c r="E5193" s="120"/>
      <c r="F5193" s="120"/>
      <c r="G5193" s="120"/>
      <c r="H5193" s="121"/>
    </row>
    <row r="5194" spans="4:8" ht="13.9" customHeight="1" x14ac:dyDescent="0.25">
      <c r="D5194" s="120"/>
      <c r="E5194" s="120"/>
      <c r="F5194" s="120"/>
      <c r="G5194" s="120"/>
      <c r="H5194" s="121"/>
    </row>
    <row r="5195" spans="4:8" ht="13.9" customHeight="1" x14ac:dyDescent="0.25">
      <c r="D5195" s="120"/>
      <c r="E5195" s="120"/>
      <c r="F5195" s="120"/>
      <c r="G5195" s="120"/>
      <c r="H5195" s="121"/>
    </row>
    <row r="5196" spans="4:8" ht="13.9" customHeight="1" x14ac:dyDescent="0.25">
      <c r="D5196" s="120"/>
      <c r="E5196" s="120"/>
      <c r="F5196" s="120"/>
      <c r="G5196" s="120"/>
      <c r="H5196" s="121"/>
    </row>
    <row r="5197" spans="4:8" ht="13.9" customHeight="1" x14ac:dyDescent="0.25">
      <c r="D5197" s="120"/>
      <c r="E5197" s="120"/>
      <c r="F5197" s="120"/>
      <c r="G5197" s="120"/>
      <c r="H5197" s="121"/>
    </row>
    <row r="5198" spans="4:8" ht="13.9" customHeight="1" x14ac:dyDescent="0.25">
      <c r="D5198" s="120"/>
      <c r="E5198" s="120"/>
      <c r="F5198" s="120"/>
      <c r="G5198" s="120"/>
      <c r="H5198" s="121"/>
    </row>
    <row r="5199" spans="4:8" ht="13.9" customHeight="1" x14ac:dyDescent="0.25">
      <c r="D5199" s="120"/>
      <c r="E5199" s="120"/>
      <c r="F5199" s="120"/>
      <c r="G5199" s="120"/>
      <c r="H5199" s="121"/>
    </row>
    <row r="5200" spans="4:8" ht="13.9" customHeight="1" x14ac:dyDescent="0.25">
      <c r="D5200" s="120"/>
      <c r="E5200" s="120"/>
      <c r="F5200" s="120"/>
      <c r="G5200" s="120"/>
      <c r="H5200" s="121"/>
    </row>
    <row r="5201" spans="4:8" ht="13.9" customHeight="1" x14ac:dyDescent="0.25">
      <c r="D5201" s="120"/>
      <c r="E5201" s="120"/>
      <c r="F5201" s="120"/>
      <c r="G5201" s="120"/>
      <c r="H5201" s="121"/>
    </row>
    <row r="5202" spans="4:8" ht="13.9" customHeight="1" x14ac:dyDescent="0.25">
      <c r="D5202" s="120"/>
      <c r="E5202" s="120"/>
      <c r="F5202" s="120"/>
      <c r="G5202" s="120"/>
      <c r="H5202" s="121"/>
    </row>
    <row r="5203" spans="4:8" ht="13.9" customHeight="1" x14ac:dyDescent="0.25">
      <c r="D5203" s="120"/>
      <c r="E5203" s="120"/>
      <c r="F5203" s="120"/>
      <c r="G5203" s="120"/>
      <c r="H5203" s="121"/>
    </row>
    <row r="5204" spans="4:8" ht="13.9" customHeight="1" x14ac:dyDescent="0.25">
      <c r="D5204" s="120"/>
      <c r="E5204" s="120"/>
      <c r="F5204" s="120"/>
      <c r="G5204" s="120"/>
      <c r="H5204" s="121"/>
    </row>
    <row r="5205" spans="4:8" ht="13.9" customHeight="1" x14ac:dyDescent="0.25">
      <c r="D5205" s="120"/>
      <c r="E5205" s="120"/>
      <c r="F5205" s="120"/>
      <c r="G5205" s="120"/>
      <c r="H5205" s="121"/>
    </row>
    <row r="5206" spans="4:8" ht="13.9" customHeight="1" x14ac:dyDescent="0.25">
      <c r="D5206" s="120"/>
      <c r="E5206" s="120"/>
      <c r="F5206" s="120"/>
      <c r="G5206" s="120"/>
      <c r="H5206" s="121"/>
    </row>
    <row r="5207" spans="4:8" ht="13.9" customHeight="1" x14ac:dyDescent="0.25">
      <c r="D5207" s="120"/>
      <c r="E5207" s="120"/>
      <c r="F5207" s="120"/>
      <c r="G5207" s="120"/>
      <c r="H5207" s="121"/>
    </row>
    <row r="5208" spans="4:8" ht="13.9" customHeight="1" x14ac:dyDescent="0.25">
      <c r="D5208" s="120"/>
      <c r="E5208" s="120"/>
      <c r="F5208" s="120"/>
      <c r="G5208" s="120"/>
      <c r="H5208" s="121"/>
    </row>
    <row r="5209" spans="4:8" ht="13.9" customHeight="1" x14ac:dyDescent="0.25">
      <c r="D5209" s="120"/>
      <c r="E5209" s="120"/>
      <c r="F5209" s="120"/>
      <c r="G5209" s="120"/>
      <c r="H5209" s="121"/>
    </row>
    <row r="5210" spans="4:8" ht="13.9" customHeight="1" x14ac:dyDescent="0.25">
      <c r="D5210" s="120"/>
      <c r="E5210" s="120"/>
      <c r="F5210" s="120"/>
      <c r="G5210" s="120"/>
      <c r="H5210" s="121"/>
    </row>
    <row r="5211" spans="4:8" ht="13.9" customHeight="1" x14ac:dyDescent="0.25">
      <c r="D5211" s="120"/>
      <c r="E5211" s="120"/>
      <c r="F5211" s="120"/>
      <c r="G5211" s="120"/>
      <c r="H5211" s="121"/>
    </row>
    <row r="5212" spans="4:8" ht="13.9" customHeight="1" x14ac:dyDescent="0.25">
      <c r="D5212" s="120"/>
      <c r="E5212" s="120"/>
      <c r="F5212" s="120"/>
      <c r="G5212" s="120"/>
      <c r="H5212" s="121"/>
    </row>
    <row r="5213" spans="4:8" ht="13.9" customHeight="1" x14ac:dyDescent="0.25">
      <c r="D5213" s="120"/>
      <c r="E5213" s="120"/>
      <c r="F5213" s="120"/>
      <c r="G5213" s="120"/>
      <c r="H5213" s="121"/>
    </row>
    <row r="5214" spans="4:8" ht="13.9" customHeight="1" x14ac:dyDescent="0.25">
      <c r="D5214" s="120"/>
      <c r="E5214" s="120"/>
      <c r="F5214" s="120"/>
      <c r="G5214" s="120"/>
      <c r="H5214" s="121"/>
    </row>
    <row r="5215" spans="4:8" ht="13.9" customHeight="1" x14ac:dyDescent="0.25">
      <c r="D5215" s="120"/>
      <c r="E5215" s="120"/>
      <c r="F5215" s="120"/>
      <c r="G5215" s="120"/>
      <c r="H5215" s="121"/>
    </row>
    <row r="5216" spans="4:8" ht="13.9" customHeight="1" x14ac:dyDescent="0.25">
      <c r="D5216" s="120"/>
      <c r="E5216" s="120"/>
      <c r="F5216" s="120"/>
      <c r="G5216" s="120"/>
      <c r="H5216" s="121"/>
    </row>
    <row r="5217" spans="4:8" ht="13.9" customHeight="1" x14ac:dyDescent="0.25">
      <c r="D5217" s="120"/>
      <c r="E5217" s="120"/>
      <c r="F5217" s="120"/>
      <c r="G5217" s="120"/>
      <c r="H5217" s="121"/>
    </row>
    <row r="5218" spans="4:8" ht="13.9" customHeight="1" x14ac:dyDescent="0.25">
      <c r="D5218" s="120"/>
      <c r="E5218" s="120"/>
      <c r="F5218" s="120"/>
      <c r="G5218" s="120"/>
      <c r="H5218" s="121"/>
    </row>
    <row r="5219" spans="4:8" ht="13.9" customHeight="1" x14ac:dyDescent="0.25">
      <c r="D5219" s="120"/>
      <c r="E5219" s="120"/>
      <c r="F5219" s="120"/>
      <c r="G5219" s="120"/>
      <c r="H5219" s="121"/>
    </row>
    <row r="5220" spans="4:8" ht="13.9" customHeight="1" x14ac:dyDescent="0.25">
      <c r="D5220" s="120"/>
      <c r="E5220" s="120"/>
      <c r="F5220" s="120"/>
      <c r="G5220" s="120"/>
      <c r="H5220" s="121"/>
    </row>
    <row r="5221" spans="4:8" ht="13.9" customHeight="1" x14ac:dyDescent="0.25">
      <c r="D5221" s="120"/>
      <c r="E5221" s="120"/>
      <c r="F5221" s="120"/>
      <c r="G5221" s="120"/>
      <c r="H5221" s="121"/>
    </row>
    <row r="5222" spans="4:8" ht="13.9" customHeight="1" x14ac:dyDescent="0.25">
      <c r="D5222" s="120"/>
      <c r="E5222" s="120"/>
      <c r="F5222" s="120"/>
      <c r="G5222" s="120"/>
      <c r="H5222" s="121"/>
    </row>
    <row r="5223" spans="4:8" ht="13.9" customHeight="1" x14ac:dyDescent="0.25">
      <c r="D5223" s="120"/>
      <c r="E5223" s="120"/>
      <c r="F5223" s="120"/>
      <c r="G5223" s="120"/>
      <c r="H5223" s="121"/>
    </row>
    <row r="5224" spans="4:8" ht="13.9" customHeight="1" x14ac:dyDescent="0.25">
      <c r="D5224" s="120"/>
      <c r="E5224" s="120"/>
      <c r="F5224" s="120"/>
      <c r="G5224" s="120"/>
      <c r="H5224" s="121"/>
    </row>
    <row r="5225" spans="4:8" ht="13.9" customHeight="1" x14ac:dyDescent="0.25">
      <c r="D5225" s="120"/>
      <c r="E5225" s="120"/>
      <c r="F5225" s="120"/>
      <c r="G5225" s="120"/>
      <c r="H5225" s="121"/>
    </row>
    <row r="5226" spans="4:8" ht="13.9" customHeight="1" x14ac:dyDescent="0.25">
      <c r="D5226" s="120"/>
      <c r="E5226" s="120"/>
      <c r="F5226" s="120"/>
      <c r="G5226" s="120"/>
      <c r="H5226" s="121"/>
    </row>
    <row r="5227" spans="4:8" ht="13.9" customHeight="1" x14ac:dyDescent="0.25">
      <c r="D5227" s="120"/>
      <c r="E5227" s="120"/>
      <c r="F5227" s="120"/>
      <c r="G5227" s="120"/>
      <c r="H5227" s="121"/>
    </row>
    <row r="5228" spans="4:8" ht="13.9" customHeight="1" x14ac:dyDescent="0.25">
      <c r="D5228" s="120"/>
      <c r="E5228" s="120"/>
      <c r="F5228" s="120"/>
      <c r="G5228" s="120"/>
      <c r="H5228" s="121"/>
    </row>
    <row r="5229" spans="4:8" ht="13.9" customHeight="1" x14ac:dyDescent="0.25">
      <c r="D5229" s="120"/>
      <c r="E5229" s="120"/>
      <c r="F5229" s="120"/>
      <c r="G5229" s="120"/>
      <c r="H5229" s="121"/>
    </row>
    <row r="5230" spans="4:8" ht="13.9" customHeight="1" x14ac:dyDescent="0.25">
      <c r="D5230" s="120"/>
      <c r="E5230" s="120"/>
      <c r="F5230" s="120"/>
      <c r="G5230" s="120"/>
      <c r="H5230" s="121"/>
    </row>
    <row r="5231" spans="4:8" ht="13.9" customHeight="1" x14ac:dyDescent="0.25">
      <c r="D5231" s="120"/>
      <c r="E5231" s="120"/>
      <c r="F5231" s="120"/>
      <c r="G5231" s="120"/>
      <c r="H5231" s="121"/>
    </row>
    <row r="5232" spans="4:8" ht="13.9" customHeight="1" x14ac:dyDescent="0.25">
      <c r="D5232" s="120"/>
      <c r="E5232" s="120"/>
      <c r="F5232" s="120"/>
      <c r="G5232" s="120"/>
      <c r="H5232" s="121"/>
    </row>
    <row r="5233" spans="4:8" ht="13.9" customHeight="1" x14ac:dyDescent="0.25">
      <c r="D5233" s="120"/>
      <c r="E5233" s="120"/>
      <c r="F5233" s="120"/>
      <c r="G5233" s="120"/>
      <c r="H5233" s="121"/>
    </row>
    <row r="5234" spans="4:8" ht="13.9" customHeight="1" x14ac:dyDescent="0.25">
      <c r="D5234" s="120"/>
      <c r="E5234" s="120"/>
      <c r="F5234" s="120"/>
      <c r="G5234" s="120"/>
      <c r="H5234" s="121"/>
    </row>
    <row r="5235" spans="4:8" ht="13.9" customHeight="1" x14ac:dyDescent="0.25">
      <c r="D5235" s="120"/>
      <c r="E5235" s="120"/>
      <c r="F5235" s="120"/>
      <c r="G5235" s="120"/>
      <c r="H5235" s="121"/>
    </row>
    <row r="5236" spans="4:8" ht="13.9" customHeight="1" x14ac:dyDescent="0.25">
      <c r="D5236" s="120"/>
      <c r="E5236" s="120"/>
      <c r="F5236" s="120"/>
      <c r="G5236" s="120"/>
      <c r="H5236" s="121"/>
    </row>
    <row r="5237" spans="4:8" ht="13.9" customHeight="1" x14ac:dyDescent="0.25">
      <c r="D5237" s="120"/>
      <c r="E5237" s="120"/>
      <c r="F5237" s="120"/>
      <c r="G5237" s="120"/>
      <c r="H5237" s="121"/>
    </row>
    <row r="5238" spans="4:8" ht="13.9" customHeight="1" x14ac:dyDescent="0.25">
      <c r="D5238" s="120"/>
      <c r="E5238" s="120"/>
      <c r="F5238" s="120"/>
      <c r="G5238" s="120"/>
      <c r="H5238" s="121"/>
    </row>
    <row r="5239" spans="4:8" ht="13.9" customHeight="1" x14ac:dyDescent="0.25">
      <c r="D5239" s="120"/>
      <c r="E5239" s="120"/>
      <c r="F5239" s="120"/>
      <c r="G5239" s="120"/>
      <c r="H5239" s="121"/>
    </row>
    <row r="5240" spans="4:8" ht="13.9" customHeight="1" x14ac:dyDescent="0.25">
      <c r="D5240" s="120"/>
      <c r="E5240" s="120"/>
      <c r="F5240" s="120"/>
      <c r="G5240" s="120"/>
      <c r="H5240" s="121"/>
    </row>
    <row r="5241" spans="4:8" ht="13.9" customHeight="1" x14ac:dyDescent="0.25">
      <c r="D5241" s="120"/>
      <c r="E5241" s="120"/>
      <c r="F5241" s="120"/>
      <c r="G5241" s="120"/>
      <c r="H5241" s="121"/>
    </row>
    <row r="5242" spans="4:8" ht="13.9" customHeight="1" x14ac:dyDescent="0.25">
      <c r="D5242" s="120"/>
      <c r="E5242" s="120"/>
      <c r="F5242" s="120"/>
      <c r="G5242" s="120"/>
      <c r="H5242" s="121"/>
    </row>
    <row r="5243" spans="4:8" ht="13.9" customHeight="1" x14ac:dyDescent="0.25">
      <c r="D5243" s="120"/>
      <c r="E5243" s="120"/>
      <c r="F5243" s="120"/>
      <c r="G5243" s="120"/>
      <c r="H5243" s="121"/>
    </row>
    <row r="5244" spans="4:8" ht="13.9" customHeight="1" x14ac:dyDescent="0.25">
      <c r="D5244" s="120"/>
      <c r="E5244" s="120"/>
      <c r="F5244" s="120"/>
      <c r="G5244" s="120"/>
      <c r="H5244" s="121"/>
    </row>
    <row r="5245" spans="4:8" ht="13.9" customHeight="1" x14ac:dyDescent="0.25">
      <c r="D5245" s="120"/>
      <c r="E5245" s="120"/>
      <c r="F5245" s="120"/>
      <c r="G5245" s="120"/>
      <c r="H5245" s="121"/>
    </row>
    <row r="5246" spans="4:8" ht="13.9" customHeight="1" x14ac:dyDescent="0.25">
      <c r="D5246" s="120"/>
      <c r="E5246" s="120"/>
      <c r="F5246" s="120"/>
      <c r="G5246" s="120"/>
      <c r="H5246" s="121"/>
    </row>
    <row r="5247" spans="4:8" ht="13.9" customHeight="1" x14ac:dyDescent="0.25">
      <c r="D5247" s="120"/>
      <c r="E5247" s="120"/>
      <c r="F5247" s="120"/>
      <c r="G5247" s="120"/>
      <c r="H5247" s="121"/>
    </row>
    <row r="5248" spans="4:8" ht="13.9" customHeight="1" x14ac:dyDescent="0.25">
      <c r="D5248" s="120"/>
      <c r="E5248" s="120"/>
      <c r="F5248" s="120"/>
      <c r="G5248" s="120"/>
      <c r="H5248" s="121"/>
    </row>
    <row r="5249" spans="4:8" ht="13.9" customHeight="1" x14ac:dyDescent="0.25">
      <c r="D5249" s="120"/>
      <c r="E5249" s="120"/>
      <c r="F5249" s="120"/>
      <c r="G5249" s="120"/>
      <c r="H5249" s="121"/>
    </row>
    <row r="5250" spans="4:8" ht="13.9" customHeight="1" x14ac:dyDescent="0.25">
      <c r="D5250" s="120"/>
      <c r="E5250" s="120"/>
      <c r="F5250" s="120"/>
      <c r="G5250" s="120"/>
      <c r="H5250" s="121"/>
    </row>
    <row r="5251" spans="4:8" ht="13.9" customHeight="1" x14ac:dyDescent="0.25">
      <c r="D5251" s="120"/>
      <c r="E5251" s="120"/>
      <c r="F5251" s="120"/>
      <c r="G5251" s="120"/>
      <c r="H5251" s="121"/>
    </row>
    <row r="5252" spans="4:8" ht="13.9" customHeight="1" x14ac:dyDescent="0.25">
      <c r="D5252" s="120"/>
      <c r="E5252" s="120"/>
      <c r="F5252" s="120"/>
      <c r="G5252" s="120"/>
      <c r="H5252" s="121"/>
    </row>
    <row r="5253" spans="4:8" ht="13.9" customHeight="1" x14ac:dyDescent="0.25">
      <c r="D5253" s="120"/>
      <c r="E5253" s="120"/>
      <c r="F5253" s="120"/>
      <c r="G5253" s="120"/>
      <c r="H5253" s="121"/>
    </row>
    <row r="5254" spans="4:8" ht="13.9" customHeight="1" x14ac:dyDescent="0.25">
      <c r="D5254" s="120"/>
      <c r="E5254" s="120"/>
      <c r="F5254" s="120"/>
      <c r="G5254" s="120"/>
      <c r="H5254" s="121"/>
    </row>
    <row r="5255" spans="4:8" ht="13.9" customHeight="1" x14ac:dyDescent="0.25">
      <c r="D5255" s="120"/>
      <c r="E5255" s="120"/>
      <c r="F5255" s="120"/>
      <c r="G5255" s="120"/>
      <c r="H5255" s="121"/>
    </row>
    <row r="5256" spans="4:8" ht="13.9" customHeight="1" x14ac:dyDescent="0.25">
      <c r="D5256" s="120"/>
      <c r="E5256" s="120"/>
      <c r="F5256" s="120"/>
      <c r="G5256" s="120"/>
      <c r="H5256" s="121"/>
    </row>
    <row r="5257" spans="4:8" ht="13.9" customHeight="1" x14ac:dyDescent="0.25">
      <c r="D5257" s="120"/>
      <c r="E5257" s="120"/>
      <c r="F5257" s="120"/>
      <c r="G5257" s="120"/>
      <c r="H5257" s="121"/>
    </row>
    <row r="5258" spans="4:8" ht="13.9" customHeight="1" x14ac:dyDescent="0.25">
      <c r="D5258" s="120"/>
      <c r="E5258" s="120"/>
      <c r="F5258" s="120"/>
      <c r="G5258" s="120"/>
      <c r="H5258" s="121"/>
    </row>
    <row r="5259" spans="4:8" ht="13.9" customHeight="1" x14ac:dyDescent="0.25">
      <c r="D5259" s="120"/>
      <c r="E5259" s="120"/>
      <c r="F5259" s="120"/>
      <c r="G5259" s="120"/>
      <c r="H5259" s="121"/>
    </row>
    <row r="5260" spans="4:8" ht="13.9" customHeight="1" x14ac:dyDescent="0.25">
      <c r="D5260" s="120"/>
      <c r="E5260" s="120"/>
      <c r="F5260" s="120"/>
      <c r="G5260" s="120"/>
      <c r="H5260" s="121"/>
    </row>
    <row r="5261" spans="4:8" ht="13.9" customHeight="1" x14ac:dyDescent="0.25">
      <c r="D5261" s="120"/>
      <c r="E5261" s="120"/>
      <c r="F5261" s="120"/>
      <c r="G5261" s="120"/>
      <c r="H5261" s="121"/>
    </row>
    <row r="5262" spans="4:8" ht="13.9" customHeight="1" x14ac:dyDescent="0.25">
      <c r="D5262" s="120"/>
      <c r="E5262" s="120"/>
      <c r="F5262" s="120"/>
      <c r="G5262" s="120"/>
      <c r="H5262" s="121"/>
    </row>
    <row r="5263" spans="4:8" ht="13.9" customHeight="1" x14ac:dyDescent="0.25">
      <c r="D5263" s="120"/>
      <c r="E5263" s="120"/>
      <c r="F5263" s="120"/>
      <c r="G5263" s="120"/>
      <c r="H5263" s="121"/>
    </row>
    <row r="5264" spans="4:8" ht="13.9" customHeight="1" x14ac:dyDescent="0.25">
      <c r="D5264" s="120"/>
      <c r="E5264" s="120"/>
      <c r="F5264" s="120"/>
      <c r="G5264" s="120"/>
      <c r="H5264" s="121"/>
    </row>
    <row r="5265" spans="4:8" ht="13.9" customHeight="1" x14ac:dyDescent="0.25">
      <c r="D5265" s="120"/>
      <c r="E5265" s="120"/>
      <c r="F5265" s="120"/>
      <c r="G5265" s="120"/>
      <c r="H5265" s="121"/>
    </row>
    <row r="5266" spans="4:8" ht="13.9" customHeight="1" x14ac:dyDescent="0.25">
      <c r="D5266" s="120"/>
      <c r="E5266" s="120"/>
      <c r="F5266" s="120"/>
      <c r="G5266" s="120"/>
      <c r="H5266" s="121"/>
    </row>
    <row r="5267" spans="4:8" ht="13.9" customHeight="1" x14ac:dyDescent="0.25">
      <c r="D5267" s="120"/>
      <c r="E5267" s="120"/>
      <c r="F5267" s="120"/>
      <c r="G5267" s="120"/>
      <c r="H5267" s="121"/>
    </row>
    <row r="5268" spans="4:8" ht="13.9" customHeight="1" x14ac:dyDescent="0.25">
      <c r="D5268" s="120"/>
      <c r="E5268" s="120"/>
      <c r="F5268" s="120"/>
      <c r="G5268" s="120"/>
      <c r="H5268" s="121"/>
    </row>
    <row r="5269" spans="4:8" ht="13.9" customHeight="1" x14ac:dyDescent="0.25">
      <c r="D5269" s="120"/>
      <c r="E5269" s="120"/>
      <c r="F5269" s="120"/>
      <c r="G5269" s="120"/>
      <c r="H5269" s="121"/>
    </row>
    <row r="5270" spans="4:8" ht="13.9" customHeight="1" x14ac:dyDescent="0.25">
      <c r="D5270" s="120"/>
      <c r="E5270" s="120"/>
      <c r="F5270" s="120"/>
      <c r="G5270" s="120"/>
      <c r="H5270" s="121"/>
    </row>
    <row r="5271" spans="4:8" ht="13.9" customHeight="1" x14ac:dyDescent="0.25">
      <c r="D5271" s="120"/>
      <c r="E5271" s="120"/>
      <c r="F5271" s="120"/>
      <c r="G5271" s="120"/>
      <c r="H5271" s="121"/>
    </row>
    <row r="5272" spans="4:8" ht="13.9" customHeight="1" x14ac:dyDescent="0.25">
      <c r="D5272" s="120"/>
      <c r="E5272" s="120"/>
      <c r="F5272" s="120"/>
      <c r="G5272" s="120"/>
      <c r="H5272" s="121"/>
    </row>
    <row r="5273" spans="4:8" ht="13.9" customHeight="1" x14ac:dyDescent="0.25">
      <c r="D5273" s="120"/>
      <c r="E5273" s="120"/>
      <c r="F5273" s="120"/>
      <c r="G5273" s="120"/>
      <c r="H5273" s="121"/>
    </row>
    <row r="5274" spans="4:8" ht="13.9" customHeight="1" x14ac:dyDescent="0.25">
      <c r="D5274" s="120"/>
      <c r="E5274" s="120"/>
      <c r="F5274" s="120"/>
      <c r="G5274" s="120"/>
      <c r="H5274" s="121"/>
    </row>
    <row r="5275" spans="4:8" ht="13.9" customHeight="1" x14ac:dyDescent="0.25">
      <c r="D5275" s="120"/>
      <c r="E5275" s="120"/>
      <c r="F5275" s="120"/>
      <c r="G5275" s="120"/>
      <c r="H5275" s="121"/>
    </row>
    <row r="5276" spans="4:8" ht="13.9" customHeight="1" x14ac:dyDescent="0.25">
      <c r="D5276" s="120"/>
      <c r="E5276" s="120"/>
      <c r="F5276" s="120"/>
      <c r="G5276" s="120"/>
      <c r="H5276" s="121"/>
    </row>
    <row r="5277" spans="4:8" ht="13.9" customHeight="1" x14ac:dyDescent="0.25">
      <c r="D5277" s="120"/>
      <c r="E5277" s="120"/>
      <c r="F5277" s="120"/>
      <c r="G5277" s="120"/>
      <c r="H5277" s="121"/>
    </row>
    <row r="5278" spans="4:8" ht="13.9" customHeight="1" x14ac:dyDescent="0.25">
      <c r="D5278" s="120"/>
      <c r="E5278" s="120"/>
      <c r="F5278" s="120"/>
      <c r="G5278" s="120"/>
      <c r="H5278" s="121"/>
    </row>
    <row r="5279" spans="4:8" ht="13.9" customHeight="1" x14ac:dyDescent="0.25">
      <c r="D5279" s="120"/>
      <c r="E5279" s="120"/>
      <c r="F5279" s="120"/>
      <c r="G5279" s="120"/>
      <c r="H5279" s="121"/>
    </row>
    <row r="5280" spans="4:8" ht="13.9" customHeight="1" x14ac:dyDescent="0.25">
      <c r="D5280" s="120"/>
      <c r="E5280" s="120"/>
      <c r="F5280" s="120"/>
      <c r="G5280" s="120"/>
      <c r="H5280" s="121"/>
    </row>
    <row r="5281" spans="4:8" ht="13.9" customHeight="1" x14ac:dyDescent="0.25">
      <c r="D5281" s="120"/>
      <c r="E5281" s="120"/>
      <c r="F5281" s="120"/>
      <c r="G5281" s="120"/>
      <c r="H5281" s="121"/>
    </row>
    <row r="5282" spans="4:8" ht="13.9" customHeight="1" x14ac:dyDescent="0.25">
      <c r="D5282" s="120"/>
      <c r="E5282" s="120"/>
      <c r="F5282" s="120"/>
      <c r="G5282" s="120"/>
      <c r="H5282" s="121"/>
    </row>
    <row r="5283" spans="4:8" ht="13.9" customHeight="1" x14ac:dyDescent="0.25">
      <c r="D5283" s="120"/>
      <c r="E5283" s="120"/>
      <c r="F5283" s="120"/>
      <c r="G5283" s="120"/>
      <c r="H5283" s="121"/>
    </row>
    <row r="5284" spans="4:8" ht="13.9" customHeight="1" x14ac:dyDescent="0.25">
      <c r="D5284" s="120"/>
      <c r="E5284" s="120"/>
      <c r="F5284" s="120"/>
      <c r="G5284" s="120"/>
      <c r="H5284" s="121"/>
    </row>
    <row r="5285" spans="4:8" ht="13.9" customHeight="1" x14ac:dyDescent="0.25">
      <c r="D5285" s="120"/>
      <c r="E5285" s="120"/>
      <c r="F5285" s="120"/>
      <c r="G5285" s="120"/>
      <c r="H5285" s="121"/>
    </row>
    <row r="5286" spans="4:8" ht="13.9" customHeight="1" x14ac:dyDescent="0.25">
      <c r="D5286" s="120"/>
      <c r="E5286" s="120"/>
      <c r="F5286" s="120"/>
      <c r="G5286" s="120"/>
      <c r="H5286" s="121"/>
    </row>
    <row r="5287" spans="4:8" ht="13.9" customHeight="1" x14ac:dyDescent="0.25">
      <c r="D5287" s="120"/>
      <c r="E5287" s="120"/>
      <c r="F5287" s="120"/>
      <c r="G5287" s="120"/>
      <c r="H5287" s="121"/>
    </row>
    <row r="5288" spans="4:8" ht="13.9" customHeight="1" x14ac:dyDescent="0.25">
      <c r="D5288" s="120"/>
      <c r="E5288" s="120"/>
      <c r="F5288" s="120"/>
      <c r="G5288" s="120"/>
      <c r="H5288" s="121"/>
    </row>
    <row r="5289" spans="4:8" ht="13.9" customHeight="1" x14ac:dyDescent="0.25">
      <c r="D5289" s="120"/>
      <c r="E5289" s="120"/>
      <c r="F5289" s="120"/>
      <c r="G5289" s="120"/>
      <c r="H5289" s="121"/>
    </row>
    <row r="5290" spans="4:8" ht="13.9" customHeight="1" x14ac:dyDescent="0.25">
      <c r="D5290" s="120"/>
      <c r="E5290" s="120"/>
      <c r="F5290" s="120"/>
      <c r="G5290" s="120"/>
      <c r="H5290" s="121"/>
    </row>
    <row r="5291" spans="4:8" ht="13.9" customHeight="1" x14ac:dyDescent="0.25">
      <c r="D5291" s="120"/>
      <c r="E5291" s="120"/>
      <c r="F5291" s="120"/>
      <c r="G5291" s="120"/>
      <c r="H5291" s="121"/>
    </row>
    <row r="5292" spans="4:8" ht="13.9" customHeight="1" x14ac:dyDescent="0.25">
      <c r="D5292" s="120"/>
      <c r="E5292" s="120"/>
      <c r="F5292" s="120"/>
      <c r="G5292" s="120"/>
      <c r="H5292" s="121"/>
    </row>
    <row r="5293" spans="4:8" ht="13.9" customHeight="1" x14ac:dyDescent="0.25">
      <c r="D5293" s="120"/>
      <c r="E5293" s="120"/>
      <c r="F5293" s="120"/>
      <c r="G5293" s="120"/>
      <c r="H5293" s="121"/>
    </row>
    <row r="5294" spans="4:8" ht="13.9" customHeight="1" x14ac:dyDescent="0.25">
      <c r="D5294" s="120"/>
      <c r="E5294" s="120"/>
      <c r="F5294" s="120"/>
      <c r="G5294" s="120"/>
      <c r="H5294" s="121"/>
    </row>
    <row r="5295" spans="4:8" ht="13.9" customHeight="1" x14ac:dyDescent="0.25">
      <c r="D5295" s="120"/>
      <c r="E5295" s="120"/>
      <c r="F5295" s="120"/>
      <c r="G5295" s="120"/>
      <c r="H5295" s="121"/>
    </row>
    <row r="5296" spans="4:8" ht="13.9" customHeight="1" x14ac:dyDescent="0.25">
      <c r="D5296" s="120"/>
      <c r="E5296" s="120"/>
      <c r="F5296" s="120"/>
      <c r="G5296" s="120"/>
      <c r="H5296" s="121"/>
    </row>
    <row r="5297" spans="4:8" ht="13.9" customHeight="1" x14ac:dyDescent="0.25">
      <c r="D5297" s="120"/>
      <c r="E5297" s="120"/>
      <c r="F5297" s="120"/>
      <c r="G5297" s="120"/>
      <c r="H5297" s="121"/>
    </row>
    <row r="5298" spans="4:8" ht="13.9" customHeight="1" x14ac:dyDescent="0.25">
      <c r="D5298" s="120"/>
      <c r="E5298" s="120"/>
      <c r="F5298" s="120"/>
      <c r="G5298" s="120"/>
      <c r="H5298" s="121"/>
    </row>
    <row r="5299" spans="4:8" ht="13.9" customHeight="1" x14ac:dyDescent="0.25">
      <c r="D5299" s="120"/>
      <c r="E5299" s="120"/>
      <c r="F5299" s="120"/>
      <c r="G5299" s="120"/>
      <c r="H5299" s="121"/>
    </row>
    <row r="5300" spans="4:8" ht="13.9" customHeight="1" x14ac:dyDescent="0.25">
      <c r="D5300" s="120"/>
      <c r="E5300" s="120"/>
      <c r="F5300" s="120"/>
      <c r="G5300" s="120"/>
      <c r="H5300" s="121"/>
    </row>
    <row r="5301" spans="4:8" ht="13.9" customHeight="1" x14ac:dyDescent="0.25">
      <c r="D5301" s="120"/>
      <c r="E5301" s="120"/>
      <c r="F5301" s="120"/>
      <c r="G5301" s="120"/>
      <c r="H5301" s="121"/>
    </row>
    <row r="5302" spans="4:8" ht="13.9" customHeight="1" x14ac:dyDescent="0.25">
      <c r="D5302" s="120"/>
      <c r="E5302" s="120"/>
      <c r="F5302" s="120"/>
      <c r="G5302" s="120"/>
      <c r="H5302" s="121"/>
    </row>
    <row r="5303" spans="4:8" ht="13.9" customHeight="1" x14ac:dyDescent="0.25">
      <c r="D5303" s="120"/>
      <c r="E5303" s="120"/>
      <c r="F5303" s="120"/>
      <c r="G5303" s="120"/>
      <c r="H5303" s="121"/>
    </row>
    <row r="5304" spans="4:8" ht="13.9" customHeight="1" x14ac:dyDescent="0.25">
      <c r="D5304" s="120"/>
      <c r="E5304" s="120"/>
      <c r="F5304" s="120"/>
      <c r="G5304" s="120"/>
      <c r="H5304" s="121"/>
    </row>
    <row r="5305" spans="4:8" ht="13.9" customHeight="1" x14ac:dyDescent="0.25">
      <c r="D5305" s="120"/>
      <c r="E5305" s="120"/>
      <c r="F5305" s="120"/>
      <c r="G5305" s="120"/>
      <c r="H5305" s="121"/>
    </row>
    <row r="5306" spans="4:8" ht="13.9" customHeight="1" x14ac:dyDescent="0.25">
      <c r="D5306" s="120"/>
      <c r="E5306" s="120"/>
      <c r="F5306" s="120"/>
      <c r="G5306" s="120"/>
      <c r="H5306" s="121"/>
    </row>
    <row r="5307" spans="4:8" ht="13.9" customHeight="1" x14ac:dyDescent="0.25">
      <c r="D5307" s="120"/>
      <c r="E5307" s="120"/>
      <c r="F5307" s="120"/>
      <c r="G5307" s="120"/>
      <c r="H5307" s="121"/>
    </row>
    <row r="5308" spans="4:8" ht="13.9" customHeight="1" x14ac:dyDescent="0.25">
      <c r="D5308" s="120"/>
      <c r="E5308" s="120"/>
      <c r="F5308" s="120"/>
      <c r="G5308" s="120"/>
      <c r="H5308" s="121"/>
    </row>
    <row r="5309" spans="4:8" ht="13.9" customHeight="1" x14ac:dyDescent="0.25">
      <c r="D5309" s="120"/>
      <c r="E5309" s="120"/>
      <c r="F5309" s="120"/>
      <c r="G5309" s="120"/>
      <c r="H5309" s="121"/>
    </row>
    <row r="5310" spans="4:8" ht="13.9" customHeight="1" x14ac:dyDescent="0.25">
      <c r="D5310" s="120"/>
      <c r="E5310" s="120"/>
      <c r="F5310" s="120"/>
      <c r="G5310" s="120"/>
      <c r="H5310" s="121"/>
    </row>
    <row r="5311" spans="4:8" ht="13.9" customHeight="1" x14ac:dyDescent="0.25">
      <c r="D5311" s="120"/>
      <c r="E5311" s="120"/>
      <c r="F5311" s="120"/>
      <c r="G5311" s="120"/>
      <c r="H5311" s="121"/>
    </row>
    <row r="5312" spans="4:8" ht="13.9" customHeight="1" x14ac:dyDescent="0.25">
      <c r="D5312" s="120"/>
      <c r="E5312" s="120"/>
      <c r="F5312" s="120"/>
      <c r="G5312" s="120"/>
      <c r="H5312" s="121"/>
    </row>
    <row r="5313" spans="4:8" ht="13.9" customHeight="1" x14ac:dyDescent="0.25">
      <c r="D5313" s="120"/>
      <c r="E5313" s="120"/>
      <c r="F5313" s="120"/>
      <c r="G5313" s="120"/>
      <c r="H5313" s="121"/>
    </row>
    <row r="5314" spans="4:8" ht="13.9" customHeight="1" x14ac:dyDescent="0.25">
      <c r="D5314" s="120"/>
      <c r="E5314" s="120"/>
      <c r="F5314" s="120"/>
      <c r="G5314" s="120"/>
      <c r="H5314" s="121"/>
    </row>
    <row r="5315" spans="4:8" ht="13.9" customHeight="1" x14ac:dyDescent="0.25">
      <c r="D5315" s="120"/>
      <c r="E5315" s="120"/>
      <c r="F5315" s="120"/>
      <c r="G5315" s="120"/>
      <c r="H5315" s="121"/>
    </row>
    <row r="5316" spans="4:8" ht="13.9" customHeight="1" x14ac:dyDescent="0.25">
      <c r="D5316" s="120"/>
      <c r="E5316" s="120"/>
      <c r="F5316" s="120"/>
      <c r="G5316" s="120"/>
      <c r="H5316" s="121"/>
    </row>
    <row r="5317" spans="4:8" ht="13.9" customHeight="1" x14ac:dyDescent="0.25">
      <c r="D5317" s="120"/>
      <c r="E5317" s="120"/>
      <c r="F5317" s="120"/>
      <c r="G5317" s="120"/>
      <c r="H5317" s="121"/>
    </row>
    <row r="5318" spans="4:8" ht="13.9" customHeight="1" x14ac:dyDescent="0.25">
      <c r="D5318" s="120"/>
      <c r="E5318" s="120"/>
      <c r="F5318" s="120"/>
      <c r="G5318" s="120"/>
      <c r="H5318" s="121"/>
    </row>
    <row r="5319" spans="4:8" ht="13.9" customHeight="1" x14ac:dyDescent="0.25">
      <c r="D5319" s="120"/>
      <c r="E5319" s="120"/>
      <c r="F5319" s="120"/>
      <c r="G5319" s="120"/>
      <c r="H5319" s="121"/>
    </row>
    <row r="5320" spans="4:8" ht="13.9" customHeight="1" x14ac:dyDescent="0.25">
      <c r="D5320" s="120"/>
      <c r="E5320" s="120"/>
      <c r="F5320" s="120"/>
      <c r="G5320" s="120"/>
      <c r="H5320" s="121"/>
    </row>
    <row r="5321" spans="4:8" ht="13.9" customHeight="1" x14ac:dyDescent="0.25">
      <c r="D5321" s="120"/>
      <c r="E5321" s="120"/>
      <c r="F5321" s="120"/>
      <c r="G5321" s="120"/>
      <c r="H5321" s="121"/>
    </row>
    <row r="5322" spans="4:8" ht="13.9" customHeight="1" x14ac:dyDescent="0.25">
      <c r="D5322" s="120"/>
      <c r="E5322" s="120"/>
      <c r="F5322" s="120"/>
      <c r="G5322" s="120"/>
      <c r="H5322" s="121"/>
    </row>
    <row r="5323" spans="4:8" ht="13.9" customHeight="1" x14ac:dyDescent="0.25">
      <c r="D5323" s="120"/>
      <c r="E5323" s="120"/>
      <c r="F5323" s="120"/>
      <c r="G5323" s="120"/>
      <c r="H5323" s="121"/>
    </row>
    <row r="5324" spans="4:8" ht="13.9" customHeight="1" x14ac:dyDescent="0.25">
      <c r="D5324" s="120"/>
      <c r="E5324" s="120"/>
      <c r="F5324" s="120"/>
      <c r="G5324" s="120"/>
      <c r="H5324" s="121"/>
    </row>
    <row r="5325" spans="4:8" ht="13.9" customHeight="1" x14ac:dyDescent="0.25">
      <c r="D5325" s="120"/>
      <c r="E5325" s="120"/>
      <c r="F5325" s="120"/>
      <c r="G5325" s="120"/>
      <c r="H5325" s="121"/>
    </row>
    <row r="5326" spans="4:8" ht="13.9" customHeight="1" x14ac:dyDescent="0.25">
      <c r="D5326" s="120"/>
      <c r="E5326" s="120"/>
      <c r="F5326" s="120"/>
      <c r="G5326" s="120"/>
      <c r="H5326" s="121"/>
    </row>
    <row r="5327" spans="4:8" ht="13.9" customHeight="1" x14ac:dyDescent="0.25">
      <c r="D5327" s="120"/>
      <c r="E5327" s="120"/>
      <c r="F5327" s="120"/>
      <c r="G5327" s="120"/>
      <c r="H5327" s="121"/>
    </row>
    <row r="5328" spans="4:8" ht="13.9" customHeight="1" x14ac:dyDescent="0.25">
      <c r="D5328" s="120"/>
      <c r="E5328" s="120"/>
      <c r="F5328" s="120"/>
      <c r="G5328" s="120"/>
      <c r="H5328" s="121"/>
    </row>
    <row r="5329" spans="4:8" ht="13.9" customHeight="1" x14ac:dyDescent="0.25">
      <c r="D5329" s="120"/>
      <c r="E5329" s="120"/>
      <c r="F5329" s="120"/>
      <c r="G5329" s="120"/>
      <c r="H5329" s="121"/>
    </row>
    <row r="5330" spans="4:8" ht="13.9" customHeight="1" x14ac:dyDescent="0.25">
      <c r="D5330" s="120"/>
      <c r="E5330" s="120"/>
      <c r="F5330" s="120"/>
      <c r="G5330" s="120"/>
      <c r="H5330" s="121"/>
    </row>
    <row r="5331" spans="4:8" ht="13.9" customHeight="1" x14ac:dyDescent="0.25">
      <c r="D5331" s="120"/>
      <c r="E5331" s="120"/>
      <c r="F5331" s="120"/>
      <c r="G5331" s="120"/>
      <c r="H5331" s="121"/>
    </row>
    <row r="5332" spans="4:8" ht="13.9" customHeight="1" x14ac:dyDescent="0.25">
      <c r="D5332" s="120"/>
      <c r="E5332" s="120"/>
      <c r="F5332" s="120"/>
      <c r="G5332" s="120"/>
      <c r="H5332" s="121"/>
    </row>
    <row r="5333" spans="4:8" ht="13.9" customHeight="1" x14ac:dyDescent="0.25">
      <c r="D5333" s="120"/>
      <c r="E5333" s="120"/>
      <c r="F5333" s="120"/>
      <c r="G5333" s="120"/>
      <c r="H5333" s="121"/>
    </row>
    <row r="5334" spans="4:8" ht="13.9" customHeight="1" x14ac:dyDescent="0.25">
      <c r="D5334" s="120"/>
      <c r="E5334" s="120"/>
      <c r="F5334" s="120"/>
      <c r="G5334" s="120"/>
      <c r="H5334" s="121"/>
    </row>
    <row r="5335" spans="4:8" ht="13.9" customHeight="1" x14ac:dyDescent="0.25">
      <c r="D5335" s="120"/>
      <c r="E5335" s="120"/>
      <c r="F5335" s="120"/>
      <c r="G5335" s="120"/>
      <c r="H5335" s="121"/>
    </row>
    <row r="5336" spans="4:8" ht="13.9" customHeight="1" x14ac:dyDescent="0.25">
      <c r="D5336" s="120"/>
      <c r="E5336" s="120"/>
      <c r="F5336" s="120"/>
      <c r="G5336" s="120"/>
      <c r="H5336" s="121"/>
    </row>
    <row r="5337" spans="4:8" ht="13.9" customHeight="1" x14ac:dyDescent="0.25">
      <c r="D5337" s="120"/>
      <c r="E5337" s="120"/>
      <c r="F5337" s="120"/>
      <c r="G5337" s="120"/>
      <c r="H5337" s="121"/>
    </row>
    <row r="5338" spans="4:8" ht="13.9" customHeight="1" x14ac:dyDescent="0.25">
      <c r="D5338" s="120"/>
      <c r="E5338" s="120"/>
      <c r="F5338" s="120"/>
      <c r="G5338" s="120"/>
      <c r="H5338" s="121"/>
    </row>
    <row r="5339" spans="4:8" ht="13.9" customHeight="1" x14ac:dyDescent="0.25">
      <c r="D5339" s="120"/>
      <c r="E5339" s="120"/>
      <c r="F5339" s="120"/>
      <c r="G5339" s="120"/>
      <c r="H5339" s="121"/>
    </row>
    <row r="5340" spans="4:8" ht="13.9" customHeight="1" x14ac:dyDescent="0.25">
      <c r="D5340" s="120"/>
      <c r="E5340" s="120"/>
      <c r="F5340" s="120"/>
      <c r="G5340" s="120"/>
      <c r="H5340" s="121"/>
    </row>
    <row r="5341" spans="4:8" ht="13.9" customHeight="1" x14ac:dyDescent="0.25">
      <c r="D5341" s="120"/>
      <c r="E5341" s="120"/>
      <c r="F5341" s="120"/>
      <c r="G5341" s="120"/>
      <c r="H5341" s="121"/>
    </row>
    <row r="5342" spans="4:8" ht="13.9" customHeight="1" x14ac:dyDescent="0.25">
      <c r="D5342" s="120"/>
      <c r="E5342" s="120"/>
      <c r="F5342" s="120"/>
      <c r="G5342" s="120"/>
      <c r="H5342" s="121"/>
    </row>
    <row r="5343" spans="4:8" ht="13.9" customHeight="1" x14ac:dyDescent="0.25">
      <c r="D5343" s="120"/>
      <c r="E5343" s="120"/>
      <c r="F5343" s="120"/>
      <c r="G5343" s="120"/>
      <c r="H5343" s="121"/>
    </row>
    <row r="5344" spans="4:8" ht="13.9" customHeight="1" x14ac:dyDescent="0.25">
      <c r="D5344" s="120"/>
      <c r="E5344" s="120"/>
      <c r="F5344" s="120"/>
      <c r="G5344" s="120"/>
      <c r="H5344" s="121"/>
    </row>
    <row r="5345" spans="4:8" ht="13.9" customHeight="1" x14ac:dyDescent="0.25">
      <c r="D5345" s="120"/>
      <c r="E5345" s="120"/>
      <c r="F5345" s="120"/>
      <c r="G5345" s="120"/>
      <c r="H5345" s="121"/>
    </row>
    <row r="5346" spans="4:8" ht="13.9" customHeight="1" x14ac:dyDescent="0.25">
      <c r="D5346" s="120"/>
      <c r="E5346" s="120"/>
      <c r="F5346" s="120"/>
      <c r="G5346" s="120"/>
      <c r="H5346" s="121"/>
    </row>
    <row r="5347" spans="4:8" ht="13.9" customHeight="1" x14ac:dyDescent="0.25">
      <c r="D5347" s="120"/>
      <c r="E5347" s="120"/>
      <c r="F5347" s="120"/>
      <c r="G5347" s="120"/>
      <c r="H5347" s="121"/>
    </row>
    <row r="5348" spans="4:8" ht="13.9" customHeight="1" x14ac:dyDescent="0.25">
      <c r="D5348" s="120"/>
      <c r="E5348" s="120"/>
      <c r="F5348" s="120"/>
      <c r="G5348" s="120"/>
      <c r="H5348" s="121"/>
    </row>
    <row r="5349" spans="4:8" ht="13.9" customHeight="1" x14ac:dyDescent="0.25">
      <c r="D5349" s="120"/>
      <c r="E5349" s="120"/>
      <c r="F5349" s="120"/>
      <c r="G5349" s="120"/>
      <c r="H5349" s="121"/>
    </row>
    <row r="5350" spans="4:8" ht="13.9" customHeight="1" x14ac:dyDescent="0.25">
      <c r="D5350" s="120"/>
      <c r="E5350" s="120"/>
      <c r="F5350" s="120"/>
      <c r="G5350" s="120"/>
      <c r="H5350" s="121"/>
    </row>
    <row r="5351" spans="4:8" ht="13.9" customHeight="1" x14ac:dyDescent="0.25">
      <c r="D5351" s="120"/>
      <c r="E5351" s="120"/>
      <c r="F5351" s="120"/>
      <c r="G5351" s="120"/>
      <c r="H5351" s="121"/>
    </row>
    <row r="5352" spans="4:8" ht="13.9" customHeight="1" x14ac:dyDescent="0.25">
      <c r="D5352" s="120"/>
      <c r="E5352" s="120"/>
      <c r="F5352" s="120"/>
      <c r="G5352" s="120"/>
      <c r="H5352" s="121"/>
    </row>
    <row r="5353" spans="4:8" ht="13.9" customHeight="1" x14ac:dyDescent="0.25">
      <c r="D5353" s="120"/>
      <c r="E5353" s="120"/>
      <c r="F5353" s="120"/>
      <c r="G5353" s="120"/>
      <c r="H5353" s="121"/>
    </row>
    <row r="5354" spans="4:8" ht="13.9" customHeight="1" x14ac:dyDescent="0.25">
      <c r="D5354" s="120"/>
      <c r="E5354" s="120"/>
      <c r="F5354" s="120"/>
      <c r="G5354" s="120"/>
      <c r="H5354" s="121"/>
    </row>
    <row r="5355" spans="4:8" ht="13.9" customHeight="1" x14ac:dyDescent="0.25">
      <c r="D5355" s="120"/>
      <c r="E5355" s="120"/>
      <c r="F5355" s="120"/>
      <c r="G5355" s="120"/>
      <c r="H5355" s="121"/>
    </row>
    <row r="5356" spans="4:8" ht="13.9" customHeight="1" x14ac:dyDescent="0.25">
      <c r="D5356" s="120"/>
      <c r="E5356" s="120"/>
      <c r="F5356" s="120"/>
      <c r="G5356" s="120"/>
      <c r="H5356" s="121"/>
    </row>
    <row r="5357" spans="4:8" ht="13.9" customHeight="1" x14ac:dyDescent="0.25">
      <c r="D5357" s="120"/>
      <c r="E5357" s="120"/>
      <c r="F5357" s="120"/>
      <c r="G5357" s="120"/>
      <c r="H5357" s="121"/>
    </row>
    <row r="5358" spans="4:8" ht="13.9" customHeight="1" x14ac:dyDescent="0.25">
      <c r="D5358" s="120"/>
      <c r="E5358" s="120"/>
      <c r="F5358" s="120"/>
      <c r="G5358" s="120"/>
      <c r="H5358" s="121"/>
    </row>
    <row r="5359" spans="4:8" ht="13.9" customHeight="1" x14ac:dyDescent="0.25">
      <c r="D5359" s="120"/>
      <c r="E5359" s="120"/>
      <c r="F5359" s="120"/>
      <c r="G5359" s="120"/>
      <c r="H5359" s="121"/>
    </row>
    <row r="5360" spans="4:8" ht="13.9" customHeight="1" x14ac:dyDescent="0.25">
      <c r="D5360" s="120"/>
      <c r="E5360" s="120"/>
      <c r="F5360" s="120"/>
      <c r="G5360" s="120"/>
      <c r="H5360" s="121"/>
    </row>
    <row r="5361" spans="4:8" ht="13.9" customHeight="1" x14ac:dyDescent="0.25">
      <c r="D5361" s="120"/>
      <c r="E5361" s="120"/>
      <c r="F5361" s="120"/>
      <c r="G5361" s="120"/>
      <c r="H5361" s="121"/>
    </row>
    <row r="5362" spans="4:8" ht="13.9" customHeight="1" x14ac:dyDescent="0.25">
      <c r="D5362" s="120"/>
      <c r="E5362" s="120"/>
      <c r="F5362" s="120"/>
      <c r="G5362" s="120"/>
      <c r="H5362" s="121"/>
    </row>
    <row r="5363" spans="4:8" ht="13.9" customHeight="1" x14ac:dyDescent="0.25">
      <c r="D5363" s="120"/>
      <c r="E5363" s="120"/>
      <c r="F5363" s="120"/>
      <c r="G5363" s="120"/>
      <c r="H5363" s="121"/>
    </row>
    <row r="5364" spans="4:8" ht="13.9" customHeight="1" x14ac:dyDescent="0.25">
      <c r="D5364" s="120"/>
      <c r="E5364" s="120"/>
      <c r="F5364" s="120"/>
      <c r="G5364" s="120"/>
      <c r="H5364" s="121"/>
    </row>
    <row r="5365" spans="4:8" ht="13.9" customHeight="1" x14ac:dyDescent="0.25">
      <c r="D5365" s="120"/>
      <c r="E5365" s="120"/>
      <c r="F5365" s="120"/>
      <c r="G5365" s="120"/>
      <c r="H5365" s="121"/>
    </row>
    <row r="5366" spans="4:8" ht="13.9" customHeight="1" x14ac:dyDescent="0.25">
      <c r="D5366" s="120"/>
      <c r="E5366" s="120"/>
      <c r="F5366" s="120"/>
      <c r="G5366" s="120"/>
      <c r="H5366" s="121"/>
    </row>
    <row r="5367" spans="4:8" ht="13.9" customHeight="1" x14ac:dyDescent="0.25">
      <c r="D5367" s="120"/>
      <c r="E5367" s="120"/>
      <c r="F5367" s="120"/>
      <c r="G5367" s="120"/>
      <c r="H5367" s="121"/>
    </row>
    <row r="5368" spans="4:8" ht="13.9" customHeight="1" x14ac:dyDescent="0.25">
      <c r="D5368" s="120"/>
      <c r="E5368" s="120"/>
      <c r="F5368" s="120"/>
      <c r="G5368" s="120"/>
      <c r="H5368" s="121"/>
    </row>
    <row r="5369" spans="4:8" ht="13.9" customHeight="1" x14ac:dyDescent="0.25">
      <c r="D5369" s="120"/>
      <c r="E5369" s="120"/>
      <c r="F5369" s="120"/>
      <c r="G5369" s="120"/>
      <c r="H5369" s="121"/>
    </row>
    <row r="5370" spans="4:8" ht="13.9" customHeight="1" x14ac:dyDescent="0.25">
      <c r="D5370" s="120"/>
      <c r="E5370" s="120"/>
      <c r="F5370" s="120"/>
      <c r="G5370" s="120"/>
      <c r="H5370" s="121"/>
    </row>
    <row r="5371" spans="4:8" ht="13.9" customHeight="1" x14ac:dyDescent="0.25">
      <c r="D5371" s="120"/>
      <c r="E5371" s="120"/>
      <c r="F5371" s="120"/>
      <c r="G5371" s="120"/>
      <c r="H5371" s="121"/>
    </row>
    <row r="5372" spans="4:8" ht="13.9" customHeight="1" x14ac:dyDescent="0.25">
      <c r="D5372" s="120"/>
      <c r="E5372" s="120"/>
      <c r="F5372" s="120"/>
      <c r="G5372" s="120"/>
      <c r="H5372" s="121"/>
    </row>
    <row r="5373" spans="4:8" ht="13.9" customHeight="1" x14ac:dyDescent="0.25">
      <c r="D5373" s="120"/>
      <c r="E5373" s="120"/>
      <c r="F5373" s="120"/>
      <c r="G5373" s="120"/>
      <c r="H5373" s="121"/>
    </row>
    <row r="5374" spans="4:8" ht="13.9" customHeight="1" x14ac:dyDescent="0.25">
      <c r="D5374" s="120"/>
      <c r="E5374" s="120"/>
      <c r="F5374" s="120"/>
      <c r="G5374" s="120"/>
      <c r="H5374" s="121"/>
    </row>
    <row r="5375" spans="4:8" ht="13.9" customHeight="1" x14ac:dyDescent="0.25">
      <c r="D5375" s="120"/>
      <c r="E5375" s="120"/>
      <c r="F5375" s="120"/>
      <c r="G5375" s="120"/>
      <c r="H5375" s="121"/>
    </row>
    <row r="5376" spans="4:8" ht="13.9" customHeight="1" x14ac:dyDescent="0.25">
      <c r="D5376" s="120"/>
      <c r="E5376" s="120"/>
      <c r="F5376" s="120"/>
      <c r="G5376" s="120"/>
      <c r="H5376" s="121"/>
    </row>
    <row r="5377" spans="4:8" ht="13.9" customHeight="1" x14ac:dyDescent="0.25">
      <c r="D5377" s="120"/>
      <c r="E5377" s="120"/>
      <c r="F5377" s="120"/>
      <c r="G5377" s="120"/>
      <c r="H5377" s="121"/>
    </row>
    <row r="5378" spans="4:8" ht="13.9" customHeight="1" x14ac:dyDescent="0.25">
      <c r="D5378" s="120"/>
      <c r="E5378" s="120"/>
      <c r="F5378" s="120"/>
      <c r="G5378" s="120"/>
      <c r="H5378" s="121"/>
    </row>
    <row r="5379" spans="4:8" ht="13.9" customHeight="1" x14ac:dyDescent="0.25">
      <c r="D5379" s="120"/>
      <c r="E5379" s="120"/>
      <c r="F5379" s="120"/>
      <c r="G5379" s="120"/>
      <c r="H5379" s="121"/>
    </row>
    <row r="5380" spans="4:8" ht="13.9" customHeight="1" x14ac:dyDescent="0.25">
      <c r="D5380" s="120"/>
      <c r="E5380" s="120"/>
      <c r="F5380" s="120"/>
      <c r="G5380" s="120"/>
      <c r="H5380" s="121"/>
    </row>
    <row r="5381" spans="4:8" ht="13.9" customHeight="1" x14ac:dyDescent="0.25">
      <c r="D5381" s="120"/>
      <c r="E5381" s="120"/>
      <c r="F5381" s="120"/>
      <c r="G5381" s="120"/>
      <c r="H5381" s="121"/>
    </row>
    <row r="5382" spans="4:8" ht="13.9" customHeight="1" x14ac:dyDescent="0.25">
      <c r="D5382" s="120"/>
      <c r="E5382" s="120"/>
      <c r="F5382" s="120"/>
      <c r="G5382" s="120"/>
      <c r="H5382" s="121"/>
    </row>
    <row r="5383" spans="4:8" ht="13.9" customHeight="1" x14ac:dyDescent="0.25">
      <c r="D5383" s="120"/>
      <c r="E5383" s="120"/>
      <c r="F5383" s="120"/>
      <c r="G5383" s="120"/>
      <c r="H5383" s="121"/>
    </row>
    <row r="5384" spans="4:8" ht="13.9" customHeight="1" x14ac:dyDescent="0.25">
      <c r="D5384" s="120"/>
      <c r="E5384" s="120"/>
      <c r="F5384" s="120"/>
      <c r="G5384" s="120"/>
      <c r="H5384" s="121"/>
    </row>
    <row r="5385" spans="4:8" ht="13.9" customHeight="1" x14ac:dyDescent="0.25">
      <c r="D5385" s="120"/>
      <c r="E5385" s="120"/>
      <c r="F5385" s="120"/>
      <c r="G5385" s="120"/>
      <c r="H5385" s="121"/>
    </row>
    <row r="5386" spans="4:8" ht="13.9" customHeight="1" x14ac:dyDescent="0.25">
      <c r="D5386" s="120"/>
      <c r="E5386" s="120"/>
      <c r="F5386" s="120"/>
      <c r="G5386" s="120"/>
      <c r="H5386" s="121"/>
    </row>
    <row r="5387" spans="4:8" ht="13.9" customHeight="1" x14ac:dyDescent="0.25">
      <c r="D5387" s="120"/>
      <c r="E5387" s="120"/>
      <c r="F5387" s="120"/>
      <c r="G5387" s="120"/>
      <c r="H5387" s="121"/>
    </row>
    <row r="5388" spans="4:8" ht="13.9" customHeight="1" x14ac:dyDescent="0.25">
      <c r="D5388" s="120"/>
      <c r="E5388" s="120"/>
      <c r="F5388" s="120"/>
      <c r="G5388" s="120"/>
      <c r="H5388" s="121"/>
    </row>
    <row r="5389" spans="4:8" ht="13.9" customHeight="1" x14ac:dyDescent="0.25">
      <c r="D5389" s="120"/>
      <c r="E5389" s="120"/>
      <c r="F5389" s="120"/>
      <c r="G5389" s="120"/>
      <c r="H5389" s="121"/>
    </row>
    <row r="5390" spans="4:8" ht="13.9" customHeight="1" x14ac:dyDescent="0.25">
      <c r="D5390" s="120"/>
      <c r="E5390" s="120"/>
      <c r="F5390" s="120"/>
      <c r="G5390" s="120"/>
      <c r="H5390" s="121"/>
    </row>
    <row r="5391" spans="4:8" ht="13.9" customHeight="1" x14ac:dyDescent="0.25">
      <c r="D5391" s="120"/>
      <c r="E5391" s="120"/>
      <c r="F5391" s="120"/>
      <c r="G5391" s="120"/>
      <c r="H5391" s="121"/>
    </row>
    <row r="5392" spans="4:8" ht="13.9" customHeight="1" x14ac:dyDescent="0.25">
      <c r="D5392" s="120"/>
      <c r="E5392" s="120"/>
      <c r="F5392" s="120"/>
      <c r="G5392" s="120"/>
      <c r="H5392" s="121"/>
    </row>
    <row r="5393" spans="4:8" ht="13.9" customHeight="1" x14ac:dyDescent="0.25">
      <c r="D5393" s="120"/>
      <c r="E5393" s="120"/>
      <c r="F5393" s="120"/>
      <c r="G5393" s="120"/>
      <c r="H5393" s="121"/>
    </row>
    <row r="5394" spans="4:8" ht="13.9" customHeight="1" x14ac:dyDescent="0.25">
      <c r="D5394" s="120"/>
      <c r="E5394" s="120"/>
      <c r="F5394" s="120"/>
      <c r="G5394" s="120"/>
      <c r="H5394" s="121"/>
    </row>
    <row r="5395" spans="4:8" ht="13.9" customHeight="1" x14ac:dyDescent="0.25">
      <c r="D5395" s="120"/>
      <c r="E5395" s="120"/>
      <c r="F5395" s="120"/>
      <c r="G5395" s="120"/>
      <c r="H5395" s="121"/>
    </row>
    <row r="5396" spans="4:8" ht="13.9" customHeight="1" x14ac:dyDescent="0.25">
      <c r="D5396" s="120"/>
      <c r="E5396" s="120"/>
      <c r="F5396" s="120"/>
      <c r="G5396" s="120"/>
      <c r="H5396" s="121"/>
    </row>
    <row r="5397" spans="4:8" ht="13.9" customHeight="1" x14ac:dyDescent="0.25">
      <c r="D5397" s="120"/>
      <c r="E5397" s="120"/>
      <c r="F5397" s="120"/>
      <c r="G5397" s="120"/>
      <c r="H5397" s="121"/>
    </row>
    <row r="5398" spans="4:8" ht="13.9" customHeight="1" x14ac:dyDescent="0.25">
      <c r="D5398" s="120"/>
      <c r="E5398" s="120"/>
      <c r="F5398" s="120"/>
      <c r="G5398" s="120"/>
      <c r="H5398" s="121"/>
    </row>
    <row r="5399" spans="4:8" ht="13.9" customHeight="1" x14ac:dyDescent="0.25">
      <c r="D5399" s="120"/>
      <c r="E5399" s="120"/>
      <c r="F5399" s="120"/>
      <c r="G5399" s="120"/>
      <c r="H5399" s="121"/>
    </row>
    <row r="5400" spans="4:8" ht="13.9" customHeight="1" x14ac:dyDescent="0.25">
      <c r="D5400" s="120"/>
      <c r="E5400" s="120"/>
      <c r="F5400" s="120"/>
      <c r="G5400" s="120"/>
      <c r="H5400" s="121"/>
    </row>
    <row r="5401" spans="4:8" ht="13.9" customHeight="1" x14ac:dyDescent="0.25">
      <c r="D5401" s="120"/>
      <c r="E5401" s="120"/>
      <c r="F5401" s="120"/>
      <c r="G5401" s="120"/>
      <c r="H5401" s="121"/>
    </row>
    <row r="5402" spans="4:8" ht="13.9" customHeight="1" x14ac:dyDescent="0.25">
      <c r="D5402" s="120"/>
      <c r="E5402" s="120"/>
      <c r="F5402" s="120"/>
      <c r="G5402" s="120"/>
      <c r="H5402" s="121"/>
    </row>
    <row r="5403" spans="4:8" ht="13.9" customHeight="1" x14ac:dyDescent="0.25">
      <c r="D5403" s="120"/>
      <c r="E5403" s="120"/>
      <c r="F5403" s="120"/>
      <c r="G5403" s="120"/>
      <c r="H5403" s="121"/>
    </row>
    <row r="5404" spans="4:8" ht="13.9" customHeight="1" x14ac:dyDescent="0.25">
      <c r="D5404" s="120"/>
      <c r="E5404" s="120"/>
      <c r="F5404" s="120"/>
      <c r="G5404" s="120"/>
      <c r="H5404" s="121"/>
    </row>
    <row r="5405" spans="4:8" ht="13.9" customHeight="1" x14ac:dyDescent="0.25">
      <c r="D5405" s="120"/>
      <c r="E5405" s="120"/>
      <c r="F5405" s="120"/>
      <c r="G5405" s="120"/>
      <c r="H5405" s="121"/>
    </row>
    <row r="5406" spans="4:8" ht="13.9" customHeight="1" x14ac:dyDescent="0.25">
      <c r="D5406" s="120"/>
      <c r="E5406" s="120"/>
      <c r="F5406" s="120"/>
      <c r="G5406" s="120"/>
      <c r="H5406" s="121"/>
    </row>
    <row r="5407" spans="4:8" ht="13.9" customHeight="1" x14ac:dyDescent="0.25">
      <c r="D5407" s="120"/>
      <c r="E5407" s="120"/>
      <c r="F5407" s="120"/>
      <c r="G5407" s="120"/>
      <c r="H5407" s="121"/>
    </row>
    <row r="5408" spans="4:8" ht="13.9" customHeight="1" x14ac:dyDescent="0.25">
      <c r="D5408" s="120"/>
      <c r="E5408" s="120"/>
      <c r="F5408" s="120"/>
      <c r="G5408" s="120"/>
      <c r="H5408" s="121"/>
    </row>
    <row r="5409" spans="4:8" ht="13.9" customHeight="1" x14ac:dyDescent="0.25">
      <c r="D5409" s="120"/>
      <c r="E5409" s="120"/>
      <c r="F5409" s="120"/>
      <c r="G5409" s="120"/>
      <c r="H5409" s="121"/>
    </row>
    <row r="5410" spans="4:8" ht="13.9" customHeight="1" x14ac:dyDescent="0.25">
      <c r="D5410" s="120"/>
      <c r="E5410" s="120"/>
      <c r="F5410" s="120"/>
      <c r="G5410" s="120"/>
      <c r="H5410" s="121"/>
    </row>
    <row r="5411" spans="4:8" ht="13.9" customHeight="1" x14ac:dyDescent="0.25">
      <c r="D5411" s="120"/>
      <c r="E5411" s="120"/>
      <c r="F5411" s="120"/>
      <c r="G5411" s="120"/>
      <c r="H5411" s="121"/>
    </row>
    <row r="5412" spans="4:8" ht="13.9" customHeight="1" x14ac:dyDescent="0.25">
      <c r="D5412" s="120"/>
      <c r="E5412" s="120"/>
      <c r="F5412" s="120"/>
      <c r="G5412" s="120"/>
      <c r="H5412" s="121"/>
    </row>
    <row r="5413" spans="4:8" ht="13.9" customHeight="1" x14ac:dyDescent="0.25">
      <c r="D5413" s="120"/>
      <c r="E5413" s="120"/>
      <c r="F5413" s="120"/>
      <c r="G5413" s="120"/>
      <c r="H5413" s="121"/>
    </row>
    <row r="5414" spans="4:8" ht="13.9" customHeight="1" x14ac:dyDescent="0.25">
      <c r="D5414" s="120"/>
      <c r="E5414" s="120"/>
      <c r="F5414" s="120"/>
      <c r="G5414" s="120"/>
      <c r="H5414" s="121"/>
    </row>
    <row r="5415" spans="4:8" ht="13.9" customHeight="1" x14ac:dyDescent="0.25">
      <c r="D5415" s="120"/>
      <c r="E5415" s="120"/>
      <c r="F5415" s="120"/>
      <c r="G5415" s="120"/>
      <c r="H5415" s="121"/>
    </row>
    <row r="5416" spans="4:8" ht="13.9" customHeight="1" x14ac:dyDescent="0.25">
      <c r="D5416" s="120"/>
      <c r="E5416" s="120"/>
      <c r="F5416" s="120"/>
      <c r="G5416" s="120"/>
      <c r="H5416" s="121"/>
    </row>
    <row r="5417" spans="4:8" ht="13.9" customHeight="1" x14ac:dyDescent="0.25">
      <c r="D5417" s="120"/>
      <c r="E5417" s="120"/>
      <c r="F5417" s="120"/>
      <c r="G5417" s="120"/>
      <c r="H5417" s="121"/>
    </row>
    <row r="5418" spans="4:8" ht="13.9" customHeight="1" x14ac:dyDescent="0.25">
      <c r="D5418" s="120"/>
      <c r="E5418" s="120"/>
      <c r="F5418" s="120"/>
      <c r="G5418" s="120"/>
      <c r="H5418" s="121"/>
    </row>
    <row r="5419" spans="4:8" ht="13.9" customHeight="1" x14ac:dyDescent="0.25">
      <c r="D5419" s="120"/>
      <c r="E5419" s="120"/>
      <c r="F5419" s="120"/>
      <c r="G5419" s="120"/>
      <c r="H5419" s="121"/>
    </row>
    <row r="5420" spans="4:8" ht="13.9" customHeight="1" x14ac:dyDescent="0.25">
      <c r="D5420" s="120"/>
      <c r="E5420" s="120"/>
      <c r="F5420" s="120"/>
      <c r="G5420" s="120"/>
      <c r="H5420" s="121"/>
    </row>
    <row r="5421" spans="4:8" ht="13.9" customHeight="1" x14ac:dyDescent="0.25">
      <c r="D5421" s="120"/>
      <c r="E5421" s="120"/>
      <c r="F5421" s="120"/>
      <c r="G5421" s="120"/>
      <c r="H5421" s="121"/>
    </row>
    <row r="5422" spans="4:8" ht="13.9" customHeight="1" x14ac:dyDescent="0.25">
      <c r="D5422" s="120"/>
      <c r="E5422" s="120"/>
      <c r="F5422" s="120"/>
      <c r="G5422" s="120"/>
      <c r="H5422" s="121"/>
    </row>
    <row r="5423" spans="4:8" ht="13.9" customHeight="1" x14ac:dyDescent="0.25">
      <c r="D5423" s="120"/>
      <c r="E5423" s="120"/>
      <c r="F5423" s="120"/>
      <c r="G5423" s="120"/>
      <c r="H5423" s="121"/>
    </row>
    <row r="5424" spans="4:8" ht="13.9" customHeight="1" x14ac:dyDescent="0.25">
      <c r="D5424" s="120"/>
      <c r="E5424" s="120"/>
      <c r="F5424" s="120"/>
      <c r="G5424" s="120"/>
      <c r="H5424" s="121"/>
    </row>
    <row r="5425" spans="4:8" ht="13.9" customHeight="1" x14ac:dyDescent="0.25">
      <c r="D5425" s="120"/>
      <c r="E5425" s="120"/>
      <c r="F5425" s="120"/>
      <c r="G5425" s="120"/>
      <c r="H5425" s="121"/>
    </row>
    <row r="5426" spans="4:8" ht="13.9" customHeight="1" x14ac:dyDescent="0.25">
      <c r="D5426" s="120"/>
      <c r="E5426" s="120"/>
      <c r="F5426" s="120"/>
      <c r="G5426" s="120"/>
      <c r="H5426" s="121"/>
    </row>
    <row r="5427" spans="4:8" ht="13.9" customHeight="1" x14ac:dyDescent="0.25">
      <c r="D5427" s="120"/>
      <c r="E5427" s="120"/>
      <c r="F5427" s="120"/>
      <c r="G5427" s="120"/>
      <c r="H5427" s="121"/>
    </row>
    <row r="5428" spans="4:8" ht="13.9" customHeight="1" x14ac:dyDescent="0.25">
      <c r="D5428" s="120"/>
      <c r="E5428" s="120"/>
      <c r="F5428" s="120"/>
      <c r="G5428" s="120"/>
      <c r="H5428" s="121"/>
    </row>
    <row r="5429" spans="4:8" ht="13.9" customHeight="1" x14ac:dyDescent="0.25">
      <c r="D5429" s="120"/>
      <c r="E5429" s="120"/>
      <c r="F5429" s="120"/>
      <c r="G5429" s="120"/>
      <c r="H5429" s="121"/>
    </row>
    <row r="5430" spans="4:8" ht="13.9" customHeight="1" x14ac:dyDescent="0.25">
      <c r="D5430" s="120"/>
      <c r="E5430" s="120"/>
      <c r="F5430" s="120"/>
      <c r="G5430" s="120"/>
      <c r="H5430" s="121"/>
    </row>
    <row r="5431" spans="4:8" ht="13.9" customHeight="1" x14ac:dyDescent="0.25">
      <c r="D5431" s="120"/>
      <c r="E5431" s="120"/>
      <c r="F5431" s="120"/>
      <c r="G5431" s="120"/>
      <c r="H5431" s="121"/>
    </row>
    <row r="5432" spans="4:8" ht="13.9" customHeight="1" x14ac:dyDescent="0.25">
      <c r="D5432" s="120"/>
      <c r="E5432" s="120"/>
      <c r="F5432" s="120"/>
      <c r="G5432" s="120"/>
      <c r="H5432" s="121"/>
    </row>
    <row r="5433" spans="4:8" ht="13.9" customHeight="1" x14ac:dyDescent="0.25">
      <c r="D5433" s="120"/>
      <c r="E5433" s="120"/>
      <c r="F5433" s="120"/>
      <c r="G5433" s="120"/>
      <c r="H5433" s="121"/>
    </row>
    <row r="5434" spans="4:8" ht="13.9" customHeight="1" x14ac:dyDescent="0.25">
      <c r="D5434" s="120"/>
      <c r="E5434" s="120"/>
      <c r="F5434" s="120"/>
      <c r="G5434" s="120"/>
      <c r="H5434" s="121"/>
    </row>
    <row r="5435" spans="4:8" ht="13.9" customHeight="1" x14ac:dyDescent="0.25">
      <c r="D5435" s="120"/>
      <c r="E5435" s="120"/>
      <c r="F5435" s="120"/>
      <c r="G5435" s="120"/>
      <c r="H5435" s="121"/>
    </row>
    <row r="5436" spans="4:8" ht="13.9" customHeight="1" x14ac:dyDescent="0.25">
      <c r="D5436" s="120"/>
      <c r="E5436" s="120"/>
      <c r="F5436" s="120"/>
      <c r="G5436" s="120"/>
      <c r="H5436" s="121"/>
    </row>
    <row r="5437" spans="4:8" ht="13.9" customHeight="1" x14ac:dyDescent="0.25">
      <c r="D5437" s="120"/>
      <c r="E5437" s="120"/>
      <c r="F5437" s="120"/>
      <c r="G5437" s="120"/>
      <c r="H5437" s="121"/>
    </row>
    <row r="5438" spans="4:8" ht="13.9" customHeight="1" x14ac:dyDescent="0.25">
      <c r="D5438" s="120"/>
      <c r="E5438" s="120"/>
      <c r="F5438" s="120"/>
      <c r="G5438" s="120"/>
      <c r="H5438" s="121"/>
    </row>
    <row r="5439" spans="4:8" ht="13.9" customHeight="1" x14ac:dyDescent="0.25">
      <c r="D5439" s="120"/>
      <c r="E5439" s="120"/>
      <c r="F5439" s="120"/>
      <c r="G5439" s="120"/>
      <c r="H5439" s="121"/>
    </row>
    <row r="5440" spans="4:8" ht="13.9" customHeight="1" x14ac:dyDescent="0.25">
      <c r="D5440" s="120"/>
      <c r="E5440" s="120"/>
      <c r="F5440" s="120"/>
      <c r="G5440" s="120"/>
      <c r="H5440" s="121"/>
    </row>
    <row r="5441" spans="4:8" ht="13.9" customHeight="1" x14ac:dyDescent="0.25">
      <c r="D5441" s="120"/>
      <c r="E5441" s="120"/>
      <c r="F5441" s="120"/>
      <c r="G5441" s="120"/>
      <c r="H5441" s="121"/>
    </row>
    <row r="5442" spans="4:8" ht="13.9" customHeight="1" x14ac:dyDescent="0.25">
      <c r="D5442" s="120"/>
      <c r="E5442" s="120"/>
      <c r="F5442" s="120"/>
      <c r="G5442" s="120"/>
      <c r="H5442" s="121"/>
    </row>
    <row r="5443" spans="4:8" ht="13.9" customHeight="1" x14ac:dyDescent="0.25">
      <c r="D5443" s="120"/>
      <c r="E5443" s="120"/>
      <c r="F5443" s="120"/>
      <c r="G5443" s="120"/>
      <c r="H5443" s="121"/>
    </row>
    <row r="5444" spans="4:8" ht="13.9" customHeight="1" x14ac:dyDescent="0.25">
      <c r="D5444" s="120"/>
      <c r="E5444" s="120"/>
      <c r="F5444" s="120"/>
      <c r="G5444" s="120"/>
      <c r="H5444" s="121"/>
    </row>
    <row r="5445" spans="4:8" ht="13.9" customHeight="1" x14ac:dyDescent="0.25">
      <c r="D5445" s="120"/>
      <c r="E5445" s="120"/>
      <c r="F5445" s="120"/>
      <c r="G5445" s="120"/>
      <c r="H5445" s="121"/>
    </row>
    <row r="5446" spans="4:8" ht="13.9" customHeight="1" x14ac:dyDescent="0.25">
      <c r="D5446" s="120"/>
      <c r="E5446" s="120"/>
      <c r="F5446" s="120"/>
      <c r="G5446" s="120"/>
      <c r="H5446" s="121"/>
    </row>
    <row r="5447" spans="4:8" ht="13.9" customHeight="1" x14ac:dyDescent="0.25">
      <c r="D5447" s="120"/>
      <c r="E5447" s="120"/>
      <c r="F5447" s="120"/>
      <c r="G5447" s="120"/>
      <c r="H5447" s="121"/>
    </row>
    <row r="5448" spans="4:8" ht="13.9" customHeight="1" x14ac:dyDescent="0.25">
      <c r="D5448" s="120"/>
      <c r="E5448" s="120"/>
      <c r="F5448" s="120"/>
      <c r="G5448" s="120"/>
      <c r="H5448" s="121"/>
    </row>
    <row r="5449" spans="4:8" ht="13.9" customHeight="1" x14ac:dyDescent="0.25">
      <c r="D5449" s="120"/>
      <c r="E5449" s="120"/>
      <c r="F5449" s="120"/>
      <c r="G5449" s="120"/>
      <c r="H5449" s="121"/>
    </row>
    <row r="5450" spans="4:8" ht="13.9" customHeight="1" x14ac:dyDescent="0.25">
      <c r="D5450" s="120"/>
      <c r="E5450" s="120"/>
      <c r="F5450" s="120"/>
      <c r="G5450" s="120"/>
      <c r="H5450" s="121"/>
    </row>
    <row r="5451" spans="4:8" ht="13.9" customHeight="1" x14ac:dyDescent="0.25">
      <c r="D5451" s="120"/>
      <c r="E5451" s="120"/>
      <c r="F5451" s="120"/>
      <c r="G5451" s="120"/>
      <c r="H5451" s="121"/>
    </row>
    <row r="5452" spans="4:8" ht="13.9" customHeight="1" x14ac:dyDescent="0.25">
      <c r="D5452" s="120"/>
      <c r="E5452" s="120"/>
      <c r="F5452" s="120"/>
      <c r="G5452" s="120"/>
      <c r="H5452" s="121"/>
    </row>
    <row r="5453" spans="4:8" ht="13.9" customHeight="1" x14ac:dyDescent="0.25">
      <c r="D5453" s="120"/>
      <c r="E5453" s="120"/>
      <c r="F5453" s="120"/>
      <c r="G5453" s="120"/>
      <c r="H5453" s="121"/>
    </row>
    <row r="5454" spans="4:8" ht="13.9" customHeight="1" x14ac:dyDescent="0.25">
      <c r="D5454" s="120"/>
      <c r="E5454" s="120"/>
      <c r="F5454" s="120"/>
      <c r="G5454" s="120"/>
      <c r="H5454" s="121"/>
    </row>
    <row r="5455" spans="4:8" ht="13.9" customHeight="1" x14ac:dyDescent="0.25">
      <c r="D5455" s="120"/>
      <c r="E5455" s="120"/>
      <c r="F5455" s="120"/>
      <c r="G5455" s="120"/>
      <c r="H5455" s="121"/>
    </row>
    <row r="5456" spans="4:8" ht="13.9" customHeight="1" x14ac:dyDescent="0.25">
      <c r="D5456" s="120"/>
      <c r="E5456" s="120"/>
      <c r="F5456" s="120"/>
      <c r="G5456" s="120"/>
      <c r="H5456" s="121"/>
    </row>
    <row r="5457" spans="4:8" ht="13.9" customHeight="1" x14ac:dyDescent="0.25">
      <c r="D5457" s="120"/>
      <c r="E5457" s="120"/>
      <c r="F5457" s="120"/>
      <c r="G5457" s="120"/>
      <c r="H5457" s="121"/>
    </row>
    <row r="5458" spans="4:8" ht="13.9" customHeight="1" x14ac:dyDescent="0.25">
      <c r="D5458" s="120"/>
      <c r="E5458" s="120"/>
      <c r="F5458" s="120"/>
      <c r="G5458" s="120"/>
      <c r="H5458" s="121"/>
    </row>
    <row r="5459" spans="4:8" ht="13.9" customHeight="1" x14ac:dyDescent="0.25">
      <c r="D5459" s="120"/>
      <c r="E5459" s="120"/>
      <c r="F5459" s="120"/>
      <c r="G5459" s="120"/>
      <c r="H5459" s="121"/>
    </row>
    <row r="5460" spans="4:8" ht="13.9" customHeight="1" x14ac:dyDescent="0.25">
      <c r="D5460" s="120"/>
      <c r="E5460" s="120"/>
      <c r="F5460" s="120"/>
      <c r="G5460" s="120"/>
      <c r="H5460" s="121"/>
    </row>
    <row r="5461" spans="4:8" ht="13.9" customHeight="1" x14ac:dyDescent="0.25">
      <c r="D5461" s="120"/>
      <c r="E5461" s="120"/>
      <c r="F5461" s="120"/>
      <c r="G5461" s="120"/>
      <c r="H5461" s="121"/>
    </row>
    <row r="5462" spans="4:8" ht="13.9" customHeight="1" x14ac:dyDescent="0.25">
      <c r="D5462" s="120"/>
      <c r="E5462" s="120"/>
      <c r="F5462" s="120"/>
      <c r="G5462" s="120"/>
      <c r="H5462" s="121"/>
    </row>
    <row r="5463" spans="4:8" ht="13.9" customHeight="1" x14ac:dyDescent="0.25">
      <c r="D5463" s="120"/>
      <c r="E5463" s="120"/>
      <c r="F5463" s="120"/>
      <c r="G5463" s="120"/>
      <c r="H5463" s="121"/>
    </row>
    <row r="5464" spans="4:8" ht="13.9" customHeight="1" x14ac:dyDescent="0.25">
      <c r="D5464" s="120"/>
      <c r="E5464" s="120"/>
      <c r="F5464" s="120"/>
      <c r="G5464" s="120"/>
      <c r="H5464" s="121"/>
    </row>
    <row r="5465" spans="4:8" ht="13.9" customHeight="1" x14ac:dyDescent="0.25">
      <c r="D5465" s="120"/>
      <c r="E5465" s="120"/>
      <c r="F5465" s="120"/>
      <c r="G5465" s="120"/>
      <c r="H5465" s="121"/>
    </row>
    <row r="5466" spans="4:8" ht="13.9" customHeight="1" x14ac:dyDescent="0.25">
      <c r="D5466" s="120"/>
      <c r="E5466" s="120"/>
      <c r="F5466" s="120"/>
      <c r="G5466" s="120"/>
      <c r="H5466" s="121"/>
    </row>
    <row r="5467" spans="4:8" ht="13.9" customHeight="1" x14ac:dyDescent="0.25">
      <c r="D5467" s="120"/>
      <c r="E5467" s="120"/>
      <c r="F5467" s="120"/>
      <c r="G5467" s="120"/>
      <c r="H5467" s="121"/>
    </row>
    <row r="5468" spans="4:8" ht="13.9" customHeight="1" x14ac:dyDescent="0.25">
      <c r="D5468" s="120"/>
      <c r="E5468" s="120"/>
      <c r="F5468" s="120"/>
      <c r="G5468" s="120"/>
      <c r="H5468" s="121"/>
    </row>
    <row r="5469" spans="4:8" ht="13.9" customHeight="1" x14ac:dyDescent="0.25">
      <c r="D5469" s="120"/>
      <c r="E5469" s="120"/>
      <c r="F5469" s="120"/>
      <c r="G5469" s="120"/>
      <c r="H5469" s="121"/>
    </row>
    <row r="5470" spans="4:8" ht="13.9" customHeight="1" x14ac:dyDescent="0.25">
      <c r="D5470" s="120"/>
      <c r="E5470" s="120"/>
      <c r="F5470" s="120"/>
      <c r="G5470" s="120"/>
      <c r="H5470" s="121"/>
    </row>
    <row r="5471" spans="4:8" ht="13.9" customHeight="1" x14ac:dyDescent="0.25">
      <c r="D5471" s="120"/>
      <c r="E5471" s="120"/>
      <c r="F5471" s="120"/>
      <c r="G5471" s="120"/>
      <c r="H5471" s="121"/>
    </row>
    <row r="5472" spans="4:8" ht="13.9" customHeight="1" x14ac:dyDescent="0.25">
      <c r="D5472" s="120"/>
      <c r="E5472" s="120"/>
      <c r="F5472" s="120"/>
      <c r="G5472" s="120"/>
      <c r="H5472" s="121"/>
    </row>
    <row r="5473" spans="4:8" ht="13.9" customHeight="1" x14ac:dyDescent="0.25">
      <c r="D5473" s="120"/>
      <c r="E5473" s="120"/>
      <c r="F5473" s="120"/>
      <c r="G5473" s="120"/>
      <c r="H5473" s="121"/>
    </row>
    <row r="5474" spans="4:8" ht="13.9" customHeight="1" x14ac:dyDescent="0.25">
      <c r="D5474" s="120"/>
      <c r="E5474" s="120"/>
      <c r="F5474" s="120"/>
      <c r="G5474" s="120"/>
      <c r="H5474" s="121"/>
    </row>
    <row r="5475" spans="4:8" ht="13.9" customHeight="1" x14ac:dyDescent="0.25">
      <c r="D5475" s="120"/>
      <c r="E5475" s="120"/>
      <c r="F5475" s="120"/>
      <c r="G5475" s="120"/>
      <c r="H5475" s="121"/>
    </row>
    <row r="5476" spans="4:8" ht="13.9" customHeight="1" x14ac:dyDescent="0.25">
      <c r="D5476" s="120"/>
      <c r="E5476" s="120"/>
      <c r="F5476" s="120"/>
      <c r="G5476" s="120"/>
      <c r="H5476" s="121"/>
    </row>
    <row r="5477" spans="4:8" ht="13.9" customHeight="1" x14ac:dyDescent="0.25">
      <c r="D5477" s="120"/>
      <c r="E5477" s="120"/>
      <c r="F5477" s="120"/>
      <c r="G5477" s="120"/>
      <c r="H5477" s="121"/>
    </row>
    <row r="5478" spans="4:8" ht="13.9" customHeight="1" x14ac:dyDescent="0.25">
      <c r="D5478" s="120"/>
      <c r="E5478" s="120"/>
      <c r="F5478" s="120"/>
      <c r="G5478" s="120"/>
      <c r="H5478" s="121"/>
    </row>
    <row r="5479" spans="4:8" ht="13.9" customHeight="1" x14ac:dyDescent="0.25">
      <c r="D5479" s="120"/>
      <c r="E5479" s="120"/>
      <c r="F5479" s="120"/>
      <c r="G5479" s="120"/>
      <c r="H5479" s="121"/>
    </row>
    <row r="5480" spans="4:8" ht="13.9" customHeight="1" x14ac:dyDescent="0.25">
      <c r="D5480" s="120"/>
      <c r="E5480" s="120"/>
      <c r="F5480" s="120"/>
      <c r="G5480" s="120"/>
      <c r="H5480" s="121"/>
    </row>
    <row r="5481" spans="4:8" ht="13.9" customHeight="1" x14ac:dyDescent="0.25">
      <c r="D5481" s="120"/>
      <c r="E5481" s="120"/>
      <c r="F5481" s="120"/>
      <c r="G5481" s="120"/>
      <c r="H5481" s="121"/>
    </row>
    <row r="5482" spans="4:8" ht="13.9" customHeight="1" x14ac:dyDescent="0.25">
      <c r="D5482" s="120"/>
      <c r="E5482" s="120"/>
      <c r="F5482" s="120"/>
      <c r="G5482" s="120"/>
      <c r="H5482" s="121"/>
    </row>
    <row r="5483" spans="4:8" ht="13.9" customHeight="1" x14ac:dyDescent="0.25">
      <c r="D5483" s="120"/>
      <c r="E5483" s="120"/>
      <c r="F5483" s="120"/>
      <c r="G5483" s="120"/>
      <c r="H5483" s="121"/>
    </row>
    <row r="5484" spans="4:8" ht="13.9" customHeight="1" x14ac:dyDescent="0.25">
      <c r="D5484" s="120"/>
      <c r="E5484" s="120"/>
      <c r="F5484" s="120"/>
      <c r="G5484" s="120"/>
      <c r="H5484" s="121"/>
    </row>
    <row r="5485" spans="4:8" ht="13.9" customHeight="1" x14ac:dyDescent="0.25">
      <c r="D5485" s="120"/>
      <c r="E5485" s="120"/>
      <c r="F5485" s="120"/>
      <c r="G5485" s="120"/>
      <c r="H5485" s="121"/>
    </row>
    <row r="5486" spans="4:8" ht="13.9" customHeight="1" x14ac:dyDescent="0.25">
      <c r="D5486" s="120"/>
      <c r="E5486" s="120"/>
      <c r="F5486" s="120"/>
      <c r="G5486" s="120"/>
      <c r="H5486" s="121"/>
    </row>
    <row r="5487" spans="4:8" ht="13.9" customHeight="1" x14ac:dyDescent="0.25">
      <c r="D5487" s="120"/>
      <c r="E5487" s="120"/>
      <c r="F5487" s="120"/>
      <c r="G5487" s="120"/>
      <c r="H5487" s="121"/>
    </row>
    <row r="5488" spans="4:8" ht="13.9" customHeight="1" x14ac:dyDescent="0.25">
      <c r="D5488" s="120"/>
      <c r="E5488" s="120"/>
      <c r="F5488" s="120"/>
      <c r="G5488" s="120"/>
      <c r="H5488" s="121"/>
    </row>
    <row r="5489" spans="4:8" ht="13.9" customHeight="1" x14ac:dyDescent="0.25">
      <c r="D5489" s="120"/>
      <c r="E5489" s="120"/>
      <c r="F5489" s="120"/>
      <c r="G5489" s="120"/>
      <c r="H5489" s="121"/>
    </row>
    <row r="5490" spans="4:8" ht="13.9" customHeight="1" x14ac:dyDescent="0.25">
      <c r="D5490" s="120"/>
      <c r="E5490" s="120"/>
      <c r="F5490" s="120"/>
      <c r="G5490" s="120"/>
      <c r="H5490" s="121"/>
    </row>
    <row r="5491" spans="4:8" ht="13.9" customHeight="1" x14ac:dyDescent="0.25">
      <c r="D5491" s="120"/>
      <c r="E5491" s="120"/>
      <c r="F5491" s="120"/>
      <c r="G5491" s="120"/>
      <c r="H5491" s="121"/>
    </row>
    <row r="5492" spans="4:8" ht="13.9" customHeight="1" x14ac:dyDescent="0.25">
      <c r="D5492" s="120"/>
      <c r="E5492" s="120"/>
      <c r="F5492" s="120"/>
      <c r="G5492" s="120"/>
      <c r="H5492" s="121"/>
    </row>
    <row r="5493" spans="4:8" ht="13.9" customHeight="1" x14ac:dyDescent="0.25">
      <c r="D5493" s="120"/>
      <c r="E5493" s="120"/>
      <c r="F5493" s="120"/>
      <c r="G5493" s="120"/>
      <c r="H5493" s="121"/>
    </row>
    <row r="5494" spans="4:8" ht="13.9" customHeight="1" x14ac:dyDescent="0.25">
      <c r="D5494" s="120"/>
      <c r="E5494" s="120"/>
      <c r="F5494" s="120"/>
      <c r="G5494" s="120"/>
      <c r="H5494" s="121"/>
    </row>
    <row r="5495" spans="4:8" ht="13.9" customHeight="1" x14ac:dyDescent="0.25">
      <c r="D5495" s="120"/>
      <c r="E5495" s="120"/>
      <c r="F5495" s="120"/>
      <c r="G5495" s="120"/>
      <c r="H5495" s="121"/>
    </row>
    <row r="5496" spans="4:8" ht="13.9" customHeight="1" x14ac:dyDescent="0.25">
      <c r="D5496" s="120"/>
      <c r="E5496" s="120"/>
      <c r="F5496" s="120"/>
      <c r="G5496" s="120"/>
      <c r="H5496" s="121"/>
    </row>
    <row r="5497" spans="4:8" ht="13.9" customHeight="1" x14ac:dyDescent="0.25">
      <c r="D5497" s="120"/>
      <c r="E5497" s="120"/>
      <c r="F5497" s="120"/>
      <c r="G5497" s="120"/>
      <c r="H5497" s="121"/>
    </row>
    <row r="5498" spans="4:8" ht="13.9" customHeight="1" x14ac:dyDescent="0.25">
      <c r="D5498" s="120"/>
      <c r="E5498" s="120"/>
      <c r="F5498" s="120"/>
      <c r="G5498" s="120"/>
      <c r="H5498" s="121"/>
    </row>
    <row r="5499" spans="4:8" ht="13.9" customHeight="1" x14ac:dyDescent="0.25">
      <c r="D5499" s="120"/>
      <c r="E5499" s="120"/>
      <c r="F5499" s="120"/>
      <c r="G5499" s="120"/>
      <c r="H5499" s="121"/>
    </row>
    <row r="5500" spans="4:8" ht="13.9" customHeight="1" x14ac:dyDescent="0.25">
      <c r="D5500" s="120"/>
      <c r="E5500" s="120"/>
      <c r="F5500" s="120"/>
      <c r="G5500" s="120"/>
      <c r="H5500" s="121"/>
    </row>
    <row r="5501" spans="4:8" ht="13.9" customHeight="1" x14ac:dyDescent="0.25">
      <c r="D5501" s="120"/>
      <c r="E5501" s="120"/>
      <c r="F5501" s="120"/>
      <c r="G5501" s="120"/>
      <c r="H5501" s="121"/>
    </row>
    <row r="5502" spans="4:8" ht="13.9" customHeight="1" x14ac:dyDescent="0.25">
      <c r="D5502" s="120"/>
      <c r="E5502" s="120"/>
      <c r="F5502" s="120"/>
      <c r="G5502" s="120"/>
      <c r="H5502" s="121"/>
    </row>
    <row r="5503" spans="4:8" ht="13.9" customHeight="1" x14ac:dyDescent="0.25">
      <c r="D5503" s="120"/>
      <c r="E5503" s="120"/>
      <c r="F5503" s="120"/>
      <c r="G5503" s="120"/>
      <c r="H5503" s="121"/>
    </row>
    <row r="5504" spans="4:8" ht="13.9" customHeight="1" x14ac:dyDescent="0.25">
      <c r="D5504" s="120"/>
      <c r="E5504" s="120"/>
      <c r="F5504" s="120"/>
      <c r="G5504" s="120"/>
      <c r="H5504" s="121"/>
    </row>
    <row r="5505" spans="4:8" ht="13.9" customHeight="1" x14ac:dyDescent="0.25">
      <c r="D5505" s="120"/>
      <c r="E5505" s="120"/>
      <c r="F5505" s="120"/>
      <c r="G5505" s="120"/>
      <c r="H5505" s="121"/>
    </row>
    <row r="5506" spans="4:8" ht="13.9" customHeight="1" x14ac:dyDescent="0.25">
      <c r="D5506" s="120"/>
      <c r="E5506" s="120"/>
      <c r="F5506" s="120"/>
      <c r="G5506" s="120"/>
      <c r="H5506" s="121"/>
    </row>
    <row r="5507" spans="4:8" ht="13.9" customHeight="1" x14ac:dyDescent="0.25">
      <c r="D5507" s="120"/>
      <c r="E5507" s="120"/>
      <c r="F5507" s="120"/>
      <c r="G5507" s="120"/>
      <c r="H5507" s="121"/>
    </row>
    <row r="5508" spans="4:8" ht="13.9" customHeight="1" x14ac:dyDescent="0.25">
      <c r="D5508" s="120"/>
      <c r="E5508" s="120"/>
      <c r="F5508" s="120"/>
      <c r="G5508" s="120"/>
      <c r="H5508" s="121"/>
    </row>
    <row r="5509" spans="4:8" ht="13.9" customHeight="1" x14ac:dyDescent="0.25">
      <c r="D5509" s="120"/>
      <c r="E5509" s="120"/>
      <c r="F5509" s="120"/>
      <c r="G5509" s="120"/>
      <c r="H5509" s="121"/>
    </row>
    <row r="5510" spans="4:8" ht="13.9" customHeight="1" x14ac:dyDescent="0.25">
      <c r="D5510" s="120"/>
      <c r="E5510" s="120"/>
      <c r="F5510" s="120"/>
      <c r="G5510" s="120"/>
      <c r="H5510" s="121"/>
    </row>
    <row r="5511" spans="4:8" ht="13.9" customHeight="1" x14ac:dyDescent="0.25">
      <c r="D5511" s="120"/>
      <c r="E5511" s="120"/>
      <c r="F5511" s="120"/>
      <c r="G5511" s="120"/>
      <c r="H5511" s="121"/>
    </row>
    <row r="5512" spans="4:8" ht="13.9" customHeight="1" x14ac:dyDescent="0.25">
      <c r="D5512" s="120"/>
      <c r="E5512" s="120"/>
      <c r="F5512" s="120"/>
      <c r="G5512" s="120"/>
      <c r="H5512" s="121"/>
    </row>
    <row r="5513" spans="4:8" ht="13.9" customHeight="1" x14ac:dyDescent="0.25">
      <c r="D5513" s="120"/>
      <c r="E5513" s="120"/>
      <c r="F5513" s="120"/>
      <c r="G5513" s="120"/>
      <c r="H5513" s="121"/>
    </row>
    <row r="5514" spans="4:8" ht="13.9" customHeight="1" x14ac:dyDescent="0.25">
      <c r="D5514" s="120"/>
      <c r="E5514" s="120"/>
      <c r="F5514" s="120"/>
      <c r="G5514" s="120"/>
      <c r="H5514" s="121"/>
    </row>
    <row r="5515" spans="4:8" ht="13.9" customHeight="1" x14ac:dyDescent="0.25">
      <c r="D5515" s="120"/>
      <c r="E5515" s="120"/>
      <c r="F5515" s="120"/>
      <c r="G5515" s="120"/>
      <c r="H5515" s="121"/>
    </row>
    <row r="5516" spans="4:8" ht="13.9" customHeight="1" x14ac:dyDescent="0.25">
      <c r="D5516" s="120"/>
      <c r="E5516" s="120"/>
      <c r="F5516" s="120"/>
      <c r="G5516" s="120"/>
      <c r="H5516" s="121"/>
    </row>
    <row r="5517" spans="4:8" ht="13.9" customHeight="1" x14ac:dyDescent="0.25">
      <c r="D5517" s="120"/>
      <c r="E5517" s="120"/>
      <c r="F5517" s="120"/>
      <c r="G5517" s="120"/>
      <c r="H5517" s="121"/>
    </row>
    <row r="5518" spans="4:8" ht="13.9" customHeight="1" x14ac:dyDescent="0.25">
      <c r="D5518" s="120"/>
      <c r="E5518" s="120"/>
      <c r="F5518" s="120"/>
      <c r="G5518" s="120"/>
      <c r="H5518" s="121"/>
    </row>
    <row r="5519" spans="4:8" ht="13.9" customHeight="1" x14ac:dyDescent="0.25">
      <c r="D5519" s="120"/>
      <c r="E5519" s="120"/>
      <c r="F5519" s="120"/>
      <c r="G5519" s="120"/>
      <c r="H5519" s="121"/>
    </row>
    <row r="5520" spans="4:8" ht="13.9" customHeight="1" x14ac:dyDescent="0.25">
      <c r="D5520" s="120"/>
      <c r="E5520" s="120"/>
      <c r="F5520" s="120"/>
      <c r="G5520" s="120"/>
      <c r="H5520" s="121"/>
    </row>
    <row r="5521" spans="4:8" ht="13.9" customHeight="1" x14ac:dyDescent="0.25">
      <c r="D5521" s="120"/>
      <c r="E5521" s="120"/>
      <c r="F5521" s="120"/>
      <c r="G5521" s="120"/>
      <c r="H5521" s="121"/>
    </row>
    <row r="5522" spans="4:8" ht="13.9" customHeight="1" x14ac:dyDescent="0.25">
      <c r="D5522" s="120"/>
      <c r="E5522" s="120"/>
      <c r="F5522" s="120"/>
      <c r="G5522" s="120"/>
      <c r="H5522" s="121"/>
    </row>
    <row r="5523" spans="4:8" ht="13.9" customHeight="1" x14ac:dyDescent="0.25">
      <c r="D5523" s="120"/>
      <c r="E5523" s="120"/>
      <c r="F5523" s="120"/>
      <c r="G5523" s="120"/>
      <c r="H5523" s="121"/>
    </row>
    <row r="5524" spans="4:8" ht="13.9" customHeight="1" x14ac:dyDescent="0.25">
      <c r="D5524" s="120"/>
      <c r="E5524" s="120"/>
      <c r="F5524" s="120"/>
      <c r="G5524" s="120"/>
      <c r="H5524" s="121"/>
    </row>
    <row r="5525" spans="4:8" ht="13.9" customHeight="1" x14ac:dyDescent="0.25">
      <c r="D5525" s="120"/>
      <c r="E5525" s="120"/>
      <c r="F5525" s="120"/>
      <c r="G5525" s="120"/>
      <c r="H5525" s="121"/>
    </row>
    <row r="5526" spans="4:8" ht="13.9" customHeight="1" x14ac:dyDescent="0.25">
      <c r="D5526" s="120"/>
      <c r="E5526" s="120"/>
      <c r="F5526" s="120"/>
      <c r="G5526" s="120"/>
      <c r="H5526" s="121"/>
    </row>
    <row r="5527" spans="4:8" ht="13.9" customHeight="1" x14ac:dyDescent="0.25">
      <c r="D5527" s="120"/>
      <c r="E5527" s="120"/>
      <c r="F5527" s="120"/>
      <c r="G5527" s="120"/>
      <c r="H5527" s="121"/>
    </row>
    <row r="5528" spans="4:8" ht="13.9" customHeight="1" x14ac:dyDescent="0.25">
      <c r="D5528" s="120"/>
      <c r="E5528" s="120"/>
      <c r="F5528" s="120"/>
      <c r="G5528" s="120"/>
      <c r="H5528" s="121"/>
    </row>
    <row r="5529" spans="4:8" ht="13.9" customHeight="1" x14ac:dyDescent="0.25">
      <c r="D5529" s="120"/>
      <c r="E5529" s="120"/>
      <c r="F5529" s="120"/>
      <c r="G5529" s="120"/>
      <c r="H5529" s="121"/>
    </row>
    <row r="5530" spans="4:8" ht="13.9" customHeight="1" x14ac:dyDescent="0.25">
      <c r="D5530" s="120"/>
      <c r="E5530" s="120"/>
      <c r="F5530" s="120"/>
      <c r="G5530" s="120"/>
      <c r="H5530" s="121"/>
    </row>
    <row r="5531" spans="4:8" ht="13.9" customHeight="1" x14ac:dyDescent="0.25">
      <c r="D5531" s="120"/>
      <c r="E5531" s="120"/>
      <c r="F5531" s="120"/>
      <c r="G5531" s="120"/>
      <c r="H5531" s="121"/>
    </row>
    <row r="5532" spans="4:8" ht="13.9" customHeight="1" x14ac:dyDescent="0.25">
      <c r="D5532" s="120"/>
      <c r="E5532" s="120"/>
      <c r="F5532" s="120"/>
      <c r="G5532" s="120"/>
      <c r="H5532" s="121"/>
    </row>
    <row r="5533" spans="4:8" ht="13.9" customHeight="1" x14ac:dyDescent="0.25">
      <c r="D5533" s="120"/>
      <c r="E5533" s="120"/>
      <c r="F5533" s="120"/>
      <c r="G5533" s="120"/>
      <c r="H5533" s="121"/>
    </row>
    <row r="5534" spans="4:8" ht="13.9" customHeight="1" x14ac:dyDescent="0.25">
      <c r="D5534" s="120"/>
      <c r="E5534" s="120"/>
      <c r="F5534" s="120"/>
      <c r="G5534" s="120"/>
      <c r="H5534" s="121"/>
    </row>
    <row r="5535" spans="4:8" ht="13.9" customHeight="1" x14ac:dyDescent="0.25">
      <c r="D5535" s="120"/>
      <c r="E5535" s="120"/>
      <c r="F5535" s="120"/>
      <c r="G5535" s="120"/>
      <c r="H5535" s="121"/>
    </row>
    <row r="5536" spans="4:8" ht="13.9" customHeight="1" x14ac:dyDescent="0.25">
      <c r="D5536" s="120"/>
      <c r="E5536" s="120"/>
      <c r="F5536" s="120"/>
      <c r="G5536" s="120"/>
      <c r="H5536" s="121"/>
    </row>
    <row r="5537" spans="4:8" ht="13.9" customHeight="1" x14ac:dyDescent="0.25">
      <c r="D5537" s="120"/>
      <c r="E5537" s="120"/>
      <c r="F5537" s="120"/>
      <c r="G5537" s="120"/>
      <c r="H5537" s="121"/>
    </row>
    <row r="5538" spans="4:8" ht="13.9" customHeight="1" x14ac:dyDescent="0.25">
      <c r="D5538" s="120"/>
      <c r="E5538" s="120"/>
      <c r="F5538" s="120"/>
      <c r="G5538" s="120"/>
      <c r="H5538" s="121"/>
    </row>
    <row r="5539" spans="4:8" ht="13.9" customHeight="1" x14ac:dyDescent="0.25">
      <c r="D5539" s="120"/>
      <c r="E5539" s="120"/>
      <c r="F5539" s="120"/>
      <c r="G5539" s="120"/>
      <c r="H5539" s="121"/>
    </row>
    <row r="5540" spans="4:8" ht="13.9" customHeight="1" x14ac:dyDescent="0.25">
      <c r="D5540" s="120"/>
      <c r="E5540" s="120"/>
      <c r="F5540" s="120"/>
      <c r="G5540" s="120"/>
      <c r="H5540" s="121"/>
    </row>
    <row r="5541" spans="4:8" ht="13.9" customHeight="1" x14ac:dyDescent="0.25">
      <c r="D5541" s="120"/>
      <c r="E5541" s="120"/>
      <c r="F5541" s="120"/>
      <c r="G5541" s="120"/>
      <c r="H5541" s="121"/>
    </row>
    <row r="5542" spans="4:8" ht="13.9" customHeight="1" x14ac:dyDescent="0.25">
      <c r="D5542" s="120"/>
      <c r="E5542" s="120"/>
      <c r="F5542" s="120"/>
      <c r="G5542" s="120"/>
      <c r="H5542" s="121"/>
    </row>
    <row r="5543" spans="4:8" ht="13.9" customHeight="1" x14ac:dyDescent="0.25">
      <c r="D5543" s="120"/>
      <c r="E5543" s="120"/>
      <c r="F5543" s="120"/>
      <c r="G5543" s="120"/>
      <c r="H5543" s="121"/>
    </row>
    <row r="5544" spans="4:8" ht="13.9" customHeight="1" x14ac:dyDescent="0.25">
      <c r="D5544" s="120"/>
      <c r="E5544" s="120"/>
      <c r="F5544" s="120"/>
      <c r="G5544" s="120"/>
      <c r="H5544" s="121"/>
    </row>
    <row r="5545" spans="4:8" ht="13.9" customHeight="1" x14ac:dyDescent="0.25">
      <c r="D5545" s="120"/>
      <c r="E5545" s="120"/>
      <c r="F5545" s="120"/>
      <c r="G5545" s="120"/>
      <c r="H5545" s="121"/>
    </row>
    <row r="5546" spans="4:8" ht="13.9" customHeight="1" x14ac:dyDescent="0.25">
      <c r="D5546" s="120"/>
      <c r="E5546" s="120"/>
      <c r="F5546" s="120"/>
      <c r="G5546" s="120"/>
      <c r="H5546" s="121"/>
    </row>
    <row r="5547" spans="4:8" ht="13.9" customHeight="1" x14ac:dyDescent="0.25">
      <c r="D5547" s="120"/>
      <c r="E5547" s="120"/>
      <c r="F5547" s="120"/>
      <c r="G5547" s="120"/>
      <c r="H5547" s="121"/>
    </row>
    <row r="5548" spans="4:8" ht="13.9" customHeight="1" x14ac:dyDescent="0.25">
      <c r="D5548" s="120"/>
      <c r="E5548" s="120"/>
      <c r="F5548" s="120"/>
      <c r="G5548" s="120"/>
      <c r="H5548" s="121"/>
    </row>
    <row r="5549" spans="4:8" ht="13.9" customHeight="1" x14ac:dyDescent="0.25">
      <c r="D5549" s="120"/>
      <c r="E5549" s="120"/>
      <c r="F5549" s="120"/>
      <c r="G5549" s="120"/>
      <c r="H5549" s="121"/>
    </row>
    <row r="5550" spans="4:8" ht="13.9" customHeight="1" x14ac:dyDescent="0.25">
      <c r="D5550" s="120"/>
      <c r="E5550" s="120"/>
      <c r="F5550" s="120"/>
      <c r="G5550" s="120"/>
      <c r="H5550" s="121"/>
    </row>
    <row r="5551" spans="4:8" ht="13.9" customHeight="1" x14ac:dyDescent="0.25">
      <c r="D5551" s="120"/>
      <c r="E5551" s="120"/>
      <c r="F5551" s="120"/>
      <c r="G5551" s="120"/>
      <c r="H5551" s="121"/>
    </row>
    <row r="5552" spans="4:8" ht="13.9" customHeight="1" x14ac:dyDescent="0.25">
      <c r="D5552" s="120"/>
      <c r="E5552" s="120"/>
      <c r="F5552" s="120"/>
      <c r="G5552" s="120"/>
      <c r="H5552" s="121"/>
    </row>
    <row r="5553" spans="4:8" ht="13.9" customHeight="1" x14ac:dyDescent="0.25">
      <c r="D5553" s="120"/>
      <c r="E5553" s="120"/>
      <c r="F5553" s="120"/>
      <c r="G5553" s="120"/>
      <c r="H5553" s="121"/>
    </row>
    <row r="5554" spans="4:8" ht="13.9" customHeight="1" x14ac:dyDescent="0.25">
      <c r="D5554" s="120"/>
      <c r="E5554" s="120"/>
      <c r="F5554" s="120"/>
      <c r="G5554" s="120"/>
      <c r="H5554" s="121"/>
    </row>
    <row r="5555" spans="4:8" ht="13.9" customHeight="1" x14ac:dyDescent="0.25">
      <c r="D5555" s="120"/>
      <c r="E5555" s="120"/>
      <c r="F5555" s="120"/>
      <c r="G5555" s="120"/>
      <c r="H5555" s="121"/>
    </row>
    <row r="5556" spans="4:8" ht="13.9" customHeight="1" x14ac:dyDescent="0.25">
      <c r="D5556" s="120"/>
      <c r="E5556" s="120"/>
      <c r="F5556" s="120"/>
      <c r="G5556" s="120"/>
      <c r="H5556" s="121"/>
    </row>
    <row r="5557" spans="4:8" ht="13.9" customHeight="1" x14ac:dyDescent="0.25">
      <c r="D5557" s="120"/>
      <c r="E5557" s="120"/>
      <c r="F5557" s="120"/>
      <c r="G5557" s="120"/>
      <c r="H5557" s="121"/>
    </row>
    <row r="5558" spans="4:8" ht="13.9" customHeight="1" x14ac:dyDescent="0.25">
      <c r="D5558" s="120"/>
      <c r="E5558" s="120"/>
      <c r="F5558" s="120"/>
      <c r="G5558" s="120"/>
      <c r="H5558" s="121"/>
    </row>
    <row r="5559" spans="4:8" ht="13.9" customHeight="1" x14ac:dyDescent="0.25">
      <c r="D5559" s="120"/>
      <c r="E5559" s="120"/>
      <c r="F5559" s="120"/>
      <c r="G5559" s="120"/>
      <c r="H5559" s="121"/>
    </row>
    <row r="5560" spans="4:8" ht="13.9" customHeight="1" x14ac:dyDescent="0.25">
      <c r="D5560" s="120"/>
      <c r="E5560" s="120"/>
      <c r="F5560" s="120"/>
      <c r="G5560" s="120"/>
      <c r="H5560" s="121"/>
    </row>
    <row r="5561" spans="4:8" ht="13.9" customHeight="1" x14ac:dyDescent="0.25">
      <c r="D5561" s="120"/>
      <c r="E5561" s="120"/>
      <c r="F5561" s="120"/>
      <c r="G5561" s="120"/>
      <c r="H5561" s="121"/>
    </row>
    <row r="5562" spans="4:8" ht="13.9" customHeight="1" x14ac:dyDescent="0.25">
      <c r="D5562" s="120"/>
      <c r="E5562" s="120"/>
      <c r="F5562" s="120"/>
      <c r="G5562" s="120"/>
      <c r="H5562" s="121"/>
    </row>
    <row r="5563" spans="4:8" ht="13.9" customHeight="1" x14ac:dyDescent="0.25">
      <c r="D5563" s="120"/>
      <c r="E5563" s="120"/>
      <c r="F5563" s="120"/>
      <c r="G5563" s="120"/>
      <c r="H5563" s="121"/>
    </row>
    <row r="5564" spans="4:8" ht="13.9" customHeight="1" x14ac:dyDescent="0.25">
      <c r="D5564" s="120"/>
      <c r="E5564" s="120"/>
      <c r="F5564" s="120"/>
      <c r="G5564" s="120"/>
      <c r="H5564" s="121"/>
    </row>
    <row r="5565" spans="4:8" ht="13.9" customHeight="1" x14ac:dyDescent="0.25">
      <c r="D5565" s="120"/>
      <c r="E5565" s="120"/>
      <c r="F5565" s="120"/>
      <c r="G5565" s="120"/>
      <c r="H5565" s="121"/>
    </row>
    <row r="5566" spans="4:8" ht="13.9" customHeight="1" x14ac:dyDescent="0.25">
      <c r="D5566" s="120"/>
      <c r="E5566" s="120"/>
      <c r="F5566" s="120"/>
      <c r="G5566" s="120"/>
      <c r="H5566" s="121"/>
    </row>
    <row r="5567" spans="4:8" ht="13.9" customHeight="1" x14ac:dyDescent="0.25">
      <c r="D5567" s="120"/>
      <c r="E5567" s="120"/>
      <c r="F5567" s="120"/>
      <c r="G5567" s="120"/>
      <c r="H5567" s="121"/>
    </row>
    <row r="5568" spans="4:8" ht="13.9" customHeight="1" x14ac:dyDescent="0.25">
      <c r="D5568" s="120"/>
      <c r="E5568" s="120"/>
      <c r="F5568" s="120"/>
      <c r="G5568" s="120"/>
      <c r="H5568" s="121"/>
    </row>
    <row r="5569" spans="4:8" ht="13.9" customHeight="1" x14ac:dyDescent="0.25">
      <c r="D5569" s="120"/>
      <c r="E5569" s="120"/>
      <c r="F5569" s="120"/>
      <c r="G5569" s="120"/>
      <c r="H5569" s="121"/>
    </row>
    <row r="5570" spans="4:8" ht="13.9" customHeight="1" x14ac:dyDescent="0.25">
      <c r="D5570" s="120"/>
      <c r="E5570" s="120"/>
      <c r="F5570" s="120"/>
      <c r="G5570" s="120"/>
      <c r="H5570" s="121"/>
    </row>
    <row r="5571" spans="4:8" ht="13.9" customHeight="1" x14ac:dyDescent="0.25">
      <c r="D5571" s="120"/>
      <c r="E5571" s="120"/>
      <c r="F5571" s="120"/>
      <c r="G5571" s="120"/>
      <c r="H5571" s="121"/>
    </row>
    <row r="5572" spans="4:8" ht="13.9" customHeight="1" x14ac:dyDescent="0.25">
      <c r="D5572" s="120"/>
      <c r="E5572" s="120"/>
      <c r="F5572" s="120"/>
      <c r="G5572" s="120"/>
      <c r="H5572" s="121"/>
    </row>
    <row r="5573" spans="4:8" ht="13.9" customHeight="1" x14ac:dyDescent="0.25">
      <c r="D5573" s="120"/>
      <c r="E5573" s="120"/>
      <c r="F5573" s="120"/>
      <c r="G5573" s="120"/>
      <c r="H5573" s="121"/>
    </row>
    <row r="5574" spans="4:8" ht="13.9" customHeight="1" x14ac:dyDescent="0.25">
      <c r="D5574" s="120"/>
      <c r="E5574" s="120"/>
      <c r="F5574" s="120"/>
      <c r="G5574" s="120"/>
      <c r="H5574" s="121"/>
    </row>
    <row r="5575" spans="4:8" ht="13.9" customHeight="1" x14ac:dyDescent="0.25">
      <c r="D5575" s="120"/>
      <c r="E5575" s="120"/>
      <c r="F5575" s="120"/>
      <c r="G5575" s="120"/>
      <c r="H5575" s="121"/>
    </row>
    <row r="5576" spans="4:8" ht="13.9" customHeight="1" x14ac:dyDescent="0.25">
      <c r="D5576" s="120"/>
      <c r="E5576" s="120"/>
      <c r="F5576" s="120"/>
      <c r="G5576" s="120"/>
      <c r="H5576" s="121"/>
    </row>
    <row r="5577" spans="4:8" ht="13.9" customHeight="1" x14ac:dyDescent="0.25">
      <c r="D5577" s="120"/>
      <c r="E5577" s="120"/>
      <c r="F5577" s="120"/>
      <c r="G5577" s="120"/>
      <c r="H5577" s="121"/>
    </row>
    <row r="5578" spans="4:8" ht="13.9" customHeight="1" x14ac:dyDescent="0.25">
      <c r="D5578" s="120"/>
      <c r="E5578" s="120"/>
      <c r="F5578" s="120"/>
      <c r="G5578" s="120"/>
      <c r="H5578" s="121"/>
    </row>
    <row r="5579" spans="4:8" ht="13.9" customHeight="1" x14ac:dyDescent="0.25">
      <c r="D5579" s="120"/>
      <c r="E5579" s="120"/>
      <c r="F5579" s="120"/>
      <c r="G5579" s="120"/>
      <c r="H5579" s="121"/>
    </row>
    <row r="5580" spans="4:8" ht="13.9" customHeight="1" x14ac:dyDescent="0.25">
      <c r="D5580" s="120"/>
      <c r="E5580" s="120"/>
      <c r="F5580" s="120"/>
      <c r="G5580" s="120"/>
      <c r="H5580" s="121"/>
    </row>
    <row r="5581" spans="4:8" ht="13.9" customHeight="1" x14ac:dyDescent="0.25">
      <c r="D5581" s="120"/>
      <c r="E5581" s="120"/>
      <c r="F5581" s="120"/>
      <c r="G5581" s="120"/>
      <c r="H5581" s="121"/>
    </row>
    <row r="5582" spans="4:8" ht="13.9" customHeight="1" x14ac:dyDescent="0.25">
      <c r="D5582" s="120"/>
      <c r="E5582" s="120"/>
      <c r="F5582" s="120"/>
      <c r="G5582" s="120"/>
      <c r="H5582" s="121"/>
    </row>
    <row r="5583" spans="4:8" ht="13.9" customHeight="1" x14ac:dyDescent="0.25">
      <c r="D5583" s="120"/>
      <c r="E5583" s="120"/>
      <c r="F5583" s="120"/>
      <c r="G5583" s="120"/>
      <c r="H5583" s="121"/>
    </row>
    <row r="5584" spans="4:8" ht="13.9" customHeight="1" x14ac:dyDescent="0.25">
      <c r="D5584" s="120"/>
      <c r="E5584" s="120"/>
      <c r="F5584" s="120"/>
      <c r="G5584" s="120"/>
      <c r="H5584" s="121"/>
    </row>
    <row r="5585" spans="4:8" ht="13.9" customHeight="1" x14ac:dyDescent="0.25">
      <c r="D5585" s="120"/>
      <c r="E5585" s="120"/>
      <c r="F5585" s="120"/>
      <c r="G5585" s="120"/>
      <c r="H5585" s="121"/>
    </row>
    <row r="5586" spans="4:8" ht="13.9" customHeight="1" x14ac:dyDescent="0.25">
      <c r="D5586" s="120"/>
      <c r="E5586" s="120"/>
      <c r="F5586" s="120"/>
      <c r="G5586" s="120"/>
      <c r="H5586" s="121"/>
    </row>
    <row r="5587" spans="4:8" ht="13.9" customHeight="1" x14ac:dyDescent="0.25">
      <c r="D5587" s="120"/>
      <c r="E5587" s="120"/>
      <c r="F5587" s="120"/>
      <c r="G5587" s="120"/>
      <c r="H5587" s="121"/>
    </row>
    <row r="5588" spans="4:8" ht="13.9" customHeight="1" x14ac:dyDescent="0.25">
      <c r="D5588" s="120"/>
      <c r="E5588" s="120"/>
      <c r="F5588" s="120"/>
      <c r="G5588" s="120"/>
      <c r="H5588" s="121"/>
    </row>
    <row r="5589" spans="4:8" ht="13.9" customHeight="1" x14ac:dyDescent="0.25">
      <c r="D5589" s="120"/>
      <c r="E5589" s="120"/>
      <c r="F5589" s="120"/>
      <c r="G5589" s="120"/>
      <c r="H5589" s="121"/>
    </row>
    <row r="5590" spans="4:8" ht="13.9" customHeight="1" x14ac:dyDescent="0.25">
      <c r="D5590" s="120"/>
      <c r="E5590" s="120"/>
      <c r="F5590" s="120"/>
      <c r="G5590" s="120"/>
      <c r="H5590" s="121"/>
    </row>
    <row r="5591" spans="4:8" ht="13.9" customHeight="1" x14ac:dyDescent="0.25">
      <c r="D5591" s="120"/>
      <c r="E5591" s="120"/>
      <c r="F5591" s="120"/>
      <c r="G5591" s="120"/>
      <c r="H5591" s="121"/>
    </row>
    <row r="5592" spans="4:8" ht="13.9" customHeight="1" x14ac:dyDescent="0.25">
      <c r="D5592" s="120"/>
      <c r="E5592" s="120"/>
      <c r="F5592" s="120"/>
      <c r="G5592" s="120"/>
      <c r="H5592" s="121"/>
    </row>
    <row r="5593" spans="4:8" ht="13.9" customHeight="1" x14ac:dyDescent="0.25">
      <c r="D5593" s="120"/>
      <c r="E5593" s="120"/>
      <c r="F5593" s="120"/>
      <c r="G5593" s="120"/>
      <c r="H5593" s="121"/>
    </row>
    <row r="5594" spans="4:8" ht="13.9" customHeight="1" x14ac:dyDescent="0.25">
      <c r="D5594" s="120"/>
      <c r="E5594" s="120"/>
      <c r="F5594" s="120"/>
      <c r="G5594" s="120"/>
      <c r="H5594" s="121"/>
    </row>
    <row r="5595" spans="4:8" ht="13.9" customHeight="1" x14ac:dyDescent="0.25">
      <c r="D5595" s="120"/>
      <c r="E5595" s="120"/>
      <c r="F5595" s="120"/>
      <c r="G5595" s="120"/>
      <c r="H5595" s="121"/>
    </row>
    <row r="5596" spans="4:8" ht="13.9" customHeight="1" x14ac:dyDescent="0.25">
      <c r="D5596" s="120"/>
      <c r="E5596" s="120"/>
      <c r="F5596" s="120"/>
      <c r="G5596" s="120"/>
      <c r="H5596" s="121"/>
    </row>
    <row r="5597" spans="4:8" ht="13.9" customHeight="1" x14ac:dyDescent="0.25">
      <c r="D5597" s="120"/>
      <c r="E5597" s="120"/>
      <c r="F5597" s="120"/>
      <c r="G5597" s="120"/>
      <c r="H5597" s="121"/>
    </row>
    <row r="5598" spans="4:8" ht="13.9" customHeight="1" x14ac:dyDescent="0.25">
      <c r="D5598" s="120"/>
      <c r="E5598" s="120"/>
      <c r="F5598" s="120"/>
      <c r="G5598" s="120"/>
      <c r="H5598" s="121"/>
    </row>
    <row r="5599" spans="4:8" ht="13.9" customHeight="1" x14ac:dyDescent="0.25">
      <c r="D5599" s="120"/>
      <c r="E5599" s="120"/>
      <c r="F5599" s="120"/>
      <c r="G5599" s="120"/>
      <c r="H5599" s="121"/>
    </row>
    <row r="5600" spans="4:8" ht="13.9" customHeight="1" x14ac:dyDescent="0.25">
      <c r="D5600" s="120"/>
      <c r="E5600" s="120"/>
      <c r="F5600" s="120"/>
      <c r="G5600" s="120"/>
      <c r="H5600" s="121"/>
    </row>
    <row r="5601" spans="4:8" ht="13.9" customHeight="1" x14ac:dyDescent="0.25">
      <c r="D5601" s="120"/>
      <c r="E5601" s="120"/>
      <c r="F5601" s="120"/>
      <c r="G5601" s="120"/>
      <c r="H5601" s="121"/>
    </row>
    <row r="5602" spans="4:8" ht="13.9" customHeight="1" x14ac:dyDescent="0.25">
      <c r="D5602" s="120"/>
      <c r="E5602" s="120"/>
      <c r="F5602" s="120"/>
      <c r="G5602" s="120"/>
      <c r="H5602" s="121"/>
    </row>
    <row r="5603" spans="4:8" ht="13.9" customHeight="1" x14ac:dyDescent="0.25">
      <c r="D5603" s="120"/>
      <c r="E5603" s="120"/>
      <c r="F5603" s="120"/>
      <c r="G5603" s="120"/>
      <c r="H5603" s="121"/>
    </row>
    <row r="5604" spans="4:8" ht="13.9" customHeight="1" x14ac:dyDescent="0.25">
      <c r="D5604" s="120"/>
      <c r="E5604" s="120"/>
      <c r="F5604" s="120"/>
      <c r="G5604" s="120"/>
      <c r="H5604" s="121"/>
    </row>
    <row r="5605" spans="4:8" ht="13.9" customHeight="1" x14ac:dyDescent="0.25">
      <c r="D5605" s="120"/>
      <c r="E5605" s="120"/>
      <c r="F5605" s="120"/>
      <c r="G5605" s="120"/>
      <c r="H5605" s="121"/>
    </row>
    <row r="5606" spans="4:8" ht="13.9" customHeight="1" x14ac:dyDescent="0.25">
      <c r="D5606" s="120"/>
      <c r="E5606" s="120"/>
      <c r="F5606" s="120"/>
      <c r="G5606" s="120"/>
      <c r="H5606" s="121"/>
    </row>
    <row r="5607" spans="4:8" ht="13.9" customHeight="1" x14ac:dyDescent="0.25">
      <c r="D5607" s="120"/>
      <c r="E5607" s="120"/>
      <c r="F5607" s="120"/>
      <c r="G5607" s="120"/>
      <c r="H5607" s="121"/>
    </row>
    <row r="5608" spans="4:8" ht="13.9" customHeight="1" x14ac:dyDescent="0.25">
      <c r="D5608" s="120"/>
      <c r="E5608" s="120"/>
      <c r="F5608" s="120"/>
      <c r="G5608" s="120"/>
      <c r="H5608" s="121"/>
    </row>
    <row r="5609" spans="4:8" ht="13.9" customHeight="1" x14ac:dyDescent="0.25">
      <c r="D5609" s="120"/>
      <c r="E5609" s="120"/>
      <c r="F5609" s="120"/>
      <c r="G5609" s="120"/>
      <c r="H5609" s="121"/>
    </row>
    <row r="5610" spans="4:8" ht="13.9" customHeight="1" x14ac:dyDescent="0.25">
      <c r="D5610" s="120"/>
      <c r="E5610" s="120"/>
      <c r="F5610" s="120"/>
      <c r="G5610" s="120"/>
      <c r="H5610" s="121"/>
    </row>
    <row r="5611" spans="4:8" ht="13.9" customHeight="1" x14ac:dyDescent="0.25">
      <c r="D5611" s="120"/>
      <c r="E5611" s="120"/>
      <c r="F5611" s="120"/>
      <c r="G5611" s="120"/>
      <c r="H5611" s="121"/>
    </row>
    <row r="5612" spans="4:8" ht="13.9" customHeight="1" x14ac:dyDescent="0.25">
      <c r="D5612" s="120"/>
      <c r="E5612" s="120"/>
      <c r="F5612" s="120"/>
      <c r="G5612" s="120"/>
      <c r="H5612" s="121"/>
    </row>
    <row r="5613" spans="4:8" ht="13.9" customHeight="1" x14ac:dyDescent="0.25">
      <c r="D5613" s="120"/>
      <c r="E5613" s="120"/>
      <c r="F5613" s="120"/>
      <c r="G5613" s="120"/>
      <c r="H5613" s="121"/>
    </row>
    <row r="5614" spans="4:8" ht="13.9" customHeight="1" x14ac:dyDescent="0.25">
      <c r="D5614" s="120"/>
      <c r="E5614" s="120"/>
      <c r="F5614" s="120"/>
      <c r="G5614" s="120"/>
      <c r="H5614" s="121"/>
    </row>
    <row r="5615" spans="4:8" ht="13.9" customHeight="1" x14ac:dyDescent="0.25">
      <c r="D5615" s="120"/>
      <c r="E5615" s="120"/>
      <c r="F5615" s="120"/>
      <c r="G5615" s="120"/>
      <c r="H5615" s="121"/>
    </row>
    <row r="5616" spans="4:8" ht="13.9" customHeight="1" x14ac:dyDescent="0.25">
      <c r="D5616" s="120"/>
      <c r="E5616" s="120"/>
      <c r="F5616" s="120"/>
      <c r="G5616" s="120"/>
      <c r="H5616" s="121"/>
    </row>
    <row r="5617" spans="4:8" ht="13.9" customHeight="1" x14ac:dyDescent="0.25">
      <c r="D5617" s="120"/>
      <c r="E5617" s="120"/>
      <c r="F5617" s="120"/>
      <c r="G5617" s="120"/>
      <c r="H5617" s="121"/>
    </row>
    <row r="5618" spans="4:8" ht="13.9" customHeight="1" x14ac:dyDescent="0.25">
      <c r="D5618" s="120"/>
      <c r="E5618" s="120"/>
      <c r="F5618" s="120"/>
      <c r="G5618" s="120"/>
      <c r="H5618" s="121"/>
    </row>
    <row r="5619" spans="4:8" ht="13.9" customHeight="1" x14ac:dyDescent="0.25">
      <c r="D5619" s="120"/>
      <c r="E5619" s="120"/>
      <c r="F5619" s="120"/>
      <c r="G5619" s="120"/>
      <c r="H5619" s="121"/>
    </row>
    <row r="5620" spans="4:8" ht="13.9" customHeight="1" x14ac:dyDescent="0.25">
      <c r="D5620" s="120"/>
      <c r="E5620" s="120"/>
      <c r="F5620" s="120"/>
      <c r="G5620" s="120"/>
      <c r="H5620" s="121"/>
    </row>
    <row r="5621" spans="4:8" ht="13.9" customHeight="1" x14ac:dyDescent="0.25">
      <c r="D5621" s="120"/>
      <c r="E5621" s="120"/>
      <c r="F5621" s="120"/>
      <c r="G5621" s="120"/>
      <c r="H5621" s="121"/>
    </row>
    <row r="5622" spans="4:8" ht="13.9" customHeight="1" x14ac:dyDescent="0.25">
      <c r="D5622" s="120"/>
      <c r="E5622" s="120"/>
      <c r="F5622" s="120"/>
      <c r="G5622" s="120"/>
      <c r="H5622" s="121"/>
    </row>
    <row r="5623" spans="4:8" ht="13.9" customHeight="1" x14ac:dyDescent="0.25">
      <c r="D5623" s="120"/>
      <c r="E5623" s="120"/>
      <c r="F5623" s="120"/>
      <c r="G5623" s="120"/>
      <c r="H5623" s="121"/>
    </row>
    <row r="5624" spans="4:8" ht="13.9" customHeight="1" x14ac:dyDescent="0.25">
      <c r="D5624" s="120"/>
      <c r="E5624" s="120"/>
      <c r="F5624" s="120"/>
      <c r="G5624" s="120"/>
      <c r="H5624" s="121"/>
    </row>
    <row r="5625" spans="4:8" ht="13.9" customHeight="1" x14ac:dyDescent="0.25">
      <c r="D5625" s="120"/>
      <c r="E5625" s="120"/>
      <c r="F5625" s="120"/>
      <c r="G5625" s="120"/>
      <c r="H5625" s="121"/>
    </row>
    <row r="5626" spans="4:8" ht="13.9" customHeight="1" x14ac:dyDescent="0.25">
      <c r="D5626" s="120"/>
      <c r="E5626" s="120"/>
      <c r="F5626" s="120"/>
      <c r="G5626" s="120"/>
      <c r="H5626" s="121"/>
    </row>
    <row r="5627" spans="4:8" ht="13.9" customHeight="1" x14ac:dyDescent="0.25">
      <c r="D5627" s="120"/>
      <c r="E5627" s="120"/>
      <c r="F5627" s="120"/>
      <c r="G5627" s="120"/>
      <c r="H5627" s="121"/>
    </row>
    <row r="5628" spans="4:8" ht="13.9" customHeight="1" x14ac:dyDescent="0.25">
      <c r="D5628" s="120"/>
      <c r="E5628" s="120"/>
      <c r="F5628" s="120"/>
      <c r="G5628" s="120"/>
      <c r="H5628" s="121"/>
    </row>
    <row r="5629" spans="4:8" ht="13.9" customHeight="1" x14ac:dyDescent="0.25">
      <c r="D5629" s="120"/>
      <c r="E5629" s="120"/>
      <c r="F5629" s="120"/>
      <c r="G5629" s="120"/>
      <c r="H5629" s="121"/>
    </row>
    <row r="5630" spans="4:8" ht="13.9" customHeight="1" x14ac:dyDescent="0.25">
      <c r="D5630" s="120"/>
      <c r="E5630" s="120"/>
      <c r="F5630" s="120"/>
      <c r="G5630" s="120"/>
      <c r="H5630" s="121"/>
    </row>
    <row r="5631" spans="4:8" ht="13.9" customHeight="1" x14ac:dyDescent="0.25">
      <c r="D5631" s="120"/>
      <c r="E5631" s="120"/>
      <c r="F5631" s="120"/>
      <c r="G5631" s="120"/>
      <c r="H5631" s="121"/>
    </row>
    <row r="5632" spans="4:8" ht="13.9" customHeight="1" x14ac:dyDescent="0.25">
      <c r="D5632" s="120"/>
      <c r="E5632" s="120"/>
      <c r="F5632" s="120"/>
      <c r="G5632" s="120"/>
      <c r="H5632" s="121"/>
    </row>
    <row r="5633" spans="4:8" ht="13.9" customHeight="1" x14ac:dyDescent="0.25">
      <c r="D5633" s="120"/>
      <c r="E5633" s="120"/>
      <c r="F5633" s="120"/>
      <c r="G5633" s="120"/>
      <c r="H5633" s="121"/>
    </row>
    <row r="5634" spans="4:8" ht="13.9" customHeight="1" x14ac:dyDescent="0.25">
      <c r="D5634" s="120"/>
      <c r="E5634" s="120"/>
      <c r="F5634" s="120"/>
      <c r="G5634" s="120"/>
      <c r="H5634" s="121"/>
    </row>
    <row r="5635" spans="4:8" ht="13.9" customHeight="1" x14ac:dyDescent="0.25">
      <c r="D5635" s="120"/>
      <c r="E5635" s="120"/>
      <c r="F5635" s="120"/>
      <c r="G5635" s="120"/>
      <c r="H5635" s="121"/>
    </row>
    <row r="5636" spans="4:8" ht="13.9" customHeight="1" x14ac:dyDescent="0.25">
      <c r="D5636" s="120"/>
      <c r="E5636" s="120"/>
      <c r="F5636" s="120"/>
      <c r="G5636" s="120"/>
      <c r="H5636" s="121"/>
    </row>
    <row r="5637" spans="4:8" ht="13.9" customHeight="1" x14ac:dyDescent="0.25">
      <c r="D5637" s="120"/>
      <c r="E5637" s="120"/>
      <c r="F5637" s="120"/>
      <c r="G5637" s="120"/>
      <c r="H5637" s="121"/>
    </row>
    <row r="5638" spans="4:8" ht="13.9" customHeight="1" x14ac:dyDescent="0.25">
      <c r="D5638" s="120"/>
      <c r="E5638" s="120"/>
      <c r="F5638" s="120"/>
      <c r="G5638" s="120"/>
      <c r="H5638" s="121"/>
    </row>
    <row r="5639" spans="4:8" ht="13.9" customHeight="1" x14ac:dyDescent="0.25">
      <c r="D5639" s="120"/>
      <c r="E5639" s="120"/>
      <c r="F5639" s="120"/>
      <c r="G5639" s="120"/>
      <c r="H5639" s="121"/>
    </row>
    <row r="5640" spans="4:8" ht="13.9" customHeight="1" x14ac:dyDescent="0.25">
      <c r="D5640" s="120"/>
      <c r="E5640" s="120"/>
      <c r="F5640" s="120"/>
      <c r="G5640" s="120"/>
      <c r="H5640" s="121"/>
    </row>
    <row r="5641" spans="4:8" ht="13.9" customHeight="1" x14ac:dyDescent="0.25">
      <c r="D5641" s="120"/>
      <c r="E5641" s="120"/>
      <c r="F5641" s="120"/>
      <c r="G5641" s="120"/>
      <c r="H5641" s="121"/>
    </row>
    <row r="5642" spans="4:8" ht="13.9" customHeight="1" x14ac:dyDescent="0.25">
      <c r="D5642" s="120"/>
      <c r="E5642" s="120"/>
      <c r="F5642" s="120"/>
      <c r="G5642" s="120"/>
      <c r="H5642" s="121"/>
    </row>
    <row r="5643" spans="4:8" ht="13.9" customHeight="1" x14ac:dyDescent="0.25">
      <c r="D5643" s="120"/>
      <c r="E5643" s="120"/>
      <c r="F5643" s="120"/>
      <c r="G5643" s="120"/>
      <c r="H5643" s="121"/>
    </row>
    <row r="5644" spans="4:8" ht="13.9" customHeight="1" x14ac:dyDescent="0.25">
      <c r="D5644" s="120"/>
      <c r="E5644" s="120"/>
      <c r="F5644" s="120"/>
      <c r="G5644" s="120"/>
      <c r="H5644" s="121"/>
    </row>
    <row r="5645" spans="4:8" ht="13.9" customHeight="1" x14ac:dyDescent="0.25">
      <c r="D5645" s="120"/>
      <c r="E5645" s="120"/>
      <c r="F5645" s="120"/>
      <c r="G5645" s="120"/>
      <c r="H5645" s="121"/>
    </row>
    <row r="5646" spans="4:8" ht="13.9" customHeight="1" x14ac:dyDescent="0.25">
      <c r="D5646" s="120"/>
      <c r="E5646" s="120"/>
      <c r="F5646" s="120"/>
      <c r="G5646" s="120"/>
      <c r="H5646" s="121"/>
    </row>
    <row r="5647" spans="4:8" ht="13.9" customHeight="1" x14ac:dyDescent="0.25">
      <c r="D5647" s="120"/>
      <c r="E5647" s="120"/>
      <c r="F5647" s="120"/>
      <c r="G5647" s="120"/>
      <c r="H5647" s="121"/>
    </row>
    <row r="5648" spans="4:8" ht="13.9" customHeight="1" x14ac:dyDescent="0.25">
      <c r="D5648" s="120"/>
      <c r="E5648" s="120"/>
      <c r="F5648" s="120"/>
      <c r="G5648" s="120"/>
      <c r="H5648" s="121"/>
    </row>
    <row r="5649" spans="4:8" ht="13.9" customHeight="1" x14ac:dyDescent="0.25">
      <c r="D5649" s="120"/>
      <c r="E5649" s="120"/>
      <c r="F5649" s="120"/>
      <c r="G5649" s="120"/>
      <c r="H5649" s="121"/>
    </row>
    <row r="5650" spans="4:8" ht="13.9" customHeight="1" x14ac:dyDescent="0.25">
      <c r="D5650" s="120"/>
      <c r="E5650" s="120"/>
      <c r="F5650" s="120"/>
      <c r="G5650" s="120"/>
      <c r="H5650" s="121"/>
    </row>
    <row r="5651" spans="4:8" ht="13.9" customHeight="1" x14ac:dyDescent="0.25">
      <c r="D5651" s="120"/>
      <c r="E5651" s="120"/>
      <c r="F5651" s="120"/>
      <c r="G5651" s="120"/>
      <c r="H5651" s="121"/>
    </row>
    <row r="5652" spans="4:8" ht="13.9" customHeight="1" x14ac:dyDescent="0.25">
      <c r="D5652" s="120"/>
      <c r="E5652" s="120"/>
      <c r="F5652" s="120"/>
      <c r="G5652" s="120"/>
      <c r="H5652" s="121"/>
    </row>
    <row r="5653" spans="4:8" ht="13.9" customHeight="1" x14ac:dyDescent="0.25">
      <c r="D5653" s="120"/>
      <c r="E5653" s="120"/>
      <c r="F5653" s="120"/>
      <c r="G5653" s="120"/>
      <c r="H5653" s="121"/>
    </row>
    <row r="5654" spans="4:8" ht="13.9" customHeight="1" x14ac:dyDescent="0.25">
      <c r="D5654" s="120"/>
      <c r="E5654" s="120"/>
      <c r="F5654" s="120"/>
      <c r="G5654" s="120"/>
      <c r="H5654" s="121"/>
    </row>
    <row r="5655" spans="4:8" ht="13.9" customHeight="1" x14ac:dyDescent="0.25">
      <c r="D5655" s="120"/>
      <c r="E5655" s="120"/>
      <c r="F5655" s="120"/>
      <c r="G5655" s="120"/>
      <c r="H5655" s="121"/>
    </row>
    <row r="5656" spans="4:8" ht="13.9" customHeight="1" x14ac:dyDescent="0.25">
      <c r="D5656" s="120"/>
      <c r="E5656" s="120"/>
      <c r="F5656" s="120"/>
      <c r="G5656" s="120"/>
      <c r="H5656" s="121"/>
    </row>
    <row r="5657" spans="4:8" ht="13.9" customHeight="1" x14ac:dyDescent="0.25">
      <c r="D5657" s="120"/>
      <c r="E5657" s="120"/>
      <c r="F5657" s="120"/>
      <c r="G5657" s="120"/>
      <c r="H5657" s="121"/>
    </row>
    <row r="5658" spans="4:8" ht="13.9" customHeight="1" x14ac:dyDescent="0.25">
      <c r="D5658" s="120"/>
      <c r="E5658" s="120"/>
      <c r="F5658" s="120"/>
      <c r="G5658" s="120"/>
      <c r="H5658" s="121"/>
    </row>
    <row r="5659" spans="4:8" ht="13.9" customHeight="1" x14ac:dyDescent="0.25">
      <c r="D5659" s="120"/>
      <c r="E5659" s="120"/>
      <c r="F5659" s="120"/>
      <c r="G5659" s="120"/>
      <c r="H5659" s="121"/>
    </row>
    <row r="5660" spans="4:8" ht="13.9" customHeight="1" x14ac:dyDescent="0.25">
      <c r="D5660" s="120"/>
      <c r="E5660" s="120"/>
      <c r="F5660" s="120"/>
      <c r="G5660" s="120"/>
      <c r="H5660" s="121"/>
    </row>
    <row r="5661" spans="4:8" ht="13.9" customHeight="1" x14ac:dyDescent="0.25">
      <c r="D5661" s="120"/>
      <c r="E5661" s="120"/>
      <c r="F5661" s="120"/>
      <c r="G5661" s="120"/>
      <c r="H5661" s="121"/>
    </row>
    <row r="5662" spans="4:8" ht="13.9" customHeight="1" x14ac:dyDescent="0.25">
      <c r="D5662" s="120"/>
      <c r="E5662" s="120"/>
      <c r="F5662" s="120"/>
      <c r="G5662" s="120"/>
      <c r="H5662" s="121"/>
    </row>
    <row r="5663" spans="4:8" ht="13.9" customHeight="1" x14ac:dyDescent="0.25">
      <c r="D5663" s="120"/>
      <c r="E5663" s="120"/>
      <c r="F5663" s="120"/>
      <c r="G5663" s="120"/>
      <c r="H5663" s="121"/>
    </row>
    <row r="5664" spans="4:8" ht="13.9" customHeight="1" x14ac:dyDescent="0.25">
      <c r="D5664" s="120"/>
      <c r="E5664" s="120"/>
      <c r="F5664" s="120"/>
      <c r="G5664" s="120"/>
      <c r="H5664" s="121"/>
    </row>
    <row r="5665" spans="4:8" ht="13.9" customHeight="1" x14ac:dyDescent="0.25">
      <c r="D5665" s="120"/>
      <c r="E5665" s="120"/>
      <c r="F5665" s="120"/>
      <c r="G5665" s="120"/>
      <c r="H5665" s="121"/>
    </row>
    <row r="5666" spans="4:8" ht="13.9" customHeight="1" x14ac:dyDescent="0.25">
      <c r="D5666" s="120"/>
      <c r="E5666" s="120"/>
      <c r="F5666" s="120"/>
      <c r="G5666" s="120"/>
      <c r="H5666" s="121"/>
    </row>
    <row r="5667" spans="4:8" ht="13.9" customHeight="1" x14ac:dyDescent="0.25">
      <c r="D5667" s="120"/>
      <c r="E5667" s="120"/>
      <c r="F5667" s="120"/>
      <c r="G5667" s="120"/>
      <c r="H5667" s="121"/>
    </row>
    <row r="5668" spans="4:8" ht="13.9" customHeight="1" x14ac:dyDescent="0.25">
      <c r="D5668" s="120"/>
      <c r="E5668" s="120"/>
      <c r="F5668" s="120"/>
      <c r="G5668" s="120"/>
      <c r="H5668" s="121"/>
    </row>
    <row r="5669" spans="4:8" ht="13.9" customHeight="1" x14ac:dyDescent="0.25">
      <c r="D5669" s="120"/>
      <c r="E5669" s="120"/>
      <c r="F5669" s="120"/>
      <c r="G5669" s="120"/>
      <c r="H5669" s="121"/>
    </row>
    <row r="5670" spans="4:8" ht="13.9" customHeight="1" x14ac:dyDescent="0.25">
      <c r="D5670" s="120"/>
      <c r="E5670" s="120"/>
      <c r="F5670" s="120"/>
      <c r="G5670" s="120"/>
      <c r="H5670" s="121"/>
    </row>
    <row r="5671" spans="4:8" ht="13.9" customHeight="1" x14ac:dyDescent="0.25">
      <c r="D5671" s="120"/>
      <c r="E5671" s="120"/>
      <c r="F5671" s="120"/>
      <c r="G5671" s="120"/>
      <c r="H5671" s="121"/>
    </row>
    <row r="5672" spans="4:8" ht="13.9" customHeight="1" x14ac:dyDescent="0.25">
      <c r="D5672" s="120"/>
      <c r="E5672" s="120"/>
      <c r="F5672" s="120"/>
      <c r="G5672" s="120"/>
      <c r="H5672" s="121"/>
    </row>
    <row r="5673" spans="4:8" ht="13.9" customHeight="1" x14ac:dyDescent="0.25">
      <c r="D5673" s="120"/>
      <c r="E5673" s="120"/>
      <c r="F5673" s="120"/>
      <c r="G5673" s="120"/>
      <c r="H5673" s="121"/>
    </row>
    <row r="5674" spans="4:8" ht="13.9" customHeight="1" x14ac:dyDescent="0.25">
      <c r="D5674" s="120"/>
      <c r="E5674" s="120"/>
      <c r="F5674" s="120"/>
      <c r="G5674" s="120"/>
      <c r="H5674" s="121"/>
    </row>
    <row r="5675" spans="4:8" ht="13.9" customHeight="1" x14ac:dyDescent="0.25">
      <c r="D5675" s="120"/>
      <c r="E5675" s="120"/>
      <c r="F5675" s="120"/>
      <c r="G5675" s="120"/>
      <c r="H5675" s="121"/>
    </row>
    <row r="5676" spans="4:8" ht="13.9" customHeight="1" x14ac:dyDescent="0.25">
      <c r="D5676" s="120"/>
      <c r="E5676" s="120"/>
      <c r="F5676" s="120"/>
      <c r="G5676" s="120"/>
      <c r="H5676" s="121"/>
    </row>
    <row r="5677" spans="4:8" ht="13.9" customHeight="1" x14ac:dyDescent="0.25">
      <c r="D5677" s="120"/>
      <c r="E5677" s="120"/>
      <c r="F5677" s="120"/>
      <c r="G5677" s="120"/>
      <c r="H5677" s="121"/>
    </row>
    <row r="5678" spans="4:8" ht="13.9" customHeight="1" x14ac:dyDescent="0.25">
      <c r="D5678" s="120"/>
      <c r="E5678" s="120"/>
      <c r="F5678" s="120"/>
      <c r="G5678" s="120"/>
      <c r="H5678" s="121"/>
    </row>
    <row r="5679" spans="4:8" ht="13.9" customHeight="1" x14ac:dyDescent="0.25">
      <c r="D5679" s="120"/>
      <c r="E5679" s="120"/>
      <c r="F5679" s="120"/>
      <c r="G5679" s="120"/>
      <c r="H5679" s="121"/>
    </row>
    <row r="5680" spans="4:8" ht="13.9" customHeight="1" x14ac:dyDescent="0.25">
      <c r="D5680" s="120"/>
      <c r="E5680" s="120"/>
      <c r="F5680" s="120"/>
      <c r="G5680" s="120"/>
      <c r="H5680" s="121"/>
    </row>
    <row r="5681" spans="4:8" ht="13.9" customHeight="1" x14ac:dyDescent="0.25">
      <c r="D5681" s="120"/>
      <c r="E5681" s="120"/>
      <c r="F5681" s="120"/>
      <c r="G5681" s="120"/>
      <c r="H5681" s="121"/>
    </row>
    <row r="5682" spans="4:8" ht="13.9" customHeight="1" x14ac:dyDescent="0.25">
      <c r="D5682" s="120"/>
      <c r="E5682" s="120"/>
      <c r="F5682" s="120"/>
      <c r="G5682" s="120"/>
      <c r="H5682" s="121"/>
    </row>
    <row r="5683" spans="4:8" ht="13.9" customHeight="1" x14ac:dyDescent="0.25">
      <c r="D5683" s="120"/>
      <c r="E5683" s="120"/>
      <c r="F5683" s="120"/>
      <c r="G5683" s="120"/>
      <c r="H5683" s="121"/>
    </row>
    <row r="5684" spans="4:8" ht="13.9" customHeight="1" x14ac:dyDescent="0.25">
      <c r="D5684" s="120"/>
      <c r="E5684" s="120"/>
      <c r="F5684" s="120"/>
      <c r="G5684" s="120"/>
      <c r="H5684" s="121"/>
    </row>
    <row r="5685" spans="4:8" ht="13.9" customHeight="1" x14ac:dyDescent="0.25">
      <c r="D5685" s="120"/>
      <c r="E5685" s="120"/>
      <c r="F5685" s="120"/>
      <c r="G5685" s="120"/>
      <c r="H5685" s="121"/>
    </row>
    <row r="5686" spans="4:8" ht="13.9" customHeight="1" x14ac:dyDescent="0.25">
      <c r="D5686" s="120"/>
      <c r="E5686" s="120"/>
      <c r="F5686" s="120"/>
      <c r="G5686" s="120"/>
      <c r="H5686" s="121"/>
    </row>
    <row r="5687" spans="4:8" ht="13.9" customHeight="1" x14ac:dyDescent="0.25">
      <c r="D5687" s="120"/>
      <c r="E5687" s="120"/>
      <c r="F5687" s="120"/>
      <c r="G5687" s="120"/>
      <c r="H5687" s="121"/>
    </row>
    <row r="5688" spans="4:8" ht="13.9" customHeight="1" x14ac:dyDescent="0.25">
      <c r="D5688" s="120"/>
      <c r="E5688" s="120"/>
      <c r="F5688" s="120"/>
      <c r="G5688" s="120"/>
      <c r="H5688" s="121"/>
    </row>
    <row r="5689" spans="4:8" ht="13.9" customHeight="1" x14ac:dyDescent="0.25">
      <c r="D5689" s="120"/>
      <c r="E5689" s="120"/>
      <c r="F5689" s="120"/>
      <c r="G5689" s="120"/>
      <c r="H5689" s="121"/>
    </row>
    <row r="5690" spans="4:8" ht="13.9" customHeight="1" x14ac:dyDescent="0.25">
      <c r="D5690" s="120"/>
      <c r="E5690" s="120"/>
      <c r="F5690" s="120"/>
      <c r="G5690" s="120"/>
      <c r="H5690" s="121"/>
    </row>
    <row r="5691" spans="4:8" ht="13.9" customHeight="1" x14ac:dyDescent="0.25">
      <c r="D5691" s="120"/>
      <c r="E5691" s="120"/>
      <c r="F5691" s="120"/>
      <c r="G5691" s="120"/>
      <c r="H5691" s="121"/>
    </row>
    <row r="5692" spans="4:8" ht="13.9" customHeight="1" x14ac:dyDescent="0.25">
      <c r="D5692" s="120"/>
      <c r="E5692" s="120"/>
      <c r="F5692" s="120"/>
      <c r="G5692" s="120"/>
      <c r="H5692" s="121"/>
    </row>
    <row r="5693" spans="4:8" ht="13.9" customHeight="1" x14ac:dyDescent="0.25">
      <c r="D5693" s="120"/>
      <c r="E5693" s="120"/>
      <c r="F5693" s="120"/>
      <c r="G5693" s="120"/>
      <c r="H5693" s="121"/>
    </row>
    <row r="5694" spans="4:8" ht="13.9" customHeight="1" x14ac:dyDescent="0.25">
      <c r="D5694" s="120"/>
      <c r="E5694" s="120"/>
      <c r="F5694" s="120"/>
      <c r="G5694" s="120"/>
      <c r="H5694" s="121"/>
    </row>
    <row r="5695" spans="4:8" ht="13.9" customHeight="1" x14ac:dyDescent="0.25">
      <c r="D5695" s="120"/>
      <c r="E5695" s="120"/>
      <c r="F5695" s="120"/>
      <c r="G5695" s="120"/>
      <c r="H5695" s="121"/>
    </row>
    <row r="5696" spans="4:8" ht="13.9" customHeight="1" x14ac:dyDescent="0.25">
      <c r="D5696" s="120"/>
      <c r="E5696" s="120"/>
      <c r="F5696" s="120"/>
      <c r="G5696" s="120"/>
      <c r="H5696" s="121"/>
    </row>
    <row r="5697" spans="4:8" ht="13.9" customHeight="1" x14ac:dyDescent="0.25">
      <c r="D5697" s="120"/>
      <c r="E5697" s="120"/>
      <c r="F5697" s="120"/>
      <c r="G5697" s="120"/>
      <c r="H5697" s="121"/>
    </row>
    <row r="5698" spans="4:8" ht="13.9" customHeight="1" x14ac:dyDescent="0.25">
      <c r="D5698" s="120"/>
      <c r="E5698" s="120"/>
      <c r="F5698" s="120"/>
      <c r="G5698" s="120"/>
      <c r="H5698" s="121"/>
    </row>
    <row r="5699" spans="4:8" ht="13.9" customHeight="1" x14ac:dyDescent="0.25">
      <c r="D5699" s="120"/>
      <c r="E5699" s="120"/>
      <c r="F5699" s="120"/>
      <c r="G5699" s="120"/>
      <c r="H5699" s="121"/>
    </row>
    <row r="5700" spans="4:8" ht="13.9" customHeight="1" x14ac:dyDescent="0.25">
      <c r="D5700" s="120"/>
      <c r="E5700" s="120"/>
      <c r="F5700" s="120"/>
      <c r="G5700" s="120"/>
      <c r="H5700" s="121"/>
    </row>
    <row r="5701" spans="4:8" ht="13.9" customHeight="1" x14ac:dyDescent="0.25">
      <c r="D5701" s="120"/>
      <c r="E5701" s="120"/>
      <c r="F5701" s="120"/>
      <c r="G5701" s="120"/>
      <c r="H5701" s="121"/>
    </row>
    <row r="5702" spans="4:8" ht="13.9" customHeight="1" x14ac:dyDescent="0.25">
      <c r="D5702" s="120"/>
      <c r="E5702" s="120"/>
      <c r="F5702" s="120"/>
      <c r="G5702" s="120"/>
      <c r="H5702" s="121"/>
    </row>
    <row r="5703" spans="4:8" ht="13.9" customHeight="1" x14ac:dyDescent="0.25">
      <c r="D5703" s="120"/>
      <c r="E5703" s="120"/>
      <c r="F5703" s="120"/>
      <c r="G5703" s="120"/>
      <c r="H5703" s="121"/>
    </row>
    <row r="5704" spans="4:8" ht="13.9" customHeight="1" x14ac:dyDescent="0.25">
      <c r="D5704" s="120"/>
      <c r="E5704" s="120"/>
      <c r="F5704" s="120"/>
      <c r="G5704" s="120"/>
      <c r="H5704" s="121"/>
    </row>
    <row r="5705" spans="4:8" ht="13.9" customHeight="1" x14ac:dyDescent="0.25">
      <c r="D5705" s="120"/>
      <c r="E5705" s="120"/>
      <c r="F5705" s="120"/>
      <c r="G5705" s="120"/>
      <c r="H5705" s="121"/>
    </row>
    <row r="5706" spans="4:8" ht="13.9" customHeight="1" x14ac:dyDescent="0.25">
      <c r="D5706" s="120"/>
      <c r="E5706" s="120"/>
      <c r="F5706" s="120"/>
      <c r="G5706" s="120"/>
      <c r="H5706" s="121"/>
    </row>
    <row r="5707" spans="4:8" ht="13.9" customHeight="1" x14ac:dyDescent="0.25">
      <c r="D5707" s="120"/>
      <c r="E5707" s="120"/>
      <c r="F5707" s="120"/>
      <c r="G5707" s="120"/>
      <c r="H5707" s="121"/>
    </row>
    <row r="5708" spans="4:8" ht="13.9" customHeight="1" x14ac:dyDescent="0.25">
      <c r="D5708" s="120"/>
      <c r="E5708" s="120"/>
      <c r="F5708" s="120"/>
      <c r="G5708" s="120"/>
      <c r="H5708" s="121"/>
    </row>
    <row r="5709" spans="4:8" ht="13.9" customHeight="1" x14ac:dyDescent="0.25">
      <c r="D5709" s="120"/>
      <c r="E5709" s="120"/>
      <c r="F5709" s="120"/>
      <c r="G5709" s="120"/>
      <c r="H5709" s="121"/>
    </row>
    <row r="5710" spans="4:8" ht="13.9" customHeight="1" x14ac:dyDescent="0.25">
      <c r="D5710" s="120"/>
      <c r="E5710" s="120"/>
      <c r="F5710" s="120"/>
      <c r="G5710" s="120"/>
      <c r="H5710" s="121"/>
    </row>
    <row r="5711" spans="4:8" ht="13.9" customHeight="1" x14ac:dyDescent="0.25">
      <c r="D5711" s="120"/>
      <c r="E5711" s="120"/>
      <c r="F5711" s="120"/>
      <c r="G5711" s="120"/>
      <c r="H5711" s="121"/>
    </row>
    <row r="5712" spans="4:8" ht="13.9" customHeight="1" x14ac:dyDescent="0.25">
      <c r="D5712" s="120"/>
      <c r="E5712" s="120"/>
      <c r="F5712" s="120"/>
      <c r="G5712" s="120"/>
      <c r="H5712" s="121"/>
    </row>
    <row r="5713" spans="4:8" ht="13.9" customHeight="1" x14ac:dyDescent="0.25">
      <c r="D5713" s="120"/>
      <c r="E5713" s="120"/>
      <c r="F5713" s="120"/>
      <c r="G5713" s="120"/>
      <c r="H5713" s="121"/>
    </row>
    <row r="5714" spans="4:8" ht="13.9" customHeight="1" x14ac:dyDescent="0.25">
      <c r="D5714" s="120"/>
      <c r="E5714" s="120"/>
      <c r="F5714" s="120"/>
      <c r="G5714" s="120"/>
      <c r="H5714" s="121"/>
    </row>
    <row r="5715" spans="4:8" ht="13.9" customHeight="1" x14ac:dyDescent="0.25">
      <c r="D5715" s="120"/>
      <c r="E5715" s="120"/>
      <c r="F5715" s="120"/>
      <c r="G5715" s="120"/>
      <c r="H5715" s="121"/>
    </row>
    <row r="5716" spans="4:8" ht="13.9" customHeight="1" x14ac:dyDescent="0.25">
      <c r="D5716" s="120"/>
      <c r="E5716" s="120"/>
      <c r="F5716" s="120"/>
      <c r="G5716" s="120"/>
      <c r="H5716" s="121"/>
    </row>
    <row r="5717" spans="4:8" ht="13.9" customHeight="1" x14ac:dyDescent="0.25">
      <c r="D5717" s="120"/>
      <c r="E5717" s="120"/>
      <c r="F5717" s="120"/>
      <c r="G5717" s="120"/>
      <c r="H5717" s="121"/>
    </row>
    <row r="5718" spans="4:8" ht="13.9" customHeight="1" x14ac:dyDescent="0.25">
      <c r="D5718" s="120"/>
      <c r="E5718" s="120"/>
      <c r="F5718" s="120"/>
      <c r="G5718" s="120"/>
      <c r="H5718" s="121"/>
    </row>
    <row r="5719" spans="4:8" ht="13.9" customHeight="1" x14ac:dyDescent="0.25">
      <c r="D5719" s="120"/>
      <c r="E5719" s="120"/>
      <c r="F5719" s="120"/>
      <c r="G5719" s="120"/>
      <c r="H5719" s="121"/>
    </row>
    <row r="5720" spans="4:8" ht="13.9" customHeight="1" x14ac:dyDescent="0.25">
      <c r="D5720" s="120"/>
      <c r="E5720" s="120"/>
      <c r="F5720" s="120"/>
      <c r="G5720" s="120"/>
      <c r="H5720" s="121"/>
    </row>
    <row r="5721" spans="4:8" ht="13.9" customHeight="1" x14ac:dyDescent="0.25">
      <c r="D5721" s="120"/>
      <c r="E5721" s="120"/>
      <c r="F5721" s="120"/>
      <c r="G5721" s="120"/>
      <c r="H5721" s="121"/>
    </row>
    <row r="5722" spans="4:8" ht="13.9" customHeight="1" x14ac:dyDescent="0.25">
      <c r="D5722" s="120"/>
      <c r="E5722" s="120"/>
      <c r="F5722" s="120"/>
      <c r="G5722" s="120"/>
      <c r="H5722" s="121"/>
    </row>
    <row r="5723" spans="4:8" ht="13.9" customHeight="1" x14ac:dyDescent="0.25">
      <c r="D5723" s="120"/>
      <c r="E5723" s="120"/>
      <c r="F5723" s="120"/>
      <c r="G5723" s="120"/>
      <c r="H5723" s="121"/>
    </row>
    <row r="5724" spans="4:8" ht="13.9" customHeight="1" x14ac:dyDescent="0.25">
      <c r="D5724" s="120"/>
      <c r="E5724" s="120"/>
      <c r="F5724" s="120"/>
      <c r="G5724" s="120"/>
      <c r="H5724" s="121"/>
    </row>
    <row r="5725" spans="4:8" ht="13.9" customHeight="1" x14ac:dyDescent="0.25">
      <c r="D5725" s="120"/>
      <c r="E5725" s="120"/>
      <c r="F5725" s="120"/>
      <c r="G5725" s="120"/>
      <c r="H5725" s="121"/>
    </row>
    <row r="5726" spans="4:8" ht="13.9" customHeight="1" x14ac:dyDescent="0.25">
      <c r="D5726" s="120"/>
      <c r="E5726" s="120"/>
      <c r="F5726" s="120"/>
      <c r="G5726" s="120"/>
      <c r="H5726" s="121"/>
    </row>
    <row r="5727" spans="4:8" ht="13.9" customHeight="1" x14ac:dyDescent="0.25">
      <c r="D5727" s="120"/>
      <c r="E5727" s="120"/>
      <c r="F5727" s="120"/>
      <c r="G5727" s="120"/>
      <c r="H5727" s="121"/>
    </row>
    <row r="5728" spans="4:8" ht="13.9" customHeight="1" x14ac:dyDescent="0.25">
      <c r="D5728" s="120"/>
      <c r="E5728" s="120"/>
      <c r="F5728" s="120"/>
      <c r="G5728" s="120"/>
      <c r="H5728" s="121"/>
    </row>
    <row r="5729" spans="4:8" ht="13.9" customHeight="1" x14ac:dyDescent="0.25">
      <c r="D5729" s="120"/>
      <c r="E5729" s="120"/>
      <c r="F5729" s="120"/>
      <c r="G5729" s="120"/>
      <c r="H5729" s="121"/>
    </row>
    <row r="5730" spans="4:8" ht="13.9" customHeight="1" x14ac:dyDescent="0.25">
      <c r="D5730" s="120"/>
      <c r="E5730" s="120"/>
      <c r="F5730" s="120"/>
      <c r="G5730" s="120"/>
      <c r="H5730" s="121"/>
    </row>
    <row r="5731" spans="4:8" ht="13.9" customHeight="1" x14ac:dyDescent="0.25">
      <c r="D5731" s="120"/>
      <c r="E5731" s="120"/>
      <c r="F5731" s="120"/>
      <c r="G5731" s="120"/>
      <c r="H5731" s="121"/>
    </row>
    <row r="5732" spans="4:8" ht="13.9" customHeight="1" x14ac:dyDescent="0.25">
      <c r="D5732" s="120"/>
      <c r="E5732" s="120"/>
      <c r="F5732" s="120"/>
      <c r="G5732" s="120"/>
      <c r="H5732" s="121"/>
    </row>
    <row r="5733" spans="4:8" ht="13.9" customHeight="1" x14ac:dyDescent="0.25">
      <c r="D5733" s="120"/>
      <c r="E5733" s="120"/>
      <c r="F5733" s="120"/>
      <c r="G5733" s="120"/>
      <c r="H5733" s="121"/>
    </row>
    <row r="5734" spans="4:8" ht="13.9" customHeight="1" x14ac:dyDescent="0.25">
      <c r="D5734" s="120"/>
      <c r="E5734" s="120"/>
      <c r="F5734" s="120"/>
      <c r="G5734" s="120"/>
      <c r="H5734" s="121"/>
    </row>
    <row r="5735" spans="4:8" ht="13.9" customHeight="1" x14ac:dyDescent="0.25">
      <c r="D5735" s="120"/>
      <c r="E5735" s="120"/>
      <c r="F5735" s="120"/>
      <c r="G5735" s="120"/>
      <c r="H5735" s="121"/>
    </row>
    <row r="5736" spans="4:8" ht="13.9" customHeight="1" x14ac:dyDescent="0.25">
      <c r="D5736" s="120"/>
      <c r="E5736" s="120"/>
      <c r="F5736" s="120"/>
      <c r="G5736" s="120"/>
      <c r="H5736" s="121"/>
    </row>
    <row r="5737" spans="4:8" ht="13.9" customHeight="1" x14ac:dyDescent="0.25">
      <c r="D5737" s="120"/>
      <c r="E5737" s="120"/>
      <c r="F5737" s="120"/>
      <c r="G5737" s="120"/>
      <c r="H5737" s="121"/>
    </row>
    <row r="5738" spans="4:8" ht="13.9" customHeight="1" x14ac:dyDescent="0.25">
      <c r="D5738" s="120"/>
      <c r="E5738" s="120"/>
      <c r="F5738" s="120"/>
      <c r="G5738" s="120"/>
      <c r="H5738" s="121"/>
    </row>
    <row r="5739" spans="4:8" ht="13.9" customHeight="1" x14ac:dyDescent="0.25">
      <c r="D5739" s="120"/>
      <c r="E5739" s="120"/>
      <c r="F5739" s="120"/>
      <c r="G5739" s="120"/>
      <c r="H5739" s="121"/>
    </row>
    <row r="5740" spans="4:8" ht="13.9" customHeight="1" x14ac:dyDescent="0.25">
      <c r="D5740" s="120"/>
      <c r="E5740" s="120"/>
      <c r="F5740" s="120"/>
      <c r="G5740" s="120"/>
      <c r="H5740" s="121"/>
    </row>
    <row r="5741" spans="4:8" ht="13.9" customHeight="1" x14ac:dyDescent="0.25">
      <c r="D5741" s="120"/>
      <c r="E5741" s="120"/>
      <c r="F5741" s="120"/>
      <c r="G5741" s="120"/>
      <c r="H5741" s="121"/>
    </row>
    <row r="5742" spans="4:8" ht="13.9" customHeight="1" x14ac:dyDescent="0.25">
      <c r="D5742" s="120"/>
      <c r="E5742" s="120"/>
      <c r="F5742" s="120"/>
      <c r="G5742" s="120"/>
      <c r="H5742" s="121"/>
    </row>
    <row r="5743" spans="4:8" ht="13.9" customHeight="1" x14ac:dyDescent="0.25">
      <c r="D5743" s="120"/>
      <c r="E5743" s="120"/>
      <c r="F5743" s="120"/>
      <c r="G5743" s="120"/>
      <c r="H5743" s="121"/>
    </row>
    <row r="5744" spans="4:8" ht="13.9" customHeight="1" x14ac:dyDescent="0.25">
      <c r="D5744" s="120"/>
      <c r="E5744" s="120"/>
      <c r="F5744" s="120"/>
      <c r="G5744" s="120"/>
      <c r="H5744" s="121"/>
    </row>
    <row r="5745" spans="4:8" ht="13.9" customHeight="1" x14ac:dyDescent="0.25">
      <c r="D5745" s="120"/>
      <c r="E5745" s="120"/>
      <c r="F5745" s="120"/>
      <c r="G5745" s="120"/>
      <c r="H5745" s="121"/>
    </row>
    <row r="5746" spans="4:8" ht="13.9" customHeight="1" x14ac:dyDescent="0.25">
      <c r="D5746" s="120"/>
      <c r="E5746" s="120"/>
      <c r="F5746" s="120"/>
      <c r="G5746" s="120"/>
      <c r="H5746" s="121"/>
    </row>
    <row r="5747" spans="4:8" ht="13.9" customHeight="1" x14ac:dyDescent="0.25">
      <c r="D5747" s="120"/>
      <c r="E5747" s="120"/>
      <c r="F5747" s="120"/>
      <c r="G5747" s="120"/>
      <c r="H5747" s="121"/>
    </row>
    <row r="5748" spans="4:8" ht="13.9" customHeight="1" x14ac:dyDescent="0.25">
      <c r="D5748" s="120"/>
      <c r="E5748" s="120"/>
      <c r="F5748" s="120"/>
      <c r="G5748" s="120"/>
      <c r="H5748" s="121"/>
    </row>
    <row r="5749" spans="4:8" ht="13.9" customHeight="1" x14ac:dyDescent="0.25">
      <c r="D5749" s="120"/>
      <c r="E5749" s="120"/>
      <c r="F5749" s="120"/>
      <c r="G5749" s="120"/>
      <c r="H5749" s="121"/>
    </row>
    <row r="5750" spans="4:8" ht="13.9" customHeight="1" x14ac:dyDescent="0.25">
      <c r="D5750" s="120"/>
      <c r="E5750" s="120"/>
      <c r="F5750" s="120"/>
      <c r="G5750" s="120"/>
      <c r="H5750" s="121"/>
    </row>
    <row r="5751" spans="4:8" ht="13.9" customHeight="1" x14ac:dyDescent="0.25">
      <c r="D5751" s="120"/>
      <c r="E5751" s="120"/>
      <c r="F5751" s="120"/>
      <c r="G5751" s="120"/>
      <c r="H5751" s="121"/>
    </row>
    <row r="5752" spans="4:8" ht="13.9" customHeight="1" x14ac:dyDescent="0.25">
      <c r="D5752" s="120"/>
      <c r="E5752" s="120"/>
      <c r="F5752" s="120"/>
      <c r="G5752" s="120"/>
      <c r="H5752" s="121"/>
    </row>
    <row r="5753" spans="4:8" ht="13.9" customHeight="1" x14ac:dyDescent="0.25">
      <c r="D5753" s="120"/>
      <c r="E5753" s="120"/>
      <c r="F5753" s="120"/>
      <c r="G5753" s="120"/>
      <c r="H5753" s="121"/>
    </row>
    <row r="5754" spans="4:8" ht="13.9" customHeight="1" x14ac:dyDescent="0.25">
      <c r="D5754" s="120"/>
      <c r="E5754" s="120"/>
      <c r="F5754" s="120"/>
      <c r="G5754" s="120"/>
      <c r="H5754" s="121"/>
    </row>
    <row r="5755" spans="4:8" ht="13.9" customHeight="1" x14ac:dyDescent="0.25">
      <c r="D5755" s="120"/>
      <c r="E5755" s="120"/>
      <c r="F5755" s="120"/>
      <c r="G5755" s="120"/>
      <c r="H5755" s="121"/>
    </row>
    <row r="5756" spans="4:8" ht="13.9" customHeight="1" x14ac:dyDescent="0.25">
      <c r="D5756" s="120"/>
      <c r="E5756" s="120"/>
      <c r="F5756" s="120"/>
      <c r="G5756" s="120"/>
      <c r="H5756" s="121"/>
    </row>
    <row r="5757" spans="4:8" ht="13.9" customHeight="1" x14ac:dyDescent="0.25">
      <c r="D5757" s="120"/>
      <c r="E5757" s="120"/>
      <c r="F5757" s="120"/>
      <c r="G5757" s="120"/>
      <c r="H5757" s="121"/>
    </row>
    <row r="5758" spans="4:8" ht="13.9" customHeight="1" x14ac:dyDescent="0.25">
      <c r="D5758" s="120"/>
      <c r="E5758" s="120"/>
      <c r="F5758" s="120"/>
      <c r="G5758" s="120"/>
      <c r="H5758" s="121"/>
    </row>
    <row r="5759" spans="4:8" ht="13.9" customHeight="1" x14ac:dyDescent="0.25">
      <c r="D5759" s="120"/>
      <c r="E5759" s="120"/>
      <c r="F5759" s="120"/>
      <c r="G5759" s="120"/>
      <c r="H5759" s="121"/>
    </row>
    <row r="5760" spans="4:8" ht="13.9" customHeight="1" x14ac:dyDescent="0.25">
      <c r="D5760" s="120"/>
      <c r="E5760" s="120"/>
      <c r="F5760" s="120"/>
      <c r="G5760" s="120"/>
      <c r="H5760" s="121"/>
    </row>
    <row r="5761" spans="4:8" ht="13.9" customHeight="1" x14ac:dyDescent="0.25">
      <c r="D5761" s="120"/>
      <c r="E5761" s="120"/>
      <c r="F5761" s="120"/>
      <c r="G5761" s="120"/>
      <c r="H5761" s="121"/>
    </row>
    <row r="5762" spans="4:8" ht="13.9" customHeight="1" x14ac:dyDescent="0.25">
      <c r="D5762" s="120"/>
      <c r="E5762" s="120"/>
      <c r="F5762" s="120"/>
      <c r="G5762" s="120"/>
      <c r="H5762" s="121"/>
    </row>
    <row r="5763" spans="4:8" ht="13.9" customHeight="1" x14ac:dyDescent="0.25">
      <c r="D5763" s="120"/>
      <c r="E5763" s="120"/>
      <c r="F5763" s="120"/>
      <c r="G5763" s="120"/>
      <c r="H5763" s="121"/>
    </row>
    <row r="5764" spans="4:8" ht="13.9" customHeight="1" x14ac:dyDescent="0.25">
      <c r="D5764" s="120"/>
      <c r="E5764" s="120"/>
      <c r="F5764" s="120"/>
      <c r="G5764" s="120"/>
      <c r="H5764" s="121"/>
    </row>
    <row r="5765" spans="4:8" ht="13.9" customHeight="1" x14ac:dyDescent="0.25">
      <c r="D5765" s="120"/>
      <c r="E5765" s="120"/>
      <c r="F5765" s="120"/>
      <c r="G5765" s="120"/>
      <c r="H5765" s="121"/>
    </row>
    <row r="5766" spans="4:8" ht="13.9" customHeight="1" x14ac:dyDescent="0.25">
      <c r="D5766" s="120"/>
      <c r="E5766" s="120"/>
      <c r="F5766" s="120"/>
      <c r="G5766" s="120"/>
      <c r="H5766" s="121"/>
    </row>
    <row r="5767" spans="4:8" ht="13.9" customHeight="1" x14ac:dyDescent="0.25">
      <c r="D5767" s="120"/>
      <c r="E5767" s="120"/>
      <c r="F5767" s="120"/>
      <c r="G5767" s="120"/>
      <c r="H5767" s="121"/>
    </row>
    <row r="5768" spans="4:8" ht="13.9" customHeight="1" x14ac:dyDescent="0.25">
      <c r="D5768" s="120"/>
      <c r="E5768" s="120"/>
      <c r="F5768" s="120"/>
      <c r="G5768" s="120"/>
      <c r="H5768" s="121"/>
    </row>
    <row r="5769" spans="4:8" ht="13.9" customHeight="1" x14ac:dyDescent="0.25">
      <c r="D5769" s="120"/>
      <c r="E5769" s="120"/>
      <c r="F5769" s="120"/>
      <c r="G5769" s="120"/>
      <c r="H5769" s="121"/>
    </row>
    <row r="5770" spans="4:8" ht="13.9" customHeight="1" x14ac:dyDescent="0.25">
      <c r="D5770" s="120"/>
      <c r="E5770" s="120"/>
      <c r="F5770" s="120"/>
      <c r="G5770" s="120"/>
      <c r="H5770" s="121"/>
    </row>
    <row r="5771" spans="4:8" ht="13.9" customHeight="1" x14ac:dyDescent="0.25">
      <c r="D5771" s="120"/>
      <c r="E5771" s="120"/>
      <c r="F5771" s="120"/>
      <c r="G5771" s="120"/>
      <c r="H5771" s="121"/>
    </row>
    <row r="5772" spans="4:8" ht="13.9" customHeight="1" x14ac:dyDescent="0.25">
      <c r="D5772" s="120"/>
      <c r="E5772" s="120"/>
      <c r="F5772" s="120"/>
      <c r="G5772" s="120"/>
      <c r="H5772" s="121"/>
    </row>
    <row r="5773" spans="4:8" ht="13.9" customHeight="1" x14ac:dyDescent="0.25">
      <c r="D5773" s="120"/>
      <c r="E5773" s="120"/>
      <c r="F5773" s="120"/>
      <c r="G5773" s="120"/>
      <c r="H5773" s="121"/>
    </row>
    <row r="5774" spans="4:8" ht="13.9" customHeight="1" x14ac:dyDescent="0.25">
      <c r="D5774" s="120"/>
      <c r="E5774" s="120"/>
      <c r="F5774" s="120"/>
      <c r="G5774" s="120"/>
      <c r="H5774" s="121"/>
    </row>
    <row r="5775" spans="4:8" ht="13.9" customHeight="1" x14ac:dyDescent="0.25">
      <c r="D5775" s="120"/>
      <c r="E5775" s="120"/>
      <c r="F5775" s="120"/>
      <c r="G5775" s="120"/>
      <c r="H5775" s="121"/>
    </row>
    <row r="5776" spans="4:8" ht="13.9" customHeight="1" x14ac:dyDescent="0.25">
      <c r="D5776" s="120"/>
      <c r="E5776" s="120"/>
      <c r="F5776" s="120"/>
      <c r="G5776" s="120"/>
      <c r="H5776" s="121"/>
    </row>
    <row r="5777" spans="4:8" ht="13.9" customHeight="1" x14ac:dyDescent="0.25">
      <c r="D5777" s="120"/>
      <c r="E5777" s="120"/>
      <c r="F5777" s="120"/>
      <c r="G5777" s="120"/>
      <c r="H5777" s="121"/>
    </row>
    <row r="5778" spans="4:8" ht="13.9" customHeight="1" x14ac:dyDescent="0.25">
      <c r="D5778" s="120"/>
      <c r="E5778" s="120"/>
      <c r="F5778" s="120"/>
      <c r="G5778" s="120"/>
      <c r="H5778" s="121"/>
    </row>
    <row r="5779" spans="4:8" ht="13.9" customHeight="1" x14ac:dyDescent="0.25">
      <c r="D5779" s="120"/>
      <c r="E5779" s="120"/>
      <c r="F5779" s="120"/>
      <c r="G5779" s="120"/>
      <c r="H5779" s="121"/>
    </row>
    <row r="5780" spans="4:8" ht="13.9" customHeight="1" x14ac:dyDescent="0.25">
      <c r="D5780" s="120"/>
      <c r="E5780" s="120"/>
      <c r="F5780" s="120"/>
      <c r="G5780" s="120"/>
      <c r="H5780" s="121"/>
    </row>
    <row r="5781" spans="4:8" ht="13.9" customHeight="1" x14ac:dyDescent="0.25">
      <c r="D5781" s="120"/>
      <c r="E5781" s="120"/>
      <c r="F5781" s="120"/>
      <c r="G5781" s="120"/>
      <c r="H5781" s="121"/>
    </row>
    <row r="5782" spans="4:8" ht="13.9" customHeight="1" x14ac:dyDescent="0.25">
      <c r="D5782" s="120"/>
      <c r="E5782" s="120"/>
      <c r="F5782" s="120"/>
      <c r="G5782" s="120"/>
      <c r="H5782" s="121"/>
    </row>
    <row r="5783" spans="4:8" ht="13.9" customHeight="1" x14ac:dyDescent="0.25">
      <c r="D5783" s="120"/>
      <c r="E5783" s="120"/>
      <c r="F5783" s="120"/>
      <c r="G5783" s="120"/>
      <c r="H5783" s="121"/>
    </row>
    <row r="5784" spans="4:8" ht="13.9" customHeight="1" x14ac:dyDescent="0.25">
      <c r="D5784" s="120"/>
      <c r="E5784" s="120"/>
      <c r="F5784" s="120"/>
      <c r="G5784" s="120"/>
      <c r="H5784" s="121"/>
    </row>
    <row r="5785" spans="4:8" ht="13.9" customHeight="1" x14ac:dyDescent="0.25">
      <c r="D5785" s="120"/>
      <c r="E5785" s="120"/>
      <c r="F5785" s="120"/>
      <c r="G5785" s="120"/>
      <c r="H5785" s="121"/>
    </row>
    <row r="5786" spans="4:8" ht="13.9" customHeight="1" x14ac:dyDescent="0.25">
      <c r="D5786" s="120"/>
      <c r="E5786" s="120"/>
      <c r="F5786" s="120"/>
      <c r="G5786" s="120"/>
      <c r="H5786" s="121"/>
    </row>
    <row r="5787" spans="4:8" ht="13.9" customHeight="1" x14ac:dyDescent="0.25">
      <c r="D5787" s="120"/>
      <c r="E5787" s="120"/>
      <c r="F5787" s="120"/>
      <c r="G5787" s="120"/>
      <c r="H5787" s="121"/>
    </row>
    <row r="5788" spans="4:8" ht="13.9" customHeight="1" x14ac:dyDescent="0.25">
      <c r="D5788" s="120"/>
      <c r="E5788" s="120"/>
      <c r="F5788" s="120"/>
      <c r="G5788" s="120"/>
      <c r="H5788" s="121"/>
    </row>
    <row r="5789" spans="4:8" ht="13.9" customHeight="1" x14ac:dyDescent="0.25">
      <c r="D5789" s="120"/>
      <c r="E5789" s="120"/>
      <c r="F5789" s="120"/>
      <c r="G5789" s="120"/>
      <c r="H5789" s="121"/>
    </row>
    <row r="5790" spans="4:8" ht="13.9" customHeight="1" x14ac:dyDescent="0.25">
      <c r="D5790" s="120"/>
      <c r="E5790" s="120"/>
      <c r="F5790" s="120"/>
      <c r="G5790" s="120"/>
      <c r="H5790" s="121"/>
    </row>
    <row r="5791" spans="4:8" ht="13.9" customHeight="1" x14ac:dyDescent="0.25">
      <c r="D5791" s="120"/>
      <c r="E5791" s="120"/>
      <c r="F5791" s="120"/>
      <c r="G5791" s="120"/>
      <c r="H5791" s="121"/>
    </row>
    <row r="5792" spans="4:8" ht="13.9" customHeight="1" x14ac:dyDescent="0.25">
      <c r="D5792" s="120"/>
      <c r="E5792" s="120"/>
      <c r="F5792" s="120"/>
      <c r="G5792" s="120"/>
      <c r="H5792" s="121"/>
    </row>
    <row r="5793" spans="4:8" ht="13.9" customHeight="1" x14ac:dyDescent="0.25">
      <c r="D5793" s="120"/>
      <c r="E5793" s="120"/>
      <c r="F5793" s="120"/>
      <c r="G5793" s="120"/>
      <c r="H5793" s="121"/>
    </row>
    <row r="5794" spans="4:8" ht="13.9" customHeight="1" x14ac:dyDescent="0.25">
      <c r="D5794" s="120"/>
      <c r="E5794" s="120"/>
      <c r="F5794" s="120"/>
      <c r="G5794" s="120"/>
      <c r="H5794" s="121"/>
    </row>
    <row r="5795" spans="4:8" ht="13.9" customHeight="1" x14ac:dyDescent="0.25">
      <c r="D5795" s="120"/>
      <c r="E5795" s="120"/>
      <c r="F5795" s="120"/>
      <c r="G5795" s="120"/>
      <c r="H5795" s="121"/>
    </row>
    <row r="5796" spans="4:8" ht="13.9" customHeight="1" x14ac:dyDescent="0.25">
      <c r="D5796" s="120"/>
      <c r="E5796" s="120"/>
      <c r="F5796" s="120"/>
      <c r="G5796" s="120"/>
      <c r="H5796" s="121"/>
    </row>
    <row r="5797" spans="4:8" ht="13.9" customHeight="1" x14ac:dyDescent="0.25">
      <c r="D5797" s="120"/>
      <c r="E5797" s="120"/>
      <c r="F5797" s="120"/>
      <c r="G5797" s="120"/>
      <c r="H5797" s="121"/>
    </row>
    <row r="5798" spans="4:8" ht="13.9" customHeight="1" x14ac:dyDescent="0.25">
      <c r="D5798" s="120"/>
      <c r="E5798" s="120"/>
      <c r="F5798" s="120"/>
      <c r="G5798" s="120"/>
      <c r="H5798" s="121"/>
    </row>
    <row r="5799" spans="4:8" ht="13.9" customHeight="1" x14ac:dyDescent="0.25">
      <c r="D5799" s="120"/>
      <c r="E5799" s="120"/>
      <c r="F5799" s="120"/>
      <c r="G5799" s="120"/>
      <c r="H5799" s="121"/>
    </row>
    <row r="5800" spans="4:8" ht="13.9" customHeight="1" x14ac:dyDescent="0.25">
      <c r="D5800" s="120"/>
      <c r="E5800" s="120"/>
      <c r="F5800" s="120"/>
      <c r="G5800" s="120"/>
      <c r="H5800" s="121"/>
    </row>
    <row r="5801" spans="4:8" ht="13.9" customHeight="1" x14ac:dyDescent="0.25">
      <c r="D5801" s="120"/>
      <c r="E5801" s="120"/>
      <c r="F5801" s="120"/>
      <c r="G5801" s="120"/>
      <c r="H5801" s="121"/>
    </row>
    <row r="5802" spans="4:8" ht="13.9" customHeight="1" x14ac:dyDescent="0.25">
      <c r="D5802" s="120"/>
      <c r="E5802" s="120"/>
      <c r="F5802" s="120"/>
      <c r="G5802" s="120"/>
      <c r="H5802" s="121"/>
    </row>
    <row r="5803" spans="4:8" ht="13.9" customHeight="1" x14ac:dyDescent="0.25">
      <c r="D5803" s="120"/>
      <c r="E5803" s="120"/>
      <c r="F5803" s="120"/>
      <c r="G5803" s="120"/>
      <c r="H5803" s="121"/>
    </row>
    <row r="5804" spans="4:8" ht="13.9" customHeight="1" x14ac:dyDescent="0.25">
      <c r="D5804" s="120"/>
      <c r="E5804" s="120"/>
      <c r="F5804" s="120"/>
      <c r="G5804" s="120"/>
      <c r="H5804" s="121"/>
    </row>
    <row r="5805" spans="4:8" ht="13.9" customHeight="1" x14ac:dyDescent="0.25">
      <c r="D5805" s="120"/>
      <c r="E5805" s="120"/>
      <c r="F5805" s="120"/>
      <c r="G5805" s="120"/>
      <c r="H5805" s="121"/>
    </row>
    <row r="5806" spans="4:8" ht="13.9" customHeight="1" x14ac:dyDescent="0.25">
      <c r="D5806" s="120"/>
      <c r="E5806" s="120"/>
      <c r="F5806" s="120"/>
      <c r="G5806" s="120"/>
      <c r="H5806" s="121"/>
    </row>
    <row r="5807" spans="4:8" ht="13.9" customHeight="1" x14ac:dyDescent="0.25">
      <c r="D5807" s="120"/>
      <c r="E5807" s="120"/>
      <c r="F5807" s="120"/>
      <c r="G5807" s="120"/>
      <c r="H5807" s="121"/>
    </row>
    <row r="5808" spans="4:8" ht="13.9" customHeight="1" x14ac:dyDescent="0.25">
      <c r="D5808" s="120"/>
      <c r="E5808" s="120"/>
      <c r="F5808" s="120"/>
      <c r="G5808" s="120"/>
      <c r="H5808" s="121"/>
    </row>
    <row r="5809" spans="4:8" ht="13.9" customHeight="1" x14ac:dyDescent="0.25">
      <c r="D5809" s="120"/>
      <c r="E5809" s="120"/>
      <c r="F5809" s="120"/>
      <c r="G5809" s="120"/>
      <c r="H5809" s="121"/>
    </row>
    <row r="5810" spans="4:8" ht="13.9" customHeight="1" x14ac:dyDescent="0.25">
      <c r="D5810" s="120"/>
      <c r="E5810" s="120"/>
      <c r="F5810" s="120"/>
      <c r="G5810" s="120"/>
      <c r="H5810" s="121"/>
    </row>
    <row r="5811" spans="4:8" ht="13.9" customHeight="1" x14ac:dyDescent="0.25">
      <c r="D5811" s="120"/>
      <c r="E5811" s="120"/>
      <c r="F5811" s="120"/>
      <c r="G5811" s="120"/>
      <c r="H5811" s="121"/>
    </row>
    <row r="5812" spans="4:8" ht="13.9" customHeight="1" x14ac:dyDescent="0.25">
      <c r="D5812" s="120"/>
      <c r="E5812" s="120"/>
      <c r="F5812" s="120"/>
      <c r="G5812" s="120"/>
      <c r="H5812" s="121"/>
    </row>
    <row r="5813" spans="4:8" ht="13.9" customHeight="1" x14ac:dyDescent="0.25">
      <c r="D5813" s="120"/>
      <c r="E5813" s="120"/>
      <c r="F5813" s="120"/>
      <c r="G5813" s="120"/>
      <c r="H5813" s="121"/>
    </row>
    <row r="5814" spans="4:8" ht="13.9" customHeight="1" x14ac:dyDescent="0.25">
      <c r="D5814" s="120"/>
      <c r="E5814" s="120"/>
      <c r="F5814" s="120"/>
      <c r="G5814" s="120"/>
      <c r="H5814" s="121"/>
    </row>
    <row r="5815" spans="4:8" ht="13.9" customHeight="1" x14ac:dyDescent="0.25">
      <c r="D5815" s="120"/>
      <c r="E5815" s="120"/>
      <c r="F5815" s="120"/>
      <c r="G5815" s="120"/>
      <c r="H5815" s="121"/>
    </row>
    <row r="5816" spans="4:8" ht="13.9" customHeight="1" x14ac:dyDescent="0.25">
      <c r="D5816" s="120"/>
      <c r="E5816" s="120"/>
      <c r="F5816" s="120"/>
      <c r="G5816" s="120"/>
      <c r="H5816" s="121"/>
    </row>
    <row r="5817" spans="4:8" ht="13.9" customHeight="1" x14ac:dyDescent="0.25">
      <c r="D5817" s="120"/>
      <c r="E5817" s="120"/>
      <c r="F5817" s="120"/>
      <c r="G5817" s="120"/>
      <c r="H5817" s="121"/>
    </row>
    <row r="5818" spans="4:8" ht="13.9" customHeight="1" x14ac:dyDescent="0.25">
      <c r="D5818" s="120"/>
      <c r="E5818" s="120"/>
      <c r="F5818" s="120"/>
      <c r="G5818" s="120"/>
      <c r="H5818" s="121"/>
    </row>
    <row r="5819" spans="4:8" ht="13.9" customHeight="1" x14ac:dyDescent="0.25">
      <c r="D5819" s="120"/>
      <c r="E5819" s="120"/>
      <c r="F5819" s="120"/>
      <c r="G5819" s="120"/>
      <c r="H5819" s="121"/>
    </row>
    <row r="5820" spans="4:8" ht="13.9" customHeight="1" x14ac:dyDescent="0.25">
      <c r="D5820" s="120"/>
      <c r="E5820" s="120"/>
      <c r="F5820" s="120"/>
      <c r="G5820" s="120"/>
      <c r="H5820" s="121"/>
    </row>
    <row r="5821" spans="4:8" ht="13.9" customHeight="1" x14ac:dyDescent="0.25">
      <c r="D5821" s="120"/>
      <c r="E5821" s="120"/>
      <c r="F5821" s="120"/>
      <c r="G5821" s="120"/>
      <c r="H5821" s="121"/>
    </row>
    <row r="5822" spans="4:8" ht="13.9" customHeight="1" x14ac:dyDescent="0.25">
      <c r="D5822" s="120"/>
      <c r="E5822" s="120"/>
      <c r="F5822" s="120"/>
      <c r="G5822" s="120"/>
      <c r="H5822" s="121"/>
    </row>
    <row r="5823" spans="4:8" ht="13.9" customHeight="1" x14ac:dyDescent="0.25">
      <c r="D5823" s="120"/>
      <c r="E5823" s="120"/>
      <c r="F5823" s="120"/>
      <c r="G5823" s="120"/>
      <c r="H5823" s="121"/>
    </row>
    <row r="5824" spans="4:8" ht="13.9" customHeight="1" x14ac:dyDescent="0.25">
      <c r="D5824" s="120"/>
      <c r="E5824" s="120"/>
      <c r="F5824" s="120"/>
      <c r="G5824" s="120"/>
      <c r="H5824" s="121"/>
    </row>
    <row r="5825" spans="4:8" ht="13.9" customHeight="1" x14ac:dyDescent="0.25">
      <c r="D5825" s="120"/>
      <c r="E5825" s="120"/>
      <c r="F5825" s="120"/>
      <c r="G5825" s="120"/>
      <c r="H5825" s="121"/>
    </row>
    <row r="5826" spans="4:8" ht="13.9" customHeight="1" x14ac:dyDescent="0.25">
      <c r="D5826" s="120"/>
      <c r="E5826" s="120"/>
      <c r="F5826" s="120"/>
      <c r="G5826" s="120"/>
      <c r="H5826" s="121"/>
    </row>
    <row r="5827" spans="4:8" ht="13.9" customHeight="1" x14ac:dyDescent="0.25">
      <c r="D5827" s="120"/>
      <c r="E5827" s="120"/>
      <c r="F5827" s="120"/>
      <c r="G5827" s="120"/>
      <c r="H5827" s="121"/>
    </row>
    <row r="5828" spans="4:8" ht="13.9" customHeight="1" x14ac:dyDescent="0.25">
      <c r="D5828" s="120"/>
      <c r="E5828" s="120"/>
      <c r="F5828" s="120"/>
      <c r="G5828" s="120"/>
      <c r="H5828" s="121"/>
    </row>
    <row r="5829" spans="4:8" ht="13.9" customHeight="1" x14ac:dyDescent="0.25">
      <c r="D5829" s="120"/>
      <c r="E5829" s="120"/>
      <c r="F5829" s="120"/>
      <c r="G5829" s="120"/>
      <c r="H5829" s="121"/>
    </row>
    <row r="5830" spans="4:8" ht="13.9" customHeight="1" x14ac:dyDescent="0.25">
      <c r="D5830" s="120"/>
      <c r="E5830" s="120"/>
      <c r="F5830" s="120"/>
      <c r="G5830" s="120"/>
      <c r="H5830" s="121"/>
    </row>
    <row r="5831" spans="4:8" ht="13.9" customHeight="1" x14ac:dyDescent="0.25">
      <c r="D5831" s="120"/>
      <c r="E5831" s="120"/>
      <c r="F5831" s="120"/>
      <c r="G5831" s="120"/>
      <c r="H5831" s="121"/>
    </row>
    <row r="5832" spans="4:8" ht="13.9" customHeight="1" x14ac:dyDescent="0.25">
      <c r="D5832" s="120"/>
      <c r="E5832" s="120"/>
      <c r="F5832" s="120"/>
      <c r="G5832" s="120"/>
      <c r="H5832" s="121"/>
    </row>
    <row r="5833" spans="4:8" ht="13.9" customHeight="1" x14ac:dyDescent="0.25">
      <c r="D5833" s="120"/>
      <c r="E5833" s="120"/>
      <c r="F5833" s="120"/>
      <c r="G5833" s="120"/>
      <c r="H5833" s="121"/>
    </row>
    <row r="5834" spans="4:8" ht="13.9" customHeight="1" x14ac:dyDescent="0.25">
      <c r="D5834" s="120"/>
      <c r="E5834" s="120"/>
      <c r="F5834" s="120"/>
      <c r="G5834" s="120"/>
      <c r="H5834" s="121"/>
    </row>
    <row r="5835" spans="4:8" ht="13.9" customHeight="1" x14ac:dyDescent="0.25">
      <c r="D5835" s="120"/>
      <c r="E5835" s="120"/>
      <c r="F5835" s="120"/>
      <c r="G5835" s="120"/>
      <c r="H5835" s="121"/>
    </row>
    <row r="5836" spans="4:8" ht="13.9" customHeight="1" x14ac:dyDescent="0.25">
      <c r="D5836" s="120"/>
      <c r="E5836" s="120"/>
      <c r="F5836" s="120"/>
      <c r="G5836" s="120"/>
      <c r="H5836" s="121"/>
    </row>
    <row r="5837" spans="4:8" ht="13.9" customHeight="1" x14ac:dyDescent="0.25">
      <c r="D5837" s="120"/>
      <c r="E5837" s="120"/>
      <c r="F5837" s="120"/>
      <c r="G5837" s="120"/>
      <c r="H5837" s="121"/>
    </row>
    <row r="5838" spans="4:8" ht="13.9" customHeight="1" x14ac:dyDescent="0.25">
      <c r="D5838" s="120"/>
      <c r="E5838" s="120"/>
      <c r="F5838" s="120"/>
      <c r="G5838" s="120"/>
      <c r="H5838" s="121"/>
    </row>
    <row r="5839" spans="4:8" ht="13.9" customHeight="1" x14ac:dyDescent="0.25">
      <c r="D5839" s="120"/>
      <c r="E5839" s="120"/>
      <c r="F5839" s="120"/>
      <c r="G5839" s="120"/>
      <c r="H5839" s="121"/>
    </row>
    <row r="5840" spans="4:8" ht="13.9" customHeight="1" x14ac:dyDescent="0.25">
      <c r="D5840" s="120"/>
      <c r="E5840" s="120"/>
      <c r="F5840" s="120"/>
      <c r="G5840" s="120"/>
      <c r="H5840" s="121"/>
    </row>
    <row r="5841" spans="4:8" ht="13.9" customHeight="1" x14ac:dyDescent="0.25">
      <c r="D5841" s="120"/>
      <c r="E5841" s="120"/>
      <c r="F5841" s="120"/>
      <c r="G5841" s="120"/>
      <c r="H5841" s="121"/>
    </row>
    <row r="5842" spans="4:8" ht="13.9" customHeight="1" x14ac:dyDescent="0.25">
      <c r="D5842" s="120"/>
      <c r="E5842" s="120"/>
      <c r="F5842" s="120"/>
      <c r="G5842" s="120"/>
      <c r="H5842" s="121"/>
    </row>
    <row r="5843" spans="4:8" ht="13.9" customHeight="1" x14ac:dyDescent="0.25">
      <c r="D5843" s="120"/>
      <c r="E5843" s="120"/>
      <c r="F5843" s="120"/>
      <c r="G5843" s="120"/>
      <c r="H5843" s="121"/>
    </row>
    <row r="5844" spans="4:8" ht="13.9" customHeight="1" x14ac:dyDescent="0.25">
      <c r="D5844" s="120"/>
      <c r="E5844" s="120"/>
      <c r="F5844" s="120"/>
      <c r="G5844" s="120"/>
      <c r="H5844" s="121"/>
    </row>
    <row r="5845" spans="4:8" ht="13.9" customHeight="1" x14ac:dyDescent="0.25">
      <c r="D5845" s="120"/>
      <c r="E5845" s="120"/>
      <c r="F5845" s="120"/>
      <c r="G5845" s="120"/>
      <c r="H5845" s="121"/>
    </row>
    <row r="5846" spans="4:8" ht="13.9" customHeight="1" x14ac:dyDescent="0.25">
      <c r="D5846" s="120"/>
      <c r="E5846" s="120"/>
      <c r="F5846" s="120"/>
      <c r="G5846" s="120"/>
      <c r="H5846" s="121"/>
    </row>
    <row r="5847" spans="4:8" ht="13.9" customHeight="1" x14ac:dyDescent="0.25">
      <c r="D5847" s="120"/>
      <c r="E5847" s="120"/>
      <c r="F5847" s="120"/>
      <c r="G5847" s="120"/>
      <c r="H5847" s="121"/>
    </row>
    <row r="5848" spans="4:8" ht="13.9" customHeight="1" x14ac:dyDescent="0.25">
      <c r="D5848" s="120"/>
      <c r="E5848" s="120"/>
      <c r="F5848" s="120"/>
      <c r="G5848" s="120"/>
      <c r="H5848" s="121"/>
    </row>
    <row r="5849" spans="4:8" ht="13.9" customHeight="1" x14ac:dyDescent="0.25">
      <c r="D5849" s="120"/>
      <c r="E5849" s="120"/>
      <c r="F5849" s="120"/>
      <c r="G5849" s="120"/>
      <c r="H5849" s="121"/>
    </row>
    <row r="5850" spans="4:8" ht="13.9" customHeight="1" x14ac:dyDescent="0.25">
      <c r="D5850" s="120"/>
      <c r="E5850" s="120"/>
      <c r="F5850" s="120"/>
      <c r="G5850" s="120"/>
      <c r="H5850" s="121"/>
    </row>
    <row r="5851" spans="4:8" ht="13.9" customHeight="1" x14ac:dyDescent="0.25">
      <c r="D5851" s="120"/>
      <c r="E5851" s="120"/>
      <c r="F5851" s="120"/>
      <c r="G5851" s="120"/>
      <c r="H5851" s="121"/>
    </row>
    <row r="5852" spans="4:8" ht="13.9" customHeight="1" x14ac:dyDescent="0.25">
      <c r="D5852" s="120"/>
      <c r="E5852" s="120"/>
      <c r="F5852" s="120"/>
      <c r="G5852" s="120"/>
      <c r="H5852" s="121"/>
    </row>
    <row r="5853" spans="4:8" ht="13.9" customHeight="1" x14ac:dyDescent="0.25">
      <c r="D5853" s="120"/>
      <c r="E5853" s="120"/>
      <c r="F5853" s="120"/>
      <c r="G5853" s="120"/>
      <c r="H5853" s="121"/>
    </row>
    <row r="5854" spans="4:8" ht="13.9" customHeight="1" x14ac:dyDescent="0.25">
      <c r="D5854" s="120"/>
      <c r="E5854" s="120"/>
      <c r="F5854" s="120"/>
      <c r="G5854" s="120"/>
      <c r="H5854" s="121"/>
    </row>
    <row r="5855" spans="4:8" ht="13.9" customHeight="1" x14ac:dyDescent="0.25">
      <c r="D5855" s="120"/>
      <c r="E5855" s="120"/>
      <c r="F5855" s="120"/>
      <c r="G5855" s="120"/>
      <c r="H5855" s="121"/>
    </row>
    <row r="5856" spans="4:8" ht="13.9" customHeight="1" x14ac:dyDescent="0.25">
      <c r="D5856" s="120"/>
      <c r="E5856" s="120"/>
      <c r="F5856" s="120"/>
      <c r="G5856" s="120"/>
      <c r="H5856" s="121"/>
    </row>
    <row r="5857" spans="4:8" ht="13.9" customHeight="1" x14ac:dyDescent="0.25">
      <c r="D5857" s="120"/>
      <c r="E5857" s="120"/>
      <c r="F5857" s="120"/>
      <c r="G5857" s="120"/>
      <c r="H5857" s="121"/>
    </row>
    <row r="5858" spans="4:8" ht="13.9" customHeight="1" x14ac:dyDescent="0.25">
      <c r="D5858" s="120"/>
      <c r="E5858" s="120"/>
      <c r="F5858" s="120"/>
      <c r="G5858" s="120"/>
      <c r="H5858" s="121"/>
    </row>
    <row r="5859" spans="4:8" ht="13.9" customHeight="1" x14ac:dyDescent="0.25">
      <c r="D5859" s="120"/>
      <c r="E5859" s="120"/>
      <c r="F5859" s="120"/>
      <c r="G5859" s="120"/>
      <c r="H5859" s="121"/>
    </row>
    <row r="5860" spans="4:8" ht="13.9" customHeight="1" x14ac:dyDescent="0.25">
      <c r="D5860" s="120"/>
      <c r="E5860" s="120"/>
      <c r="F5860" s="120"/>
      <c r="G5860" s="120"/>
      <c r="H5860" s="121"/>
    </row>
    <row r="5861" spans="4:8" ht="13.9" customHeight="1" x14ac:dyDescent="0.25">
      <c r="D5861" s="120"/>
      <c r="E5861" s="120"/>
      <c r="F5861" s="120"/>
      <c r="G5861" s="120"/>
      <c r="H5861" s="121"/>
    </row>
    <row r="5862" spans="4:8" ht="13.9" customHeight="1" x14ac:dyDescent="0.25">
      <c r="D5862" s="120"/>
      <c r="E5862" s="120"/>
      <c r="F5862" s="120"/>
      <c r="G5862" s="120"/>
      <c r="H5862" s="121"/>
    </row>
    <row r="5863" spans="4:8" ht="13.9" customHeight="1" x14ac:dyDescent="0.25">
      <c r="D5863" s="120"/>
      <c r="E5863" s="120"/>
      <c r="F5863" s="120"/>
      <c r="G5863" s="120"/>
      <c r="H5863" s="121"/>
    </row>
    <row r="5864" spans="4:8" ht="13.9" customHeight="1" x14ac:dyDescent="0.25">
      <c r="D5864" s="120"/>
      <c r="E5864" s="120"/>
      <c r="F5864" s="120"/>
      <c r="G5864" s="120"/>
      <c r="H5864" s="121"/>
    </row>
    <row r="5865" spans="4:8" ht="13.9" customHeight="1" x14ac:dyDescent="0.25">
      <c r="D5865" s="120"/>
      <c r="E5865" s="120"/>
      <c r="F5865" s="120"/>
      <c r="G5865" s="120"/>
      <c r="H5865" s="121"/>
    </row>
    <row r="5866" spans="4:8" ht="13.9" customHeight="1" x14ac:dyDescent="0.25">
      <c r="D5866" s="120"/>
      <c r="E5866" s="120"/>
      <c r="F5866" s="120"/>
      <c r="G5866" s="120"/>
      <c r="H5866" s="121"/>
    </row>
    <row r="5867" spans="4:8" ht="13.9" customHeight="1" x14ac:dyDescent="0.25">
      <c r="D5867" s="120"/>
      <c r="E5867" s="120"/>
      <c r="F5867" s="120"/>
      <c r="G5867" s="120"/>
      <c r="H5867" s="121"/>
    </row>
    <row r="5868" spans="4:8" ht="13.9" customHeight="1" x14ac:dyDescent="0.25">
      <c r="D5868" s="120"/>
      <c r="E5868" s="120"/>
      <c r="F5868" s="120"/>
      <c r="G5868" s="120"/>
      <c r="H5868" s="121"/>
    </row>
    <row r="5869" spans="4:8" ht="13.9" customHeight="1" x14ac:dyDescent="0.25">
      <c r="D5869" s="120"/>
      <c r="E5869" s="120"/>
      <c r="F5869" s="120"/>
      <c r="G5869" s="120"/>
      <c r="H5869" s="121"/>
    </row>
    <row r="5870" spans="4:8" ht="13.9" customHeight="1" x14ac:dyDescent="0.25">
      <c r="D5870" s="120"/>
      <c r="E5870" s="120"/>
      <c r="F5870" s="120"/>
      <c r="G5870" s="120"/>
      <c r="H5870" s="121"/>
    </row>
    <row r="5871" spans="4:8" ht="13.9" customHeight="1" x14ac:dyDescent="0.25">
      <c r="D5871" s="120"/>
      <c r="E5871" s="120"/>
      <c r="F5871" s="120"/>
      <c r="G5871" s="120"/>
      <c r="H5871" s="121"/>
    </row>
    <row r="5872" spans="4:8" ht="13.9" customHeight="1" x14ac:dyDescent="0.25">
      <c r="D5872" s="120"/>
      <c r="E5872" s="120"/>
      <c r="F5872" s="120"/>
      <c r="G5872" s="120"/>
      <c r="H5872" s="121"/>
    </row>
    <row r="5873" spans="4:8" ht="13.9" customHeight="1" x14ac:dyDescent="0.25">
      <c r="D5873" s="120"/>
      <c r="E5873" s="120"/>
      <c r="F5873" s="120"/>
      <c r="G5873" s="120"/>
      <c r="H5873" s="121"/>
    </row>
    <row r="5874" spans="4:8" ht="13.9" customHeight="1" x14ac:dyDescent="0.25">
      <c r="D5874" s="120"/>
      <c r="E5874" s="120"/>
      <c r="F5874" s="120"/>
      <c r="G5874" s="120"/>
      <c r="H5874" s="121"/>
    </row>
    <row r="5875" spans="4:8" ht="13.9" customHeight="1" x14ac:dyDescent="0.25">
      <c r="D5875" s="120"/>
      <c r="E5875" s="120"/>
      <c r="F5875" s="120"/>
      <c r="G5875" s="120"/>
      <c r="H5875" s="121"/>
    </row>
    <row r="5876" spans="4:8" ht="13.9" customHeight="1" x14ac:dyDescent="0.25">
      <c r="D5876" s="120"/>
      <c r="E5876" s="120"/>
      <c r="F5876" s="120"/>
      <c r="G5876" s="120"/>
      <c r="H5876" s="121"/>
    </row>
    <row r="5877" spans="4:8" ht="13.9" customHeight="1" x14ac:dyDescent="0.25">
      <c r="D5877" s="120"/>
      <c r="E5877" s="120"/>
      <c r="F5877" s="120"/>
      <c r="G5877" s="120"/>
      <c r="H5877" s="121"/>
    </row>
    <row r="5878" spans="4:8" ht="13.9" customHeight="1" x14ac:dyDescent="0.25">
      <c r="D5878" s="120"/>
      <c r="E5878" s="120"/>
      <c r="F5878" s="120"/>
      <c r="G5878" s="120"/>
      <c r="H5878" s="121"/>
    </row>
    <row r="5879" spans="4:8" ht="13.9" customHeight="1" x14ac:dyDescent="0.25">
      <c r="D5879" s="120"/>
      <c r="E5879" s="120"/>
      <c r="F5879" s="120"/>
      <c r="G5879" s="120"/>
      <c r="H5879" s="121"/>
    </row>
    <row r="5880" spans="4:8" ht="13.9" customHeight="1" x14ac:dyDescent="0.25">
      <c r="D5880" s="120"/>
      <c r="E5880" s="120"/>
      <c r="F5880" s="120"/>
      <c r="G5880" s="120"/>
      <c r="H5880" s="121"/>
    </row>
    <row r="5881" spans="4:8" ht="13.9" customHeight="1" x14ac:dyDescent="0.25">
      <c r="D5881" s="120"/>
      <c r="E5881" s="120"/>
      <c r="F5881" s="120"/>
      <c r="G5881" s="120"/>
      <c r="H5881" s="121"/>
    </row>
    <row r="5882" spans="4:8" ht="13.9" customHeight="1" x14ac:dyDescent="0.25">
      <c r="D5882" s="120"/>
      <c r="E5882" s="120"/>
      <c r="F5882" s="120"/>
      <c r="G5882" s="120"/>
      <c r="H5882" s="121"/>
    </row>
    <row r="5883" spans="4:8" ht="13.9" customHeight="1" x14ac:dyDescent="0.25">
      <c r="D5883" s="120"/>
      <c r="E5883" s="120"/>
      <c r="F5883" s="120"/>
      <c r="G5883" s="120"/>
      <c r="H5883" s="121"/>
    </row>
    <row r="5884" spans="4:8" ht="13.9" customHeight="1" x14ac:dyDescent="0.25">
      <c r="D5884" s="120"/>
      <c r="E5884" s="120"/>
      <c r="F5884" s="120"/>
      <c r="G5884" s="120"/>
      <c r="H5884" s="121"/>
    </row>
    <row r="5885" spans="4:8" ht="13.9" customHeight="1" x14ac:dyDescent="0.25">
      <c r="D5885" s="120"/>
      <c r="E5885" s="120"/>
      <c r="F5885" s="120"/>
      <c r="G5885" s="120"/>
      <c r="H5885" s="121"/>
    </row>
    <row r="5886" spans="4:8" ht="13.9" customHeight="1" x14ac:dyDescent="0.25">
      <c r="D5886" s="120"/>
      <c r="E5886" s="120"/>
      <c r="F5886" s="120"/>
      <c r="G5886" s="120"/>
      <c r="H5886" s="121"/>
    </row>
    <row r="5887" spans="4:8" ht="13.9" customHeight="1" x14ac:dyDescent="0.25">
      <c r="D5887" s="120"/>
      <c r="E5887" s="120"/>
      <c r="F5887" s="120"/>
      <c r="G5887" s="120"/>
      <c r="H5887" s="121"/>
    </row>
    <row r="5888" spans="4:8" ht="13.9" customHeight="1" x14ac:dyDescent="0.25">
      <c r="D5888" s="120"/>
      <c r="E5888" s="120"/>
      <c r="F5888" s="120"/>
      <c r="G5888" s="120"/>
      <c r="H5888" s="121"/>
    </row>
    <row r="5889" spans="4:8" ht="13.9" customHeight="1" x14ac:dyDescent="0.25">
      <c r="D5889" s="120"/>
      <c r="E5889" s="120"/>
      <c r="F5889" s="120"/>
      <c r="G5889" s="120"/>
      <c r="H5889" s="121"/>
    </row>
    <row r="5890" spans="4:8" ht="13.9" customHeight="1" x14ac:dyDescent="0.25">
      <c r="D5890" s="120"/>
      <c r="E5890" s="120"/>
      <c r="F5890" s="120"/>
      <c r="G5890" s="120"/>
      <c r="H5890" s="121"/>
    </row>
    <row r="5891" spans="4:8" ht="13.9" customHeight="1" x14ac:dyDescent="0.25">
      <c r="D5891" s="120"/>
      <c r="E5891" s="120"/>
      <c r="F5891" s="120"/>
      <c r="G5891" s="120"/>
      <c r="H5891" s="121"/>
    </row>
    <row r="5892" spans="4:8" ht="13.9" customHeight="1" x14ac:dyDescent="0.25">
      <c r="D5892" s="120"/>
      <c r="E5892" s="120"/>
      <c r="F5892" s="120"/>
      <c r="G5892" s="120"/>
      <c r="H5892" s="121"/>
    </row>
    <row r="5893" spans="4:8" ht="13.9" customHeight="1" x14ac:dyDescent="0.25">
      <c r="D5893" s="120"/>
      <c r="E5893" s="120"/>
      <c r="F5893" s="120"/>
      <c r="G5893" s="120"/>
      <c r="H5893" s="121"/>
    </row>
    <row r="5894" spans="4:8" ht="13.9" customHeight="1" x14ac:dyDescent="0.25">
      <c r="D5894" s="120"/>
      <c r="E5894" s="120"/>
      <c r="F5894" s="120"/>
      <c r="G5894" s="120"/>
      <c r="H5894" s="121"/>
    </row>
    <row r="5895" spans="4:8" ht="13.9" customHeight="1" x14ac:dyDescent="0.25">
      <c r="D5895" s="120"/>
      <c r="E5895" s="120"/>
      <c r="F5895" s="120"/>
      <c r="G5895" s="120"/>
      <c r="H5895" s="121"/>
    </row>
    <row r="5896" spans="4:8" ht="13.9" customHeight="1" x14ac:dyDescent="0.25">
      <c r="D5896" s="120"/>
      <c r="E5896" s="120"/>
      <c r="F5896" s="120"/>
      <c r="G5896" s="120"/>
      <c r="H5896" s="121"/>
    </row>
    <row r="5897" spans="4:8" ht="13.9" customHeight="1" x14ac:dyDescent="0.25">
      <c r="D5897" s="120"/>
      <c r="E5897" s="120"/>
      <c r="F5897" s="120"/>
      <c r="G5897" s="120"/>
      <c r="H5897" s="121"/>
    </row>
    <row r="5898" spans="4:8" ht="13.9" customHeight="1" x14ac:dyDescent="0.25">
      <c r="D5898" s="120"/>
      <c r="E5898" s="120"/>
      <c r="F5898" s="120"/>
      <c r="G5898" s="120"/>
      <c r="H5898" s="121"/>
    </row>
    <row r="5899" spans="4:8" ht="13.9" customHeight="1" x14ac:dyDescent="0.25">
      <c r="D5899" s="120"/>
      <c r="E5899" s="120"/>
      <c r="F5899" s="120"/>
      <c r="G5899" s="120"/>
      <c r="H5899" s="121"/>
    </row>
    <row r="5900" spans="4:8" ht="13.9" customHeight="1" x14ac:dyDescent="0.25">
      <c r="D5900" s="120"/>
      <c r="E5900" s="120"/>
      <c r="F5900" s="120"/>
      <c r="G5900" s="120"/>
      <c r="H5900" s="121"/>
    </row>
    <row r="5901" spans="4:8" ht="13.9" customHeight="1" x14ac:dyDescent="0.25">
      <c r="D5901" s="120"/>
      <c r="E5901" s="120"/>
      <c r="F5901" s="120"/>
      <c r="G5901" s="120"/>
      <c r="H5901" s="121"/>
    </row>
    <row r="5902" spans="4:8" ht="13.9" customHeight="1" x14ac:dyDescent="0.25">
      <c r="D5902" s="120"/>
      <c r="E5902" s="120"/>
      <c r="F5902" s="120"/>
      <c r="G5902" s="120"/>
      <c r="H5902" s="121"/>
    </row>
    <row r="5903" spans="4:8" ht="13.9" customHeight="1" x14ac:dyDescent="0.25">
      <c r="D5903" s="120"/>
      <c r="E5903" s="120"/>
      <c r="F5903" s="120"/>
      <c r="G5903" s="120"/>
      <c r="H5903" s="121"/>
    </row>
    <row r="5904" spans="4:8" ht="13.9" customHeight="1" x14ac:dyDescent="0.25">
      <c r="D5904" s="120"/>
      <c r="E5904" s="120"/>
      <c r="F5904" s="120"/>
      <c r="G5904" s="120"/>
      <c r="H5904" s="121"/>
    </row>
    <row r="5905" spans="4:8" ht="13.9" customHeight="1" x14ac:dyDescent="0.25">
      <c r="D5905" s="120"/>
      <c r="E5905" s="120"/>
      <c r="F5905" s="120"/>
      <c r="G5905" s="120"/>
      <c r="H5905" s="121"/>
    </row>
    <row r="5906" spans="4:8" ht="13.9" customHeight="1" x14ac:dyDescent="0.25">
      <c r="D5906" s="120"/>
      <c r="E5906" s="120"/>
      <c r="F5906" s="120"/>
      <c r="G5906" s="120"/>
      <c r="H5906" s="121"/>
    </row>
    <row r="5907" spans="4:8" ht="13.9" customHeight="1" x14ac:dyDescent="0.25">
      <c r="D5907" s="120"/>
      <c r="E5907" s="120"/>
      <c r="F5907" s="120"/>
      <c r="G5907" s="120"/>
      <c r="H5907" s="121"/>
    </row>
    <row r="5908" spans="4:8" ht="13.9" customHeight="1" x14ac:dyDescent="0.25">
      <c r="D5908" s="120"/>
      <c r="E5908" s="120"/>
      <c r="F5908" s="120"/>
      <c r="G5908" s="120"/>
      <c r="H5908" s="121"/>
    </row>
    <row r="5909" spans="4:8" ht="13.9" customHeight="1" x14ac:dyDescent="0.25">
      <c r="D5909" s="120"/>
      <c r="E5909" s="120"/>
      <c r="F5909" s="120"/>
      <c r="G5909" s="120"/>
      <c r="H5909" s="121"/>
    </row>
    <row r="5910" spans="4:8" ht="13.9" customHeight="1" x14ac:dyDescent="0.25">
      <c r="D5910" s="120"/>
      <c r="E5910" s="120"/>
      <c r="F5910" s="120"/>
      <c r="G5910" s="120"/>
      <c r="H5910" s="121"/>
    </row>
    <row r="5911" spans="4:8" ht="13.9" customHeight="1" x14ac:dyDescent="0.25">
      <c r="D5911" s="120"/>
      <c r="E5911" s="120"/>
      <c r="F5911" s="120"/>
      <c r="G5911" s="120"/>
      <c r="H5911" s="121"/>
    </row>
    <row r="5912" spans="4:8" ht="13.9" customHeight="1" x14ac:dyDescent="0.25">
      <c r="D5912" s="120"/>
      <c r="E5912" s="120"/>
      <c r="F5912" s="120"/>
      <c r="G5912" s="120"/>
      <c r="H5912" s="121"/>
    </row>
    <row r="5913" spans="4:8" ht="13.9" customHeight="1" x14ac:dyDescent="0.25">
      <c r="D5913" s="120"/>
      <c r="E5913" s="120"/>
      <c r="F5913" s="120"/>
      <c r="G5913" s="120"/>
      <c r="H5913" s="121"/>
    </row>
    <row r="5914" spans="4:8" ht="13.9" customHeight="1" x14ac:dyDescent="0.25">
      <c r="D5914" s="120"/>
      <c r="E5914" s="120"/>
      <c r="F5914" s="120"/>
      <c r="G5914" s="120"/>
      <c r="H5914" s="121"/>
    </row>
    <row r="5915" spans="4:8" ht="13.9" customHeight="1" x14ac:dyDescent="0.25">
      <c r="D5915" s="120"/>
      <c r="E5915" s="120"/>
      <c r="F5915" s="120"/>
      <c r="G5915" s="120"/>
      <c r="H5915" s="121"/>
    </row>
    <row r="5916" spans="4:8" ht="13.9" customHeight="1" x14ac:dyDescent="0.25">
      <c r="D5916" s="120"/>
      <c r="E5916" s="120"/>
      <c r="F5916" s="120"/>
      <c r="G5916" s="120"/>
      <c r="H5916" s="121"/>
    </row>
    <row r="5917" spans="4:8" ht="13.9" customHeight="1" x14ac:dyDescent="0.25">
      <c r="D5917" s="120"/>
      <c r="E5917" s="120"/>
      <c r="F5917" s="120"/>
      <c r="G5917" s="120"/>
      <c r="H5917" s="121"/>
    </row>
    <row r="5918" spans="4:8" ht="13.9" customHeight="1" x14ac:dyDescent="0.25">
      <c r="D5918" s="120"/>
      <c r="E5918" s="120"/>
      <c r="F5918" s="120"/>
      <c r="G5918" s="120"/>
      <c r="H5918" s="121"/>
    </row>
    <row r="5919" spans="4:8" ht="13.9" customHeight="1" x14ac:dyDescent="0.25">
      <c r="D5919" s="120"/>
      <c r="E5919" s="120"/>
      <c r="F5919" s="120"/>
      <c r="G5919" s="120"/>
      <c r="H5919" s="121"/>
    </row>
    <row r="5920" spans="4:8" ht="13.9" customHeight="1" x14ac:dyDescent="0.25">
      <c r="D5920" s="120"/>
      <c r="E5920" s="120"/>
      <c r="F5920" s="120"/>
      <c r="G5920" s="120"/>
      <c r="H5920" s="121"/>
    </row>
    <row r="5921" spans="4:8" ht="13.9" customHeight="1" x14ac:dyDescent="0.25">
      <c r="D5921" s="120"/>
      <c r="E5921" s="120"/>
      <c r="F5921" s="120"/>
      <c r="G5921" s="120"/>
      <c r="H5921" s="121"/>
    </row>
    <row r="5922" spans="4:8" ht="13.9" customHeight="1" x14ac:dyDescent="0.25">
      <c r="D5922" s="120"/>
      <c r="E5922" s="120"/>
      <c r="F5922" s="120"/>
      <c r="G5922" s="120"/>
      <c r="H5922" s="121"/>
    </row>
    <row r="5923" spans="4:8" ht="13.9" customHeight="1" x14ac:dyDescent="0.25">
      <c r="D5923" s="120"/>
      <c r="E5923" s="120"/>
      <c r="F5923" s="120"/>
      <c r="G5923" s="120"/>
      <c r="H5923" s="121"/>
    </row>
    <row r="5924" spans="4:8" ht="13.9" customHeight="1" x14ac:dyDescent="0.25">
      <c r="D5924" s="120"/>
      <c r="E5924" s="120"/>
      <c r="F5924" s="120"/>
      <c r="G5924" s="120"/>
      <c r="H5924" s="121"/>
    </row>
    <row r="5925" spans="4:8" ht="13.9" customHeight="1" x14ac:dyDescent="0.25">
      <c r="D5925" s="120"/>
      <c r="E5925" s="120"/>
      <c r="F5925" s="120"/>
      <c r="G5925" s="120"/>
      <c r="H5925" s="121"/>
    </row>
    <row r="5926" spans="4:8" ht="13.9" customHeight="1" x14ac:dyDescent="0.25">
      <c r="D5926" s="120"/>
      <c r="E5926" s="120"/>
      <c r="F5926" s="120"/>
      <c r="G5926" s="120"/>
      <c r="H5926" s="121"/>
    </row>
    <row r="5927" spans="4:8" ht="13.9" customHeight="1" x14ac:dyDescent="0.25">
      <c r="D5927" s="120"/>
      <c r="E5927" s="120"/>
      <c r="F5927" s="120"/>
      <c r="G5927" s="120"/>
      <c r="H5927" s="121"/>
    </row>
    <row r="5928" spans="4:8" ht="13.9" customHeight="1" x14ac:dyDescent="0.25">
      <c r="D5928" s="120"/>
      <c r="E5928" s="120"/>
      <c r="F5928" s="120"/>
      <c r="G5928" s="120"/>
      <c r="H5928" s="121"/>
    </row>
    <row r="5929" spans="4:8" ht="13.9" customHeight="1" x14ac:dyDescent="0.25">
      <c r="D5929" s="120"/>
      <c r="E5929" s="120"/>
      <c r="F5929" s="120"/>
      <c r="G5929" s="120"/>
      <c r="H5929" s="121"/>
    </row>
    <row r="5930" spans="4:8" ht="13.9" customHeight="1" x14ac:dyDescent="0.25">
      <c r="D5930" s="120"/>
      <c r="E5930" s="120"/>
      <c r="F5930" s="120"/>
      <c r="G5930" s="120"/>
      <c r="H5930" s="121"/>
    </row>
    <row r="5931" spans="4:8" ht="13.9" customHeight="1" x14ac:dyDescent="0.25">
      <c r="D5931" s="120"/>
      <c r="E5931" s="120"/>
      <c r="F5931" s="120"/>
      <c r="G5931" s="120"/>
      <c r="H5931" s="121"/>
    </row>
    <row r="5932" spans="4:8" ht="13.9" customHeight="1" x14ac:dyDescent="0.25">
      <c r="D5932" s="120"/>
      <c r="E5932" s="120"/>
      <c r="F5932" s="120"/>
      <c r="G5932" s="120"/>
      <c r="H5932" s="121"/>
    </row>
    <row r="5933" spans="4:8" ht="13.9" customHeight="1" x14ac:dyDescent="0.25">
      <c r="D5933" s="120"/>
      <c r="E5933" s="120"/>
      <c r="F5933" s="120"/>
      <c r="G5933" s="120"/>
      <c r="H5933" s="121"/>
    </row>
    <row r="5934" spans="4:8" ht="13.9" customHeight="1" x14ac:dyDescent="0.25">
      <c r="D5934" s="120"/>
      <c r="E5934" s="120"/>
      <c r="F5934" s="120"/>
      <c r="G5934" s="120"/>
      <c r="H5934" s="121"/>
    </row>
    <row r="5935" spans="4:8" ht="13.9" customHeight="1" x14ac:dyDescent="0.25">
      <c r="D5935" s="120"/>
      <c r="E5935" s="120"/>
      <c r="F5935" s="120"/>
      <c r="G5935" s="120"/>
      <c r="H5935" s="121"/>
    </row>
    <row r="5936" spans="4:8" ht="13.9" customHeight="1" x14ac:dyDescent="0.25">
      <c r="D5936" s="120"/>
      <c r="E5936" s="120"/>
      <c r="F5936" s="120"/>
      <c r="G5936" s="120"/>
      <c r="H5936" s="121"/>
    </row>
    <row r="5937" spans="4:8" ht="13.9" customHeight="1" x14ac:dyDescent="0.25">
      <c r="D5937" s="120"/>
      <c r="E5937" s="120"/>
      <c r="F5937" s="120"/>
      <c r="G5937" s="120"/>
      <c r="H5937" s="121"/>
    </row>
    <row r="5938" spans="4:8" ht="13.9" customHeight="1" x14ac:dyDescent="0.25">
      <c r="D5938" s="120"/>
      <c r="E5938" s="120"/>
      <c r="F5938" s="120"/>
      <c r="G5938" s="120"/>
      <c r="H5938" s="121"/>
    </row>
    <row r="5939" spans="4:8" ht="13.9" customHeight="1" x14ac:dyDescent="0.25">
      <c r="D5939" s="120"/>
      <c r="E5939" s="120"/>
      <c r="F5939" s="120"/>
      <c r="G5939" s="120"/>
      <c r="H5939" s="121"/>
    </row>
    <row r="5940" spans="4:8" ht="13.9" customHeight="1" x14ac:dyDescent="0.25">
      <c r="D5940" s="120"/>
      <c r="E5940" s="120"/>
      <c r="F5940" s="120"/>
      <c r="G5940" s="120"/>
      <c r="H5940" s="121"/>
    </row>
    <row r="5941" spans="4:8" ht="13.9" customHeight="1" x14ac:dyDescent="0.25">
      <c r="D5941" s="120"/>
      <c r="E5941" s="120"/>
      <c r="F5941" s="120"/>
      <c r="G5941" s="120"/>
      <c r="H5941" s="121"/>
    </row>
    <row r="5942" spans="4:8" ht="13.9" customHeight="1" x14ac:dyDescent="0.25">
      <c r="D5942" s="120"/>
      <c r="E5942" s="120"/>
      <c r="F5942" s="120"/>
      <c r="G5942" s="120"/>
      <c r="H5942" s="121"/>
    </row>
    <row r="5943" spans="4:8" ht="13.9" customHeight="1" x14ac:dyDescent="0.25">
      <c r="D5943" s="120"/>
      <c r="E5943" s="120"/>
      <c r="F5943" s="120"/>
      <c r="G5943" s="120"/>
      <c r="H5943" s="121"/>
    </row>
    <row r="5944" spans="4:8" ht="13.9" customHeight="1" x14ac:dyDescent="0.25">
      <c r="D5944" s="120"/>
      <c r="E5944" s="120"/>
      <c r="F5944" s="120"/>
      <c r="G5944" s="120"/>
      <c r="H5944" s="121"/>
    </row>
    <row r="5945" spans="4:8" ht="13.9" customHeight="1" x14ac:dyDescent="0.25">
      <c r="D5945" s="120"/>
      <c r="E5945" s="120"/>
      <c r="F5945" s="120"/>
      <c r="G5945" s="120"/>
      <c r="H5945" s="121"/>
    </row>
    <row r="5946" spans="4:8" ht="13.9" customHeight="1" x14ac:dyDescent="0.25">
      <c r="D5946" s="120"/>
      <c r="E5946" s="120"/>
      <c r="F5946" s="120"/>
      <c r="G5946" s="120"/>
      <c r="H5946" s="121"/>
    </row>
    <row r="5947" spans="4:8" ht="13.9" customHeight="1" x14ac:dyDescent="0.25">
      <c r="D5947" s="120"/>
      <c r="E5947" s="120"/>
      <c r="F5947" s="120"/>
      <c r="G5947" s="120"/>
      <c r="H5947" s="121"/>
    </row>
    <row r="5948" spans="4:8" ht="13.9" customHeight="1" x14ac:dyDescent="0.25">
      <c r="D5948" s="120"/>
      <c r="E5948" s="120"/>
      <c r="F5948" s="120"/>
      <c r="G5948" s="120"/>
      <c r="H5948" s="121"/>
    </row>
    <row r="5949" spans="4:8" ht="13.9" customHeight="1" x14ac:dyDescent="0.25">
      <c r="D5949" s="120"/>
      <c r="E5949" s="120"/>
      <c r="F5949" s="120"/>
      <c r="G5949" s="120"/>
      <c r="H5949" s="121"/>
    </row>
    <row r="5950" spans="4:8" ht="13.9" customHeight="1" x14ac:dyDescent="0.25">
      <c r="D5950" s="120"/>
      <c r="E5950" s="120"/>
      <c r="F5950" s="120"/>
      <c r="G5950" s="120"/>
      <c r="H5950" s="121"/>
    </row>
    <row r="5951" spans="4:8" ht="13.9" customHeight="1" x14ac:dyDescent="0.25">
      <c r="D5951" s="120"/>
      <c r="E5951" s="120"/>
      <c r="F5951" s="120"/>
      <c r="G5951" s="120"/>
      <c r="H5951" s="121"/>
    </row>
    <row r="5952" spans="4:8" ht="13.9" customHeight="1" x14ac:dyDescent="0.25">
      <c r="D5952" s="120"/>
      <c r="E5952" s="120"/>
      <c r="F5952" s="120"/>
      <c r="G5952" s="120"/>
      <c r="H5952" s="121"/>
    </row>
    <row r="5953" spans="4:8" ht="13.9" customHeight="1" x14ac:dyDescent="0.25">
      <c r="D5953" s="120"/>
      <c r="E5953" s="120"/>
      <c r="F5953" s="120"/>
      <c r="G5953" s="120"/>
      <c r="H5953" s="121"/>
    </row>
    <row r="5954" spans="4:8" ht="13.9" customHeight="1" x14ac:dyDescent="0.25">
      <c r="D5954" s="120"/>
      <c r="E5954" s="120"/>
      <c r="F5954" s="120"/>
      <c r="G5954" s="120"/>
      <c r="H5954" s="121"/>
    </row>
    <row r="5955" spans="4:8" ht="13.9" customHeight="1" x14ac:dyDescent="0.25">
      <c r="D5955" s="120"/>
      <c r="E5955" s="120"/>
      <c r="F5955" s="120"/>
      <c r="G5955" s="120"/>
      <c r="H5955" s="121"/>
    </row>
    <row r="5956" spans="4:8" ht="13.9" customHeight="1" x14ac:dyDescent="0.25">
      <c r="D5956" s="120"/>
      <c r="E5956" s="120"/>
      <c r="F5956" s="120"/>
      <c r="G5956" s="120"/>
      <c r="H5956" s="121"/>
    </row>
    <row r="5957" spans="4:8" ht="13.9" customHeight="1" x14ac:dyDescent="0.25">
      <c r="D5957" s="120"/>
      <c r="E5957" s="120"/>
      <c r="F5957" s="120"/>
      <c r="G5957" s="120"/>
      <c r="H5957" s="121"/>
    </row>
    <row r="5958" spans="4:8" ht="13.9" customHeight="1" x14ac:dyDescent="0.25">
      <c r="D5958" s="120"/>
      <c r="E5958" s="120"/>
      <c r="F5958" s="120"/>
      <c r="G5958" s="120"/>
      <c r="H5958" s="121"/>
    </row>
    <row r="5959" spans="4:8" ht="13.9" customHeight="1" x14ac:dyDescent="0.25">
      <c r="D5959" s="120"/>
      <c r="E5959" s="120"/>
      <c r="F5959" s="120"/>
      <c r="G5959" s="120"/>
      <c r="H5959" s="121"/>
    </row>
    <row r="5960" spans="4:8" ht="13.9" customHeight="1" x14ac:dyDescent="0.25">
      <c r="D5960" s="120"/>
      <c r="E5960" s="120"/>
      <c r="F5960" s="120"/>
      <c r="G5960" s="120"/>
      <c r="H5960" s="121"/>
    </row>
    <row r="5961" spans="4:8" ht="13.9" customHeight="1" x14ac:dyDescent="0.25">
      <c r="D5961" s="120"/>
      <c r="E5961" s="120"/>
      <c r="F5961" s="120"/>
      <c r="G5961" s="120"/>
      <c r="H5961" s="121"/>
    </row>
    <row r="5962" spans="4:8" ht="13.9" customHeight="1" x14ac:dyDescent="0.25">
      <c r="D5962" s="120"/>
      <c r="E5962" s="120"/>
      <c r="F5962" s="120"/>
      <c r="G5962" s="120"/>
      <c r="H5962" s="121"/>
    </row>
    <row r="5963" spans="4:8" ht="13.9" customHeight="1" x14ac:dyDescent="0.25">
      <c r="D5963" s="120"/>
      <c r="E5963" s="120"/>
      <c r="F5963" s="120"/>
      <c r="G5963" s="120"/>
      <c r="H5963" s="121"/>
    </row>
    <row r="5964" spans="4:8" ht="13.9" customHeight="1" x14ac:dyDescent="0.25">
      <c r="D5964" s="120"/>
      <c r="E5964" s="120"/>
      <c r="F5964" s="120"/>
      <c r="G5964" s="120"/>
      <c r="H5964" s="121"/>
    </row>
    <row r="5965" spans="4:8" ht="13.9" customHeight="1" x14ac:dyDescent="0.25">
      <c r="D5965" s="120"/>
      <c r="E5965" s="120"/>
      <c r="F5965" s="120"/>
      <c r="G5965" s="120"/>
      <c r="H5965" s="121"/>
    </row>
    <row r="5966" spans="4:8" ht="13.9" customHeight="1" x14ac:dyDescent="0.25">
      <c r="D5966" s="120"/>
      <c r="E5966" s="120"/>
      <c r="F5966" s="120"/>
      <c r="G5966" s="120"/>
      <c r="H5966" s="121"/>
    </row>
    <row r="5967" spans="4:8" ht="13.9" customHeight="1" x14ac:dyDescent="0.25">
      <c r="D5967" s="120"/>
      <c r="E5967" s="120"/>
      <c r="F5967" s="120"/>
      <c r="G5967" s="120"/>
      <c r="H5967" s="121"/>
    </row>
    <row r="5968" spans="4:8" ht="13.9" customHeight="1" x14ac:dyDescent="0.25">
      <c r="D5968" s="120"/>
      <c r="E5968" s="120"/>
      <c r="F5968" s="120"/>
      <c r="G5968" s="120"/>
      <c r="H5968" s="121"/>
    </row>
    <row r="5969" spans="4:8" ht="13.9" customHeight="1" x14ac:dyDescent="0.25">
      <c r="D5969" s="120"/>
      <c r="E5969" s="120"/>
      <c r="F5969" s="120"/>
      <c r="G5969" s="120"/>
      <c r="H5969" s="121"/>
    </row>
    <row r="5970" spans="4:8" ht="13.9" customHeight="1" x14ac:dyDescent="0.25">
      <c r="D5970" s="120"/>
      <c r="E5970" s="120"/>
      <c r="F5970" s="120"/>
      <c r="G5970" s="120"/>
      <c r="H5970" s="121"/>
    </row>
    <row r="5971" spans="4:8" ht="13.9" customHeight="1" x14ac:dyDescent="0.25">
      <c r="D5971" s="120"/>
      <c r="E5971" s="120"/>
      <c r="F5971" s="120"/>
      <c r="G5971" s="120"/>
      <c r="H5971" s="121"/>
    </row>
    <row r="5972" spans="4:8" ht="13.9" customHeight="1" x14ac:dyDescent="0.25">
      <c r="D5972" s="120"/>
      <c r="E5972" s="120"/>
      <c r="F5972" s="120"/>
      <c r="G5972" s="120"/>
      <c r="H5972" s="121"/>
    </row>
    <row r="5973" spans="4:8" ht="13.9" customHeight="1" x14ac:dyDescent="0.25">
      <c r="D5973" s="120"/>
      <c r="E5973" s="120"/>
      <c r="F5973" s="120"/>
      <c r="G5973" s="120"/>
      <c r="H5973" s="121"/>
    </row>
    <row r="5974" spans="4:8" ht="13.9" customHeight="1" x14ac:dyDescent="0.25">
      <c r="D5974" s="120"/>
      <c r="E5974" s="120"/>
      <c r="F5974" s="120"/>
      <c r="G5974" s="120"/>
      <c r="H5974" s="121"/>
    </row>
    <row r="5975" spans="4:8" ht="13.9" customHeight="1" x14ac:dyDescent="0.25">
      <c r="D5975" s="120"/>
      <c r="E5975" s="120"/>
      <c r="F5975" s="120"/>
      <c r="G5975" s="120"/>
      <c r="H5975" s="121"/>
    </row>
    <row r="5976" spans="4:8" ht="13.9" customHeight="1" x14ac:dyDescent="0.25">
      <c r="D5976" s="120"/>
      <c r="E5976" s="120"/>
      <c r="F5976" s="120"/>
      <c r="G5976" s="120"/>
      <c r="H5976" s="121"/>
    </row>
    <row r="5977" spans="4:8" ht="13.9" customHeight="1" x14ac:dyDescent="0.25">
      <c r="D5977" s="120"/>
      <c r="E5977" s="120"/>
      <c r="F5977" s="120"/>
      <c r="G5977" s="120"/>
      <c r="H5977" s="121"/>
    </row>
    <row r="5978" spans="4:8" ht="13.9" customHeight="1" x14ac:dyDescent="0.25">
      <c r="D5978" s="120"/>
      <c r="E5978" s="120"/>
      <c r="F5978" s="120"/>
      <c r="G5978" s="120"/>
      <c r="H5978" s="121"/>
    </row>
    <row r="5979" spans="4:8" ht="13.9" customHeight="1" x14ac:dyDescent="0.25">
      <c r="D5979" s="120"/>
      <c r="E5979" s="120"/>
      <c r="F5979" s="120"/>
      <c r="G5979" s="120"/>
      <c r="H5979" s="121"/>
    </row>
    <row r="5980" spans="4:8" ht="13.9" customHeight="1" x14ac:dyDescent="0.25">
      <c r="D5980" s="120"/>
      <c r="E5980" s="120"/>
      <c r="F5980" s="120"/>
      <c r="G5980" s="120"/>
      <c r="H5980" s="121"/>
    </row>
    <row r="5981" spans="4:8" ht="13.9" customHeight="1" x14ac:dyDescent="0.25">
      <c r="D5981" s="120"/>
      <c r="E5981" s="120"/>
      <c r="F5981" s="120"/>
      <c r="G5981" s="120"/>
      <c r="H5981" s="121"/>
    </row>
    <row r="5982" spans="4:8" ht="13.9" customHeight="1" x14ac:dyDescent="0.25">
      <c r="D5982" s="120"/>
      <c r="E5982" s="120"/>
      <c r="F5982" s="120"/>
      <c r="G5982" s="120"/>
      <c r="H5982" s="121"/>
    </row>
    <row r="5983" spans="4:8" ht="13.9" customHeight="1" x14ac:dyDescent="0.25">
      <c r="D5983" s="120"/>
      <c r="E5983" s="120"/>
      <c r="F5983" s="120"/>
      <c r="G5983" s="120"/>
      <c r="H5983" s="121"/>
    </row>
    <row r="5984" spans="4:8" ht="13.9" customHeight="1" x14ac:dyDescent="0.25">
      <c r="D5984" s="120"/>
      <c r="E5984" s="120"/>
      <c r="F5984" s="120"/>
      <c r="G5984" s="120"/>
      <c r="H5984" s="121"/>
    </row>
    <row r="5985" spans="4:8" ht="13.9" customHeight="1" x14ac:dyDescent="0.25">
      <c r="D5985" s="120"/>
      <c r="E5985" s="120"/>
      <c r="F5985" s="120"/>
      <c r="G5985" s="120"/>
      <c r="H5985" s="121"/>
    </row>
    <row r="5986" spans="4:8" ht="13.9" customHeight="1" x14ac:dyDescent="0.25">
      <c r="D5986" s="120"/>
      <c r="E5986" s="120"/>
      <c r="F5986" s="120"/>
      <c r="G5986" s="120"/>
      <c r="H5986" s="121"/>
    </row>
    <row r="5987" spans="4:8" ht="13.9" customHeight="1" x14ac:dyDescent="0.25">
      <c r="D5987" s="120"/>
      <c r="E5987" s="120"/>
      <c r="F5987" s="120"/>
      <c r="G5987" s="120"/>
      <c r="H5987" s="121"/>
    </row>
    <row r="5988" spans="4:8" ht="13.9" customHeight="1" x14ac:dyDescent="0.25">
      <c r="D5988" s="120"/>
      <c r="E5988" s="120"/>
      <c r="F5988" s="120"/>
      <c r="G5988" s="120"/>
      <c r="H5988" s="121"/>
    </row>
    <row r="5989" spans="4:8" ht="13.9" customHeight="1" x14ac:dyDescent="0.25">
      <c r="D5989" s="120"/>
      <c r="E5989" s="120"/>
      <c r="F5989" s="120"/>
      <c r="G5989" s="120"/>
      <c r="H5989" s="121"/>
    </row>
    <row r="5990" spans="4:8" ht="13.9" customHeight="1" x14ac:dyDescent="0.25">
      <c r="D5990" s="120"/>
      <c r="E5990" s="120"/>
      <c r="F5990" s="120"/>
      <c r="G5990" s="120"/>
      <c r="H5990" s="121"/>
    </row>
    <row r="5991" spans="4:8" ht="13.9" customHeight="1" x14ac:dyDescent="0.25">
      <c r="D5991" s="120"/>
      <c r="E5991" s="120"/>
      <c r="F5991" s="120"/>
      <c r="G5991" s="120"/>
      <c r="H5991" s="121"/>
    </row>
    <row r="5992" spans="4:8" ht="13.9" customHeight="1" x14ac:dyDescent="0.25">
      <c r="D5992" s="120"/>
      <c r="E5992" s="120"/>
      <c r="F5992" s="120"/>
      <c r="G5992" s="120"/>
      <c r="H5992" s="121"/>
    </row>
    <row r="5993" spans="4:8" ht="13.9" customHeight="1" x14ac:dyDescent="0.25">
      <c r="D5993" s="120"/>
      <c r="E5993" s="120"/>
      <c r="F5993" s="120"/>
      <c r="G5993" s="120"/>
      <c r="H5993" s="121"/>
    </row>
    <row r="5994" spans="4:8" ht="13.9" customHeight="1" x14ac:dyDescent="0.25">
      <c r="D5994" s="120"/>
      <c r="E5994" s="120"/>
      <c r="F5994" s="120"/>
      <c r="G5994" s="120"/>
      <c r="H5994" s="121"/>
    </row>
    <row r="5995" spans="4:8" ht="13.9" customHeight="1" x14ac:dyDescent="0.25">
      <c r="D5995" s="120"/>
      <c r="E5995" s="120"/>
      <c r="F5995" s="120"/>
      <c r="G5995" s="120"/>
      <c r="H5995" s="121"/>
    </row>
    <row r="5996" spans="4:8" ht="13.9" customHeight="1" x14ac:dyDescent="0.25">
      <c r="D5996" s="120"/>
      <c r="E5996" s="120"/>
      <c r="F5996" s="120"/>
      <c r="G5996" s="120"/>
      <c r="H5996" s="121"/>
    </row>
    <row r="5997" spans="4:8" ht="13.9" customHeight="1" x14ac:dyDescent="0.25">
      <c r="D5997" s="120"/>
      <c r="E5997" s="120"/>
      <c r="F5997" s="120"/>
      <c r="G5997" s="120"/>
      <c r="H5997" s="121"/>
    </row>
    <row r="5998" spans="4:8" ht="13.9" customHeight="1" x14ac:dyDescent="0.25">
      <c r="D5998" s="120"/>
      <c r="E5998" s="120"/>
      <c r="F5998" s="120"/>
      <c r="G5998" s="120"/>
      <c r="H5998" s="121"/>
    </row>
    <row r="5999" spans="4:8" ht="13.9" customHeight="1" x14ac:dyDescent="0.25">
      <c r="D5999" s="120"/>
      <c r="E5999" s="120"/>
      <c r="F5999" s="120"/>
      <c r="G5999" s="120"/>
      <c r="H5999" s="121"/>
    </row>
    <row r="6000" spans="4:8" ht="13.9" customHeight="1" x14ac:dyDescent="0.25">
      <c r="D6000" s="120"/>
      <c r="E6000" s="120"/>
      <c r="F6000" s="120"/>
      <c r="G6000" s="120"/>
      <c r="H6000" s="121"/>
    </row>
    <row r="6001" spans="4:8" ht="13.9" customHeight="1" x14ac:dyDescent="0.25">
      <c r="D6001" s="120"/>
      <c r="E6001" s="120"/>
      <c r="F6001" s="120"/>
      <c r="G6001" s="120"/>
      <c r="H6001" s="121"/>
    </row>
    <row r="6002" spans="4:8" ht="13.9" customHeight="1" x14ac:dyDescent="0.25">
      <c r="D6002" s="120"/>
      <c r="E6002" s="120"/>
      <c r="F6002" s="120"/>
      <c r="G6002" s="120"/>
      <c r="H6002" s="121"/>
    </row>
    <row r="6003" spans="4:8" ht="13.9" customHeight="1" x14ac:dyDescent="0.25">
      <c r="D6003" s="120"/>
      <c r="E6003" s="120"/>
      <c r="F6003" s="120"/>
      <c r="G6003" s="120"/>
      <c r="H6003" s="121"/>
    </row>
    <row r="6004" spans="4:8" ht="13.9" customHeight="1" x14ac:dyDescent="0.25">
      <c r="D6004" s="120"/>
      <c r="E6004" s="120"/>
      <c r="F6004" s="120"/>
      <c r="G6004" s="120"/>
      <c r="H6004" s="121"/>
    </row>
    <row r="6005" spans="4:8" ht="13.9" customHeight="1" x14ac:dyDescent="0.25">
      <c r="D6005" s="120"/>
      <c r="E6005" s="120"/>
      <c r="F6005" s="120"/>
      <c r="G6005" s="120"/>
      <c r="H6005" s="121"/>
    </row>
    <row r="6006" spans="4:8" ht="13.9" customHeight="1" x14ac:dyDescent="0.25">
      <c r="D6006" s="120"/>
      <c r="E6006" s="120"/>
      <c r="F6006" s="120"/>
      <c r="G6006" s="120"/>
      <c r="H6006" s="121"/>
    </row>
    <row r="6007" spans="4:8" ht="13.9" customHeight="1" x14ac:dyDescent="0.25">
      <c r="D6007" s="120"/>
      <c r="E6007" s="120"/>
      <c r="F6007" s="120"/>
      <c r="G6007" s="120"/>
      <c r="H6007" s="121"/>
    </row>
    <row r="6008" spans="4:8" ht="13.9" customHeight="1" x14ac:dyDescent="0.25">
      <c r="D6008" s="120"/>
      <c r="E6008" s="120"/>
      <c r="F6008" s="120"/>
      <c r="G6008" s="120"/>
      <c r="H6008" s="121"/>
    </row>
    <row r="6009" spans="4:8" ht="13.9" customHeight="1" x14ac:dyDescent="0.25">
      <c r="D6009" s="120"/>
      <c r="E6009" s="120"/>
      <c r="F6009" s="120"/>
      <c r="G6009" s="120"/>
      <c r="H6009" s="121"/>
    </row>
    <row r="6010" spans="4:8" ht="13.9" customHeight="1" x14ac:dyDescent="0.25">
      <c r="D6010" s="120"/>
      <c r="E6010" s="120"/>
      <c r="F6010" s="120"/>
      <c r="G6010" s="120"/>
      <c r="H6010" s="121"/>
    </row>
    <row r="6011" spans="4:8" ht="13.9" customHeight="1" x14ac:dyDescent="0.25">
      <c r="D6011" s="120"/>
      <c r="E6011" s="120"/>
      <c r="F6011" s="120"/>
      <c r="G6011" s="120"/>
      <c r="H6011" s="121"/>
    </row>
    <row r="6012" spans="4:8" ht="13.9" customHeight="1" x14ac:dyDescent="0.25">
      <c r="D6012" s="120"/>
      <c r="E6012" s="120"/>
      <c r="F6012" s="120"/>
      <c r="G6012" s="120"/>
      <c r="H6012" s="121"/>
    </row>
    <row r="6013" spans="4:8" ht="13.9" customHeight="1" x14ac:dyDescent="0.25">
      <c r="D6013" s="120"/>
      <c r="E6013" s="120"/>
      <c r="F6013" s="120"/>
      <c r="G6013" s="120"/>
      <c r="H6013" s="121"/>
    </row>
    <row r="6014" spans="4:8" ht="13.9" customHeight="1" x14ac:dyDescent="0.25">
      <c r="D6014" s="120"/>
      <c r="E6014" s="120"/>
      <c r="F6014" s="120"/>
      <c r="G6014" s="120"/>
      <c r="H6014" s="121"/>
    </row>
    <row r="6015" spans="4:8" ht="13.9" customHeight="1" x14ac:dyDescent="0.25">
      <c r="D6015" s="120"/>
      <c r="E6015" s="120"/>
      <c r="F6015" s="120"/>
      <c r="G6015" s="120"/>
      <c r="H6015" s="121"/>
    </row>
    <row r="6016" spans="4:8" ht="13.9" customHeight="1" x14ac:dyDescent="0.25">
      <c r="D6016" s="120"/>
      <c r="E6016" s="120"/>
      <c r="F6016" s="120"/>
      <c r="G6016" s="120"/>
      <c r="H6016" s="121"/>
    </row>
    <row r="6017" spans="4:8" ht="13.9" customHeight="1" x14ac:dyDescent="0.25">
      <c r="D6017" s="120"/>
      <c r="E6017" s="120"/>
      <c r="F6017" s="120"/>
      <c r="G6017" s="120"/>
      <c r="H6017" s="121"/>
    </row>
    <row r="6018" spans="4:8" ht="13.9" customHeight="1" x14ac:dyDescent="0.25">
      <c r="D6018" s="120"/>
      <c r="E6018" s="120"/>
      <c r="F6018" s="120"/>
      <c r="G6018" s="120"/>
      <c r="H6018" s="121"/>
    </row>
    <row r="6019" spans="4:8" ht="13.9" customHeight="1" x14ac:dyDescent="0.25">
      <c r="D6019" s="120"/>
      <c r="E6019" s="120"/>
      <c r="F6019" s="120"/>
      <c r="G6019" s="120"/>
      <c r="H6019" s="121"/>
    </row>
    <row r="6020" spans="4:8" ht="13.9" customHeight="1" x14ac:dyDescent="0.25">
      <c r="D6020" s="120"/>
      <c r="E6020" s="120"/>
      <c r="F6020" s="120"/>
      <c r="G6020" s="120"/>
      <c r="H6020" s="121"/>
    </row>
    <row r="6021" spans="4:8" ht="13.9" customHeight="1" x14ac:dyDescent="0.25">
      <c r="D6021" s="120"/>
      <c r="E6021" s="120"/>
      <c r="F6021" s="120"/>
      <c r="G6021" s="120"/>
      <c r="H6021" s="121"/>
    </row>
    <row r="6022" spans="4:8" ht="13.9" customHeight="1" x14ac:dyDescent="0.25">
      <c r="D6022" s="120"/>
      <c r="E6022" s="120"/>
      <c r="F6022" s="120"/>
      <c r="G6022" s="120"/>
      <c r="H6022" s="121"/>
    </row>
    <row r="6023" spans="4:8" ht="13.9" customHeight="1" x14ac:dyDescent="0.25">
      <c r="D6023" s="120"/>
      <c r="E6023" s="120"/>
      <c r="F6023" s="120"/>
      <c r="G6023" s="120"/>
      <c r="H6023" s="121"/>
    </row>
    <row r="6024" spans="4:8" ht="13.9" customHeight="1" x14ac:dyDescent="0.25">
      <c r="D6024" s="120"/>
      <c r="E6024" s="120"/>
      <c r="F6024" s="120"/>
      <c r="G6024" s="120"/>
      <c r="H6024" s="121"/>
    </row>
    <row r="6025" spans="4:8" ht="13.9" customHeight="1" x14ac:dyDescent="0.25">
      <c r="D6025" s="120"/>
      <c r="E6025" s="120"/>
      <c r="F6025" s="120"/>
      <c r="G6025" s="120"/>
      <c r="H6025" s="121"/>
    </row>
    <row r="6026" spans="4:8" ht="13.9" customHeight="1" x14ac:dyDescent="0.25">
      <c r="D6026" s="120"/>
      <c r="E6026" s="120"/>
      <c r="F6026" s="120"/>
      <c r="G6026" s="120"/>
      <c r="H6026" s="121"/>
    </row>
    <row r="6027" spans="4:8" ht="13.9" customHeight="1" x14ac:dyDescent="0.25">
      <c r="D6027" s="120"/>
      <c r="E6027" s="120"/>
      <c r="F6027" s="120"/>
      <c r="G6027" s="120"/>
      <c r="H6027" s="121"/>
    </row>
    <row r="6028" spans="4:8" ht="13.9" customHeight="1" x14ac:dyDescent="0.25">
      <c r="D6028" s="120"/>
      <c r="E6028" s="120"/>
      <c r="F6028" s="120"/>
      <c r="G6028" s="120"/>
      <c r="H6028" s="121"/>
    </row>
    <row r="6029" spans="4:8" ht="13.9" customHeight="1" x14ac:dyDescent="0.25">
      <c r="D6029" s="120"/>
      <c r="E6029" s="120"/>
      <c r="F6029" s="120"/>
      <c r="G6029" s="120"/>
      <c r="H6029" s="121"/>
    </row>
    <row r="6030" spans="4:8" ht="13.9" customHeight="1" x14ac:dyDescent="0.25">
      <c r="D6030" s="120"/>
      <c r="E6030" s="120"/>
      <c r="F6030" s="120"/>
      <c r="G6030" s="120"/>
      <c r="H6030" s="121"/>
    </row>
    <row r="6031" spans="4:8" ht="13.9" customHeight="1" x14ac:dyDescent="0.25">
      <c r="D6031" s="120"/>
      <c r="E6031" s="120"/>
      <c r="F6031" s="120"/>
      <c r="G6031" s="120"/>
      <c r="H6031" s="121"/>
    </row>
    <row r="6032" spans="4:8" ht="13.9" customHeight="1" x14ac:dyDescent="0.25">
      <c r="D6032" s="120"/>
      <c r="E6032" s="120"/>
      <c r="F6032" s="120"/>
      <c r="G6032" s="120"/>
      <c r="H6032" s="121"/>
    </row>
    <row r="6033" spans="4:8" ht="13.9" customHeight="1" x14ac:dyDescent="0.25">
      <c r="D6033" s="120"/>
      <c r="E6033" s="120"/>
      <c r="F6033" s="120"/>
      <c r="G6033" s="120"/>
      <c r="H6033" s="121"/>
    </row>
    <row r="6034" spans="4:8" ht="13.9" customHeight="1" x14ac:dyDescent="0.25">
      <c r="D6034" s="120"/>
      <c r="E6034" s="120"/>
      <c r="F6034" s="120"/>
      <c r="G6034" s="120"/>
      <c r="H6034" s="121"/>
    </row>
    <row r="6035" spans="4:8" ht="13.9" customHeight="1" x14ac:dyDescent="0.25">
      <c r="D6035" s="120"/>
      <c r="E6035" s="120"/>
      <c r="F6035" s="120"/>
      <c r="G6035" s="120"/>
      <c r="H6035" s="121"/>
    </row>
    <row r="6036" spans="4:8" ht="13.9" customHeight="1" x14ac:dyDescent="0.25">
      <c r="D6036" s="120"/>
      <c r="E6036" s="120"/>
      <c r="F6036" s="120"/>
      <c r="G6036" s="120"/>
      <c r="H6036" s="121"/>
    </row>
    <row r="6037" spans="4:8" ht="13.9" customHeight="1" x14ac:dyDescent="0.25">
      <c r="D6037" s="120"/>
      <c r="E6037" s="120"/>
      <c r="F6037" s="120"/>
      <c r="G6037" s="120"/>
      <c r="H6037" s="121"/>
    </row>
    <row r="6038" spans="4:8" ht="13.9" customHeight="1" x14ac:dyDescent="0.25">
      <c r="D6038" s="120"/>
      <c r="E6038" s="120"/>
      <c r="F6038" s="120"/>
      <c r="G6038" s="120"/>
      <c r="H6038" s="121"/>
    </row>
    <row r="6039" spans="4:8" ht="13.9" customHeight="1" x14ac:dyDescent="0.25">
      <c r="D6039" s="120"/>
      <c r="E6039" s="120"/>
      <c r="F6039" s="120"/>
      <c r="G6039" s="120"/>
      <c r="H6039" s="121"/>
    </row>
    <row r="6040" spans="4:8" ht="13.9" customHeight="1" x14ac:dyDescent="0.25">
      <c r="D6040" s="120"/>
      <c r="E6040" s="120"/>
      <c r="F6040" s="120"/>
      <c r="G6040" s="120"/>
      <c r="H6040" s="121"/>
    </row>
    <row r="6041" spans="4:8" ht="13.9" customHeight="1" x14ac:dyDescent="0.25">
      <c r="D6041" s="120"/>
      <c r="E6041" s="120"/>
      <c r="F6041" s="120"/>
      <c r="G6041" s="120"/>
      <c r="H6041" s="121"/>
    </row>
    <row r="6042" spans="4:8" ht="13.9" customHeight="1" x14ac:dyDescent="0.25">
      <c r="D6042" s="120"/>
      <c r="E6042" s="120"/>
      <c r="F6042" s="120"/>
      <c r="G6042" s="120"/>
      <c r="H6042" s="121"/>
    </row>
    <row r="6043" spans="4:8" ht="13.9" customHeight="1" x14ac:dyDescent="0.25">
      <c r="D6043" s="120"/>
      <c r="E6043" s="120"/>
      <c r="F6043" s="120"/>
      <c r="G6043" s="120"/>
      <c r="H6043" s="121"/>
    </row>
    <row r="6044" spans="4:8" ht="13.9" customHeight="1" x14ac:dyDescent="0.25">
      <c r="D6044" s="120"/>
      <c r="E6044" s="120"/>
      <c r="F6044" s="120"/>
      <c r="G6044" s="120"/>
      <c r="H6044" s="121"/>
    </row>
    <row r="6045" spans="4:8" ht="13.9" customHeight="1" x14ac:dyDescent="0.25">
      <c r="D6045" s="120"/>
      <c r="E6045" s="120"/>
      <c r="F6045" s="120"/>
      <c r="G6045" s="120"/>
      <c r="H6045" s="121"/>
    </row>
    <row r="6046" spans="4:8" ht="13.9" customHeight="1" x14ac:dyDescent="0.25">
      <c r="D6046" s="120"/>
      <c r="E6046" s="120"/>
      <c r="F6046" s="120"/>
      <c r="G6046" s="120"/>
      <c r="H6046" s="121"/>
    </row>
    <row r="6047" spans="4:8" ht="13.9" customHeight="1" x14ac:dyDescent="0.25">
      <c r="D6047" s="120"/>
      <c r="E6047" s="120"/>
      <c r="F6047" s="120"/>
      <c r="G6047" s="120"/>
      <c r="H6047" s="121"/>
    </row>
    <row r="6048" spans="4:8" ht="13.9" customHeight="1" x14ac:dyDescent="0.25">
      <c r="D6048" s="120"/>
      <c r="E6048" s="120"/>
      <c r="F6048" s="120"/>
      <c r="G6048" s="120"/>
      <c r="H6048" s="121"/>
    </row>
    <row r="6049" spans="4:8" ht="13.9" customHeight="1" x14ac:dyDescent="0.25">
      <c r="D6049" s="120"/>
      <c r="E6049" s="120"/>
      <c r="F6049" s="120"/>
      <c r="G6049" s="120"/>
      <c r="H6049" s="121"/>
    </row>
    <row r="6050" spans="4:8" ht="13.9" customHeight="1" x14ac:dyDescent="0.25">
      <c r="D6050" s="120"/>
      <c r="E6050" s="120"/>
      <c r="F6050" s="120"/>
      <c r="G6050" s="120"/>
      <c r="H6050" s="121"/>
    </row>
    <row r="6051" spans="4:8" ht="13.9" customHeight="1" x14ac:dyDescent="0.25">
      <c r="D6051" s="120"/>
      <c r="E6051" s="120"/>
      <c r="F6051" s="120"/>
      <c r="G6051" s="120"/>
      <c r="H6051" s="121"/>
    </row>
    <row r="6052" spans="4:8" ht="13.9" customHeight="1" x14ac:dyDescent="0.25">
      <c r="D6052" s="120"/>
      <c r="E6052" s="120"/>
      <c r="F6052" s="120"/>
      <c r="G6052" s="120"/>
      <c r="H6052" s="121"/>
    </row>
    <row r="6053" spans="4:8" ht="13.9" customHeight="1" x14ac:dyDescent="0.25">
      <c r="D6053" s="120"/>
      <c r="E6053" s="120"/>
      <c r="F6053" s="120"/>
      <c r="G6053" s="120"/>
      <c r="H6053" s="121"/>
    </row>
    <row r="6054" spans="4:8" ht="13.9" customHeight="1" x14ac:dyDescent="0.25">
      <c r="D6054" s="120"/>
      <c r="E6054" s="120"/>
      <c r="F6054" s="120"/>
      <c r="G6054" s="120"/>
      <c r="H6054" s="121"/>
    </row>
    <row r="6055" spans="4:8" ht="13.9" customHeight="1" x14ac:dyDescent="0.25">
      <c r="D6055" s="120"/>
      <c r="E6055" s="120"/>
      <c r="F6055" s="120"/>
      <c r="G6055" s="120"/>
      <c r="H6055" s="121"/>
    </row>
    <row r="6056" spans="4:8" ht="13.9" customHeight="1" x14ac:dyDescent="0.25">
      <c r="D6056" s="120"/>
      <c r="E6056" s="120"/>
      <c r="F6056" s="120"/>
      <c r="G6056" s="120"/>
      <c r="H6056" s="121"/>
    </row>
    <row r="6057" spans="4:8" ht="13.9" customHeight="1" x14ac:dyDescent="0.25">
      <c r="D6057" s="120"/>
      <c r="E6057" s="120"/>
      <c r="F6057" s="120"/>
      <c r="G6057" s="120"/>
      <c r="H6057" s="121"/>
    </row>
    <row r="6058" spans="4:8" ht="13.9" customHeight="1" x14ac:dyDescent="0.25">
      <c r="D6058" s="120"/>
      <c r="E6058" s="120"/>
      <c r="F6058" s="120"/>
      <c r="G6058" s="120"/>
      <c r="H6058" s="121"/>
    </row>
    <row r="6059" spans="4:8" ht="13.9" customHeight="1" x14ac:dyDescent="0.25">
      <c r="D6059" s="120"/>
      <c r="E6059" s="120"/>
      <c r="F6059" s="120"/>
      <c r="G6059" s="120"/>
      <c r="H6059" s="121"/>
    </row>
    <row r="6060" spans="4:8" ht="13.9" customHeight="1" x14ac:dyDescent="0.25">
      <c r="D6060" s="120"/>
      <c r="E6060" s="120"/>
      <c r="F6060" s="120"/>
      <c r="G6060" s="120"/>
      <c r="H6060" s="121"/>
    </row>
    <row r="6061" spans="4:8" ht="13.9" customHeight="1" x14ac:dyDescent="0.25">
      <c r="D6061" s="120"/>
      <c r="E6061" s="120"/>
      <c r="F6061" s="120"/>
      <c r="G6061" s="120"/>
      <c r="H6061" s="121"/>
    </row>
    <row r="6062" spans="4:8" ht="13.9" customHeight="1" x14ac:dyDescent="0.25">
      <c r="D6062" s="120"/>
      <c r="E6062" s="120"/>
      <c r="F6062" s="120"/>
      <c r="G6062" s="120"/>
      <c r="H6062" s="121"/>
    </row>
    <row r="6063" spans="4:8" ht="13.9" customHeight="1" x14ac:dyDescent="0.25">
      <c r="D6063" s="120"/>
      <c r="E6063" s="120"/>
      <c r="F6063" s="120"/>
      <c r="G6063" s="120"/>
      <c r="H6063" s="121"/>
    </row>
    <row r="6064" spans="4:8" ht="13.9" customHeight="1" x14ac:dyDescent="0.25">
      <c r="D6064" s="120"/>
      <c r="E6064" s="120"/>
      <c r="F6064" s="120"/>
      <c r="G6064" s="120"/>
      <c r="H6064" s="121"/>
    </row>
    <row r="6065" spans="4:8" ht="13.9" customHeight="1" x14ac:dyDescent="0.25">
      <c r="D6065" s="120"/>
      <c r="E6065" s="120"/>
      <c r="F6065" s="120"/>
      <c r="G6065" s="120"/>
      <c r="H6065" s="121"/>
    </row>
    <row r="6066" spans="4:8" ht="13.9" customHeight="1" x14ac:dyDescent="0.25">
      <c r="D6066" s="120"/>
      <c r="E6066" s="120"/>
      <c r="F6066" s="120"/>
      <c r="G6066" s="120"/>
      <c r="H6066" s="121"/>
    </row>
    <row r="6067" spans="4:8" ht="13.9" customHeight="1" x14ac:dyDescent="0.25">
      <c r="D6067" s="120"/>
      <c r="E6067" s="120"/>
      <c r="F6067" s="120"/>
      <c r="G6067" s="120"/>
      <c r="H6067" s="121"/>
    </row>
    <row r="6068" spans="4:8" ht="13.9" customHeight="1" x14ac:dyDescent="0.25">
      <c r="D6068" s="120"/>
      <c r="E6068" s="120"/>
      <c r="F6068" s="120"/>
      <c r="G6068" s="120"/>
      <c r="H6068" s="121"/>
    </row>
    <row r="6069" spans="4:8" ht="13.9" customHeight="1" x14ac:dyDescent="0.25">
      <c r="D6069" s="120"/>
      <c r="E6069" s="120"/>
      <c r="F6069" s="120"/>
      <c r="G6069" s="120"/>
      <c r="H6069" s="121"/>
    </row>
    <row r="6070" spans="4:8" ht="13.9" customHeight="1" x14ac:dyDescent="0.25">
      <c r="D6070" s="120"/>
      <c r="E6070" s="120"/>
      <c r="F6070" s="120"/>
      <c r="G6070" s="120"/>
      <c r="H6070" s="121"/>
    </row>
    <row r="6071" spans="4:8" ht="13.9" customHeight="1" x14ac:dyDescent="0.25">
      <c r="D6071" s="120"/>
      <c r="E6071" s="120"/>
      <c r="F6071" s="120"/>
      <c r="G6071" s="120"/>
      <c r="H6071" s="121"/>
    </row>
    <row r="6072" spans="4:8" ht="13.9" customHeight="1" x14ac:dyDescent="0.25">
      <c r="D6072" s="120"/>
      <c r="E6072" s="120"/>
      <c r="F6072" s="120"/>
      <c r="G6072" s="120"/>
      <c r="H6072" s="121"/>
    </row>
    <row r="6073" spans="4:8" ht="13.9" customHeight="1" x14ac:dyDescent="0.25">
      <c r="D6073" s="120"/>
      <c r="E6073" s="120"/>
      <c r="F6073" s="120"/>
      <c r="G6073" s="120"/>
      <c r="H6073" s="121"/>
    </row>
    <row r="6074" spans="4:8" ht="13.9" customHeight="1" x14ac:dyDescent="0.25">
      <c r="D6074" s="120"/>
      <c r="E6074" s="120"/>
      <c r="F6074" s="120"/>
      <c r="G6074" s="120"/>
      <c r="H6074" s="121"/>
    </row>
    <row r="6075" spans="4:8" ht="13.9" customHeight="1" x14ac:dyDescent="0.25">
      <c r="D6075" s="120"/>
      <c r="E6075" s="120"/>
      <c r="F6075" s="120"/>
      <c r="G6075" s="120"/>
      <c r="H6075" s="121"/>
    </row>
    <row r="6076" spans="4:8" ht="13.9" customHeight="1" x14ac:dyDescent="0.25">
      <c r="D6076" s="120"/>
      <c r="E6076" s="120"/>
      <c r="F6076" s="120"/>
      <c r="G6076" s="120"/>
      <c r="H6076" s="121"/>
    </row>
    <row r="6077" spans="4:8" ht="13.9" customHeight="1" x14ac:dyDescent="0.25">
      <c r="D6077" s="120"/>
      <c r="E6077" s="120"/>
      <c r="F6077" s="120"/>
      <c r="G6077" s="120"/>
      <c r="H6077" s="121"/>
    </row>
    <row r="6078" spans="4:8" ht="13.9" customHeight="1" x14ac:dyDescent="0.25">
      <c r="D6078" s="120"/>
      <c r="E6078" s="120"/>
      <c r="F6078" s="120"/>
      <c r="G6078" s="120"/>
      <c r="H6078" s="121"/>
    </row>
    <row r="6079" spans="4:8" ht="13.9" customHeight="1" x14ac:dyDescent="0.25">
      <c r="D6079" s="120"/>
      <c r="E6079" s="120"/>
      <c r="F6079" s="120"/>
      <c r="G6079" s="120"/>
      <c r="H6079" s="121"/>
    </row>
    <row r="6080" spans="4:8" ht="13.9" customHeight="1" x14ac:dyDescent="0.25">
      <c r="D6080" s="120"/>
      <c r="E6080" s="120"/>
      <c r="F6080" s="120"/>
      <c r="G6080" s="120"/>
      <c r="H6080" s="121"/>
    </row>
    <row r="6081" spans="4:8" ht="13.9" customHeight="1" x14ac:dyDescent="0.25">
      <c r="D6081" s="120"/>
      <c r="E6081" s="120"/>
      <c r="F6081" s="120"/>
      <c r="G6081" s="120"/>
      <c r="H6081" s="121"/>
    </row>
    <row r="6082" spans="4:8" ht="13.9" customHeight="1" x14ac:dyDescent="0.25">
      <c r="D6082" s="120"/>
      <c r="E6082" s="120"/>
      <c r="F6082" s="120"/>
      <c r="G6082" s="120"/>
      <c r="H6082" s="121"/>
    </row>
    <row r="6083" spans="4:8" ht="13.9" customHeight="1" x14ac:dyDescent="0.25">
      <c r="D6083" s="120"/>
      <c r="E6083" s="120"/>
      <c r="F6083" s="120"/>
      <c r="G6083" s="120"/>
      <c r="H6083" s="121"/>
    </row>
    <row r="6084" spans="4:8" ht="13.9" customHeight="1" x14ac:dyDescent="0.25">
      <c r="D6084" s="120"/>
      <c r="E6084" s="120"/>
      <c r="F6084" s="120"/>
      <c r="G6084" s="120"/>
      <c r="H6084" s="121"/>
    </row>
    <row r="6085" spans="4:8" ht="13.9" customHeight="1" x14ac:dyDescent="0.25">
      <c r="D6085" s="120"/>
      <c r="E6085" s="120"/>
      <c r="F6085" s="120"/>
      <c r="G6085" s="120"/>
      <c r="H6085" s="121"/>
    </row>
    <row r="6086" spans="4:8" ht="13.9" customHeight="1" x14ac:dyDescent="0.25">
      <c r="D6086" s="120"/>
      <c r="E6086" s="120"/>
      <c r="F6086" s="120"/>
      <c r="G6086" s="120"/>
      <c r="H6086" s="121"/>
    </row>
    <row r="6087" spans="4:8" ht="13.9" customHeight="1" x14ac:dyDescent="0.25">
      <c r="D6087" s="120"/>
      <c r="E6087" s="120"/>
      <c r="F6087" s="120"/>
      <c r="G6087" s="120"/>
      <c r="H6087" s="121"/>
    </row>
    <row r="6088" spans="4:8" ht="13.9" customHeight="1" x14ac:dyDescent="0.25">
      <c r="D6088" s="120"/>
      <c r="E6088" s="120"/>
      <c r="F6088" s="120"/>
      <c r="G6088" s="120"/>
      <c r="H6088" s="121"/>
    </row>
    <row r="6089" spans="4:8" ht="13.9" customHeight="1" x14ac:dyDescent="0.25">
      <c r="D6089" s="120"/>
      <c r="E6089" s="120"/>
      <c r="F6089" s="120"/>
      <c r="G6089" s="120"/>
      <c r="H6089" s="121"/>
    </row>
    <row r="6090" spans="4:8" ht="13.9" customHeight="1" x14ac:dyDescent="0.25">
      <c r="D6090" s="120"/>
      <c r="E6090" s="120"/>
      <c r="F6090" s="120"/>
      <c r="G6090" s="120"/>
      <c r="H6090" s="121"/>
    </row>
    <row r="6091" spans="4:8" ht="13.9" customHeight="1" x14ac:dyDescent="0.25">
      <c r="D6091" s="120"/>
      <c r="E6091" s="120"/>
      <c r="F6091" s="120"/>
      <c r="G6091" s="120"/>
      <c r="H6091" s="121"/>
    </row>
    <row r="6092" spans="4:8" ht="13.9" customHeight="1" x14ac:dyDescent="0.25">
      <c r="D6092" s="120"/>
      <c r="E6092" s="120"/>
      <c r="F6092" s="120"/>
      <c r="G6092" s="120"/>
      <c r="H6092" s="121"/>
    </row>
    <row r="6093" spans="4:8" ht="13.9" customHeight="1" x14ac:dyDescent="0.25">
      <c r="D6093" s="120"/>
      <c r="E6093" s="120"/>
      <c r="F6093" s="120"/>
      <c r="G6093" s="120"/>
      <c r="H6093" s="121"/>
    </row>
    <row r="6094" spans="4:8" ht="13.9" customHeight="1" x14ac:dyDescent="0.25">
      <c r="D6094" s="120"/>
      <c r="E6094" s="120"/>
      <c r="F6094" s="120"/>
      <c r="G6094" s="120"/>
      <c r="H6094" s="121"/>
    </row>
    <row r="6095" spans="4:8" ht="13.9" customHeight="1" x14ac:dyDescent="0.25">
      <c r="D6095" s="120"/>
      <c r="E6095" s="120"/>
      <c r="F6095" s="120"/>
      <c r="G6095" s="120"/>
      <c r="H6095" s="121"/>
    </row>
    <row r="6096" spans="4:8" ht="13.9" customHeight="1" x14ac:dyDescent="0.25">
      <c r="D6096" s="120"/>
      <c r="E6096" s="120"/>
      <c r="F6096" s="120"/>
      <c r="G6096" s="120"/>
      <c r="H6096" s="121"/>
    </row>
    <row r="6097" spans="4:8" ht="13.9" customHeight="1" x14ac:dyDescent="0.25">
      <c r="D6097" s="120"/>
      <c r="E6097" s="120"/>
      <c r="F6097" s="120"/>
      <c r="G6097" s="120"/>
      <c r="H6097" s="121"/>
    </row>
    <row r="6098" spans="4:8" ht="13.9" customHeight="1" x14ac:dyDescent="0.25">
      <c r="D6098" s="120"/>
      <c r="E6098" s="120"/>
      <c r="F6098" s="120"/>
      <c r="G6098" s="120"/>
      <c r="H6098" s="121"/>
    </row>
    <row r="6099" spans="4:8" ht="13.9" customHeight="1" x14ac:dyDescent="0.25">
      <c r="D6099" s="120"/>
      <c r="E6099" s="120"/>
      <c r="F6099" s="120"/>
      <c r="G6099" s="120"/>
      <c r="H6099" s="121"/>
    </row>
    <row r="6100" spans="4:8" ht="13.9" customHeight="1" x14ac:dyDescent="0.25">
      <c r="D6100" s="120"/>
      <c r="E6100" s="120"/>
      <c r="F6100" s="120"/>
      <c r="G6100" s="120"/>
      <c r="H6100" s="121"/>
    </row>
    <row r="6101" spans="4:8" ht="13.9" customHeight="1" x14ac:dyDescent="0.25">
      <c r="D6101" s="120"/>
      <c r="E6101" s="120"/>
      <c r="F6101" s="120"/>
      <c r="G6101" s="120"/>
      <c r="H6101" s="121"/>
    </row>
    <row r="6102" spans="4:8" ht="13.9" customHeight="1" x14ac:dyDescent="0.25">
      <c r="D6102" s="120"/>
      <c r="E6102" s="120"/>
      <c r="F6102" s="120"/>
      <c r="G6102" s="120"/>
      <c r="H6102" s="121"/>
    </row>
    <row r="6103" spans="4:8" ht="13.9" customHeight="1" x14ac:dyDescent="0.25">
      <c r="D6103" s="120"/>
      <c r="E6103" s="120"/>
      <c r="F6103" s="120"/>
      <c r="G6103" s="120"/>
      <c r="H6103" s="121"/>
    </row>
    <row r="6104" spans="4:8" ht="13.9" customHeight="1" x14ac:dyDescent="0.25">
      <c r="D6104" s="120"/>
      <c r="E6104" s="120"/>
      <c r="F6104" s="120"/>
      <c r="G6104" s="120"/>
      <c r="H6104" s="121"/>
    </row>
    <row r="6105" spans="4:8" ht="13.9" customHeight="1" x14ac:dyDescent="0.25">
      <c r="D6105" s="120"/>
      <c r="E6105" s="120"/>
      <c r="F6105" s="120"/>
      <c r="G6105" s="120"/>
      <c r="H6105" s="121"/>
    </row>
    <row r="6106" spans="4:8" ht="13.9" customHeight="1" x14ac:dyDescent="0.25">
      <c r="D6106" s="120"/>
      <c r="E6106" s="120"/>
      <c r="F6106" s="120"/>
      <c r="G6106" s="120"/>
      <c r="H6106" s="121"/>
    </row>
    <row r="6107" spans="4:8" ht="13.9" customHeight="1" x14ac:dyDescent="0.25">
      <c r="D6107" s="120"/>
      <c r="E6107" s="120"/>
      <c r="F6107" s="120"/>
      <c r="G6107" s="120"/>
      <c r="H6107" s="121"/>
    </row>
    <row r="6108" spans="4:8" ht="13.9" customHeight="1" x14ac:dyDescent="0.25">
      <c r="D6108" s="120"/>
      <c r="E6108" s="120"/>
      <c r="F6108" s="120"/>
      <c r="G6108" s="120"/>
      <c r="H6108" s="121"/>
    </row>
    <row r="6109" spans="4:8" ht="13.9" customHeight="1" x14ac:dyDescent="0.25">
      <c r="D6109" s="120"/>
      <c r="E6109" s="120"/>
      <c r="F6109" s="120"/>
      <c r="G6109" s="120"/>
      <c r="H6109" s="121"/>
    </row>
    <row r="6110" spans="4:8" ht="13.9" customHeight="1" x14ac:dyDescent="0.25">
      <c r="D6110" s="120"/>
      <c r="E6110" s="120"/>
      <c r="F6110" s="120"/>
      <c r="G6110" s="120"/>
      <c r="H6110" s="121"/>
    </row>
    <row r="6111" spans="4:8" ht="13.9" customHeight="1" x14ac:dyDescent="0.25">
      <c r="D6111" s="120"/>
      <c r="E6111" s="120"/>
      <c r="F6111" s="120"/>
      <c r="G6111" s="120"/>
      <c r="H6111" s="121"/>
    </row>
    <row r="6112" spans="4:8" ht="13.9" customHeight="1" x14ac:dyDescent="0.25">
      <c r="D6112" s="120"/>
      <c r="E6112" s="120"/>
      <c r="F6112" s="120"/>
      <c r="G6112" s="120"/>
      <c r="H6112" s="121"/>
    </row>
    <row r="6113" spans="4:8" ht="13.9" customHeight="1" x14ac:dyDescent="0.25">
      <c r="D6113" s="120"/>
      <c r="E6113" s="120"/>
      <c r="F6113" s="120"/>
      <c r="G6113" s="120"/>
      <c r="H6113" s="121"/>
    </row>
    <row r="6114" spans="4:8" ht="13.9" customHeight="1" x14ac:dyDescent="0.25">
      <c r="D6114" s="120"/>
      <c r="E6114" s="120"/>
      <c r="F6114" s="120"/>
      <c r="G6114" s="120"/>
      <c r="H6114" s="121"/>
    </row>
    <row r="6115" spans="4:8" ht="13.9" customHeight="1" x14ac:dyDescent="0.25">
      <c r="D6115" s="120"/>
      <c r="E6115" s="120"/>
      <c r="F6115" s="120"/>
      <c r="G6115" s="120"/>
      <c r="H6115" s="121"/>
    </row>
    <row r="6116" spans="4:8" ht="13.9" customHeight="1" x14ac:dyDescent="0.25">
      <c r="D6116" s="120"/>
      <c r="E6116" s="120"/>
      <c r="F6116" s="120"/>
      <c r="G6116" s="120"/>
      <c r="H6116" s="121"/>
    </row>
    <row r="6117" spans="4:8" ht="13.9" customHeight="1" x14ac:dyDescent="0.25">
      <c r="D6117" s="120"/>
      <c r="E6117" s="120"/>
      <c r="F6117" s="120"/>
      <c r="G6117" s="120"/>
      <c r="H6117" s="121"/>
    </row>
    <row r="6118" spans="4:8" ht="13.9" customHeight="1" x14ac:dyDescent="0.25">
      <c r="D6118" s="120"/>
      <c r="E6118" s="120"/>
      <c r="F6118" s="120"/>
      <c r="G6118" s="120"/>
      <c r="H6118" s="121"/>
    </row>
    <row r="6119" spans="4:8" ht="13.9" customHeight="1" x14ac:dyDescent="0.25">
      <c r="D6119" s="120"/>
      <c r="E6119" s="120"/>
      <c r="F6119" s="120"/>
      <c r="G6119" s="120"/>
      <c r="H6119" s="121"/>
    </row>
    <row r="6120" spans="4:8" ht="13.9" customHeight="1" x14ac:dyDescent="0.25">
      <c r="D6120" s="120"/>
      <c r="E6120" s="120"/>
      <c r="F6120" s="120"/>
      <c r="G6120" s="120"/>
      <c r="H6120" s="121"/>
    </row>
    <row r="6121" spans="4:8" ht="13.9" customHeight="1" x14ac:dyDescent="0.25">
      <c r="D6121" s="120"/>
      <c r="E6121" s="120"/>
      <c r="F6121" s="120"/>
      <c r="G6121" s="120"/>
      <c r="H6121" s="121"/>
    </row>
    <row r="6122" spans="4:8" ht="13.9" customHeight="1" x14ac:dyDescent="0.25">
      <c r="D6122" s="120"/>
      <c r="E6122" s="120"/>
      <c r="F6122" s="120"/>
      <c r="G6122" s="120"/>
      <c r="H6122" s="121"/>
    </row>
    <row r="6123" spans="4:8" ht="13.9" customHeight="1" x14ac:dyDescent="0.25">
      <c r="D6123" s="120"/>
      <c r="E6123" s="120"/>
      <c r="F6123" s="120"/>
      <c r="G6123" s="120"/>
      <c r="H6123" s="121"/>
    </row>
    <row r="6124" spans="4:8" ht="13.9" customHeight="1" x14ac:dyDescent="0.25">
      <c r="D6124" s="120"/>
      <c r="E6124" s="120"/>
      <c r="F6124" s="120"/>
      <c r="G6124" s="120"/>
      <c r="H6124" s="121"/>
    </row>
    <row r="6125" spans="4:8" ht="13.9" customHeight="1" x14ac:dyDescent="0.25">
      <c r="D6125" s="120"/>
      <c r="E6125" s="120"/>
      <c r="F6125" s="120"/>
      <c r="G6125" s="120"/>
      <c r="H6125" s="121"/>
    </row>
    <row r="6126" spans="4:8" ht="13.9" customHeight="1" x14ac:dyDescent="0.25">
      <c r="D6126" s="120"/>
      <c r="E6126" s="120"/>
      <c r="F6126" s="120"/>
      <c r="G6126" s="120"/>
      <c r="H6126" s="121"/>
    </row>
    <row r="6127" spans="4:8" ht="13.9" customHeight="1" x14ac:dyDescent="0.25">
      <c r="D6127" s="120"/>
      <c r="E6127" s="120"/>
      <c r="F6127" s="120"/>
      <c r="G6127" s="120"/>
      <c r="H6127" s="121"/>
    </row>
    <row r="6128" spans="4:8" ht="13.9" customHeight="1" x14ac:dyDescent="0.25">
      <c r="D6128" s="120"/>
      <c r="E6128" s="120"/>
      <c r="F6128" s="120"/>
      <c r="G6128" s="120"/>
      <c r="H6128" s="121"/>
    </row>
    <row r="6129" spans="4:8" ht="13.9" customHeight="1" x14ac:dyDescent="0.25">
      <c r="D6129" s="120"/>
      <c r="E6129" s="120"/>
      <c r="F6129" s="120"/>
      <c r="G6129" s="120"/>
      <c r="H6129" s="121"/>
    </row>
    <row r="6130" spans="4:8" ht="13.9" customHeight="1" x14ac:dyDescent="0.25">
      <c r="D6130" s="120"/>
      <c r="E6130" s="120"/>
      <c r="F6130" s="120"/>
      <c r="G6130" s="120"/>
      <c r="H6130" s="121"/>
    </row>
    <row r="6131" spans="4:8" ht="13.9" customHeight="1" x14ac:dyDescent="0.25">
      <c r="D6131" s="120"/>
      <c r="E6131" s="120"/>
      <c r="F6131" s="120"/>
      <c r="G6131" s="120"/>
      <c r="H6131" s="121"/>
    </row>
    <row r="6132" spans="4:8" ht="13.9" customHeight="1" x14ac:dyDescent="0.25">
      <c r="D6132" s="120"/>
      <c r="E6132" s="120"/>
      <c r="F6132" s="120"/>
      <c r="G6132" s="120"/>
      <c r="H6132" s="121"/>
    </row>
    <row r="6133" spans="4:8" ht="13.9" customHeight="1" x14ac:dyDescent="0.25">
      <c r="D6133" s="120"/>
      <c r="E6133" s="120"/>
      <c r="F6133" s="120"/>
      <c r="G6133" s="120"/>
      <c r="H6133" s="121"/>
    </row>
    <row r="6134" spans="4:8" ht="13.9" customHeight="1" x14ac:dyDescent="0.25">
      <c r="D6134" s="120"/>
      <c r="E6134" s="120"/>
      <c r="F6134" s="120"/>
      <c r="G6134" s="120"/>
      <c r="H6134" s="121"/>
    </row>
    <row r="6135" spans="4:8" ht="13.9" customHeight="1" x14ac:dyDescent="0.25">
      <c r="D6135" s="120"/>
      <c r="E6135" s="120"/>
      <c r="F6135" s="120"/>
      <c r="G6135" s="120"/>
      <c r="H6135" s="121"/>
    </row>
    <row r="6136" spans="4:8" ht="13.9" customHeight="1" x14ac:dyDescent="0.25">
      <c r="D6136" s="120"/>
      <c r="E6136" s="120"/>
      <c r="F6136" s="120"/>
      <c r="G6136" s="120"/>
      <c r="H6136" s="121"/>
    </row>
    <row r="6137" spans="4:8" ht="13.9" customHeight="1" x14ac:dyDescent="0.25">
      <c r="D6137" s="120"/>
      <c r="E6137" s="120"/>
      <c r="F6137" s="120"/>
      <c r="G6137" s="120"/>
      <c r="H6137" s="121"/>
    </row>
    <row r="6138" spans="4:8" ht="13.9" customHeight="1" x14ac:dyDescent="0.25">
      <c r="D6138" s="120"/>
      <c r="E6138" s="120"/>
      <c r="F6138" s="120"/>
      <c r="G6138" s="120"/>
      <c r="H6138" s="121"/>
    </row>
    <row r="6139" spans="4:8" ht="13.9" customHeight="1" x14ac:dyDescent="0.25">
      <c r="D6139" s="120"/>
      <c r="E6139" s="120"/>
      <c r="F6139" s="120"/>
      <c r="G6139" s="120"/>
      <c r="H6139" s="121"/>
    </row>
    <row r="6140" spans="4:8" ht="13.9" customHeight="1" x14ac:dyDescent="0.25">
      <c r="D6140" s="120"/>
      <c r="E6140" s="120"/>
      <c r="F6140" s="120"/>
      <c r="G6140" s="120"/>
      <c r="H6140" s="121"/>
    </row>
    <row r="6141" spans="4:8" ht="13.9" customHeight="1" x14ac:dyDescent="0.25">
      <c r="D6141" s="120"/>
      <c r="E6141" s="120"/>
      <c r="F6141" s="120"/>
      <c r="G6141" s="120"/>
      <c r="H6141" s="121"/>
    </row>
    <row r="6142" spans="4:8" ht="13.9" customHeight="1" x14ac:dyDescent="0.25">
      <c r="D6142" s="120"/>
      <c r="E6142" s="120"/>
      <c r="F6142" s="120"/>
      <c r="G6142" s="120"/>
      <c r="H6142" s="121"/>
    </row>
    <row r="6143" spans="4:8" ht="13.9" customHeight="1" x14ac:dyDescent="0.25">
      <c r="D6143" s="120"/>
      <c r="E6143" s="120"/>
      <c r="F6143" s="120"/>
      <c r="G6143" s="120"/>
      <c r="H6143" s="121"/>
    </row>
    <row r="6144" spans="4:8" ht="13.9" customHeight="1" x14ac:dyDescent="0.25">
      <c r="D6144" s="120"/>
      <c r="E6144" s="120"/>
      <c r="F6144" s="120"/>
      <c r="G6144" s="120"/>
      <c r="H6144" s="121"/>
    </row>
    <row r="6145" spans="4:8" ht="13.9" customHeight="1" x14ac:dyDescent="0.25">
      <c r="D6145" s="120"/>
      <c r="E6145" s="120"/>
      <c r="F6145" s="120"/>
      <c r="G6145" s="120"/>
      <c r="H6145" s="121"/>
    </row>
    <row r="6146" spans="4:8" ht="13.9" customHeight="1" x14ac:dyDescent="0.25">
      <c r="D6146" s="120"/>
      <c r="E6146" s="120"/>
      <c r="F6146" s="120"/>
      <c r="G6146" s="120"/>
      <c r="H6146" s="121"/>
    </row>
    <row r="6147" spans="4:8" ht="13.9" customHeight="1" x14ac:dyDescent="0.25">
      <c r="D6147" s="120"/>
      <c r="E6147" s="120"/>
      <c r="F6147" s="120"/>
      <c r="G6147" s="120"/>
      <c r="H6147" s="121"/>
    </row>
    <row r="6148" spans="4:8" ht="13.9" customHeight="1" x14ac:dyDescent="0.25">
      <c r="D6148" s="120"/>
      <c r="E6148" s="120"/>
      <c r="F6148" s="120"/>
      <c r="G6148" s="120"/>
      <c r="H6148" s="121"/>
    </row>
    <row r="6149" spans="4:8" ht="13.9" customHeight="1" x14ac:dyDescent="0.25">
      <c r="D6149" s="120"/>
      <c r="E6149" s="120"/>
      <c r="F6149" s="120"/>
      <c r="G6149" s="120"/>
      <c r="H6149" s="121"/>
    </row>
    <row r="6150" spans="4:8" ht="13.9" customHeight="1" x14ac:dyDescent="0.25">
      <c r="D6150" s="120"/>
      <c r="E6150" s="120"/>
      <c r="F6150" s="120"/>
      <c r="G6150" s="120"/>
      <c r="H6150" s="121"/>
    </row>
    <row r="6151" spans="4:8" ht="13.9" customHeight="1" x14ac:dyDescent="0.25">
      <c r="D6151" s="120"/>
      <c r="E6151" s="120"/>
      <c r="F6151" s="120"/>
      <c r="G6151" s="120"/>
      <c r="H6151" s="121"/>
    </row>
    <row r="6152" spans="4:8" ht="13.9" customHeight="1" x14ac:dyDescent="0.25">
      <c r="D6152" s="120"/>
      <c r="E6152" s="120"/>
      <c r="F6152" s="120"/>
      <c r="G6152" s="120"/>
      <c r="H6152" s="121"/>
    </row>
    <row r="6153" spans="4:8" ht="13.9" customHeight="1" x14ac:dyDescent="0.25">
      <c r="D6153" s="120"/>
      <c r="E6153" s="120"/>
      <c r="F6153" s="120"/>
      <c r="G6153" s="120"/>
      <c r="H6153" s="121"/>
    </row>
    <row r="6154" spans="4:8" ht="13.9" customHeight="1" x14ac:dyDescent="0.25">
      <c r="D6154" s="120"/>
      <c r="E6154" s="120"/>
      <c r="F6154" s="120"/>
      <c r="G6154" s="120"/>
      <c r="H6154" s="121"/>
    </row>
    <row r="6155" spans="4:8" ht="13.9" customHeight="1" x14ac:dyDescent="0.25">
      <c r="D6155" s="120"/>
      <c r="E6155" s="120"/>
      <c r="F6155" s="120"/>
      <c r="G6155" s="120"/>
      <c r="H6155" s="121"/>
    </row>
    <row r="6156" spans="4:8" ht="13.9" customHeight="1" x14ac:dyDescent="0.25">
      <c r="D6156" s="120"/>
      <c r="E6156" s="120"/>
      <c r="F6156" s="120"/>
      <c r="G6156" s="120"/>
      <c r="H6156" s="121"/>
    </row>
    <row r="6157" spans="4:8" ht="13.9" customHeight="1" x14ac:dyDescent="0.25">
      <c r="D6157" s="120"/>
      <c r="E6157" s="120"/>
      <c r="F6157" s="120"/>
      <c r="G6157" s="120"/>
      <c r="H6157" s="121"/>
    </row>
    <row r="6158" spans="4:8" ht="13.9" customHeight="1" x14ac:dyDescent="0.25">
      <c r="D6158" s="120"/>
      <c r="E6158" s="120"/>
      <c r="F6158" s="120"/>
      <c r="G6158" s="120"/>
      <c r="H6158" s="121"/>
    </row>
    <row r="6159" spans="4:8" ht="13.9" customHeight="1" x14ac:dyDescent="0.25">
      <c r="D6159" s="120"/>
      <c r="E6159" s="120"/>
      <c r="F6159" s="120"/>
      <c r="G6159" s="120"/>
      <c r="H6159" s="121"/>
    </row>
    <row r="6160" spans="4:8" ht="13.9" customHeight="1" x14ac:dyDescent="0.25">
      <c r="D6160" s="120"/>
      <c r="E6160" s="120"/>
      <c r="F6160" s="120"/>
      <c r="G6160" s="120"/>
      <c r="H6160" s="121"/>
    </row>
    <row r="6161" spans="4:8" ht="13.9" customHeight="1" x14ac:dyDescent="0.25">
      <c r="D6161" s="120"/>
      <c r="E6161" s="120"/>
      <c r="F6161" s="120"/>
      <c r="G6161" s="120"/>
      <c r="H6161" s="121"/>
    </row>
    <row r="6162" spans="4:8" ht="13.9" customHeight="1" x14ac:dyDescent="0.25">
      <c r="D6162" s="120"/>
      <c r="E6162" s="120"/>
      <c r="F6162" s="120"/>
      <c r="G6162" s="120"/>
      <c r="H6162" s="121"/>
    </row>
    <row r="6163" spans="4:8" ht="13.9" customHeight="1" x14ac:dyDescent="0.25">
      <c r="D6163" s="120"/>
      <c r="E6163" s="120"/>
      <c r="F6163" s="120"/>
      <c r="G6163" s="120"/>
      <c r="H6163" s="121"/>
    </row>
    <row r="6164" spans="4:8" ht="13.9" customHeight="1" x14ac:dyDescent="0.25">
      <c r="D6164" s="120"/>
      <c r="E6164" s="120"/>
      <c r="F6164" s="120"/>
      <c r="G6164" s="120"/>
      <c r="H6164" s="121"/>
    </row>
    <row r="6165" spans="4:8" ht="13.9" customHeight="1" x14ac:dyDescent="0.25">
      <c r="D6165" s="120"/>
      <c r="E6165" s="120"/>
      <c r="F6165" s="120"/>
      <c r="G6165" s="120"/>
      <c r="H6165" s="121"/>
    </row>
    <row r="6166" spans="4:8" ht="13.9" customHeight="1" x14ac:dyDescent="0.25">
      <c r="D6166" s="120"/>
      <c r="E6166" s="120"/>
      <c r="F6166" s="120"/>
      <c r="G6166" s="120"/>
      <c r="H6166" s="121"/>
    </row>
    <row r="6167" spans="4:8" ht="13.9" customHeight="1" x14ac:dyDescent="0.25">
      <c r="D6167" s="120"/>
      <c r="E6167" s="120"/>
      <c r="F6167" s="120"/>
      <c r="G6167" s="120"/>
      <c r="H6167" s="121"/>
    </row>
    <row r="6168" spans="4:8" ht="13.9" customHeight="1" x14ac:dyDescent="0.25">
      <c r="D6168" s="120"/>
      <c r="E6168" s="120"/>
      <c r="F6168" s="120"/>
      <c r="G6168" s="120"/>
      <c r="H6168" s="121"/>
    </row>
    <row r="6169" spans="4:8" ht="13.9" customHeight="1" x14ac:dyDescent="0.25">
      <c r="D6169" s="120"/>
      <c r="E6169" s="120"/>
      <c r="F6169" s="120"/>
      <c r="G6169" s="120"/>
      <c r="H6169" s="121"/>
    </row>
    <row r="6170" spans="4:8" ht="13.9" customHeight="1" x14ac:dyDescent="0.25">
      <c r="D6170" s="120"/>
      <c r="E6170" s="120"/>
      <c r="F6170" s="120"/>
      <c r="G6170" s="120"/>
      <c r="H6170" s="121"/>
    </row>
    <row r="6171" spans="4:8" ht="13.9" customHeight="1" x14ac:dyDescent="0.25">
      <c r="D6171" s="120"/>
      <c r="E6171" s="120"/>
      <c r="F6171" s="120"/>
      <c r="G6171" s="120"/>
      <c r="H6171" s="121"/>
    </row>
    <row r="6172" spans="4:8" ht="13.9" customHeight="1" x14ac:dyDescent="0.25">
      <c r="D6172" s="120"/>
      <c r="E6172" s="120"/>
      <c r="F6172" s="120"/>
      <c r="G6172" s="120"/>
      <c r="H6172" s="121"/>
    </row>
    <row r="6173" spans="4:8" ht="13.9" customHeight="1" x14ac:dyDescent="0.25">
      <c r="D6173" s="120"/>
      <c r="E6173" s="120"/>
      <c r="F6173" s="120"/>
      <c r="G6173" s="120"/>
      <c r="H6173" s="121"/>
    </row>
    <row r="6174" spans="4:8" ht="13.9" customHeight="1" x14ac:dyDescent="0.25">
      <c r="D6174" s="120"/>
      <c r="E6174" s="120"/>
      <c r="F6174" s="120"/>
      <c r="G6174" s="120"/>
      <c r="H6174" s="121"/>
    </row>
    <row r="6175" spans="4:8" ht="13.9" customHeight="1" x14ac:dyDescent="0.25">
      <c r="D6175" s="120"/>
      <c r="E6175" s="120"/>
      <c r="F6175" s="120"/>
      <c r="G6175" s="120"/>
      <c r="H6175" s="121"/>
    </row>
    <row r="6176" spans="4:8" ht="13.9" customHeight="1" x14ac:dyDescent="0.25">
      <c r="D6176" s="120"/>
      <c r="E6176" s="120"/>
      <c r="F6176" s="120"/>
      <c r="G6176" s="120"/>
      <c r="H6176" s="121"/>
    </row>
    <row r="6177" spans="4:8" ht="13.9" customHeight="1" x14ac:dyDescent="0.25">
      <c r="D6177" s="120"/>
      <c r="E6177" s="120"/>
      <c r="F6177" s="120"/>
      <c r="G6177" s="120"/>
      <c r="H6177" s="121"/>
    </row>
    <row r="6178" spans="4:8" ht="13.9" customHeight="1" x14ac:dyDescent="0.25">
      <c r="D6178" s="120"/>
      <c r="E6178" s="120"/>
      <c r="F6178" s="120"/>
      <c r="G6178" s="120"/>
      <c r="H6178" s="121"/>
    </row>
    <row r="6179" spans="4:8" ht="13.9" customHeight="1" x14ac:dyDescent="0.25">
      <c r="D6179" s="120"/>
      <c r="E6179" s="120"/>
      <c r="F6179" s="120"/>
      <c r="G6179" s="120"/>
      <c r="H6179" s="121"/>
    </row>
    <row r="6180" spans="4:8" ht="13.9" customHeight="1" x14ac:dyDescent="0.25">
      <c r="D6180" s="120"/>
      <c r="E6180" s="120"/>
      <c r="F6180" s="120"/>
      <c r="G6180" s="120"/>
      <c r="H6180" s="121"/>
    </row>
    <row r="6181" spans="4:8" ht="13.9" customHeight="1" x14ac:dyDescent="0.25">
      <c r="D6181" s="120"/>
      <c r="E6181" s="120"/>
      <c r="F6181" s="120"/>
      <c r="G6181" s="120"/>
      <c r="H6181" s="121"/>
    </row>
    <row r="6182" spans="4:8" ht="13.9" customHeight="1" x14ac:dyDescent="0.25">
      <c r="D6182" s="120"/>
      <c r="E6182" s="120"/>
      <c r="F6182" s="120"/>
      <c r="G6182" s="120"/>
      <c r="H6182" s="121"/>
    </row>
    <row r="6183" spans="4:8" ht="13.9" customHeight="1" x14ac:dyDescent="0.25">
      <c r="D6183" s="120"/>
      <c r="E6183" s="120"/>
      <c r="F6183" s="120"/>
      <c r="G6183" s="120"/>
      <c r="H6183" s="121"/>
    </row>
    <row r="6184" spans="4:8" ht="13.9" customHeight="1" x14ac:dyDescent="0.25">
      <c r="D6184" s="120"/>
      <c r="E6184" s="120"/>
      <c r="F6184" s="120"/>
      <c r="G6184" s="120"/>
      <c r="H6184" s="121"/>
    </row>
    <row r="6185" spans="4:8" ht="13.9" customHeight="1" x14ac:dyDescent="0.25">
      <c r="D6185" s="120"/>
      <c r="E6185" s="120"/>
      <c r="F6185" s="120"/>
      <c r="G6185" s="120"/>
      <c r="H6185" s="121"/>
    </row>
    <row r="6186" spans="4:8" ht="13.9" customHeight="1" x14ac:dyDescent="0.25">
      <c r="D6186" s="120"/>
      <c r="E6186" s="120"/>
      <c r="F6186" s="120"/>
      <c r="G6186" s="120"/>
      <c r="H6186" s="121"/>
    </row>
    <row r="6187" spans="4:8" ht="13.9" customHeight="1" x14ac:dyDescent="0.25">
      <c r="D6187" s="120"/>
      <c r="E6187" s="120"/>
      <c r="F6187" s="120"/>
      <c r="G6187" s="120"/>
      <c r="H6187" s="121"/>
    </row>
    <row r="6188" spans="4:8" ht="13.9" customHeight="1" x14ac:dyDescent="0.25">
      <c r="D6188" s="120"/>
      <c r="E6188" s="120"/>
      <c r="F6188" s="120"/>
      <c r="G6188" s="120"/>
      <c r="H6188" s="121"/>
    </row>
    <row r="6189" spans="4:8" ht="13.9" customHeight="1" x14ac:dyDescent="0.25">
      <c r="D6189" s="120"/>
      <c r="E6189" s="120"/>
      <c r="F6189" s="120"/>
      <c r="G6189" s="120"/>
      <c r="H6189" s="121"/>
    </row>
    <row r="6190" spans="4:8" ht="13.9" customHeight="1" x14ac:dyDescent="0.25">
      <c r="D6190" s="120"/>
      <c r="E6190" s="120"/>
      <c r="F6190" s="120"/>
      <c r="G6190" s="120"/>
      <c r="H6190" s="121"/>
    </row>
    <row r="6191" spans="4:8" ht="13.9" customHeight="1" x14ac:dyDescent="0.25">
      <c r="D6191" s="120"/>
      <c r="E6191" s="120"/>
      <c r="F6191" s="120"/>
      <c r="G6191" s="120"/>
      <c r="H6191" s="121"/>
    </row>
    <row r="6192" spans="4:8" ht="13.9" customHeight="1" x14ac:dyDescent="0.25">
      <c r="D6192" s="120"/>
      <c r="E6192" s="120"/>
      <c r="F6192" s="120"/>
      <c r="G6192" s="120"/>
      <c r="H6192" s="121"/>
    </row>
    <row r="6193" spans="4:8" ht="13.9" customHeight="1" x14ac:dyDescent="0.25">
      <c r="D6193" s="120"/>
      <c r="E6193" s="120"/>
      <c r="F6193" s="120"/>
      <c r="G6193" s="120"/>
      <c r="H6193" s="121"/>
    </row>
    <row r="6194" spans="4:8" ht="13.9" customHeight="1" x14ac:dyDescent="0.25">
      <c r="D6194" s="120"/>
      <c r="E6194" s="120"/>
      <c r="F6194" s="120"/>
      <c r="G6194" s="120"/>
      <c r="H6194" s="121"/>
    </row>
    <row r="6195" spans="4:8" ht="13.9" customHeight="1" x14ac:dyDescent="0.25">
      <c r="D6195" s="120"/>
      <c r="E6195" s="120"/>
      <c r="F6195" s="120"/>
      <c r="G6195" s="120"/>
      <c r="H6195" s="121"/>
    </row>
    <row r="6196" spans="4:8" ht="13.9" customHeight="1" x14ac:dyDescent="0.25">
      <c r="D6196" s="120"/>
      <c r="E6196" s="120"/>
      <c r="F6196" s="120"/>
      <c r="G6196" s="120"/>
      <c r="H6196" s="121"/>
    </row>
    <row r="6197" spans="4:8" ht="13.9" customHeight="1" x14ac:dyDescent="0.25">
      <c r="D6197" s="120"/>
      <c r="E6197" s="120"/>
      <c r="F6197" s="120"/>
      <c r="G6197" s="120"/>
      <c r="H6197" s="121"/>
    </row>
    <row r="6198" spans="4:8" ht="13.9" customHeight="1" x14ac:dyDescent="0.25">
      <c r="D6198" s="120"/>
      <c r="E6198" s="120"/>
      <c r="F6198" s="120"/>
      <c r="G6198" s="120"/>
      <c r="H6198" s="121"/>
    </row>
    <row r="6199" spans="4:8" ht="13.9" customHeight="1" x14ac:dyDescent="0.25">
      <c r="D6199" s="120"/>
      <c r="E6199" s="120"/>
      <c r="F6199" s="120"/>
      <c r="G6199" s="120"/>
      <c r="H6199" s="121"/>
    </row>
    <row r="6200" spans="4:8" ht="13.9" customHeight="1" x14ac:dyDescent="0.25">
      <c r="D6200" s="120"/>
      <c r="E6200" s="120"/>
      <c r="F6200" s="120"/>
      <c r="G6200" s="120"/>
      <c r="H6200" s="121"/>
    </row>
    <row r="6201" spans="4:8" ht="13.9" customHeight="1" x14ac:dyDescent="0.25">
      <c r="D6201" s="120"/>
      <c r="E6201" s="120"/>
      <c r="F6201" s="120"/>
      <c r="G6201" s="120"/>
      <c r="H6201" s="121"/>
    </row>
    <row r="6202" spans="4:8" ht="13.9" customHeight="1" x14ac:dyDescent="0.25">
      <c r="D6202" s="120"/>
      <c r="E6202" s="120"/>
      <c r="F6202" s="120"/>
      <c r="G6202" s="120"/>
      <c r="H6202" s="121"/>
    </row>
    <row r="6203" spans="4:8" ht="13.9" customHeight="1" x14ac:dyDescent="0.25">
      <c r="D6203" s="120"/>
      <c r="E6203" s="120"/>
      <c r="F6203" s="120"/>
      <c r="G6203" s="120"/>
      <c r="H6203" s="121"/>
    </row>
    <row r="6204" spans="4:8" ht="13.9" customHeight="1" x14ac:dyDescent="0.25">
      <c r="D6204" s="120"/>
      <c r="E6204" s="120"/>
      <c r="F6204" s="120"/>
      <c r="G6204" s="120"/>
      <c r="H6204" s="121"/>
    </row>
    <row r="6205" spans="4:8" ht="13.9" customHeight="1" x14ac:dyDescent="0.25">
      <c r="D6205" s="120"/>
      <c r="E6205" s="120"/>
      <c r="F6205" s="120"/>
      <c r="G6205" s="120"/>
      <c r="H6205" s="121"/>
    </row>
    <row r="6206" spans="4:8" ht="13.9" customHeight="1" x14ac:dyDescent="0.25">
      <c r="D6206" s="120"/>
      <c r="E6206" s="120"/>
      <c r="F6206" s="120"/>
      <c r="G6206" s="120"/>
      <c r="H6206" s="121"/>
    </row>
    <row r="6207" spans="4:8" ht="13.9" customHeight="1" x14ac:dyDescent="0.25">
      <c r="D6207" s="120"/>
      <c r="E6207" s="120"/>
      <c r="F6207" s="120"/>
      <c r="G6207" s="120"/>
      <c r="H6207" s="121"/>
    </row>
    <row r="6208" spans="4:8" ht="13.9" customHeight="1" x14ac:dyDescent="0.25">
      <c r="D6208" s="120"/>
      <c r="E6208" s="120"/>
      <c r="F6208" s="120"/>
      <c r="G6208" s="120"/>
      <c r="H6208" s="121"/>
    </row>
    <row r="6209" spans="4:8" ht="13.9" customHeight="1" x14ac:dyDescent="0.25">
      <c r="D6209" s="120"/>
      <c r="E6209" s="120"/>
      <c r="F6209" s="120"/>
      <c r="G6209" s="120"/>
      <c r="H6209" s="121"/>
    </row>
    <row r="6210" spans="4:8" ht="13.9" customHeight="1" x14ac:dyDescent="0.25">
      <c r="D6210" s="120"/>
      <c r="E6210" s="120"/>
      <c r="F6210" s="120"/>
      <c r="G6210" s="120"/>
      <c r="H6210" s="121"/>
    </row>
    <row r="6211" spans="4:8" ht="13.9" customHeight="1" x14ac:dyDescent="0.25">
      <c r="D6211" s="120"/>
      <c r="E6211" s="120"/>
      <c r="F6211" s="120"/>
      <c r="G6211" s="120"/>
      <c r="H6211" s="121"/>
    </row>
    <row r="6212" spans="4:8" ht="13.9" customHeight="1" x14ac:dyDescent="0.25">
      <c r="D6212" s="120"/>
      <c r="E6212" s="120"/>
      <c r="F6212" s="120"/>
      <c r="G6212" s="120"/>
      <c r="H6212" s="121"/>
    </row>
    <row r="6213" spans="4:8" ht="13.9" customHeight="1" x14ac:dyDescent="0.25">
      <c r="D6213" s="120"/>
      <c r="E6213" s="120"/>
      <c r="F6213" s="120"/>
      <c r="G6213" s="120"/>
      <c r="H6213" s="121"/>
    </row>
    <row r="6214" spans="4:8" ht="13.9" customHeight="1" x14ac:dyDescent="0.25">
      <c r="D6214" s="120"/>
      <c r="E6214" s="120"/>
      <c r="F6214" s="120"/>
      <c r="G6214" s="120"/>
      <c r="H6214" s="121"/>
    </row>
    <row r="6215" spans="4:8" ht="13.9" customHeight="1" x14ac:dyDescent="0.25">
      <c r="D6215" s="120"/>
      <c r="E6215" s="120"/>
      <c r="F6215" s="120"/>
      <c r="G6215" s="120"/>
      <c r="H6215" s="121"/>
    </row>
    <row r="6216" spans="4:8" ht="13.9" customHeight="1" x14ac:dyDescent="0.25">
      <c r="D6216" s="120"/>
      <c r="E6216" s="120"/>
      <c r="F6216" s="120"/>
      <c r="G6216" s="120"/>
      <c r="H6216" s="121"/>
    </row>
    <row r="6217" spans="4:8" ht="13.9" customHeight="1" x14ac:dyDescent="0.25">
      <c r="D6217" s="120"/>
      <c r="E6217" s="120"/>
      <c r="F6217" s="120"/>
      <c r="G6217" s="120"/>
      <c r="H6217" s="121"/>
    </row>
    <row r="6218" spans="4:8" ht="13.9" customHeight="1" x14ac:dyDescent="0.25">
      <c r="D6218" s="120"/>
      <c r="E6218" s="120"/>
      <c r="F6218" s="120"/>
      <c r="G6218" s="120"/>
      <c r="H6218" s="121"/>
    </row>
    <row r="6219" spans="4:8" ht="13.9" customHeight="1" x14ac:dyDescent="0.25">
      <c r="D6219" s="120"/>
      <c r="E6219" s="120"/>
      <c r="F6219" s="120"/>
      <c r="G6219" s="120"/>
      <c r="H6219" s="121"/>
    </row>
    <row r="6220" spans="4:8" ht="13.9" customHeight="1" x14ac:dyDescent="0.25">
      <c r="D6220" s="120"/>
      <c r="E6220" s="120"/>
      <c r="F6220" s="120"/>
      <c r="G6220" s="120"/>
      <c r="H6220" s="121"/>
    </row>
    <row r="6221" spans="4:8" ht="13.9" customHeight="1" x14ac:dyDescent="0.25">
      <c r="D6221" s="120"/>
      <c r="E6221" s="120"/>
      <c r="F6221" s="120"/>
      <c r="G6221" s="120"/>
      <c r="H6221" s="121"/>
    </row>
    <row r="6222" spans="4:8" ht="13.9" customHeight="1" x14ac:dyDescent="0.25">
      <c r="D6222" s="120"/>
      <c r="E6222" s="120"/>
      <c r="F6222" s="120"/>
      <c r="G6222" s="120"/>
      <c r="H6222" s="121"/>
    </row>
    <row r="6223" spans="4:8" ht="13.9" customHeight="1" x14ac:dyDescent="0.25">
      <c r="D6223" s="120"/>
      <c r="E6223" s="120"/>
      <c r="F6223" s="120"/>
      <c r="G6223" s="120"/>
      <c r="H6223" s="121"/>
    </row>
    <row r="6224" spans="4:8" ht="13.9" customHeight="1" x14ac:dyDescent="0.25">
      <c r="D6224" s="120"/>
      <c r="E6224" s="120"/>
      <c r="F6224" s="120"/>
      <c r="G6224" s="120"/>
      <c r="H6224" s="121"/>
    </row>
    <row r="6225" spans="4:8" ht="13.9" customHeight="1" x14ac:dyDescent="0.25">
      <c r="D6225" s="120"/>
      <c r="E6225" s="120"/>
      <c r="F6225" s="120"/>
      <c r="G6225" s="120"/>
      <c r="H6225" s="121"/>
    </row>
    <row r="6226" spans="4:8" ht="13.9" customHeight="1" x14ac:dyDescent="0.25">
      <c r="D6226" s="120"/>
      <c r="E6226" s="120"/>
      <c r="F6226" s="120"/>
      <c r="G6226" s="120"/>
      <c r="H6226" s="121"/>
    </row>
    <row r="6227" spans="4:8" ht="13.9" customHeight="1" x14ac:dyDescent="0.25">
      <c r="D6227" s="120"/>
      <c r="E6227" s="120"/>
      <c r="F6227" s="120"/>
      <c r="G6227" s="120"/>
      <c r="H6227" s="121"/>
    </row>
    <row r="6228" spans="4:8" ht="13.9" customHeight="1" x14ac:dyDescent="0.25">
      <c r="D6228" s="120"/>
      <c r="E6228" s="120"/>
      <c r="F6228" s="120"/>
      <c r="G6228" s="120"/>
      <c r="H6228" s="121"/>
    </row>
    <row r="6229" spans="4:8" ht="13.9" customHeight="1" x14ac:dyDescent="0.25">
      <c r="D6229" s="120"/>
      <c r="E6229" s="120"/>
      <c r="F6229" s="120"/>
      <c r="G6229" s="120"/>
      <c r="H6229" s="121"/>
    </row>
    <row r="6230" spans="4:8" ht="13.9" customHeight="1" x14ac:dyDescent="0.25">
      <c r="D6230" s="120"/>
      <c r="E6230" s="120"/>
      <c r="F6230" s="120"/>
      <c r="G6230" s="120"/>
      <c r="H6230" s="121"/>
    </row>
    <row r="6231" spans="4:8" ht="13.9" customHeight="1" x14ac:dyDescent="0.25">
      <c r="D6231" s="120"/>
      <c r="E6231" s="120"/>
      <c r="F6231" s="120"/>
      <c r="G6231" s="120"/>
      <c r="H6231" s="121"/>
    </row>
    <row r="6232" spans="4:8" ht="13.9" customHeight="1" x14ac:dyDescent="0.25">
      <c r="D6232" s="120"/>
      <c r="E6232" s="120"/>
      <c r="F6232" s="120"/>
      <c r="G6232" s="120"/>
      <c r="H6232" s="121"/>
    </row>
    <row r="6233" spans="4:8" ht="13.9" customHeight="1" x14ac:dyDescent="0.25">
      <c r="D6233" s="120"/>
      <c r="E6233" s="120"/>
      <c r="F6233" s="120"/>
      <c r="G6233" s="120"/>
      <c r="H6233" s="121"/>
    </row>
    <row r="6234" spans="4:8" ht="13.9" customHeight="1" x14ac:dyDescent="0.25">
      <c r="D6234" s="120"/>
      <c r="E6234" s="120"/>
      <c r="F6234" s="120"/>
      <c r="G6234" s="120"/>
      <c r="H6234" s="121"/>
    </row>
    <row r="6235" spans="4:8" ht="13.9" customHeight="1" x14ac:dyDescent="0.25">
      <c r="D6235" s="120"/>
      <c r="E6235" s="120"/>
      <c r="F6235" s="120"/>
      <c r="G6235" s="120"/>
      <c r="H6235" s="121"/>
    </row>
    <row r="6236" spans="4:8" ht="13.9" customHeight="1" x14ac:dyDescent="0.25">
      <c r="D6236" s="120"/>
      <c r="E6236" s="120"/>
      <c r="F6236" s="120"/>
      <c r="G6236" s="120"/>
      <c r="H6236" s="121"/>
    </row>
    <row r="6237" spans="4:8" ht="13.9" customHeight="1" x14ac:dyDescent="0.25">
      <c r="D6237" s="120"/>
      <c r="E6237" s="120"/>
      <c r="F6237" s="120"/>
      <c r="G6237" s="120"/>
      <c r="H6237" s="121"/>
    </row>
    <row r="6238" spans="4:8" ht="13.9" customHeight="1" x14ac:dyDescent="0.25">
      <c r="D6238" s="120"/>
      <c r="E6238" s="120"/>
      <c r="F6238" s="120"/>
      <c r="G6238" s="120"/>
      <c r="H6238" s="121"/>
    </row>
    <row r="6239" spans="4:8" ht="13.9" customHeight="1" x14ac:dyDescent="0.25">
      <c r="D6239" s="120"/>
      <c r="E6239" s="120"/>
      <c r="F6239" s="120"/>
      <c r="G6239" s="120"/>
      <c r="H6239" s="121"/>
    </row>
    <row r="6240" spans="4:8" ht="13.9" customHeight="1" x14ac:dyDescent="0.25">
      <c r="D6240" s="120"/>
      <c r="E6240" s="120"/>
      <c r="F6240" s="120"/>
      <c r="G6240" s="120"/>
      <c r="H6240" s="121"/>
    </row>
    <row r="6241" spans="4:8" ht="13.9" customHeight="1" x14ac:dyDescent="0.25">
      <c r="D6241" s="120"/>
      <c r="E6241" s="120"/>
      <c r="F6241" s="120"/>
      <c r="G6241" s="120"/>
      <c r="H6241" s="121"/>
    </row>
    <row r="6242" spans="4:8" ht="13.9" customHeight="1" x14ac:dyDescent="0.25">
      <c r="D6242" s="120"/>
      <c r="E6242" s="120"/>
      <c r="F6242" s="120"/>
      <c r="G6242" s="120"/>
      <c r="H6242" s="121"/>
    </row>
    <row r="6243" spans="4:8" ht="13.9" customHeight="1" x14ac:dyDescent="0.25">
      <c r="D6243" s="120"/>
      <c r="E6243" s="120"/>
      <c r="F6243" s="120"/>
      <c r="G6243" s="120"/>
      <c r="H6243" s="121"/>
    </row>
    <row r="6244" spans="4:8" ht="13.9" customHeight="1" x14ac:dyDescent="0.25">
      <c r="D6244" s="120"/>
      <c r="E6244" s="120"/>
      <c r="F6244" s="120"/>
      <c r="G6244" s="120"/>
      <c r="H6244" s="121"/>
    </row>
    <row r="6245" spans="4:8" ht="13.9" customHeight="1" x14ac:dyDescent="0.25">
      <c r="D6245" s="120"/>
      <c r="E6245" s="120"/>
      <c r="F6245" s="120"/>
      <c r="G6245" s="120"/>
      <c r="H6245" s="121"/>
    </row>
    <row r="6246" spans="4:8" ht="13.9" customHeight="1" x14ac:dyDescent="0.25">
      <c r="D6246" s="120"/>
      <c r="E6246" s="120"/>
      <c r="F6246" s="120"/>
      <c r="G6246" s="120"/>
      <c r="H6246" s="121"/>
    </row>
    <row r="6247" spans="4:8" ht="13.9" customHeight="1" x14ac:dyDescent="0.25">
      <c r="D6247" s="120"/>
      <c r="E6247" s="120"/>
      <c r="F6247" s="120"/>
      <c r="G6247" s="120"/>
      <c r="H6247" s="121"/>
    </row>
    <row r="6248" spans="4:8" ht="13.9" customHeight="1" x14ac:dyDescent="0.25">
      <c r="D6248" s="120"/>
      <c r="E6248" s="120"/>
      <c r="F6248" s="120"/>
      <c r="G6248" s="120"/>
      <c r="H6248" s="121"/>
    </row>
    <row r="6249" spans="4:8" ht="13.9" customHeight="1" x14ac:dyDescent="0.25">
      <c r="D6249" s="120"/>
      <c r="E6249" s="120"/>
      <c r="F6249" s="120"/>
      <c r="G6249" s="120"/>
      <c r="H6249" s="121"/>
    </row>
    <row r="6250" spans="4:8" ht="13.9" customHeight="1" x14ac:dyDescent="0.25">
      <c r="D6250" s="120"/>
      <c r="E6250" s="120"/>
      <c r="F6250" s="120"/>
      <c r="G6250" s="120"/>
      <c r="H6250" s="121"/>
    </row>
    <row r="6251" spans="4:8" ht="13.9" customHeight="1" x14ac:dyDescent="0.25">
      <c r="D6251" s="120"/>
      <c r="E6251" s="120"/>
      <c r="F6251" s="120"/>
      <c r="G6251" s="120"/>
      <c r="H6251" s="121"/>
    </row>
    <row r="6252" spans="4:8" ht="13.9" customHeight="1" x14ac:dyDescent="0.25">
      <c r="D6252" s="120"/>
      <c r="E6252" s="120"/>
      <c r="F6252" s="120"/>
      <c r="G6252" s="120"/>
      <c r="H6252" s="121"/>
    </row>
    <row r="6253" spans="4:8" ht="13.9" customHeight="1" x14ac:dyDescent="0.25">
      <c r="D6253" s="120"/>
      <c r="E6253" s="120"/>
      <c r="F6253" s="120"/>
      <c r="G6253" s="120"/>
      <c r="H6253" s="121"/>
    </row>
    <row r="6254" spans="4:8" ht="13.9" customHeight="1" x14ac:dyDescent="0.25">
      <c r="D6254" s="120"/>
      <c r="E6254" s="120"/>
      <c r="F6254" s="120"/>
      <c r="G6254" s="120"/>
      <c r="H6254" s="121"/>
    </row>
    <row r="6255" spans="4:8" ht="13.9" customHeight="1" x14ac:dyDescent="0.25">
      <c r="D6255" s="120"/>
      <c r="E6255" s="120"/>
      <c r="F6255" s="120"/>
      <c r="G6255" s="120"/>
      <c r="H6255" s="121"/>
    </row>
    <row r="6256" spans="4:8" ht="13.9" customHeight="1" x14ac:dyDescent="0.25">
      <c r="D6256" s="120"/>
      <c r="E6256" s="120"/>
      <c r="F6256" s="120"/>
      <c r="G6256" s="120"/>
      <c r="H6256" s="121"/>
    </row>
    <row r="6257" spans="4:8" ht="13.9" customHeight="1" x14ac:dyDescent="0.25">
      <c r="D6257" s="120"/>
      <c r="E6257" s="120"/>
      <c r="F6257" s="120"/>
      <c r="G6257" s="120"/>
      <c r="H6257" s="121"/>
    </row>
    <row r="6258" spans="4:8" ht="13.9" customHeight="1" x14ac:dyDescent="0.25">
      <c r="D6258" s="120"/>
      <c r="E6258" s="120"/>
      <c r="F6258" s="120"/>
      <c r="G6258" s="120"/>
      <c r="H6258" s="121"/>
    </row>
    <row r="6259" spans="4:8" ht="13.9" customHeight="1" x14ac:dyDescent="0.25">
      <c r="D6259" s="120"/>
      <c r="E6259" s="120"/>
      <c r="F6259" s="120"/>
      <c r="G6259" s="120"/>
      <c r="H6259" s="121"/>
    </row>
    <row r="6260" spans="4:8" ht="13.9" customHeight="1" x14ac:dyDescent="0.25">
      <c r="D6260" s="120"/>
      <c r="E6260" s="120"/>
      <c r="F6260" s="120"/>
      <c r="G6260" s="120"/>
      <c r="H6260" s="121"/>
    </row>
    <row r="6261" spans="4:8" ht="13.9" customHeight="1" x14ac:dyDescent="0.25">
      <c r="D6261" s="120"/>
      <c r="E6261" s="120"/>
      <c r="F6261" s="120"/>
      <c r="G6261" s="120"/>
      <c r="H6261" s="121"/>
    </row>
    <row r="6262" spans="4:8" ht="13.9" customHeight="1" x14ac:dyDescent="0.25">
      <c r="D6262" s="120"/>
      <c r="E6262" s="120"/>
      <c r="F6262" s="120"/>
      <c r="G6262" s="120"/>
      <c r="H6262" s="121"/>
    </row>
    <row r="6263" spans="4:8" ht="13.9" customHeight="1" x14ac:dyDescent="0.25">
      <c r="D6263" s="120"/>
      <c r="E6263" s="120"/>
      <c r="F6263" s="120"/>
      <c r="G6263" s="120"/>
      <c r="H6263" s="121"/>
    </row>
    <row r="6264" spans="4:8" ht="13.9" customHeight="1" x14ac:dyDescent="0.25">
      <c r="D6264" s="120"/>
      <c r="E6264" s="120"/>
      <c r="F6264" s="120"/>
      <c r="G6264" s="120"/>
      <c r="H6264" s="121"/>
    </row>
    <row r="6265" spans="4:8" ht="13.9" customHeight="1" x14ac:dyDescent="0.25">
      <c r="D6265" s="120"/>
      <c r="E6265" s="120"/>
      <c r="F6265" s="120"/>
      <c r="G6265" s="120"/>
      <c r="H6265" s="121"/>
    </row>
    <row r="6266" spans="4:8" ht="13.9" customHeight="1" x14ac:dyDescent="0.25">
      <c r="D6266" s="120"/>
      <c r="E6266" s="120"/>
      <c r="F6266" s="120"/>
      <c r="G6266" s="120"/>
      <c r="H6266" s="121"/>
    </row>
    <row r="6267" spans="4:8" ht="13.9" customHeight="1" x14ac:dyDescent="0.25">
      <c r="D6267" s="120"/>
      <c r="E6267" s="120"/>
      <c r="F6267" s="120"/>
      <c r="G6267" s="120"/>
      <c r="H6267" s="121"/>
    </row>
    <row r="6268" spans="4:8" ht="13.9" customHeight="1" x14ac:dyDescent="0.25">
      <c r="D6268" s="120"/>
      <c r="E6268" s="120"/>
      <c r="F6268" s="120"/>
      <c r="G6268" s="120"/>
      <c r="H6268" s="121"/>
    </row>
    <row r="6269" spans="4:8" ht="13.9" customHeight="1" x14ac:dyDescent="0.25">
      <c r="D6269" s="120"/>
      <c r="E6269" s="120"/>
      <c r="F6269" s="120"/>
      <c r="G6269" s="120"/>
      <c r="H6269" s="121"/>
    </row>
    <row r="6270" spans="4:8" ht="13.9" customHeight="1" x14ac:dyDescent="0.25">
      <c r="D6270" s="120"/>
      <c r="E6270" s="120"/>
      <c r="F6270" s="120"/>
      <c r="G6270" s="120"/>
      <c r="H6270" s="121"/>
    </row>
    <row r="6271" spans="4:8" ht="13.9" customHeight="1" x14ac:dyDescent="0.25">
      <c r="D6271" s="120"/>
      <c r="E6271" s="120"/>
      <c r="F6271" s="120"/>
      <c r="G6271" s="120"/>
      <c r="H6271" s="121"/>
    </row>
    <row r="6272" spans="4:8" ht="13.9" customHeight="1" x14ac:dyDescent="0.25">
      <c r="D6272" s="120"/>
      <c r="E6272" s="120"/>
      <c r="F6272" s="120"/>
      <c r="G6272" s="120"/>
      <c r="H6272" s="121"/>
    </row>
    <row r="6273" spans="4:8" ht="13.9" customHeight="1" x14ac:dyDescent="0.25">
      <c r="D6273" s="120"/>
      <c r="E6273" s="120"/>
      <c r="F6273" s="120"/>
      <c r="G6273" s="120"/>
      <c r="H6273" s="121"/>
    </row>
    <row r="6274" spans="4:8" ht="13.9" customHeight="1" x14ac:dyDescent="0.25">
      <c r="D6274" s="120"/>
      <c r="E6274" s="120"/>
      <c r="F6274" s="120"/>
      <c r="G6274" s="120"/>
      <c r="H6274" s="121"/>
    </row>
    <row r="6275" spans="4:8" ht="13.9" customHeight="1" x14ac:dyDescent="0.25">
      <c r="D6275" s="120"/>
      <c r="E6275" s="120"/>
      <c r="F6275" s="120"/>
      <c r="G6275" s="120"/>
      <c r="H6275" s="121"/>
    </row>
    <row r="6276" spans="4:8" ht="13.9" customHeight="1" x14ac:dyDescent="0.25">
      <c r="D6276" s="120"/>
      <c r="E6276" s="120"/>
      <c r="F6276" s="120"/>
      <c r="G6276" s="120"/>
      <c r="H6276" s="121"/>
    </row>
    <row r="6277" spans="4:8" ht="13.9" customHeight="1" x14ac:dyDescent="0.25">
      <c r="D6277" s="120"/>
      <c r="E6277" s="120"/>
      <c r="F6277" s="120"/>
      <c r="G6277" s="120"/>
      <c r="H6277" s="121"/>
    </row>
    <row r="6278" spans="4:8" ht="13.9" customHeight="1" x14ac:dyDescent="0.25">
      <c r="D6278" s="120"/>
      <c r="E6278" s="120"/>
      <c r="F6278" s="120"/>
      <c r="G6278" s="120"/>
      <c r="H6278" s="121"/>
    </row>
    <row r="6279" spans="4:8" ht="13.9" customHeight="1" x14ac:dyDescent="0.25">
      <c r="D6279" s="120"/>
      <c r="E6279" s="120"/>
      <c r="F6279" s="120"/>
      <c r="G6279" s="120"/>
      <c r="H6279" s="121"/>
    </row>
    <row r="6280" spans="4:8" ht="13.9" customHeight="1" x14ac:dyDescent="0.25">
      <c r="D6280" s="120"/>
      <c r="E6280" s="120"/>
      <c r="F6280" s="120"/>
      <c r="G6280" s="120"/>
      <c r="H6280" s="121"/>
    </row>
    <row r="6281" spans="4:8" ht="13.9" customHeight="1" x14ac:dyDescent="0.25">
      <c r="D6281" s="120"/>
      <c r="E6281" s="120"/>
      <c r="F6281" s="120"/>
      <c r="G6281" s="120"/>
      <c r="H6281" s="121"/>
    </row>
    <row r="6282" spans="4:8" ht="13.9" customHeight="1" x14ac:dyDescent="0.25">
      <c r="D6282" s="120"/>
      <c r="E6282" s="120"/>
      <c r="F6282" s="120"/>
      <c r="G6282" s="120"/>
      <c r="H6282" s="121"/>
    </row>
    <row r="6283" spans="4:8" ht="13.9" customHeight="1" x14ac:dyDescent="0.25">
      <c r="D6283" s="120"/>
      <c r="E6283" s="120"/>
      <c r="F6283" s="120"/>
      <c r="G6283" s="120"/>
      <c r="H6283" s="121"/>
    </row>
    <row r="6284" spans="4:8" ht="13.9" customHeight="1" x14ac:dyDescent="0.25">
      <c r="D6284" s="120"/>
      <c r="E6284" s="120"/>
      <c r="F6284" s="120"/>
      <c r="G6284" s="120"/>
      <c r="H6284" s="121"/>
    </row>
    <row r="6285" spans="4:8" ht="13.9" customHeight="1" x14ac:dyDescent="0.25">
      <c r="D6285" s="120"/>
      <c r="E6285" s="120"/>
      <c r="F6285" s="120"/>
      <c r="G6285" s="120"/>
      <c r="H6285" s="121"/>
    </row>
    <row r="6286" spans="4:8" ht="13.9" customHeight="1" x14ac:dyDescent="0.25">
      <c r="D6286" s="120"/>
      <c r="E6286" s="120"/>
      <c r="F6286" s="120"/>
      <c r="G6286" s="120"/>
      <c r="H6286" s="121"/>
    </row>
    <row r="6287" spans="4:8" ht="13.9" customHeight="1" x14ac:dyDescent="0.25">
      <c r="D6287" s="120"/>
      <c r="E6287" s="120"/>
      <c r="F6287" s="120"/>
      <c r="G6287" s="120"/>
      <c r="H6287" s="121"/>
    </row>
    <row r="6288" spans="4:8" ht="13.9" customHeight="1" x14ac:dyDescent="0.25">
      <c r="D6288" s="120"/>
      <c r="E6288" s="120"/>
      <c r="F6288" s="120"/>
      <c r="G6288" s="120"/>
      <c r="H6288" s="121"/>
    </row>
    <row r="6289" spans="4:8" ht="13.9" customHeight="1" x14ac:dyDescent="0.25">
      <c r="D6289" s="120"/>
      <c r="E6289" s="120"/>
      <c r="F6289" s="120"/>
      <c r="G6289" s="120"/>
      <c r="H6289" s="121"/>
    </row>
    <row r="6290" spans="4:8" ht="13.9" customHeight="1" x14ac:dyDescent="0.25">
      <c r="D6290" s="120"/>
      <c r="E6290" s="120"/>
      <c r="F6290" s="120"/>
      <c r="G6290" s="120"/>
      <c r="H6290" s="121"/>
    </row>
    <row r="6291" spans="4:8" ht="13.9" customHeight="1" x14ac:dyDescent="0.25">
      <c r="D6291" s="120"/>
      <c r="E6291" s="120"/>
      <c r="F6291" s="120"/>
      <c r="G6291" s="120"/>
      <c r="H6291" s="121"/>
    </row>
    <row r="6292" spans="4:8" ht="13.9" customHeight="1" x14ac:dyDescent="0.25">
      <c r="D6292" s="120"/>
      <c r="E6292" s="120"/>
      <c r="F6292" s="120"/>
      <c r="G6292" s="120"/>
      <c r="H6292" s="121"/>
    </row>
    <row r="6293" spans="4:8" ht="13.9" customHeight="1" x14ac:dyDescent="0.25">
      <c r="D6293" s="120"/>
      <c r="E6293" s="120"/>
      <c r="F6293" s="120"/>
      <c r="G6293" s="120"/>
      <c r="H6293" s="121"/>
    </row>
    <row r="6294" spans="4:8" ht="13.9" customHeight="1" x14ac:dyDescent="0.25">
      <c r="D6294" s="120"/>
      <c r="E6294" s="120"/>
      <c r="F6294" s="120"/>
      <c r="G6294" s="120"/>
      <c r="H6294" s="121"/>
    </row>
    <row r="6295" spans="4:8" ht="13.9" customHeight="1" x14ac:dyDescent="0.25">
      <c r="D6295" s="120"/>
      <c r="E6295" s="120"/>
      <c r="F6295" s="120"/>
      <c r="G6295" s="120"/>
      <c r="H6295" s="121"/>
    </row>
    <row r="6296" spans="4:8" ht="13.9" customHeight="1" x14ac:dyDescent="0.25">
      <c r="D6296" s="120"/>
      <c r="E6296" s="120"/>
      <c r="F6296" s="120"/>
      <c r="G6296" s="120"/>
      <c r="H6296" s="121"/>
    </row>
    <row r="6297" spans="4:8" ht="13.9" customHeight="1" x14ac:dyDescent="0.25">
      <c r="D6297" s="120"/>
      <c r="E6297" s="120"/>
      <c r="F6297" s="120"/>
      <c r="G6297" s="120"/>
      <c r="H6297" s="121"/>
    </row>
    <row r="6298" spans="4:8" ht="13.9" customHeight="1" x14ac:dyDescent="0.25">
      <c r="D6298" s="120"/>
      <c r="E6298" s="120"/>
      <c r="F6298" s="120"/>
      <c r="G6298" s="120"/>
      <c r="H6298" s="121"/>
    </row>
    <row r="6299" spans="4:8" ht="13.9" customHeight="1" x14ac:dyDescent="0.25">
      <c r="D6299" s="120"/>
      <c r="E6299" s="120"/>
      <c r="F6299" s="120"/>
      <c r="G6299" s="120"/>
      <c r="H6299" s="121"/>
    </row>
    <row r="6300" spans="4:8" ht="13.9" customHeight="1" x14ac:dyDescent="0.25">
      <c r="D6300" s="120"/>
      <c r="E6300" s="120"/>
      <c r="F6300" s="120"/>
      <c r="G6300" s="120"/>
      <c r="H6300" s="121"/>
    </row>
    <row r="6301" spans="4:8" ht="13.9" customHeight="1" x14ac:dyDescent="0.25">
      <c r="D6301" s="120"/>
      <c r="E6301" s="120"/>
      <c r="F6301" s="120"/>
      <c r="G6301" s="120"/>
      <c r="H6301" s="121"/>
    </row>
    <row r="6302" spans="4:8" ht="13.9" customHeight="1" x14ac:dyDescent="0.25">
      <c r="D6302" s="120"/>
      <c r="E6302" s="120"/>
      <c r="F6302" s="120"/>
      <c r="G6302" s="120"/>
      <c r="H6302" s="121"/>
    </row>
    <row r="6303" spans="4:8" ht="13.9" customHeight="1" x14ac:dyDescent="0.25">
      <c r="D6303" s="120"/>
      <c r="E6303" s="120"/>
      <c r="F6303" s="120"/>
      <c r="G6303" s="120"/>
      <c r="H6303" s="121"/>
    </row>
    <row r="6304" spans="4:8" ht="13.9" customHeight="1" x14ac:dyDescent="0.25">
      <c r="D6304" s="120"/>
      <c r="E6304" s="120"/>
      <c r="F6304" s="120"/>
      <c r="G6304" s="120"/>
      <c r="H6304" s="121"/>
    </row>
    <row r="6305" spans="4:8" ht="13.9" customHeight="1" x14ac:dyDescent="0.25">
      <c r="D6305" s="120"/>
      <c r="E6305" s="120"/>
      <c r="F6305" s="120"/>
      <c r="G6305" s="120"/>
      <c r="H6305" s="121"/>
    </row>
    <row r="6306" spans="4:8" ht="13.9" customHeight="1" x14ac:dyDescent="0.25">
      <c r="D6306" s="120"/>
      <c r="E6306" s="120"/>
      <c r="F6306" s="120"/>
      <c r="G6306" s="120"/>
      <c r="H6306" s="121"/>
    </row>
    <row r="6307" spans="4:8" ht="13.9" customHeight="1" x14ac:dyDescent="0.25">
      <c r="D6307" s="120"/>
      <c r="E6307" s="120"/>
      <c r="F6307" s="120"/>
      <c r="G6307" s="120"/>
      <c r="H6307" s="121"/>
    </row>
    <row r="6308" spans="4:8" ht="13.9" customHeight="1" x14ac:dyDescent="0.25">
      <c r="D6308" s="120"/>
      <c r="E6308" s="120"/>
      <c r="F6308" s="120"/>
      <c r="G6308" s="120"/>
      <c r="H6308" s="121"/>
    </row>
    <row r="6309" spans="4:8" ht="13.9" customHeight="1" x14ac:dyDescent="0.25">
      <c r="D6309" s="120"/>
      <c r="E6309" s="120"/>
      <c r="F6309" s="120"/>
      <c r="G6309" s="120"/>
      <c r="H6309" s="121"/>
    </row>
    <row r="6310" spans="4:8" ht="13.9" customHeight="1" x14ac:dyDescent="0.25">
      <c r="D6310" s="120"/>
      <c r="E6310" s="120"/>
      <c r="F6310" s="120"/>
      <c r="G6310" s="120"/>
      <c r="H6310" s="121"/>
    </row>
    <row r="6311" spans="4:8" ht="13.9" customHeight="1" x14ac:dyDescent="0.25">
      <c r="D6311" s="120"/>
      <c r="E6311" s="120"/>
      <c r="F6311" s="120"/>
      <c r="G6311" s="120"/>
      <c r="H6311" s="121"/>
    </row>
    <row r="6312" spans="4:8" ht="13.9" customHeight="1" x14ac:dyDescent="0.25">
      <c r="D6312" s="120"/>
      <c r="E6312" s="120"/>
      <c r="F6312" s="120"/>
      <c r="G6312" s="120"/>
      <c r="H6312" s="121"/>
    </row>
    <row r="6313" spans="4:8" ht="13.9" customHeight="1" x14ac:dyDescent="0.25">
      <c r="D6313" s="120"/>
      <c r="E6313" s="120"/>
      <c r="F6313" s="120"/>
      <c r="G6313" s="120"/>
      <c r="H6313" s="121"/>
    </row>
    <row r="6314" spans="4:8" ht="13.9" customHeight="1" x14ac:dyDescent="0.25">
      <c r="D6314" s="120"/>
      <c r="E6314" s="120"/>
      <c r="F6314" s="120"/>
      <c r="G6314" s="120"/>
      <c r="H6314" s="121"/>
    </row>
    <row r="6315" spans="4:8" ht="13.9" customHeight="1" x14ac:dyDescent="0.25">
      <c r="D6315" s="120"/>
      <c r="E6315" s="120"/>
      <c r="F6315" s="120"/>
      <c r="G6315" s="120"/>
      <c r="H6315" s="121"/>
    </row>
    <row r="6316" spans="4:8" ht="13.9" customHeight="1" x14ac:dyDescent="0.25">
      <c r="D6316" s="120"/>
      <c r="E6316" s="120"/>
      <c r="F6316" s="120"/>
      <c r="G6316" s="120"/>
      <c r="H6316" s="121"/>
    </row>
    <row r="6317" spans="4:8" ht="13.9" customHeight="1" x14ac:dyDescent="0.25">
      <c r="D6317" s="120"/>
      <c r="E6317" s="120"/>
      <c r="F6317" s="120"/>
      <c r="G6317" s="120"/>
      <c r="H6317" s="121"/>
    </row>
    <row r="6318" spans="4:8" ht="13.9" customHeight="1" x14ac:dyDescent="0.25">
      <c r="D6318" s="120"/>
      <c r="E6318" s="120"/>
      <c r="F6318" s="120"/>
      <c r="G6318" s="120"/>
      <c r="H6318" s="121"/>
    </row>
    <row r="6319" spans="4:8" ht="13.9" customHeight="1" x14ac:dyDescent="0.25">
      <c r="D6319" s="120"/>
      <c r="E6319" s="120"/>
      <c r="F6319" s="120"/>
      <c r="G6319" s="120"/>
      <c r="H6319" s="121"/>
    </row>
    <row r="6320" spans="4:8" ht="13.9" customHeight="1" x14ac:dyDescent="0.25">
      <c r="D6320" s="120"/>
      <c r="E6320" s="120"/>
      <c r="F6320" s="120"/>
      <c r="G6320" s="120"/>
      <c r="H6320" s="121"/>
    </row>
    <row r="6321" spans="4:8" ht="13.9" customHeight="1" x14ac:dyDescent="0.25">
      <c r="D6321" s="120"/>
      <c r="E6321" s="120"/>
      <c r="F6321" s="120"/>
      <c r="G6321" s="120"/>
      <c r="H6321" s="121"/>
    </row>
    <row r="6322" spans="4:8" ht="13.9" customHeight="1" x14ac:dyDescent="0.25">
      <c r="D6322" s="120"/>
      <c r="E6322" s="120"/>
      <c r="F6322" s="120"/>
      <c r="G6322" s="120"/>
      <c r="H6322" s="121"/>
    </row>
    <row r="6323" spans="4:8" ht="13.9" customHeight="1" x14ac:dyDescent="0.25">
      <c r="D6323" s="120"/>
      <c r="E6323" s="120"/>
      <c r="F6323" s="120"/>
      <c r="G6323" s="120"/>
      <c r="H6323" s="121"/>
    </row>
    <row r="6324" spans="4:8" ht="13.9" customHeight="1" x14ac:dyDescent="0.25">
      <c r="D6324" s="120"/>
      <c r="E6324" s="120"/>
      <c r="F6324" s="120"/>
      <c r="G6324" s="120"/>
      <c r="H6324" s="121"/>
    </row>
    <row r="6325" spans="4:8" ht="13.9" customHeight="1" x14ac:dyDescent="0.25">
      <c r="D6325" s="120"/>
      <c r="E6325" s="120"/>
      <c r="F6325" s="120"/>
      <c r="G6325" s="120"/>
      <c r="H6325" s="121"/>
    </row>
    <row r="6326" spans="4:8" ht="13.9" customHeight="1" x14ac:dyDescent="0.25">
      <c r="D6326" s="120"/>
      <c r="E6326" s="120"/>
      <c r="F6326" s="120"/>
      <c r="G6326" s="120"/>
      <c r="H6326" s="121"/>
    </row>
    <row r="6327" spans="4:8" ht="13.9" customHeight="1" x14ac:dyDescent="0.25">
      <c r="D6327" s="120"/>
      <c r="E6327" s="120"/>
      <c r="F6327" s="120"/>
      <c r="G6327" s="120"/>
      <c r="H6327" s="121"/>
    </row>
    <row r="6328" spans="4:8" ht="13.9" customHeight="1" x14ac:dyDescent="0.25">
      <c r="D6328" s="120"/>
      <c r="E6328" s="120"/>
      <c r="F6328" s="120"/>
      <c r="G6328" s="120"/>
      <c r="H6328" s="121"/>
    </row>
    <row r="6329" spans="4:8" ht="13.9" customHeight="1" x14ac:dyDescent="0.25">
      <c r="D6329" s="120"/>
      <c r="E6329" s="120"/>
      <c r="F6329" s="120"/>
      <c r="G6329" s="120"/>
      <c r="H6329" s="121"/>
    </row>
    <row r="6330" spans="4:8" ht="13.9" customHeight="1" x14ac:dyDescent="0.25">
      <c r="D6330" s="120"/>
      <c r="E6330" s="120"/>
      <c r="F6330" s="120"/>
      <c r="G6330" s="120"/>
      <c r="H6330" s="121"/>
    </row>
    <row r="6331" spans="4:8" ht="13.9" customHeight="1" x14ac:dyDescent="0.25">
      <c r="D6331" s="120"/>
      <c r="E6331" s="120"/>
      <c r="F6331" s="120"/>
      <c r="G6331" s="120"/>
      <c r="H6331" s="121"/>
    </row>
    <row r="6332" spans="4:8" ht="13.9" customHeight="1" x14ac:dyDescent="0.25">
      <c r="D6332" s="120"/>
      <c r="E6332" s="120"/>
      <c r="F6332" s="120"/>
      <c r="G6332" s="120"/>
      <c r="H6332" s="121"/>
    </row>
    <row r="6333" spans="4:8" ht="13.9" customHeight="1" x14ac:dyDescent="0.25">
      <c r="D6333" s="120"/>
      <c r="E6333" s="120"/>
      <c r="F6333" s="120"/>
      <c r="G6333" s="120"/>
      <c r="H6333" s="121"/>
    </row>
    <row r="6334" spans="4:8" ht="13.9" customHeight="1" x14ac:dyDescent="0.25">
      <c r="D6334" s="120"/>
      <c r="E6334" s="120"/>
      <c r="F6334" s="120"/>
      <c r="G6334" s="120"/>
      <c r="H6334" s="121"/>
    </row>
    <row r="6335" spans="4:8" ht="13.9" customHeight="1" x14ac:dyDescent="0.25">
      <c r="D6335" s="120"/>
      <c r="E6335" s="120"/>
      <c r="F6335" s="120"/>
      <c r="G6335" s="120"/>
      <c r="H6335" s="121"/>
    </row>
    <row r="6336" spans="4:8" ht="13.9" customHeight="1" x14ac:dyDescent="0.25">
      <c r="D6336" s="120"/>
      <c r="E6336" s="120"/>
      <c r="F6336" s="120"/>
      <c r="G6336" s="120"/>
      <c r="H6336" s="121"/>
    </row>
    <row r="6337" spans="4:8" ht="13.9" customHeight="1" x14ac:dyDescent="0.25">
      <c r="D6337" s="120"/>
      <c r="E6337" s="120"/>
      <c r="F6337" s="120"/>
      <c r="G6337" s="120"/>
      <c r="H6337" s="121"/>
    </row>
    <row r="6338" spans="4:8" ht="13.9" customHeight="1" x14ac:dyDescent="0.25">
      <c r="D6338" s="120"/>
      <c r="E6338" s="120"/>
      <c r="F6338" s="120"/>
      <c r="G6338" s="120"/>
      <c r="H6338" s="121"/>
    </row>
    <row r="6339" spans="4:8" ht="13.9" customHeight="1" x14ac:dyDescent="0.25">
      <c r="D6339" s="120"/>
      <c r="E6339" s="120"/>
      <c r="F6339" s="120"/>
      <c r="G6339" s="120"/>
      <c r="H6339" s="121"/>
    </row>
    <row r="6340" spans="4:8" ht="13.9" customHeight="1" x14ac:dyDescent="0.25">
      <c r="D6340" s="120"/>
      <c r="E6340" s="120"/>
      <c r="F6340" s="120"/>
      <c r="G6340" s="120"/>
      <c r="H6340" s="121"/>
    </row>
    <row r="6341" spans="4:8" ht="13.9" customHeight="1" x14ac:dyDescent="0.25">
      <c r="D6341" s="120"/>
      <c r="E6341" s="120"/>
      <c r="F6341" s="120"/>
      <c r="G6341" s="120"/>
      <c r="H6341" s="121"/>
    </row>
    <row r="6342" spans="4:8" ht="13.9" customHeight="1" x14ac:dyDescent="0.25">
      <c r="D6342" s="120"/>
      <c r="E6342" s="120"/>
      <c r="F6342" s="120"/>
      <c r="G6342" s="120"/>
      <c r="H6342" s="121"/>
    </row>
    <row r="6343" spans="4:8" ht="13.9" customHeight="1" x14ac:dyDescent="0.25">
      <c r="D6343" s="120"/>
      <c r="E6343" s="120"/>
      <c r="F6343" s="120"/>
      <c r="G6343" s="120"/>
      <c r="H6343" s="121"/>
    </row>
    <row r="6344" spans="4:8" ht="13.9" customHeight="1" x14ac:dyDescent="0.25">
      <c r="D6344" s="120"/>
      <c r="E6344" s="120"/>
      <c r="F6344" s="120"/>
      <c r="G6344" s="120"/>
      <c r="H6344" s="121"/>
    </row>
    <row r="6345" spans="4:8" ht="13.9" customHeight="1" x14ac:dyDescent="0.25">
      <c r="D6345" s="120"/>
      <c r="E6345" s="120"/>
      <c r="F6345" s="120"/>
      <c r="G6345" s="120"/>
      <c r="H6345" s="121"/>
    </row>
    <row r="6346" spans="4:8" ht="13.9" customHeight="1" x14ac:dyDescent="0.25">
      <c r="D6346" s="120"/>
      <c r="E6346" s="120"/>
      <c r="F6346" s="120"/>
      <c r="G6346" s="120"/>
      <c r="H6346" s="121"/>
    </row>
    <row r="6347" spans="4:8" ht="13.9" customHeight="1" x14ac:dyDescent="0.25">
      <c r="D6347" s="120"/>
      <c r="E6347" s="120"/>
      <c r="F6347" s="120"/>
      <c r="G6347" s="120"/>
      <c r="H6347" s="121"/>
    </row>
    <row r="6348" spans="4:8" ht="13.9" customHeight="1" x14ac:dyDescent="0.25">
      <c r="D6348" s="120"/>
      <c r="E6348" s="120"/>
      <c r="F6348" s="120"/>
      <c r="G6348" s="120"/>
      <c r="H6348" s="121"/>
    </row>
    <row r="6349" spans="4:8" ht="13.9" customHeight="1" x14ac:dyDescent="0.25">
      <c r="D6349" s="120"/>
      <c r="E6349" s="120"/>
      <c r="F6349" s="120"/>
      <c r="G6349" s="120"/>
      <c r="H6349" s="121"/>
    </row>
    <row r="6350" spans="4:8" ht="13.9" customHeight="1" x14ac:dyDescent="0.25">
      <c r="D6350" s="120"/>
      <c r="E6350" s="120"/>
      <c r="F6350" s="120"/>
      <c r="G6350" s="120"/>
      <c r="H6350" s="121"/>
    </row>
    <row r="6351" spans="4:8" ht="13.9" customHeight="1" x14ac:dyDescent="0.25">
      <c r="D6351" s="120"/>
      <c r="E6351" s="120"/>
      <c r="F6351" s="120"/>
      <c r="G6351" s="120"/>
      <c r="H6351" s="121"/>
    </row>
    <row r="6352" spans="4:8" ht="13.9" customHeight="1" x14ac:dyDescent="0.25">
      <c r="D6352" s="120"/>
      <c r="E6352" s="120"/>
      <c r="F6352" s="120"/>
      <c r="G6352" s="120"/>
      <c r="H6352" s="121"/>
    </row>
    <row r="6353" spans="4:8" ht="13.9" customHeight="1" x14ac:dyDescent="0.25">
      <c r="D6353" s="120"/>
      <c r="E6353" s="120"/>
      <c r="F6353" s="120"/>
      <c r="G6353" s="120"/>
      <c r="H6353" s="121"/>
    </row>
    <row r="6354" spans="4:8" ht="13.9" customHeight="1" x14ac:dyDescent="0.25">
      <c r="D6354" s="120"/>
      <c r="E6354" s="120"/>
      <c r="F6354" s="120"/>
      <c r="G6354" s="120"/>
      <c r="H6354" s="121"/>
    </row>
    <row r="6355" spans="4:8" ht="13.9" customHeight="1" x14ac:dyDescent="0.25">
      <c r="D6355" s="120"/>
      <c r="E6355" s="120"/>
      <c r="F6355" s="120"/>
      <c r="G6355" s="120"/>
      <c r="H6355" s="121"/>
    </row>
    <row r="6356" spans="4:8" ht="13.9" customHeight="1" x14ac:dyDescent="0.25">
      <c r="D6356" s="120"/>
      <c r="E6356" s="120"/>
      <c r="F6356" s="120"/>
      <c r="G6356" s="120"/>
      <c r="H6356" s="121"/>
    </row>
    <row r="6357" spans="4:8" ht="13.9" customHeight="1" x14ac:dyDescent="0.25">
      <c r="D6357" s="120"/>
      <c r="E6357" s="120"/>
      <c r="F6357" s="120"/>
      <c r="G6357" s="120"/>
      <c r="H6357" s="121"/>
    </row>
    <row r="6358" spans="4:8" ht="13.9" customHeight="1" x14ac:dyDescent="0.25">
      <c r="D6358" s="120"/>
      <c r="E6358" s="120"/>
      <c r="F6358" s="120"/>
      <c r="G6358" s="120"/>
      <c r="H6358" s="121"/>
    </row>
    <row r="6359" spans="4:8" ht="13.9" customHeight="1" x14ac:dyDescent="0.25">
      <c r="D6359" s="120"/>
      <c r="E6359" s="120"/>
      <c r="F6359" s="120"/>
      <c r="G6359" s="120"/>
      <c r="H6359" s="121"/>
    </row>
    <row r="6360" spans="4:8" ht="13.9" customHeight="1" x14ac:dyDescent="0.25">
      <c r="D6360" s="120"/>
      <c r="E6360" s="120"/>
      <c r="F6360" s="120"/>
      <c r="G6360" s="120"/>
      <c r="H6360" s="121"/>
    </row>
    <row r="6361" spans="4:8" ht="13.9" customHeight="1" x14ac:dyDescent="0.25">
      <c r="D6361" s="120"/>
      <c r="E6361" s="120"/>
      <c r="F6361" s="120"/>
      <c r="G6361" s="120"/>
      <c r="H6361" s="121"/>
    </row>
    <row r="6362" spans="4:8" ht="13.9" customHeight="1" x14ac:dyDescent="0.25">
      <c r="D6362" s="120"/>
      <c r="E6362" s="120"/>
      <c r="F6362" s="120"/>
      <c r="G6362" s="120"/>
      <c r="H6362" s="121"/>
    </row>
    <row r="6363" spans="4:8" ht="13.9" customHeight="1" x14ac:dyDescent="0.25">
      <c r="D6363" s="120"/>
      <c r="E6363" s="120"/>
      <c r="F6363" s="120"/>
      <c r="G6363" s="120"/>
      <c r="H6363" s="121"/>
    </row>
    <row r="6364" spans="4:8" ht="13.9" customHeight="1" x14ac:dyDescent="0.25">
      <c r="D6364" s="120"/>
      <c r="E6364" s="120"/>
      <c r="F6364" s="120"/>
      <c r="G6364" s="120"/>
      <c r="H6364" s="121"/>
    </row>
    <row r="6365" spans="4:8" ht="13.9" customHeight="1" x14ac:dyDescent="0.25">
      <c r="D6365" s="120"/>
      <c r="E6365" s="120"/>
      <c r="F6365" s="120"/>
      <c r="G6365" s="120"/>
      <c r="H6365" s="121"/>
    </row>
    <row r="6366" spans="4:8" ht="13.9" customHeight="1" x14ac:dyDescent="0.25">
      <c r="D6366" s="120"/>
      <c r="E6366" s="120"/>
      <c r="F6366" s="120"/>
      <c r="G6366" s="120"/>
      <c r="H6366" s="121"/>
    </row>
    <row r="6367" spans="4:8" ht="13.9" customHeight="1" x14ac:dyDescent="0.25">
      <c r="D6367" s="120"/>
      <c r="E6367" s="120"/>
      <c r="F6367" s="120"/>
      <c r="G6367" s="120"/>
      <c r="H6367" s="121"/>
    </row>
    <row r="6368" spans="4:8" ht="13.9" customHeight="1" x14ac:dyDescent="0.25">
      <c r="D6368" s="120"/>
      <c r="E6368" s="120"/>
      <c r="F6368" s="120"/>
      <c r="G6368" s="120"/>
      <c r="H6368" s="121"/>
    </row>
    <row r="6369" spans="4:8" ht="13.9" customHeight="1" x14ac:dyDescent="0.25">
      <c r="D6369" s="120"/>
      <c r="E6369" s="120"/>
      <c r="F6369" s="120"/>
      <c r="G6369" s="120"/>
      <c r="H6369" s="121"/>
    </row>
    <row r="6370" spans="4:8" ht="13.9" customHeight="1" x14ac:dyDescent="0.25">
      <c r="D6370" s="120"/>
      <c r="E6370" s="120"/>
      <c r="F6370" s="120"/>
      <c r="G6370" s="120"/>
      <c r="H6370" s="121"/>
    </row>
    <row r="6371" spans="4:8" ht="13.9" customHeight="1" x14ac:dyDescent="0.25">
      <c r="D6371" s="120"/>
      <c r="E6371" s="120"/>
      <c r="F6371" s="120"/>
      <c r="G6371" s="120"/>
      <c r="H6371" s="121"/>
    </row>
    <row r="6372" spans="4:8" ht="13.9" customHeight="1" x14ac:dyDescent="0.25">
      <c r="D6372" s="120"/>
      <c r="E6372" s="120"/>
      <c r="F6372" s="120"/>
      <c r="G6372" s="120"/>
      <c r="H6372" s="121"/>
    </row>
    <row r="6373" spans="4:8" ht="13.9" customHeight="1" x14ac:dyDescent="0.25">
      <c r="D6373" s="120"/>
      <c r="E6373" s="120"/>
      <c r="F6373" s="120"/>
      <c r="G6373" s="120"/>
      <c r="H6373" s="121"/>
    </row>
    <row r="6374" spans="4:8" ht="13.9" customHeight="1" x14ac:dyDescent="0.25">
      <c r="D6374" s="120"/>
      <c r="E6374" s="120"/>
      <c r="F6374" s="120"/>
      <c r="G6374" s="120"/>
      <c r="H6374" s="121"/>
    </row>
    <row r="6375" spans="4:8" ht="13.9" customHeight="1" x14ac:dyDescent="0.25">
      <c r="D6375" s="120"/>
      <c r="E6375" s="120"/>
      <c r="F6375" s="120"/>
      <c r="G6375" s="120"/>
      <c r="H6375" s="121"/>
    </row>
    <row r="6376" spans="4:8" ht="13.9" customHeight="1" x14ac:dyDescent="0.25">
      <c r="D6376" s="120"/>
      <c r="E6376" s="120"/>
      <c r="F6376" s="120"/>
      <c r="G6376" s="120"/>
      <c r="H6376" s="121"/>
    </row>
    <row r="6377" spans="4:8" ht="13.9" customHeight="1" x14ac:dyDescent="0.25">
      <c r="D6377" s="120"/>
      <c r="E6377" s="120"/>
      <c r="F6377" s="120"/>
      <c r="G6377" s="120"/>
      <c r="H6377" s="121"/>
    </row>
    <row r="6378" spans="4:8" ht="13.9" customHeight="1" x14ac:dyDescent="0.25">
      <c r="D6378" s="120"/>
      <c r="E6378" s="120"/>
      <c r="F6378" s="120"/>
      <c r="G6378" s="120"/>
      <c r="H6378" s="121"/>
    </row>
    <row r="6379" spans="4:8" ht="13.9" customHeight="1" x14ac:dyDescent="0.25">
      <c r="D6379" s="120"/>
      <c r="E6379" s="120"/>
      <c r="F6379" s="120"/>
      <c r="G6379" s="120"/>
      <c r="H6379" s="121"/>
    </row>
    <row r="6380" spans="4:8" ht="13.9" customHeight="1" x14ac:dyDescent="0.25">
      <c r="D6380" s="120"/>
      <c r="E6380" s="120"/>
      <c r="F6380" s="120"/>
      <c r="G6380" s="120"/>
      <c r="H6380" s="121"/>
    </row>
    <row r="6381" spans="4:8" ht="13.9" customHeight="1" x14ac:dyDescent="0.25">
      <c r="D6381" s="120"/>
      <c r="E6381" s="120"/>
      <c r="F6381" s="120"/>
      <c r="G6381" s="120"/>
      <c r="H6381" s="121"/>
    </row>
    <row r="6382" spans="4:8" ht="13.9" customHeight="1" x14ac:dyDescent="0.25">
      <c r="D6382" s="120"/>
      <c r="E6382" s="120"/>
      <c r="F6382" s="120"/>
      <c r="G6382" s="120"/>
      <c r="H6382" s="121"/>
    </row>
    <row r="6383" spans="4:8" ht="13.9" customHeight="1" x14ac:dyDescent="0.25">
      <c r="D6383" s="120"/>
      <c r="E6383" s="120"/>
      <c r="F6383" s="120"/>
      <c r="G6383" s="120"/>
      <c r="H6383" s="121"/>
    </row>
    <row r="6384" spans="4:8" ht="13.9" customHeight="1" x14ac:dyDescent="0.25">
      <c r="D6384" s="120"/>
      <c r="E6384" s="120"/>
      <c r="F6384" s="120"/>
      <c r="G6384" s="120"/>
      <c r="H6384" s="121"/>
    </row>
    <row r="6385" spans="4:8" ht="13.9" customHeight="1" x14ac:dyDescent="0.25">
      <c r="D6385" s="120"/>
      <c r="E6385" s="120"/>
      <c r="F6385" s="120"/>
      <c r="G6385" s="120"/>
      <c r="H6385" s="121"/>
    </row>
    <row r="6386" spans="4:8" ht="13.9" customHeight="1" x14ac:dyDescent="0.25">
      <c r="D6386" s="120"/>
      <c r="E6386" s="120"/>
      <c r="F6386" s="120"/>
      <c r="G6386" s="120"/>
      <c r="H6386" s="121"/>
    </row>
    <row r="6387" spans="4:8" ht="13.9" customHeight="1" x14ac:dyDescent="0.25">
      <c r="D6387" s="120"/>
      <c r="E6387" s="120"/>
      <c r="F6387" s="120"/>
      <c r="G6387" s="120"/>
      <c r="H6387" s="121"/>
    </row>
    <row r="6388" spans="4:8" ht="13.9" customHeight="1" x14ac:dyDescent="0.25">
      <c r="D6388" s="120"/>
      <c r="E6388" s="120"/>
      <c r="F6388" s="120"/>
      <c r="G6388" s="120"/>
      <c r="H6388" s="121"/>
    </row>
    <row r="6389" spans="4:8" ht="13.9" customHeight="1" x14ac:dyDescent="0.25">
      <c r="D6389" s="120"/>
      <c r="E6389" s="120"/>
      <c r="F6389" s="120"/>
      <c r="G6389" s="120"/>
      <c r="H6389" s="121"/>
    </row>
    <row r="6390" spans="4:8" ht="13.9" customHeight="1" x14ac:dyDescent="0.25">
      <c r="D6390" s="120"/>
      <c r="E6390" s="120"/>
      <c r="F6390" s="120"/>
      <c r="G6390" s="120"/>
      <c r="H6390" s="121"/>
    </row>
    <row r="6391" spans="4:8" ht="13.9" customHeight="1" x14ac:dyDescent="0.25">
      <c r="D6391" s="120"/>
      <c r="E6391" s="120"/>
      <c r="F6391" s="120"/>
      <c r="G6391" s="120"/>
      <c r="H6391" s="121"/>
    </row>
    <row r="6392" spans="4:8" ht="13.9" customHeight="1" x14ac:dyDescent="0.25">
      <c r="D6392" s="120"/>
      <c r="E6392" s="120"/>
      <c r="F6392" s="120"/>
      <c r="G6392" s="120"/>
      <c r="H6392" s="121"/>
    </row>
    <row r="6393" spans="4:8" ht="13.9" customHeight="1" x14ac:dyDescent="0.25">
      <c r="D6393" s="120"/>
      <c r="E6393" s="120"/>
      <c r="F6393" s="120"/>
      <c r="G6393" s="120"/>
      <c r="H6393" s="121"/>
    </row>
    <row r="6394" spans="4:8" ht="13.9" customHeight="1" x14ac:dyDescent="0.25">
      <c r="D6394" s="120"/>
      <c r="E6394" s="120"/>
      <c r="F6394" s="120"/>
      <c r="G6394" s="120"/>
      <c r="H6394" s="121"/>
    </row>
    <row r="6395" spans="4:8" ht="13.9" customHeight="1" x14ac:dyDescent="0.25">
      <c r="D6395" s="120"/>
      <c r="E6395" s="120"/>
      <c r="F6395" s="120"/>
      <c r="G6395" s="120"/>
      <c r="H6395" s="121"/>
    </row>
    <row r="6396" spans="4:8" ht="13.9" customHeight="1" x14ac:dyDescent="0.25">
      <c r="D6396" s="120"/>
      <c r="E6396" s="120"/>
      <c r="F6396" s="120"/>
      <c r="G6396" s="120"/>
      <c r="H6396" s="121"/>
    </row>
    <row r="6397" spans="4:8" ht="13.9" customHeight="1" x14ac:dyDescent="0.25">
      <c r="D6397" s="120"/>
      <c r="E6397" s="120"/>
      <c r="F6397" s="120"/>
      <c r="G6397" s="120"/>
      <c r="H6397" s="121"/>
    </row>
    <row r="6398" spans="4:8" ht="13.9" customHeight="1" x14ac:dyDescent="0.25">
      <c r="D6398" s="120"/>
      <c r="E6398" s="120"/>
      <c r="F6398" s="120"/>
      <c r="G6398" s="120"/>
      <c r="H6398" s="121"/>
    </row>
    <row r="6399" spans="4:8" ht="13.9" customHeight="1" x14ac:dyDescent="0.25">
      <c r="D6399" s="120"/>
      <c r="E6399" s="120"/>
      <c r="F6399" s="120"/>
      <c r="G6399" s="120"/>
      <c r="H6399" s="121"/>
    </row>
    <row r="6400" spans="4:8" ht="13.9" customHeight="1" x14ac:dyDescent="0.25">
      <c r="D6400" s="120"/>
      <c r="E6400" s="120"/>
      <c r="F6400" s="120"/>
      <c r="G6400" s="120"/>
      <c r="H6400" s="121"/>
    </row>
    <row r="6401" spans="4:8" ht="13.9" customHeight="1" x14ac:dyDescent="0.25">
      <c r="D6401" s="120"/>
      <c r="E6401" s="120"/>
      <c r="F6401" s="120"/>
      <c r="G6401" s="120"/>
      <c r="H6401" s="121"/>
    </row>
    <row r="6402" spans="4:8" ht="13.9" customHeight="1" x14ac:dyDescent="0.25">
      <c r="D6402" s="120"/>
      <c r="E6402" s="120"/>
      <c r="F6402" s="120"/>
      <c r="G6402" s="120"/>
      <c r="H6402" s="121"/>
    </row>
    <row r="6403" spans="4:8" ht="13.9" customHeight="1" x14ac:dyDescent="0.25">
      <c r="D6403" s="120"/>
      <c r="E6403" s="120"/>
      <c r="F6403" s="120"/>
      <c r="G6403" s="120"/>
      <c r="H6403" s="121"/>
    </row>
    <row r="6404" spans="4:8" ht="13.9" customHeight="1" x14ac:dyDescent="0.25">
      <c r="D6404" s="120"/>
      <c r="E6404" s="120"/>
      <c r="F6404" s="120"/>
      <c r="G6404" s="120"/>
      <c r="H6404" s="121"/>
    </row>
    <row r="6405" spans="4:8" ht="13.9" customHeight="1" x14ac:dyDescent="0.25">
      <c r="D6405" s="120"/>
      <c r="E6405" s="120"/>
      <c r="F6405" s="120"/>
      <c r="G6405" s="120"/>
      <c r="H6405" s="121"/>
    </row>
    <row r="6406" spans="4:8" ht="13.9" customHeight="1" x14ac:dyDescent="0.25">
      <c r="D6406" s="120"/>
      <c r="E6406" s="120"/>
      <c r="F6406" s="120"/>
      <c r="G6406" s="120"/>
      <c r="H6406" s="121"/>
    </row>
    <row r="6407" spans="4:8" ht="13.9" customHeight="1" x14ac:dyDescent="0.25">
      <c r="D6407" s="120"/>
      <c r="E6407" s="120"/>
      <c r="F6407" s="120"/>
      <c r="G6407" s="120"/>
      <c r="H6407" s="121"/>
    </row>
    <row r="6408" spans="4:8" ht="13.9" customHeight="1" x14ac:dyDescent="0.25">
      <c r="D6408" s="120"/>
      <c r="E6408" s="120"/>
      <c r="F6408" s="120"/>
      <c r="G6408" s="120"/>
      <c r="H6408" s="121"/>
    </row>
    <row r="6409" spans="4:8" ht="13.9" customHeight="1" x14ac:dyDescent="0.25">
      <c r="D6409" s="120"/>
      <c r="E6409" s="120"/>
      <c r="F6409" s="120"/>
      <c r="G6409" s="120"/>
      <c r="H6409" s="121"/>
    </row>
    <row r="6410" spans="4:8" ht="13.9" customHeight="1" x14ac:dyDescent="0.25">
      <c r="D6410" s="120"/>
      <c r="E6410" s="120"/>
      <c r="F6410" s="120"/>
      <c r="G6410" s="120"/>
      <c r="H6410" s="121"/>
    </row>
    <row r="6411" spans="4:8" ht="13.9" customHeight="1" x14ac:dyDescent="0.25">
      <c r="D6411" s="120"/>
      <c r="E6411" s="120"/>
      <c r="F6411" s="120"/>
      <c r="G6411" s="120"/>
      <c r="H6411" s="121"/>
    </row>
    <row r="6412" spans="4:8" ht="13.9" customHeight="1" x14ac:dyDescent="0.25">
      <c r="D6412" s="120"/>
      <c r="E6412" s="120"/>
      <c r="F6412" s="120"/>
      <c r="G6412" s="120"/>
      <c r="H6412" s="121"/>
    </row>
    <row r="6413" spans="4:8" ht="13.9" customHeight="1" x14ac:dyDescent="0.25">
      <c r="D6413" s="120"/>
      <c r="E6413" s="120"/>
      <c r="F6413" s="120"/>
      <c r="G6413" s="120"/>
      <c r="H6413" s="121"/>
    </row>
    <row r="6414" spans="4:8" ht="13.9" customHeight="1" x14ac:dyDescent="0.25">
      <c r="D6414" s="120"/>
      <c r="E6414" s="120"/>
      <c r="F6414" s="120"/>
      <c r="G6414" s="120"/>
      <c r="H6414" s="121"/>
    </row>
    <row r="6415" spans="4:8" ht="13.9" customHeight="1" x14ac:dyDescent="0.25">
      <c r="D6415" s="120"/>
      <c r="E6415" s="120"/>
      <c r="F6415" s="120"/>
      <c r="G6415" s="120"/>
      <c r="H6415" s="121"/>
    </row>
    <row r="6416" spans="4:8" ht="13.9" customHeight="1" x14ac:dyDescent="0.25">
      <c r="D6416" s="120"/>
      <c r="E6416" s="120"/>
      <c r="F6416" s="120"/>
      <c r="G6416" s="120"/>
      <c r="H6416" s="121"/>
    </row>
    <row r="6417" spans="4:8" ht="13.9" customHeight="1" x14ac:dyDescent="0.25">
      <c r="D6417" s="120"/>
      <c r="E6417" s="120"/>
      <c r="F6417" s="120"/>
      <c r="G6417" s="120"/>
      <c r="H6417" s="121"/>
    </row>
    <row r="6418" spans="4:8" ht="13.9" customHeight="1" x14ac:dyDescent="0.25">
      <c r="D6418" s="120"/>
      <c r="E6418" s="120"/>
      <c r="F6418" s="120"/>
      <c r="G6418" s="120"/>
      <c r="H6418" s="121"/>
    </row>
    <row r="6419" spans="4:8" ht="13.9" customHeight="1" x14ac:dyDescent="0.25">
      <c r="D6419" s="120"/>
      <c r="E6419" s="120"/>
      <c r="F6419" s="120"/>
      <c r="G6419" s="120"/>
      <c r="H6419" s="121"/>
    </row>
    <row r="6420" spans="4:8" ht="13.9" customHeight="1" x14ac:dyDescent="0.25">
      <c r="D6420" s="120"/>
      <c r="E6420" s="120"/>
      <c r="F6420" s="120"/>
      <c r="G6420" s="120"/>
      <c r="H6420" s="121"/>
    </row>
    <row r="6421" spans="4:8" ht="13.9" customHeight="1" x14ac:dyDescent="0.25">
      <c r="D6421" s="120"/>
      <c r="E6421" s="120"/>
      <c r="F6421" s="120"/>
      <c r="G6421" s="120"/>
      <c r="H6421" s="121"/>
    </row>
    <row r="6422" spans="4:8" ht="13.9" customHeight="1" x14ac:dyDescent="0.25">
      <c r="D6422" s="120"/>
      <c r="E6422" s="120"/>
      <c r="F6422" s="120"/>
      <c r="G6422" s="120"/>
      <c r="H6422" s="121"/>
    </row>
    <row r="6423" spans="4:8" ht="13.9" customHeight="1" x14ac:dyDescent="0.25">
      <c r="D6423" s="120"/>
      <c r="E6423" s="120"/>
      <c r="F6423" s="120"/>
      <c r="G6423" s="120"/>
      <c r="H6423" s="121"/>
    </row>
    <row r="6424" spans="4:8" ht="13.9" customHeight="1" x14ac:dyDescent="0.25">
      <c r="D6424" s="120"/>
      <c r="E6424" s="120"/>
      <c r="F6424" s="120"/>
      <c r="G6424" s="120"/>
      <c r="H6424" s="121"/>
    </row>
    <row r="6425" spans="4:8" ht="13.9" customHeight="1" x14ac:dyDescent="0.25">
      <c r="D6425" s="120"/>
      <c r="E6425" s="120"/>
      <c r="F6425" s="120"/>
      <c r="G6425" s="120"/>
      <c r="H6425" s="121"/>
    </row>
    <row r="6426" spans="4:8" ht="13.9" customHeight="1" x14ac:dyDescent="0.25">
      <c r="D6426" s="120"/>
      <c r="E6426" s="120"/>
      <c r="F6426" s="120"/>
      <c r="G6426" s="120"/>
      <c r="H6426" s="121"/>
    </row>
    <row r="6427" spans="4:8" ht="13.9" customHeight="1" x14ac:dyDescent="0.25">
      <c r="D6427" s="120"/>
      <c r="E6427" s="120"/>
      <c r="F6427" s="120"/>
      <c r="G6427" s="120"/>
      <c r="H6427" s="121"/>
    </row>
    <row r="6428" spans="4:8" ht="13.9" customHeight="1" x14ac:dyDescent="0.25">
      <c r="D6428" s="120"/>
      <c r="E6428" s="120"/>
      <c r="F6428" s="120"/>
      <c r="G6428" s="120"/>
      <c r="H6428" s="121"/>
    </row>
    <row r="6429" spans="4:8" ht="13.9" customHeight="1" x14ac:dyDescent="0.25">
      <c r="D6429" s="120"/>
      <c r="E6429" s="120"/>
      <c r="F6429" s="120"/>
      <c r="G6429" s="120"/>
      <c r="H6429" s="121"/>
    </row>
    <row r="6430" spans="4:8" ht="13.9" customHeight="1" x14ac:dyDescent="0.25">
      <c r="D6430" s="120"/>
      <c r="E6430" s="120"/>
      <c r="F6430" s="120"/>
      <c r="G6430" s="120"/>
      <c r="H6430" s="121"/>
    </row>
    <row r="6431" spans="4:8" ht="13.9" customHeight="1" x14ac:dyDescent="0.25">
      <c r="D6431" s="120"/>
      <c r="E6431" s="120"/>
      <c r="F6431" s="120"/>
      <c r="G6431" s="120"/>
      <c r="H6431" s="121"/>
    </row>
    <row r="6432" spans="4:8" ht="13.9" customHeight="1" x14ac:dyDescent="0.25">
      <c r="D6432" s="120"/>
      <c r="E6432" s="120"/>
      <c r="F6432" s="120"/>
      <c r="G6432" s="120"/>
      <c r="H6432" s="121"/>
    </row>
    <row r="6433" spans="4:8" ht="13.9" customHeight="1" x14ac:dyDescent="0.25">
      <c r="D6433" s="120"/>
      <c r="E6433" s="120"/>
      <c r="F6433" s="120"/>
      <c r="G6433" s="120"/>
      <c r="H6433" s="121"/>
    </row>
    <row r="6434" spans="4:8" ht="13.9" customHeight="1" x14ac:dyDescent="0.25">
      <c r="D6434" s="120"/>
      <c r="E6434" s="120"/>
      <c r="F6434" s="120"/>
      <c r="G6434" s="120"/>
      <c r="H6434" s="121"/>
    </row>
    <row r="6435" spans="4:8" ht="13.9" customHeight="1" x14ac:dyDescent="0.25">
      <c r="D6435" s="120"/>
      <c r="E6435" s="120"/>
      <c r="F6435" s="120"/>
      <c r="G6435" s="120"/>
      <c r="H6435" s="121"/>
    </row>
    <row r="6436" spans="4:8" ht="13.9" customHeight="1" x14ac:dyDescent="0.25">
      <c r="D6436" s="120"/>
      <c r="E6436" s="120"/>
      <c r="F6436" s="120"/>
      <c r="G6436" s="120"/>
      <c r="H6436" s="121"/>
    </row>
    <row r="6437" spans="4:8" ht="13.9" customHeight="1" x14ac:dyDescent="0.25">
      <c r="D6437" s="120"/>
      <c r="E6437" s="120"/>
      <c r="F6437" s="120"/>
      <c r="G6437" s="120"/>
      <c r="H6437" s="121"/>
    </row>
    <row r="6438" spans="4:8" ht="13.9" customHeight="1" x14ac:dyDescent="0.25">
      <c r="D6438" s="120"/>
      <c r="E6438" s="120"/>
      <c r="F6438" s="120"/>
      <c r="G6438" s="120"/>
      <c r="H6438" s="121"/>
    </row>
    <row r="6439" spans="4:8" ht="13.9" customHeight="1" x14ac:dyDescent="0.25">
      <c r="D6439" s="120"/>
      <c r="E6439" s="120"/>
      <c r="F6439" s="120"/>
      <c r="G6439" s="120"/>
      <c r="H6439" s="121"/>
    </row>
    <row r="6440" spans="4:8" ht="13.9" customHeight="1" x14ac:dyDescent="0.25">
      <c r="D6440" s="120"/>
      <c r="E6440" s="120"/>
      <c r="F6440" s="120"/>
      <c r="G6440" s="120"/>
      <c r="H6440" s="121"/>
    </row>
    <row r="6441" spans="4:8" ht="13.9" customHeight="1" x14ac:dyDescent="0.25">
      <c r="D6441" s="120"/>
      <c r="E6441" s="120"/>
      <c r="F6441" s="120"/>
      <c r="G6441" s="120"/>
      <c r="H6441" s="121"/>
    </row>
    <row r="6442" spans="4:8" ht="13.9" customHeight="1" x14ac:dyDescent="0.25">
      <c r="D6442" s="120"/>
      <c r="E6442" s="120"/>
      <c r="F6442" s="120"/>
      <c r="G6442" s="120"/>
      <c r="H6442" s="121"/>
    </row>
    <row r="6443" spans="4:8" ht="13.9" customHeight="1" x14ac:dyDescent="0.25">
      <c r="D6443" s="120"/>
      <c r="E6443" s="120"/>
      <c r="F6443" s="120"/>
      <c r="G6443" s="120"/>
      <c r="H6443" s="121"/>
    </row>
    <row r="6444" spans="4:8" ht="13.9" customHeight="1" x14ac:dyDescent="0.25">
      <c r="D6444" s="120"/>
      <c r="E6444" s="120"/>
      <c r="F6444" s="120"/>
      <c r="G6444" s="120"/>
      <c r="H6444" s="121"/>
    </row>
    <row r="6445" spans="4:8" ht="13.9" customHeight="1" x14ac:dyDescent="0.25">
      <c r="D6445" s="120"/>
      <c r="E6445" s="120"/>
      <c r="F6445" s="120"/>
      <c r="G6445" s="120"/>
      <c r="H6445" s="121"/>
    </row>
    <row r="6446" spans="4:8" ht="13.9" customHeight="1" x14ac:dyDescent="0.25">
      <c r="D6446" s="120"/>
      <c r="E6446" s="120"/>
      <c r="F6446" s="120"/>
      <c r="G6446" s="120"/>
      <c r="H6446" s="121"/>
    </row>
    <row r="6447" spans="4:8" ht="13.9" customHeight="1" x14ac:dyDescent="0.25">
      <c r="D6447" s="120"/>
      <c r="E6447" s="120"/>
      <c r="F6447" s="120"/>
      <c r="G6447" s="120"/>
      <c r="H6447" s="121"/>
    </row>
    <row r="6448" spans="4:8" ht="13.9" customHeight="1" x14ac:dyDescent="0.25">
      <c r="D6448" s="120"/>
      <c r="E6448" s="120"/>
      <c r="F6448" s="120"/>
      <c r="G6448" s="120"/>
      <c r="H6448" s="121"/>
    </row>
    <row r="6449" spans="4:8" ht="13.9" customHeight="1" x14ac:dyDescent="0.25">
      <c r="D6449" s="120"/>
      <c r="E6449" s="120"/>
      <c r="F6449" s="120"/>
      <c r="G6449" s="120"/>
      <c r="H6449" s="121"/>
    </row>
    <row r="6450" spans="4:8" ht="13.9" customHeight="1" x14ac:dyDescent="0.25">
      <c r="D6450" s="120"/>
      <c r="E6450" s="120"/>
      <c r="F6450" s="120"/>
      <c r="G6450" s="120"/>
      <c r="H6450" s="121"/>
    </row>
    <row r="6451" spans="4:8" ht="13.9" customHeight="1" x14ac:dyDescent="0.25">
      <c r="D6451" s="120"/>
      <c r="E6451" s="120"/>
      <c r="F6451" s="120"/>
      <c r="G6451" s="120"/>
      <c r="H6451" s="121"/>
    </row>
    <row r="6452" spans="4:8" ht="13.9" customHeight="1" x14ac:dyDescent="0.25">
      <c r="D6452" s="120"/>
      <c r="E6452" s="120"/>
      <c r="F6452" s="120"/>
      <c r="G6452" s="120"/>
      <c r="H6452" s="121"/>
    </row>
    <row r="6453" spans="4:8" ht="13.9" customHeight="1" x14ac:dyDescent="0.25">
      <c r="D6453" s="120"/>
      <c r="E6453" s="120"/>
      <c r="F6453" s="120"/>
      <c r="G6453" s="120"/>
      <c r="H6453" s="121"/>
    </row>
    <row r="6454" spans="4:8" ht="13.9" customHeight="1" x14ac:dyDescent="0.25">
      <c r="D6454" s="120"/>
      <c r="E6454" s="120"/>
      <c r="F6454" s="120"/>
      <c r="G6454" s="120"/>
      <c r="H6454" s="121"/>
    </row>
    <row r="6455" spans="4:8" ht="13.9" customHeight="1" x14ac:dyDescent="0.25">
      <c r="D6455" s="120"/>
      <c r="E6455" s="120"/>
      <c r="F6455" s="120"/>
      <c r="G6455" s="120"/>
      <c r="H6455" s="121"/>
    </row>
    <row r="6456" spans="4:8" ht="13.9" customHeight="1" x14ac:dyDescent="0.25">
      <c r="D6456" s="120"/>
      <c r="E6456" s="120"/>
      <c r="F6456" s="120"/>
      <c r="G6456" s="120"/>
      <c r="H6456" s="121"/>
    </row>
    <row r="6457" spans="4:8" ht="13.9" customHeight="1" x14ac:dyDescent="0.25">
      <c r="D6457" s="120"/>
      <c r="E6457" s="120"/>
      <c r="F6457" s="120"/>
      <c r="G6457" s="120"/>
      <c r="H6457" s="121"/>
    </row>
    <row r="6458" spans="4:8" ht="13.9" customHeight="1" x14ac:dyDescent="0.25">
      <c r="D6458" s="120"/>
      <c r="E6458" s="120"/>
      <c r="F6458" s="120"/>
      <c r="G6458" s="120"/>
      <c r="H6458" s="121"/>
    </row>
    <row r="6459" spans="4:8" ht="13.9" customHeight="1" x14ac:dyDescent="0.25">
      <c r="D6459" s="120"/>
      <c r="E6459" s="120"/>
      <c r="F6459" s="120"/>
      <c r="G6459" s="120"/>
      <c r="H6459" s="121"/>
    </row>
    <row r="6460" spans="4:8" ht="13.9" customHeight="1" x14ac:dyDescent="0.25">
      <c r="D6460" s="120"/>
      <c r="E6460" s="120"/>
      <c r="F6460" s="120"/>
      <c r="G6460" s="120"/>
      <c r="H6460" s="121"/>
    </row>
    <row r="6461" spans="4:8" ht="13.9" customHeight="1" x14ac:dyDescent="0.25">
      <c r="D6461" s="120"/>
      <c r="E6461" s="120"/>
      <c r="F6461" s="120"/>
      <c r="G6461" s="120"/>
      <c r="H6461" s="121"/>
    </row>
    <row r="6462" spans="4:8" ht="13.9" customHeight="1" x14ac:dyDescent="0.25">
      <c r="D6462" s="120"/>
      <c r="E6462" s="120"/>
      <c r="F6462" s="120"/>
      <c r="G6462" s="120"/>
      <c r="H6462" s="121"/>
    </row>
    <row r="6463" spans="4:8" ht="13.9" customHeight="1" x14ac:dyDescent="0.25">
      <c r="D6463" s="120"/>
      <c r="E6463" s="120"/>
      <c r="F6463" s="120"/>
      <c r="G6463" s="120"/>
      <c r="H6463" s="121"/>
    </row>
    <row r="6464" spans="4:8" ht="13.9" customHeight="1" x14ac:dyDescent="0.25">
      <c r="D6464" s="120"/>
      <c r="E6464" s="120"/>
      <c r="F6464" s="120"/>
      <c r="G6464" s="120"/>
      <c r="H6464" s="121"/>
    </row>
    <row r="6465" spans="4:8" ht="13.9" customHeight="1" x14ac:dyDescent="0.25">
      <c r="D6465" s="120"/>
      <c r="E6465" s="120"/>
      <c r="F6465" s="120"/>
      <c r="G6465" s="120"/>
      <c r="H6465" s="121"/>
    </row>
    <row r="6466" spans="4:8" ht="13.9" customHeight="1" x14ac:dyDescent="0.25">
      <c r="D6466" s="120"/>
      <c r="E6466" s="120"/>
      <c r="F6466" s="120"/>
      <c r="G6466" s="120"/>
      <c r="H6466" s="121"/>
    </row>
    <row r="6467" spans="4:8" ht="13.9" customHeight="1" x14ac:dyDescent="0.25">
      <c r="D6467" s="120"/>
      <c r="E6467" s="120"/>
      <c r="F6467" s="120"/>
      <c r="G6467" s="120"/>
      <c r="H6467" s="121"/>
    </row>
    <row r="6468" spans="4:8" ht="13.9" customHeight="1" x14ac:dyDescent="0.25">
      <c r="D6468" s="120"/>
      <c r="E6468" s="120"/>
      <c r="F6468" s="120"/>
      <c r="G6468" s="120"/>
      <c r="H6468" s="121"/>
    </row>
    <row r="6469" spans="4:8" ht="13.9" customHeight="1" x14ac:dyDescent="0.25">
      <c r="D6469" s="120"/>
      <c r="E6469" s="120"/>
      <c r="F6469" s="120"/>
      <c r="G6469" s="120"/>
      <c r="H6469" s="121"/>
    </row>
    <row r="6470" spans="4:8" ht="13.9" customHeight="1" x14ac:dyDescent="0.25">
      <c r="D6470" s="120"/>
      <c r="E6470" s="120"/>
      <c r="F6470" s="120"/>
      <c r="G6470" s="120"/>
      <c r="H6470" s="121"/>
    </row>
    <row r="6471" spans="4:8" ht="13.9" customHeight="1" x14ac:dyDescent="0.25">
      <c r="D6471" s="120"/>
      <c r="E6471" s="120"/>
      <c r="F6471" s="120"/>
      <c r="G6471" s="120"/>
      <c r="H6471" s="121"/>
    </row>
    <row r="6472" spans="4:8" ht="13.9" customHeight="1" x14ac:dyDescent="0.25">
      <c r="D6472" s="120"/>
      <c r="E6472" s="120"/>
      <c r="F6472" s="120"/>
      <c r="G6472" s="120"/>
      <c r="H6472" s="121"/>
    </row>
    <row r="6473" spans="4:8" ht="13.9" customHeight="1" x14ac:dyDescent="0.25">
      <c r="D6473" s="120"/>
      <c r="E6473" s="120"/>
      <c r="F6473" s="120"/>
      <c r="G6473" s="120"/>
      <c r="H6473" s="121"/>
    </row>
    <row r="6474" spans="4:8" ht="13.9" customHeight="1" x14ac:dyDescent="0.25">
      <c r="D6474" s="120"/>
      <c r="E6474" s="120"/>
      <c r="F6474" s="120"/>
      <c r="G6474" s="120"/>
      <c r="H6474" s="121"/>
    </row>
    <row r="6475" spans="4:8" ht="13.9" customHeight="1" x14ac:dyDescent="0.25">
      <c r="D6475" s="120"/>
      <c r="E6475" s="120"/>
      <c r="F6475" s="120"/>
      <c r="G6475" s="120"/>
      <c r="H6475" s="121"/>
    </row>
    <row r="6476" spans="4:8" ht="13.9" customHeight="1" x14ac:dyDescent="0.25">
      <c r="D6476" s="120"/>
      <c r="E6476" s="120"/>
      <c r="F6476" s="120"/>
      <c r="G6476" s="120"/>
      <c r="H6476" s="121"/>
    </row>
    <row r="6477" spans="4:8" ht="13.9" customHeight="1" x14ac:dyDescent="0.25">
      <c r="D6477" s="120"/>
      <c r="E6477" s="120"/>
      <c r="F6477" s="120"/>
      <c r="G6477" s="120"/>
      <c r="H6477" s="121"/>
    </row>
    <row r="6478" spans="4:8" ht="13.9" customHeight="1" x14ac:dyDescent="0.25">
      <c r="D6478" s="120"/>
      <c r="E6478" s="120"/>
      <c r="F6478" s="120"/>
      <c r="G6478" s="120"/>
      <c r="H6478" s="121"/>
    </row>
    <row r="6479" spans="4:8" ht="13.9" customHeight="1" x14ac:dyDescent="0.25">
      <c r="D6479" s="120"/>
      <c r="E6479" s="120"/>
      <c r="F6479" s="120"/>
      <c r="G6479" s="120"/>
      <c r="H6479" s="121"/>
    </row>
    <row r="6480" spans="4:8" ht="13.9" customHeight="1" x14ac:dyDescent="0.25">
      <c r="D6480" s="120"/>
      <c r="E6480" s="120"/>
      <c r="F6480" s="120"/>
      <c r="G6480" s="120"/>
      <c r="H6480" s="121"/>
    </row>
    <row r="6481" spans="4:8" ht="13.9" customHeight="1" x14ac:dyDescent="0.25">
      <c r="D6481" s="120"/>
      <c r="E6481" s="120"/>
      <c r="F6481" s="120"/>
      <c r="G6481" s="120"/>
      <c r="H6481" s="121"/>
    </row>
    <row r="6482" spans="4:8" ht="13.9" customHeight="1" x14ac:dyDescent="0.25">
      <c r="D6482" s="120"/>
      <c r="E6482" s="120"/>
      <c r="F6482" s="120"/>
      <c r="G6482" s="120"/>
      <c r="H6482" s="121"/>
    </row>
    <row r="6483" spans="4:8" ht="13.9" customHeight="1" x14ac:dyDescent="0.25">
      <c r="D6483" s="120"/>
      <c r="E6483" s="120"/>
      <c r="F6483" s="120"/>
      <c r="G6483" s="120"/>
      <c r="H6483" s="121"/>
    </row>
    <row r="6484" spans="4:8" ht="13.9" customHeight="1" x14ac:dyDescent="0.25">
      <c r="D6484" s="120"/>
      <c r="E6484" s="120"/>
      <c r="F6484" s="120"/>
      <c r="G6484" s="120"/>
      <c r="H6484" s="121"/>
    </row>
    <row r="6485" spans="4:8" ht="13.9" customHeight="1" x14ac:dyDescent="0.25">
      <c r="D6485" s="120"/>
      <c r="E6485" s="120"/>
      <c r="F6485" s="120"/>
      <c r="G6485" s="120"/>
      <c r="H6485" s="121"/>
    </row>
    <row r="6486" spans="4:8" ht="13.9" customHeight="1" x14ac:dyDescent="0.25">
      <c r="D6486" s="120"/>
      <c r="E6486" s="120"/>
      <c r="F6486" s="120"/>
      <c r="G6486" s="120"/>
      <c r="H6486" s="121"/>
    </row>
    <row r="6487" spans="4:8" ht="13.9" customHeight="1" x14ac:dyDescent="0.25">
      <c r="D6487" s="120"/>
      <c r="E6487" s="120"/>
      <c r="F6487" s="120"/>
      <c r="G6487" s="120"/>
      <c r="H6487" s="121"/>
    </row>
    <row r="6488" spans="4:8" ht="13.9" customHeight="1" x14ac:dyDescent="0.25">
      <c r="D6488" s="120"/>
      <c r="E6488" s="120"/>
      <c r="F6488" s="120"/>
      <c r="G6488" s="120"/>
      <c r="H6488" s="121"/>
    </row>
    <row r="6489" spans="4:8" ht="13.9" customHeight="1" x14ac:dyDescent="0.25">
      <c r="D6489" s="120"/>
      <c r="E6489" s="120"/>
      <c r="F6489" s="120"/>
      <c r="G6489" s="120"/>
      <c r="H6489" s="121"/>
    </row>
    <row r="6490" spans="4:8" ht="13.9" customHeight="1" x14ac:dyDescent="0.25">
      <c r="D6490" s="120"/>
      <c r="E6490" s="120"/>
      <c r="F6490" s="120"/>
      <c r="G6490" s="120"/>
      <c r="H6490" s="121"/>
    </row>
    <row r="6491" spans="4:8" ht="13.9" customHeight="1" x14ac:dyDescent="0.25">
      <c r="D6491" s="120"/>
      <c r="E6491" s="120"/>
      <c r="F6491" s="120"/>
      <c r="G6491" s="120"/>
      <c r="H6491" s="121"/>
    </row>
    <row r="6492" spans="4:8" ht="13.9" customHeight="1" x14ac:dyDescent="0.25">
      <c r="D6492" s="120"/>
      <c r="E6492" s="120"/>
      <c r="F6492" s="120"/>
      <c r="G6492" s="120"/>
      <c r="H6492" s="121"/>
    </row>
    <row r="6493" spans="4:8" ht="13.9" customHeight="1" x14ac:dyDescent="0.25">
      <c r="D6493" s="120"/>
      <c r="E6493" s="120"/>
      <c r="F6493" s="120"/>
      <c r="G6493" s="120"/>
      <c r="H6493" s="121"/>
    </row>
    <row r="6494" spans="4:8" ht="13.9" customHeight="1" x14ac:dyDescent="0.25">
      <c r="D6494" s="120"/>
      <c r="E6494" s="120"/>
      <c r="F6494" s="120"/>
      <c r="G6494" s="120"/>
      <c r="H6494" s="121"/>
    </row>
    <row r="6495" spans="4:8" ht="13.9" customHeight="1" x14ac:dyDescent="0.25">
      <c r="D6495" s="120"/>
      <c r="E6495" s="120"/>
      <c r="F6495" s="120"/>
      <c r="G6495" s="120"/>
      <c r="H6495" s="121"/>
    </row>
    <row r="6496" spans="4:8" ht="13.9" customHeight="1" x14ac:dyDescent="0.25">
      <c r="D6496" s="120"/>
      <c r="E6496" s="120"/>
      <c r="F6496" s="120"/>
      <c r="G6496" s="120"/>
      <c r="H6496" s="121"/>
    </row>
    <row r="6497" spans="4:8" ht="13.9" customHeight="1" x14ac:dyDescent="0.25">
      <c r="D6497" s="120"/>
      <c r="E6497" s="120"/>
      <c r="F6497" s="120"/>
      <c r="G6497" s="120"/>
      <c r="H6497" s="121"/>
    </row>
    <row r="6498" spans="4:8" ht="13.9" customHeight="1" x14ac:dyDescent="0.25">
      <c r="D6498" s="120"/>
      <c r="E6498" s="120"/>
      <c r="F6498" s="120"/>
      <c r="G6498" s="120"/>
      <c r="H6498" s="121"/>
    </row>
    <row r="6499" spans="4:8" ht="13.9" customHeight="1" x14ac:dyDescent="0.25">
      <c r="D6499" s="120"/>
      <c r="E6499" s="120"/>
      <c r="F6499" s="120"/>
      <c r="G6499" s="120"/>
      <c r="H6499" s="121"/>
    </row>
    <row r="6500" spans="4:8" ht="13.9" customHeight="1" x14ac:dyDescent="0.25">
      <c r="D6500" s="120"/>
      <c r="E6500" s="120"/>
      <c r="F6500" s="120"/>
      <c r="G6500" s="120"/>
      <c r="H6500" s="121"/>
    </row>
    <row r="6501" spans="4:8" ht="13.9" customHeight="1" x14ac:dyDescent="0.25">
      <c r="D6501" s="120"/>
      <c r="E6501" s="120"/>
      <c r="F6501" s="120"/>
      <c r="G6501" s="120"/>
      <c r="H6501" s="121"/>
    </row>
    <row r="6502" spans="4:8" ht="13.9" customHeight="1" x14ac:dyDescent="0.25">
      <c r="D6502" s="120"/>
      <c r="E6502" s="120"/>
      <c r="F6502" s="120"/>
      <c r="G6502" s="120"/>
      <c r="H6502" s="121"/>
    </row>
    <row r="6503" spans="4:8" ht="13.9" customHeight="1" x14ac:dyDescent="0.25">
      <c r="D6503" s="120"/>
      <c r="E6503" s="120"/>
      <c r="F6503" s="120"/>
      <c r="G6503" s="120"/>
      <c r="H6503" s="121"/>
    </row>
    <row r="6504" spans="4:8" ht="13.9" customHeight="1" x14ac:dyDescent="0.25">
      <c r="D6504" s="120"/>
      <c r="E6504" s="120"/>
      <c r="F6504" s="120"/>
      <c r="G6504" s="120"/>
      <c r="H6504" s="121"/>
    </row>
    <row r="6505" spans="4:8" ht="13.9" customHeight="1" x14ac:dyDescent="0.25">
      <c r="D6505" s="120"/>
      <c r="E6505" s="120"/>
      <c r="F6505" s="120"/>
      <c r="G6505" s="120"/>
      <c r="H6505" s="121"/>
    </row>
    <row r="6506" spans="4:8" ht="13.9" customHeight="1" x14ac:dyDescent="0.25">
      <c r="D6506" s="120"/>
      <c r="E6506" s="120"/>
      <c r="F6506" s="120"/>
      <c r="G6506" s="120"/>
      <c r="H6506" s="121"/>
    </row>
    <row r="6507" spans="4:8" ht="13.9" customHeight="1" x14ac:dyDescent="0.25">
      <c r="D6507" s="120"/>
      <c r="E6507" s="120"/>
      <c r="F6507" s="120"/>
      <c r="G6507" s="120"/>
      <c r="H6507" s="121"/>
    </row>
    <row r="6508" spans="4:8" ht="13.9" customHeight="1" x14ac:dyDescent="0.25">
      <c r="D6508" s="120"/>
      <c r="E6508" s="120"/>
      <c r="F6508" s="120"/>
      <c r="G6508" s="120"/>
      <c r="H6508" s="121"/>
    </row>
    <row r="6509" spans="4:8" ht="13.9" customHeight="1" x14ac:dyDescent="0.25">
      <c r="D6509" s="120"/>
      <c r="E6509" s="120"/>
      <c r="F6509" s="120"/>
      <c r="G6509" s="120"/>
      <c r="H6509" s="121"/>
    </row>
    <row r="6510" spans="4:8" ht="13.9" customHeight="1" x14ac:dyDescent="0.25">
      <c r="D6510" s="120"/>
      <c r="E6510" s="120"/>
      <c r="F6510" s="120"/>
      <c r="G6510" s="120"/>
      <c r="H6510" s="121"/>
    </row>
    <row r="6511" spans="4:8" ht="13.9" customHeight="1" x14ac:dyDescent="0.25">
      <c r="D6511" s="120"/>
      <c r="E6511" s="120"/>
      <c r="F6511" s="120"/>
      <c r="G6511" s="120"/>
      <c r="H6511" s="121"/>
    </row>
    <row r="6512" spans="4:8" ht="13.9" customHeight="1" x14ac:dyDescent="0.25">
      <c r="D6512" s="120"/>
      <c r="E6512" s="120"/>
      <c r="F6512" s="120"/>
      <c r="G6512" s="120"/>
      <c r="H6512" s="121"/>
    </row>
    <row r="6513" spans="4:8" ht="13.9" customHeight="1" x14ac:dyDescent="0.25">
      <c r="D6513" s="120"/>
      <c r="E6513" s="120"/>
      <c r="F6513" s="120"/>
      <c r="G6513" s="120"/>
      <c r="H6513" s="121"/>
    </row>
    <row r="6514" spans="4:8" ht="13.9" customHeight="1" x14ac:dyDescent="0.25">
      <c r="D6514" s="120"/>
      <c r="E6514" s="120"/>
      <c r="F6514" s="120"/>
      <c r="G6514" s="120"/>
      <c r="H6514" s="121"/>
    </row>
    <row r="6515" spans="4:8" ht="13.9" customHeight="1" x14ac:dyDescent="0.25">
      <c r="D6515" s="120"/>
      <c r="E6515" s="120"/>
      <c r="F6515" s="120"/>
      <c r="G6515" s="120"/>
      <c r="H6515" s="121"/>
    </row>
    <row r="6516" spans="4:8" ht="13.9" customHeight="1" x14ac:dyDescent="0.25">
      <c r="D6516" s="120"/>
      <c r="E6516" s="120"/>
      <c r="F6516" s="120"/>
      <c r="G6516" s="120"/>
      <c r="H6516" s="121"/>
    </row>
    <row r="6517" spans="4:8" ht="13.9" customHeight="1" x14ac:dyDescent="0.25">
      <c r="D6517" s="120"/>
      <c r="E6517" s="120"/>
      <c r="F6517" s="120"/>
      <c r="G6517" s="120"/>
      <c r="H6517" s="121"/>
    </row>
    <row r="6518" spans="4:8" ht="13.9" customHeight="1" x14ac:dyDescent="0.25">
      <c r="D6518" s="120"/>
      <c r="E6518" s="120"/>
      <c r="F6518" s="120"/>
      <c r="G6518" s="120"/>
      <c r="H6518" s="121"/>
    </row>
    <row r="6519" spans="4:8" ht="13.9" customHeight="1" x14ac:dyDescent="0.25">
      <c r="D6519" s="120"/>
      <c r="E6519" s="120"/>
      <c r="F6519" s="120"/>
      <c r="G6519" s="120"/>
      <c r="H6519" s="121"/>
    </row>
    <row r="6520" spans="4:8" ht="13.9" customHeight="1" x14ac:dyDescent="0.25">
      <c r="D6520" s="120"/>
      <c r="E6520" s="120"/>
      <c r="F6520" s="120"/>
      <c r="G6520" s="120"/>
      <c r="H6520" s="121"/>
    </row>
    <row r="6521" spans="4:8" ht="13.9" customHeight="1" x14ac:dyDescent="0.25">
      <c r="D6521" s="120"/>
      <c r="E6521" s="120"/>
      <c r="F6521" s="120"/>
      <c r="G6521" s="120"/>
      <c r="H6521" s="121"/>
    </row>
    <row r="6522" spans="4:8" ht="13.9" customHeight="1" x14ac:dyDescent="0.25">
      <c r="D6522" s="120"/>
      <c r="E6522" s="120"/>
      <c r="F6522" s="120"/>
      <c r="G6522" s="120"/>
      <c r="H6522" s="121"/>
    </row>
    <row r="6523" spans="4:8" ht="13.9" customHeight="1" x14ac:dyDescent="0.25">
      <c r="D6523" s="120"/>
      <c r="E6523" s="120"/>
      <c r="F6523" s="120"/>
      <c r="G6523" s="120"/>
      <c r="H6523" s="121"/>
    </row>
    <row r="6524" spans="4:8" ht="13.9" customHeight="1" x14ac:dyDescent="0.25">
      <c r="D6524" s="120"/>
      <c r="E6524" s="120"/>
      <c r="F6524" s="120"/>
      <c r="G6524" s="120"/>
      <c r="H6524" s="121"/>
    </row>
    <row r="6525" spans="4:8" ht="13.9" customHeight="1" x14ac:dyDescent="0.25">
      <c r="D6525" s="120"/>
      <c r="E6525" s="120"/>
      <c r="F6525" s="120"/>
      <c r="G6525" s="120"/>
      <c r="H6525" s="121"/>
    </row>
    <row r="6526" spans="4:8" ht="13.9" customHeight="1" x14ac:dyDescent="0.25">
      <c r="D6526" s="120"/>
      <c r="E6526" s="120"/>
      <c r="F6526" s="120"/>
      <c r="G6526" s="120"/>
      <c r="H6526" s="121"/>
    </row>
    <row r="6527" spans="4:8" ht="13.9" customHeight="1" x14ac:dyDescent="0.25">
      <c r="D6527" s="120"/>
      <c r="E6527" s="120"/>
      <c r="F6527" s="120"/>
      <c r="G6527" s="120"/>
      <c r="H6527" s="121"/>
    </row>
    <row r="6528" spans="4:8" ht="13.9" customHeight="1" x14ac:dyDescent="0.25">
      <c r="D6528" s="120"/>
      <c r="E6528" s="120"/>
      <c r="F6528" s="120"/>
      <c r="G6528" s="120"/>
      <c r="H6528" s="121"/>
    </row>
    <row r="6529" spans="4:8" ht="13.9" customHeight="1" x14ac:dyDescent="0.25">
      <c r="D6529" s="120"/>
      <c r="E6529" s="120"/>
      <c r="F6529" s="120"/>
      <c r="G6529" s="120"/>
      <c r="H6529" s="121"/>
    </row>
    <row r="6530" spans="4:8" ht="13.9" customHeight="1" x14ac:dyDescent="0.25">
      <c r="D6530" s="120"/>
      <c r="E6530" s="120"/>
      <c r="F6530" s="120"/>
      <c r="G6530" s="120"/>
      <c r="H6530" s="121"/>
    </row>
    <row r="6531" spans="4:8" ht="13.9" customHeight="1" x14ac:dyDescent="0.25">
      <c r="D6531" s="120"/>
      <c r="E6531" s="120"/>
      <c r="F6531" s="120"/>
      <c r="G6531" s="120"/>
      <c r="H6531" s="121"/>
    </row>
    <row r="6532" spans="4:8" ht="13.9" customHeight="1" x14ac:dyDescent="0.25">
      <c r="D6532" s="120"/>
      <c r="E6532" s="120"/>
      <c r="F6532" s="120"/>
      <c r="G6532" s="120"/>
      <c r="H6532" s="121"/>
    </row>
    <row r="6533" spans="4:8" ht="13.9" customHeight="1" x14ac:dyDescent="0.25">
      <c r="D6533" s="120"/>
      <c r="E6533" s="120"/>
      <c r="F6533" s="120"/>
      <c r="G6533" s="120"/>
      <c r="H6533" s="121"/>
    </row>
    <row r="6534" spans="4:8" ht="13.9" customHeight="1" x14ac:dyDescent="0.25">
      <c r="D6534" s="120"/>
      <c r="E6534" s="120"/>
      <c r="F6534" s="120"/>
      <c r="G6534" s="120"/>
      <c r="H6534" s="121"/>
    </row>
    <row r="6535" spans="4:8" ht="13.9" customHeight="1" x14ac:dyDescent="0.25">
      <c r="D6535" s="120"/>
      <c r="E6535" s="120"/>
      <c r="F6535" s="120"/>
      <c r="G6535" s="120"/>
      <c r="H6535" s="121"/>
    </row>
    <row r="6536" spans="4:8" ht="13.9" customHeight="1" x14ac:dyDescent="0.25">
      <c r="D6536" s="120"/>
      <c r="E6536" s="120"/>
      <c r="F6536" s="120"/>
      <c r="G6536" s="120"/>
      <c r="H6536" s="121"/>
    </row>
    <row r="6537" spans="4:8" ht="13.9" customHeight="1" x14ac:dyDescent="0.25">
      <c r="D6537" s="120"/>
      <c r="E6537" s="120"/>
      <c r="F6537" s="120"/>
      <c r="G6537" s="120"/>
      <c r="H6537" s="121"/>
    </row>
    <row r="6538" spans="4:8" ht="13.9" customHeight="1" x14ac:dyDescent="0.25">
      <c r="D6538" s="120"/>
      <c r="E6538" s="120"/>
      <c r="F6538" s="120"/>
      <c r="G6538" s="120"/>
      <c r="H6538" s="121"/>
    </row>
    <row r="6539" spans="4:8" ht="13.9" customHeight="1" x14ac:dyDescent="0.25">
      <c r="D6539" s="120"/>
      <c r="E6539" s="120"/>
      <c r="F6539" s="120"/>
      <c r="G6539" s="120"/>
      <c r="H6539" s="121"/>
    </row>
    <row r="6540" spans="4:8" ht="13.9" customHeight="1" x14ac:dyDescent="0.25">
      <c r="D6540" s="120"/>
      <c r="E6540" s="120"/>
      <c r="F6540" s="120"/>
      <c r="G6540" s="120"/>
      <c r="H6540" s="121"/>
    </row>
    <row r="6541" spans="4:8" ht="13.9" customHeight="1" x14ac:dyDescent="0.25">
      <c r="D6541" s="120"/>
      <c r="E6541" s="120"/>
      <c r="F6541" s="120"/>
      <c r="G6541" s="120"/>
      <c r="H6541" s="121"/>
    </row>
    <row r="6542" spans="4:8" ht="13.9" customHeight="1" x14ac:dyDescent="0.25">
      <c r="D6542" s="120"/>
      <c r="E6542" s="120"/>
      <c r="F6542" s="120"/>
      <c r="G6542" s="120"/>
      <c r="H6542" s="121"/>
    </row>
    <row r="6543" spans="4:8" ht="13.9" customHeight="1" x14ac:dyDescent="0.25">
      <c r="D6543" s="120"/>
      <c r="E6543" s="120"/>
      <c r="F6543" s="120"/>
      <c r="G6543" s="120"/>
      <c r="H6543" s="121"/>
    </row>
    <row r="6544" spans="4:8" ht="13.9" customHeight="1" x14ac:dyDescent="0.25">
      <c r="D6544" s="120"/>
      <c r="E6544" s="120"/>
      <c r="F6544" s="120"/>
      <c r="G6544" s="120"/>
      <c r="H6544" s="121"/>
    </row>
    <row r="6545" spans="4:8" ht="13.9" customHeight="1" x14ac:dyDescent="0.25">
      <c r="D6545" s="120"/>
      <c r="E6545" s="120"/>
      <c r="F6545" s="120"/>
      <c r="G6545" s="120"/>
      <c r="H6545" s="121"/>
    </row>
    <row r="6546" spans="4:8" ht="13.9" customHeight="1" x14ac:dyDescent="0.25">
      <c r="D6546" s="120"/>
      <c r="E6546" s="120"/>
      <c r="F6546" s="120"/>
      <c r="G6546" s="120"/>
      <c r="H6546" s="121"/>
    </row>
    <row r="6547" spans="4:8" ht="13.9" customHeight="1" x14ac:dyDescent="0.25">
      <c r="D6547" s="120"/>
      <c r="E6547" s="120"/>
      <c r="F6547" s="120"/>
      <c r="G6547" s="120"/>
      <c r="H6547" s="121"/>
    </row>
    <row r="6548" spans="4:8" ht="13.9" customHeight="1" x14ac:dyDescent="0.25">
      <c r="D6548" s="120"/>
      <c r="E6548" s="120"/>
      <c r="F6548" s="120"/>
      <c r="G6548" s="120"/>
      <c r="H6548" s="121"/>
    </row>
    <row r="6549" spans="4:8" ht="13.9" customHeight="1" x14ac:dyDescent="0.25">
      <c r="D6549" s="120"/>
      <c r="E6549" s="120"/>
      <c r="F6549" s="120"/>
      <c r="G6549" s="120"/>
      <c r="H6549" s="121"/>
    </row>
    <row r="6550" spans="4:8" ht="13.9" customHeight="1" x14ac:dyDescent="0.25">
      <c r="D6550" s="120"/>
      <c r="E6550" s="120"/>
      <c r="F6550" s="120"/>
      <c r="G6550" s="120"/>
      <c r="H6550" s="121"/>
    </row>
    <row r="6551" spans="4:8" ht="13.9" customHeight="1" x14ac:dyDescent="0.25">
      <c r="D6551" s="120"/>
      <c r="E6551" s="120"/>
      <c r="F6551" s="120"/>
      <c r="G6551" s="120"/>
      <c r="H6551" s="121"/>
    </row>
    <row r="6552" spans="4:8" ht="13.9" customHeight="1" x14ac:dyDescent="0.25">
      <c r="D6552" s="120"/>
      <c r="E6552" s="120"/>
      <c r="F6552" s="120"/>
      <c r="G6552" s="120"/>
      <c r="H6552" s="121"/>
    </row>
    <row r="6553" spans="4:8" ht="13.9" customHeight="1" x14ac:dyDescent="0.25">
      <c r="D6553" s="120"/>
      <c r="E6553" s="120"/>
      <c r="F6553" s="120"/>
      <c r="G6553" s="120"/>
      <c r="H6553" s="121"/>
    </row>
    <row r="6554" spans="4:8" ht="13.9" customHeight="1" x14ac:dyDescent="0.25">
      <c r="D6554" s="120"/>
      <c r="E6554" s="120"/>
      <c r="F6554" s="120"/>
      <c r="G6554" s="120"/>
      <c r="H6554" s="121"/>
    </row>
    <row r="6555" spans="4:8" ht="13.9" customHeight="1" x14ac:dyDescent="0.25">
      <c r="D6555" s="120"/>
      <c r="E6555" s="120"/>
      <c r="F6555" s="120"/>
      <c r="G6555" s="120"/>
      <c r="H6555" s="121"/>
    </row>
    <row r="6556" spans="4:8" ht="13.9" customHeight="1" x14ac:dyDescent="0.25">
      <c r="D6556" s="120"/>
      <c r="E6556" s="120"/>
      <c r="F6556" s="120"/>
      <c r="G6556" s="120"/>
      <c r="H6556" s="121"/>
    </row>
    <row r="6557" spans="4:8" ht="13.9" customHeight="1" x14ac:dyDescent="0.25">
      <c r="D6557" s="120"/>
      <c r="E6557" s="120"/>
      <c r="F6557" s="120"/>
      <c r="G6557" s="120"/>
      <c r="H6557" s="121"/>
    </row>
    <row r="6558" spans="4:8" ht="13.9" customHeight="1" x14ac:dyDescent="0.25">
      <c r="D6558" s="120"/>
      <c r="E6558" s="120"/>
      <c r="F6558" s="120"/>
      <c r="G6558" s="120"/>
      <c r="H6558" s="121"/>
    </row>
    <row r="6559" spans="4:8" ht="13.9" customHeight="1" x14ac:dyDescent="0.25">
      <c r="D6559" s="120"/>
      <c r="E6559" s="120"/>
      <c r="F6559" s="120"/>
      <c r="G6559" s="120"/>
      <c r="H6559" s="121"/>
    </row>
    <row r="6560" spans="4:8" ht="13.9" customHeight="1" x14ac:dyDescent="0.25">
      <c r="D6560" s="120"/>
      <c r="E6560" s="120"/>
      <c r="F6560" s="120"/>
      <c r="G6560" s="120"/>
      <c r="H6560" s="121"/>
    </row>
    <row r="6561" spans="4:8" ht="13.9" customHeight="1" x14ac:dyDescent="0.25">
      <c r="D6561" s="120"/>
      <c r="E6561" s="120"/>
      <c r="F6561" s="120"/>
      <c r="G6561" s="120"/>
      <c r="H6561" s="121"/>
    </row>
    <row r="6562" spans="4:8" ht="13.9" customHeight="1" x14ac:dyDescent="0.25">
      <c r="D6562" s="120"/>
      <c r="E6562" s="120"/>
      <c r="F6562" s="120"/>
      <c r="G6562" s="120"/>
      <c r="H6562" s="121"/>
    </row>
    <row r="6563" spans="4:8" ht="13.9" customHeight="1" x14ac:dyDescent="0.25">
      <c r="D6563" s="120"/>
      <c r="E6563" s="120"/>
      <c r="F6563" s="120"/>
      <c r="G6563" s="120"/>
      <c r="H6563" s="121"/>
    </row>
    <row r="6564" spans="4:8" ht="13.9" customHeight="1" x14ac:dyDescent="0.25">
      <c r="D6564" s="120"/>
      <c r="E6564" s="120"/>
      <c r="F6564" s="120"/>
      <c r="G6564" s="120"/>
      <c r="H6564" s="121"/>
    </row>
    <row r="6565" spans="4:8" ht="13.9" customHeight="1" x14ac:dyDescent="0.25">
      <c r="D6565" s="120"/>
      <c r="E6565" s="120"/>
      <c r="F6565" s="120"/>
      <c r="G6565" s="120"/>
      <c r="H6565" s="121"/>
    </row>
    <row r="6566" spans="4:8" ht="13.9" customHeight="1" x14ac:dyDescent="0.25">
      <c r="D6566" s="120"/>
      <c r="E6566" s="120"/>
      <c r="F6566" s="120"/>
      <c r="G6566" s="120"/>
      <c r="H6566" s="121"/>
    </row>
    <row r="6567" spans="4:8" ht="13.9" customHeight="1" x14ac:dyDescent="0.25">
      <c r="D6567" s="120"/>
      <c r="E6567" s="120"/>
      <c r="F6567" s="120"/>
      <c r="G6567" s="120"/>
      <c r="H6567" s="121"/>
    </row>
    <row r="6568" spans="4:8" ht="13.9" customHeight="1" x14ac:dyDescent="0.25">
      <c r="D6568" s="120"/>
      <c r="E6568" s="120"/>
      <c r="F6568" s="120"/>
      <c r="G6568" s="120"/>
      <c r="H6568" s="121"/>
    </row>
    <row r="6569" spans="4:8" ht="13.9" customHeight="1" x14ac:dyDescent="0.25">
      <c r="D6569" s="120"/>
      <c r="E6569" s="120"/>
      <c r="F6569" s="120"/>
      <c r="G6569" s="120"/>
      <c r="H6569" s="121"/>
    </row>
    <row r="6570" spans="4:8" ht="13.9" customHeight="1" x14ac:dyDescent="0.25">
      <c r="D6570" s="120"/>
      <c r="E6570" s="120"/>
      <c r="F6570" s="120"/>
      <c r="G6570" s="120"/>
      <c r="H6570" s="121"/>
    </row>
    <row r="6571" spans="4:8" ht="13.9" customHeight="1" x14ac:dyDescent="0.25">
      <c r="D6571" s="120"/>
      <c r="E6571" s="120"/>
      <c r="F6571" s="120"/>
      <c r="G6571" s="120"/>
      <c r="H6571" s="121"/>
    </row>
    <row r="6572" spans="4:8" ht="13.9" customHeight="1" x14ac:dyDescent="0.25">
      <c r="D6572" s="120"/>
      <c r="E6572" s="120"/>
      <c r="F6572" s="120"/>
      <c r="G6572" s="120"/>
      <c r="H6572" s="121"/>
    </row>
    <row r="6573" spans="4:8" ht="13.9" customHeight="1" x14ac:dyDescent="0.25">
      <c r="D6573" s="120"/>
      <c r="E6573" s="120"/>
      <c r="F6573" s="120"/>
      <c r="G6573" s="120"/>
      <c r="H6573" s="121"/>
    </row>
    <row r="6574" spans="4:8" ht="13.9" customHeight="1" x14ac:dyDescent="0.25">
      <c r="D6574" s="120"/>
      <c r="E6574" s="120"/>
      <c r="F6574" s="120"/>
      <c r="G6574" s="120"/>
      <c r="H6574" s="121"/>
    </row>
    <row r="6575" spans="4:8" ht="13.9" customHeight="1" x14ac:dyDescent="0.25">
      <c r="D6575" s="120"/>
      <c r="E6575" s="120"/>
      <c r="F6575" s="120"/>
      <c r="G6575" s="120"/>
      <c r="H6575" s="121"/>
    </row>
    <row r="6576" spans="4:8" ht="13.9" customHeight="1" x14ac:dyDescent="0.25">
      <c r="D6576" s="120"/>
      <c r="E6576" s="120"/>
      <c r="F6576" s="120"/>
      <c r="G6576" s="120"/>
      <c r="H6576" s="121"/>
    </row>
    <row r="6577" spans="4:8" ht="13.9" customHeight="1" x14ac:dyDescent="0.25">
      <c r="D6577" s="120"/>
      <c r="E6577" s="120"/>
      <c r="F6577" s="120"/>
      <c r="G6577" s="120"/>
      <c r="H6577" s="121"/>
    </row>
    <row r="6578" spans="4:8" ht="13.9" customHeight="1" x14ac:dyDescent="0.25">
      <c r="D6578" s="120"/>
      <c r="E6578" s="120"/>
      <c r="F6578" s="120"/>
      <c r="G6578" s="120"/>
      <c r="H6578" s="121"/>
    </row>
    <row r="6579" spans="4:8" ht="13.9" customHeight="1" x14ac:dyDescent="0.25">
      <c r="D6579" s="120"/>
      <c r="E6579" s="120"/>
      <c r="F6579" s="120"/>
      <c r="G6579" s="120"/>
      <c r="H6579" s="121"/>
    </row>
    <row r="6580" spans="4:8" ht="13.9" customHeight="1" x14ac:dyDescent="0.25">
      <c r="D6580" s="120"/>
      <c r="E6580" s="120"/>
      <c r="F6580" s="120"/>
      <c r="G6580" s="120"/>
      <c r="H6580" s="121"/>
    </row>
    <row r="6581" spans="4:8" ht="13.9" customHeight="1" x14ac:dyDescent="0.25">
      <c r="D6581" s="120"/>
      <c r="E6581" s="120"/>
      <c r="F6581" s="120"/>
      <c r="G6581" s="120"/>
      <c r="H6581" s="121"/>
    </row>
    <row r="6582" spans="4:8" ht="13.9" customHeight="1" x14ac:dyDescent="0.25">
      <c r="D6582" s="120"/>
      <c r="E6582" s="120"/>
      <c r="F6582" s="120"/>
      <c r="G6582" s="120"/>
      <c r="H6582" s="121"/>
    </row>
    <row r="6583" spans="4:8" ht="13.9" customHeight="1" x14ac:dyDescent="0.25">
      <c r="D6583" s="120"/>
      <c r="E6583" s="120"/>
      <c r="F6583" s="120"/>
      <c r="G6583" s="120"/>
      <c r="H6583" s="121"/>
    </row>
    <row r="6584" spans="4:8" ht="13.9" customHeight="1" x14ac:dyDescent="0.25">
      <c r="D6584" s="120"/>
      <c r="E6584" s="120"/>
      <c r="F6584" s="120"/>
      <c r="G6584" s="120"/>
      <c r="H6584" s="121"/>
    </row>
    <row r="6585" spans="4:8" ht="13.9" customHeight="1" x14ac:dyDescent="0.25">
      <c r="D6585" s="120"/>
      <c r="E6585" s="120"/>
      <c r="F6585" s="120"/>
      <c r="G6585" s="120"/>
      <c r="H6585" s="121"/>
    </row>
    <row r="6586" spans="4:8" ht="13.9" customHeight="1" x14ac:dyDescent="0.25">
      <c r="D6586" s="120"/>
      <c r="E6586" s="120"/>
      <c r="F6586" s="120"/>
      <c r="G6586" s="120"/>
      <c r="H6586" s="121"/>
    </row>
    <row r="6587" spans="4:8" ht="13.9" customHeight="1" x14ac:dyDescent="0.25">
      <c r="D6587" s="120"/>
      <c r="E6587" s="120"/>
      <c r="F6587" s="120"/>
      <c r="G6587" s="120"/>
      <c r="H6587" s="121"/>
    </row>
    <row r="6588" spans="4:8" ht="13.9" customHeight="1" x14ac:dyDescent="0.25">
      <c r="D6588" s="120"/>
      <c r="E6588" s="120"/>
      <c r="F6588" s="120"/>
      <c r="G6588" s="120"/>
      <c r="H6588" s="121"/>
    </row>
    <row r="6589" spans="4:8" ht="13.9" customHeight="1" x14ac:dyDescent="0.25">
      <c r="D6589" s="120"/>
      <c r="E6589" s="120"/>
      <c r="F6589" s="120"/>
      <c r="G6589" s="120"/>
      <c r="H6589" s="121"/>
    </row>
    <row r="6590" spans="4:8" ht="13.9" customHeight="1" x14ac:dyDescent="0.25">
      <c r="D6590" s="120"/>
      <c r="E6590" s="120"/>
      <c r="F6590" s="120"/>
      <c r="G6590" s="120"/>
      <c r="H6590" s="121"/>
    </row>
    <row r="6591" spans="4:8" ht="13.9" customHeight="1" x14ac:dyDescent="0.25">
      <c r="D6591" s="120"/>
      <c r="E6591" s="120"/>
      <c r="F6591" s="120"/>
      <c r="G6591" s="120"/>
      <c r="H6591" s="121"/>
    </row>
    <row r="6592" spans="4:8" ht="13.9" customHeight="1" x14ac:dyDescent="0.25">
      <c r="D6592" s="120"/>
      <c r="E6592" s="120"/>
      <c r="F6592" s="120"/>
      <c r="G6592" s="120"/>
      <c r="H6592" s="121"/>
    </row>
    <row r="6593" spans="4:8" ht="13.9" customHeight="1" x14ac:dyDescent="0.25">
      <c r="D6593" s="120"/>
      <c r="E6593" s="120"/>
      <c r="F6593" s="120"/>
      <c r="G6593" s="120"/>
      <c r="H6593" s="121"/>
    </row>
    <row r="6594" spans="4:8" ht="13.9" customHeight="1" x14ac:dyDescent="0.25">
      <c r="D6594" s="120"/>
      <c r="E6594" s="120"/>
      <c r="F6594" s="120"/>
      <c r="G6594" s="120"/>
      <c r="H6594" s="121"/>
    </row>
    <row r="6595" spans="4:8" ht="13.9" customHeight="1" x14ac:dyDescent="0.25">
      <c r="D6595" s="120"/>
      <c r="E6595" s="120"/>
      <c r="F6595" s="120"/>
      <c r="G6595" s="120"/>
      <c r="H6595" s="121"/>
    </row>
    <row r="6596" spans="4:8" ht="13.9" customHeight="1" x14ac:dyDescent="0.25">
      <c r="D6596" s="120"/>
      <c r="E6596" s="120"/>
      <c r="F6596" s="120"/>
      <c r="G6596" s="120"/>
      <c r="H6596" s="121"/>
    </row>
    <row r="6597" spans="4:8" ht="13.9" customHeight="1" x14ac:dyDescent="0.25">
      <c r="D6597" s="120"/>
      <c r="E6597" s="120"/>
      <c r="F6597" s="120"/>
      <c r="G6597" s="120"/>
      <c r="H6597" s="121"/>
    </row>
    <row r="6598" spans="4:8" ht="13.9" customHeight="1" x14ac:dyDescent="0.25">
      <c r="D6598" s="120"/>
      <c r="E6598" s="120"/>
      <c r="F6598" s="120"/>
      <c r="G6598" s="120"/>
      <c r="H6598" s="121"/>
    </row>
    <row r="6599" spans="4:8" ht="13.9" customHeight="1" x14ac:dyDescent="0.25">
      <c r="D6599" s="120"/>
      <c r="E6599" s="120"/>
      <c r="F6599" s="120"/>
      <c r="G6599" s="120"/>
      <c r="H6599" s="121"/>
    </row>
    <row r="6600" spans="4:8" ht="13.9" customHeight="1" x14ac:dyDescent="0.25">
      <c r="D6600" s="120"/>
      <c r="E6600" s="120"/>
      <c r="F6600" s="120"/>
      <c r="G6600" s="120"/>
      <c r="H6600" s="121"/>
    </row>
    <row r="6601" spans="4:8" ht="13.9" customHeight="1" x14ac:dyDescent="0.25">
      <c r="D6601" s="120"/>
      <c r="E6601" s="120"/>
      <c r="F6601" s="120"/>
      <c r="G6601" s="120"/>
      <c r="H6601" s="121"/>
    </row>
    <row r="6602" spans="4:8" ht="13.9" customHeight="1" x14ac:dyDescent="0.25">
      <c r="D6602" s="120"/>
      <c r="E6602" s="120"/>
      <c r="F6602" s="120"/>
      <c r="G6602" s="120"/>
      <c r="H6602" s="121"/>
    </row>
    <row r="6603" spans="4:8" ht="13.9" customHeight="1" x14ac:dyDescent="0.25">
      <c r="D6603" s="120"/>
      <c r="E6603" s="120"/>
      <c r="F6603" s="120"/>
      <c r="G6603" s="120"/>
      <c r="H6603" s="121"/>
    </row>
    <row r="6604" spans="4:8" ht="13.9" customHeight="1" x14ac:dyDescent="0.25">
      <c r="D6604" s="120"/>
      <c r="E6604" s="120"/>
      <c r="F6604" s="120"/>
      <c r="G6604" s="120"/>
      <c r="H6604" s="121"/>
    </row>
    <row r="6605" spans="4:8" ht="13.9" customHeight="1" x14ac:dyDescent="0.25">
      <c r="D6605" s="120"/>
      <c r="E6605" s="120"/>
      <c r="F6605" s="120"/>
      <c r="G6605" s="120"/>
      <c r="H6605" s="121"/>
    </row>
    <row r="6606" spans="4:8" ht="13.9" customHeight="1" x14ac:dyDescent="0.25">
      <c r="D6606" s="120"/>
      <c r="E6606" s="120"/>
      <c r="F6606" s="120"/>
      <c r="G6606" s="120"/>
      <c r="H6606" s="121"/>
    </row>
    <row r="6607" spans="4:8" ht="13.9" customHeight="1" x14ac:dyDescent="0.25">
      <c r="D6607" s="120"/>
      <c r="E6607" s="120"/>
      <c r="F6607" s="120"/>
      <c r="G6607" s="120"/>
      <c r="H6607" s="121"/>
    </row>
    <row r="6608" spans="4:8" ht="13.9" customHeight="1" x14ac:dyDescent="0.25">
      <c r="D6608" s="120"/>
      <c r="E6608" s="120"/>
      <c r="F6608" s="120"/>
      <c r="G6608" s="120"/>
      <c r="H6608" s="121"/>
    </row>
    <row r="6609" spans="4:8" ht="13.9" customHeight="1" x14ac:dyDescent="0.25">
      <c r="D6609" s="120"/>
      <c r="E6609" s="120"/>
      <c r="F6609" s="120"/>
      <c r="G6609" s="120"/>
      <c r="H6609" s="121"/>
    </row>
    <row r="6610" spans="4:8" ht="13.9" customHeight="1" x14ac:dyDescent="0.25">
      <c r="D6610" s="120"/>
      <c r="E6610" s="120"/>
      <c r="F6610" s="120"/>
      <c r="G6610" s="120"/>
      <c r="H6610" s="121"/>
    </row>
    <row r="6611" spans="4:8" ht="13.9" customHeight="1" x14ac:dyDescent="0.25">
      <c r="D6611" s="120"/>
      <c r="E6611" s="120"/>
      <c r="F6611" s="120"/>
      <c r="G6611" s="120"/>
      <c r="H6611" s="121"/>
    </row>
    <row r="6612" spans="4:8" ht="13.9" customHeight="1" x14ac:dyDescent="0.25">
      <c r="D6612" s="120"/>
      <c r="E6612" s="120"/>
      <c r="F6612" s="120"/>
      <c r="G6612" s="120"/>
      <c r="H6612" s="121"/>
    </row>
    <row r="6613" spans="4:8" ht="13.9" customHeight="1" x14ac:dyDescent="0.25">
      <c r="D6613" s="120"/>
      <c r="E6613" s="120"/>
      <c r="F6613" s="120"/>
      <c r="G6613" s="120"/>
      <c r="H6613" s="121"/>
    </row>
    <row r="6614" spans="4:8" ht="13.9" customHeight="1" x14ac:dyDescent="0.25">
      <c r="D6614" s="120"/>
      <c r="E6614" s="120"/>
      <c r="F6614" s="120"/>
      <c r="G6614" s="120"/>
      <c r="H6614" s="121"/>
    </row>
    <row r="6615" spans="4:8" ht="13.9" customHeight="1" x14ac:dyDescent="0.25">
      <c r="D6615" s="120"/>
      <c r="E6615" s="120"/>
      <c r="F6615" s="120"/>
      <c r="G6615" s="120"/>
      <c r="H6615" s="121"/>
    </row>
    <row r="6616" spans="4:8" ht="13.9" customHeight="1" x14ac:dyDescent="0.25">
      <c r="D6616" s="120"/>
      <c r="E6616" s="120"/>
      <c r="F6616" s="120"/>
      <c r="G6616" s="120"/>
      <c r="H6616" s="121"/>
    </row>
    <row r="6617" spans="4:8" ht="13.9" customHeight="1" x14ac:dyDescent="0.25">
      <c r="D6617" s="120"/>
      <c r="E6617" s="120"/>
      <c r="F6617" s="120"/>
      <c r="G6617" s="120"/>
      <c r="H6617" s="121"/>
    </row>
    <row r="6618" spans="4:8" ht="13.9" customHeight="1" x14ac:dyDescent="0.25">
      <c r="D6618" s="120"/>
      <c r="E6618" s="120"/>
      <c r="F6618" s="120"/>
      <c r="G6618" s="120"/>
      <c r="H6618" s="121"/>
    </row>
    <row r="6619" spans="4:8" ht="13.9" customHeight="1" x14ac:dyDescent="0.25">
      <c r="D6619" s="120"/>
      <c r="E6619" s="120"/>
      <c r="F6619" s="120"/>
      <c r="G6619" s="120"/>
      <c r="H6619" s="121"/>
    </row>
    <row r="6620" spans="4:8" ht="13.9" customHeight="1" x14ac:dyDescent="0.25">
      <c r="D6620" s="120"/>
      <c r="E6620" s="120"/>
      <c r="F6620" s="120"/>
      <c r="G6620" s="120"/>
      <c r="H6620" s="121"/>
    </row>
    <row r="6621" spans="4:8" ht="13.9" customHeight="1" x14ac:dyDescent="0.25">
      <c r="D6621" s="120"/>
      <c r="E6621" s="120"/>
      <c r="F6621" s="120"/>
      <c r="G6621" s="120"/>
      <c r="H6621" s="121"/>
    </row>
    <row r="6622" spans="4:8" ht="13.9" customHeight="1" x14ac:dyDescent="0.25">
      <c r="D6622" s="120"/>
      <c r="E6622" s="120"/>
      <c r="F6622" s="120"/>
      <c r="G6622" s="120"/>
      <c r="H6622" s="121"/>
    </row>
    <row r="6623" spans="4:8" ht="13.9" customHeight="1" x14ac:dyDescent="0.25">
      <c r="D6623" s="120"/>
      <c r="E6623" s="120"/>
      <c r="F6623" s="120"/>
      <c r="G6623" s="120"/>
      <c r="H6623" s="121"/>
    </row>
    <row r="6624" spans="4:8" ht="13.9" customHeight="1" x14ac:dyDescent="0.25">
      <c r="D6624" s="120"/>
      <c r="E6624" s="120"/>
      <c r="F6624" s="120"/>
      <c r="G6624" s="120"/>
      <c r="H6624" s="121"/>
    </row>
    <row r="6625" spans="4:8" ht="13.9" customHeight="1" x14ac:dyDescent="0.25">
      <c r="D6625" s="120"/>
      <c r="E6625" s="120"/>
      <c r="F6625" s="120"/>
      <c r="G6625" s="120"/>
      <c r="H6625" s="121"/>
    </row>
    <row r="6626" spans="4:8" ht="13.9" customHeight="1" x14ac:dyDescent="0.25">
      <c r="D6626" s="120"/>
      <c r="E6626" s="120"/>
      <c r="F6626" s="120"/>
      <c r="G6626" s="120"/>
      <c r="H6626" s="121"/>
    </row>
    <row r="6627" spans="4:8" ht="13.9" customHeight="1" x14ac:dyDescent="0.25">
      <c r="D6627" s="120"/>
      <c r="E6627" s="120"/>
      <c r="F6627" s="120"/>
      <c r="G6627" s="120"/>
      <c r="H6627" s="121"/>
    </row>
    <row r="6628" spans="4:8" ht="13.9" customHeight="1" x14ac:dyDescent="0.25">
      <c r="D6628" s="120"/>
      <c r="E6628" s="120"/>
      <c r="F6628" s="120"/>
      <c r="G6628" s="120"/>
      <c r="H6628" s="121"/>
    </row>
    <row r="6629" spans="4:8" ht="13.9" customHeight="1" x14ac:dyDescent="0.25">
      <c r="D6629" s="120"/>
      <c r="E6629" s="120"/>
      <c r="F6629" s="120"/>
      <c r="G6629" s="120"/>
      <c r="H6629" s="121"/>
    </row>
    <row r="6630" spans="4:8" ht="13.9" customHeight="1" x14ac:dyDescent="0.25">
      <c r="D6630" s="120"/>
      <c r="E6630" s="120"/>
      <c r="F6630" s="120"/>
      <c r="G6630" s="120"/>
      <c r="H6630" s="121"/>
    </row>
    <row r="6631" spans="4:8" ht="13.9" customHeight="1" x14ac:dyDescent="0.25">
      <c r="D6631" s="120"/>
      <c r="E6631" s="120"/>
      <c r="F6631" s="120"/>
      <c r="G6631" s="120"/>
      <c r="H6631" s="121"/>
    </row>
    <row r="6632" spans="4:8" ht="13.9" customHeight="1" x14ac:dyDescent="0.25">
      <c r="D6632" s="120"/>
      <c r="E6632" s="120"/>
      <c r="F6632" s="120"/>
      <c r="G6632" s="120"/>
      <c r="H6632" s="121"/>
    </row>
    <row r="6633" spans="4:8" ht="13.9" customHeight="1" x14ac:dyDescent="0.25">
      <c r="D6633" s="120"/>
      <c r="E6633" s="120"/>
      <c r="F6633" s="120"/>
      <c r="G6633" s="120"/>
      <c r="H6633" s="121"/>
    </row>
    <row r="6634" spans="4:8" ht="13.9" customHeight="1" x14ac:dyDescent="0.25">
      <c r="D6634" s="120"/>
      <c r="E6634" s="120"/>
      <c r="F6634" s="120"/>
      <c r="G6634" s="120"/>
      <c r="H6634" s="121"/>
    </row>
    <row r="6635" spans="4:8" ht="13.9" customHeight="1" x14ac:dyDescent="0.25">
      <c r="D6635" s="120"/>
      <c r="E6635" s="120"/>
      <c r="F6635" s="120"/>
      <c r="G6635" s="120"/>
      <c r="H6635" s="121"/>
    </row>
    <row r="6636" spans="4:8" ht="13.9" customHeight="1" x14ac:dyDescent="0.25">
      <c r="D6636" s="120"/>
      <c r="E6636" s="120"/>
      <c r="F6636" s="120"/>
      <c r="G6636" s="120"/>
      <c r="H6636" s="121"/>
    </row>
    <row r="6637" spans="4:8" ht="13.9" customHeight="1" x14ac:dyDescent="0.25">
      <c r="D6637" s="120"/>
      <c r="E6637" s="120"/>
      <c r="F6637" s="120"/>
      <c r="G6637" s="120"/>
      <c r="H6637" s="121"/>
    </row>
    <row r="6638" spans="4:8" ht="13.9" customHeight="1" x14ac:dyDescent="0.25">
      <c r="D6638" s="120"/>
      <c r="E6638" s="120"/>
      <c r="F6638" s="120"/>
      <c r="G6638" s="120"/>
      <c r="H6638" s="121"/>
    </row>
    <row r="6639" spans="4:8" ht="13.9" customHeight="1" x14ac:dyDescent="0.25">
      <c r="D6639" s="120"/>
      <c r="E6639" s="120"/>
      <c r="F6639" s="120"/>
      <c r="G6639" s="120"/>
      <c r="H6639" s="121"/>
    </row>
    <row r="6640" spans="4:8" ht="13.9" customHeight="1" x14ac:dyDescent="0.25">
      <c r="D6640" s="120"/>
      <c r="E6640" s="120"/>
      <c r="F6640" s="120"/>
      <c r="G6640" s="120"/>
      <c r="H6640" s="121"/>
    </row>
    <row r="6641" spans="4:8" ht="13.9" customHeight="1" x14ac:dyDescent="0.25">
      <c r="D6641" s="120"/>
      <c r="E6641" s="120"/>
      <c r="F6641" s="120"/>
      <c r="G6641" s="120"/>
      <c r="H6641" s="121"/>
    </row>
    <row r="6642" spans="4:8" ht="13.9" customHeight="1" x14ac:dyDescent="0.25">
      <c r="D6642" s="120"/>
      <c r="E6642" s="120"/>
      <c r="F6642" s="120"/>
      <c r="G6642" s="120"/>
      <c r="H6642" s="121"/>
    </row>
    <row r="6643" spans="4:8" ht="13.9" customHeight="1" x14ac:dyDescent="0.25">
      <c r="D6643" s="120"/>
      <c r="E6643" s="120"/>
      <c r="F6643" s="120"/>
      <c r="G6643" s="120"/>
      <c r="H6643" s="121"/>
    </row>
    <row r="6644" spans="4:8" ht="13.9" customHeight="1" x14ac:dyDescent="0.25">
      <c r="D6644" s="120"/>
      <c r="E6644" s="120"/>
      <c r="F6644" s="120"/>
      <c r="G6644" s="120"/>
      <c r="H6644" s="121"/>
    </row>
    <row r="6645" spans="4:8" ht="13.9" customHeight="1" x14ac:dyDescent="0.25">
      <c r="D6645" s="120"/>
      <c r="E6645" s="120"/>
      <c r="F6645" s="120"/>
      <c r="G6645" s="120"/>
      <c r="H6645" s="121"/>
    </row>
    <row r="6646" spans="4:8" ht="13.9" customHeight="1" x14ac:dyDescent="0.25">
      <c r="D6646" s="120"/>
      <c r="E6646" s="120"/>
      <c r="F6646" s="120"/>
      <c r="G6646" s="120"/>
      <c r="H6646" s="121"/>
    </row>
    <row r="6647" spans="4:8" ht="13.9" customHeight="1" x14ac:dyDescent="0.25">
      <c r="D6647" s="120"/>
      <c r="E6647" s="120"/>
      <c r="F6647" s="120"/>
      <c r="G6647" s="120"/>
      <c r="H6647" s="121"/>
    </row>
    <row r="6648" spans="4:8" ht="13.9" customHeight="1" x14ac:dyDescent="0.25">
      <c r="D6648" s="120"/>
      <c r="E6648" s="120"/>
      <c r="F6648" s="120"/>
      <c r="G6648" s="120"/>
      <c r="H6648" s="121"/>
    </row>
    <row r="6649" spans="4:8" ht="13.9" customHeight="1" x14ac:dyDescent="0.25">
      <c r="D6649" s="120"/>
      <c r="E6649" s="120"/>
      <c r="F6649" s="120"/>
      <c r="G6649" s="120"/>
      <c r="H6649" s="121"/>
    </row>
    <row r="6650" spans="4:8" ht="13.9" customHeight="1" x14ac:dyDescent="0.25">
      <c r="D6650" s="120"/>
      <c r="E6650" s="120"/>
      <c r="F6650" s="120"/>
      <c r="G6650" s="120"/>
      <c r="H6650" s="121"/>
    </row>
    <row r="6651" spans="4:8" ht="13.9" customHeight="1" x14ac:dyDescent="0.25">
      <c r="D6651" s="120"/>
      <c r="E6651" s="120"/>
      <c r="F6651" s="120"/>
      <c r="G6651" s="120"/>
      <c r="H6651" s="121"/>
    </row>
    <row r="6652" spans="4:8" ht="13.9" customHeight="1" x14ac:dyDescent="0.25">
      <c r="D6652" s="120"/>
      <c r="E6652" s="120"/>
      <c r="F6652" s="120"/>
      <c r="G6652" s="120"/>
      <c r="H6652" s="121"/>
    </row>
    <row r="6653" spans="4:8" ht="13.9" customHeight="1" x14ac:dyDescent="0.25">
      <c r="D6653" s="120"/>
      <c r="E6653" s="120"/>
      <c r="F6653" s="120"/>
      <c r="G6653" s="120"/>
      <c r="H6653" s="121"/>
    </row>
    <row r="6654" spans="4:8" ht="13.9" customHeight="1" x14ac:dyDescent="0.25">
      <c r="D6654" s="120"/>
      <c r="E6654" s="120"/>
      <c r="F6654" s="120"/>
      <c r="G6654" s="120"/>
      <c r="H6654" s="121"/>
    </row>
    <row r="6655" spans="4:8" ht="13.9" customHeight="1" x14ac:dyDescent="0.25">
      <c r="D6655" s="120"/>
      <c r="E6655" s="120"/>
      <c r="F6655" s="120"/>
      <c r="G6655" s="120"/>
      <c r="H6655" s="121"/>
    </row>
    <row r="6656" spans="4:8" ht="13.9" customHeight="1" x14ac:dyDescent="0.25">
      <c r="D6656" s="120"/>
      <c r="E6656" s="120"/>
      <c r="F6656" s="120"/>
      <c r="G6656" s="120"/>
      <c r="H6656" s="121"/>
    </row>
    <row r="6657" spans="4:8" ht="13.9" customHeight="1" x14ac:dyDescent="0.25">
      <c r="D6657" s="120"/>
      <c r="E6657" s="120"/>
      <c r="F6657" s="120"/>
      <c r="G6657" s="120"/>
      <c r="H6657" s="121"/>
    </row>
    <row r="6658" spans="4:8" ht="13.9" customHeight="1" x14ac:dyDescent="0.25">
      <c r="D6658" s="120"/>
      <c r="E6658" s="120"/>
      <c r="F6658" s="120"/>
      <c r="G6658" s="120"/>
      <c r="H6658" s="121"/>
    </row>
    <row r="6659" spans="4:8" ht="13.9" customHeight="1" x14ac:dyDescent="0.25">
      <c r="D6659" s="120"/>
      <c r="E6659" s="120"/>
      <c r="F6659" s="120"/>
      <c r="G6659" s="120"/>
      <c r="H6659" s="121"/>
    </row>
    <row r="6660" spans="4:8" ht="13.9" customHeight="1" x14ac:dyDescent="0.25">
      <c r="D6660" s="120"/>
      <c r="E6660" s="120"/>
      <c r="F6660" s="120"/>
      <c r="G6660" s="120"/>
      <c r="H6660" s="121"/>
    </row>
    <row r="6661" spans="4:8" ht="13.9" customHeight="1" x14ac:dyDescent="0.25">
      <c r="D6661" s="120"/>
      <c r="E6661" s="120"/>
      <c r="F6661" s="120"/>
      <c r="G6661" s="120"/>
      <c r="H6661" s="121"/>
    </row>
    <row r="6662" spans="4:8" ht="13.9" customHeight="1" x14ac:dyDescent="0.25">
      <c r="D6662" s="120"/>
      <c r="E6662" s="120"/>
      <c r="F6662" s="120"/>
      <c r="G6662" s="120"/>
      <c r="H6662" s="121"/>
    </row>
    <row r="6663" spans="4:8" ht="13.9" customHeight="1" x14ac:dyDescent="0.25">
      <c r="D6663" s="120"/>
      <c r="E6663" s="120"/>
      <c r="F6663" s="120"/>
      <c r="G6663" s="120"/>
      <c r="H6663" s="121"/>
    </row>
    <row r="6664" spans="4:8" ht="13.9" customHeight="1" x14ac:dyDescent="0.25">
      <c r="D6664" s="120"/>
      <c r="E6664" s="120"/>
      <c r="F6664" s="120"/>
      <c r="G6664" s="120"/>
      <c r="H6664" s="121"/>
    </row>
    <row r="6665" spans="4:8" ht="13.9" customHeight="1" x14ac:dyDescent="0.25">
      <c r="D6665" s="120"/>
      <c r="E6665" s="120"/>
      <c r="F6665" s="120"/>
      <c r="G6665" s="120"/>
      <c r="H6665" s="121"/>
    </row>
    <row r="6666" spans="4:8" ht="13.9" customHeight="1" x14ac:dyDescent="0.25">
      <c r="D6666" s="120"/>
      <c r="E6666" s="120"/>
      <c r="F6666" s="120"/>
      <c r="G6666" s="120"/>
      <c r="H6666" s="121"/>
    </row>
    <row r="6667" spans="4:8" ht="13.9" customHeight="1" x14ac:dyDescent="0.25">
      <c r="D6667" s="120"/>
      <c r="E6667" s="120"/>
      <c r="F6667" s="120"/>
      <c r="G6667" s="120"/>
      <c r="H6667" s="121"/>
    </row>
    <row r="6668" spans="4:8" ht="13.9" customHeight="1" x14ac:dyDescent="0.25">
      <c r="D6668" s="120"/>
      <c r="E6668" s="120"/>
      <c r="F6668" s="120"/>
      <c r="G6668" s="120"/>
      <c r="H6668" s="121"/>
    </row>
    <row r="6669" spans="4:8" ht="13.9" customHeight="1" x14ac:dyDescent="0.25">
      <c r="D6669" s="120"/>
      <c r="E6669" s="120"/>
      <c r="F6669" s="120"/>
      <c r="G6669" s="120"/>
      <c r="H6669" s="121"/>
    </row>
    <row r="6670" spans="4:8" ht="13.9" customHeight="1" x14ac:dyDescent="0.25">
      <c r="D6670" s="120"/>
      <c r="E6670" s="120"/>
      <c r="F6670" s="120"/>
      <c r="G6670" s="120"/>
      <c r="H6670" s="121"/>
    </row>
    <row r="6671" spans="4:8" ht="13.9" customHeight="1" x14ac:dyDescent="0.25">
      <c r="D6671" s="120"/>
      <c r="E6671" s="120"/>
      <c r="F6671" s="120"/>
      <c r="G6671" s="120"/>
      <c r="H6671" s="121"/>
    </row>
    <row r="6672" spans="4:8" ht="13.9" customHeight="1" x14ac:dyDescent="0.25">
      <c r="D6672" s="120"/>
      <c r="E6672" s="120"/>
      <c r="F6672" s="120"/>
      <c r="G6672" s="120"/>
      <c r="H6672" s="121"/>
    </row>
    <row r="6673" spans="4:8" ht="13.9" customHeight="1" x14ac:dyDescent="0.25">
      <c r="D6673" s="120"/>
      <c r="E6673" s="120"/>
      <c r="F6673" s="120"/>
      <c r="G6673" s="120"/>
      <c r="H6673" s="121"/>
    </row>
    <row r="6674" spans="4:8" ht="13.9" customHeight="1" x14ac:dyDescent="0.25">
      <c r="D6674" s="120"/>
      <c r="E6674" s="120"/>
      <c r="F6674" s="120"/>
      <c r="G6674" s="120"/>
      <c r="H6674" s="121"/>
    </row>
    <row r="6675" spans="4:8" ht="13.9" customHeight="1" x14ac:dyDescent="0.25">
      <c r="D6675" s="120"/>
      <c r="E6675" s="120"/>
      <c r="F6675" s="120"/>
      <c r="G6675" s="120"/>
      <c r="H6675" s="121"/>
    </row>
    <row r="6676" spans="4:8" ht="13.9" customHeight="1" x14ac:dyDescent="0.25">
      <c r="D6676" s="120"/>
      <c r="E6676" s="120"/>
      <c r="F6676" s="120"/>
      <c r="G6676" s="120"/>
      <c r="H6676" s="121"/>
    </row>
    <row r="6677" spans="4:8" ht="13.9" customHeight="1" x14ac:dyDescent="0.25">
      <c r="D6677" s="120"/>
      <c r="E6677" s="120"/>
      <c r="F6677" s="120"/>
      <c r="G6677" s="120"/>
      <c r="H6677" s="121"/>
    </row>
    <row r="6678" spans="4:8" ht="13.9" customHeight="1" x14ac:dyDescent="0.25">
      <c r="D6678" s="120"/>
      <c r="E6678" s="120"/>
      <c r="F6678" s="120"/>
      <c r="G6678" s="120"/>
      <c r="H6678" s="121"/>
    </row>
    <row r="6679" spans="4:8" ht="13.9" customHeight="1" x14ac:dyDescent="0.25">
      <c r="D6679" s="120"/>
      <c r="E6679" s="120"/>
      <c r="F6679" s="120"/>
      <c r="G6679" s="120"/>
      <c r="H6679" s="121"/>
    </row>
    <row r="6680" spans="4:8" ht="13.9" customHeight="1" x14ac:dyDescent="0.25">
      <c r="D6680" s="120"/>
      <c r="E6680" s="120"/>
      <c r="F6680" s="120"/>
      <c r="G6680" s="120"/>
      <c r="H6680" s="121"/>
    </row>
    <row r="6681" spans="4:8" ht="13.9" customHeight="1" x14ac:dyDescent="0.25">
      <c r="D6681" s="120"/>
      <c r="E6681" s="120"/>
      <c r="F6681" s="120"/>
      <c r="G6681" s="120"/>
      <c r="H6681" s="121"/>
    </row>
    <row r="6682" spans="4:8" ht="13.9" customHeight="1" x14ac:dyDescent="0.25">
      <c r="D6682" s="120"/>
      <c r="E6682" s="120"/>
      <c r="F6682" s="120"/>
      <c r="G6682" s="120"/>
      <c r="H6682" s="121"/>
    </row>
    <row r="6683" spans="4:8" ht="13.9" customHeight="1" x14ac:dyDescent="0.25">
      <c r="D6683" s="120"/>
      <c r="E6683" s="120"/>
      <c r="F6683" s="120"/>
      <c r="G6683" s="120"/>
      <c r="H6683" s="121"/>
    </row>
    <row r="6684" spans="4:8" ht="13.9" customHeight="1" x14ac:dyDescent="0.25">
      <c r="D6684" s="120"/>
      <c r="E6684" s="120"/>
      <c r="F6684" s="120"/>
      <c r="G6684" s="120"/>
      <c r="H6684" s="121"/>
    </row>
    <row r="6685" spans="4:8" ht="13.9" customHeight="1" x14ac:dyDescent="0.25">
      <c r="D6685" s="120"/>
      <c r="E6685" s="120"/>
      <c r="F6685" s="120"/>
      <c r="G6685" s="120"/>
      <c r="H6685" s="121"/>
    </row>
    <row r="6686" spans="4:8" ht="13.9" customHeight="1" x14ac:dyDescent="0.25">
      <c r="D6686" s="120"/>
      <c r="E6686" s="120"/>
      <c r="F6686" s="120"/>
      <c r="G6686" s="120"/>
      <c r="H6686" s="121"/>
    </row>
    <row r="6687" spans="4:8" ht="13.9" customHeight="1" x14ac:dyDescent="0.25">
      <c r="D6687" s="120"/>
      <c r="E6687" s="120"/>
      <c r="F6687" s="120"/>
      <c r="G6687" s="120"/>
      <c r="H6687" s="121"/>
    </row>
    <row r="6688" spans="4:8" ht="13.9" customHeight="1" x14ac:dyDescent="0.25">
      <c r="D6688" s="120"/>
      <c r="E6688" s="120"/>
      <c r="F6688" s="120"/>
      <c r="G6688" s="120"/>
      <c r="H6688" s="121"/>
    </row>
    <row r="6689" spans="4:8" ht="13.9" customHeight="1" x14ac:dyDescent="0.25">
      <c r="D6689" s="120"/>
      <c r="E6689" s="120"/>
      <c r="F6689" s="120"/>
      <c r="G6689" s="120"/>
      <c r="H6689" s="121"/>
    </row>
    <row r="6690" spans="4:8" ht="13.9" customHeight="1" x14ac:dyDescent="0.25">
      <c r="D6690" s="120"/>
      <c r="E6690" s="120"/>
      <c r="F6690" s="120"/>
      <c r="G6690" s="120"/>
      <c r="H6690" s="121"/>
    </row>
    <row r="6691" spans="4:8" ht="13.9" customHeight="1" x14ac:dyDescent="0.25">
      <c r="D6691" s="120"/>
      <c r="E6691" s="120"/>
      <c r="F6691" s="120"/>
      <c r="G6691" s="120"/>
      <c r="H6691" s="121"/>
    </row>
    <row r="6692" spans="4:8" ht="13.9" customHeight="1" x14ac:dyDescent="0.25">
      <c r="D6692" s="120"/>
      <c r="E6692" s="120"/>
      <c r="F6692" s="120"/>
      <c r="G6692" s="120"/>
      <c r="H6692" s="121"/>
    </row>
    <row r="6693" spans="4:8" ht="13.9" customHeight="1" x14ac:dyDescent="0.25">
      <c r="D6693" s="120"/>
      <c r="E6693" s="120"/>
      <c r="F6693" s="120"/>
      <c r="G6693" s="120"/>
      <c r="H6693" s="121"/>
    </row>
    <row r="6694" spans="4:8" ht="13.9" customHeight="1" x14ac:dyDescent="0.25">
      <c r="D6694" s="120"/>
      <c r="E6694" s="120"/>
      <c r="F6694" s="120"/>
      <c r="G6694" s="120"/>
      <c r="H6694" s="121"/>
    </row>
    <row r="6695" spans="4:8" ht="13.9" customHeight="1" x14ac:dyDescent="0.25">
      <c r="D6695" s="120"/>
      <c r="E6695" s="120"/>
      <c r="F6695" s="120"/>
      <c r="G6695" s="120"/>
      <c r="H6695" s="121"/>
    </row>
    <row r="6696" spans="4:8" ht="13.9" customHeight="1" x14ac:dyDescent="0.25">
      <c r="D6696" s="120"/>
      <c r="E6696" s="120"/>
      <c r="F6696" s="120"/>
      <c r="G6696" s="120"/>
      <c r="H6696" s="121"/>
    </row>
    <row r="6697" spans="4:8" ht="13.9" customHeight="1" x14ac:dyDescent="0.25">
      <c r="D6697" s="120"/>
      <c r="E6697" s="120"/>
      <c r="F6697" s="120"/>
      <c r="G6697" s="120"/>
      <c r="H6697" s="121"/>
    </row>
    <row r="6698" spans="4:8" ht="13.9" customHeight="1" x14ac:dyDescent="0.25">
      <c r="D6698" s="120"/>
      <c r="E6698" s="120"/>
      <c r="F6698" s="120"/>
      <c r="G6698" s="120"/>
      <c r="H6698" s="121"/>
    </row>
    <row r="6699" spans="4:8" ht="13.9" customHeight="1" x14ac:dyDescent="0.25">
      <c r="D6699" s="120"/>
      <c r="E6699" s="120"/>
      <c r="F6699" s="120"/>
      <c r="G6699" s="120"/>
      <c r="H6699" s="121"/>
    </row>
    <row r="6700" spans="4:8" ht="13.9" customHeight="1" x14ac:dyDescent="0.25">
      <c r="D6700" s="120"/>
      <c r="E6700" s="120"/>
      <c r="F6700" s="120"/>
      <c r="G6700" s="120"/>
      <c r="H6700" s="121"/>
    </row>
    <row r="6701" spans="4:8" ht="13.9" customHeight="1" x14ac:dyDescent="0.25">
      <c r="D6701" s="120"/>
      <c r="E6701" s="120"/>
      <c r="F6701" s="120"/>
      <c r="G6701" s="120"/>
      <c r="H6701" s="121"/>
    </row>
    <row r="6702" spans="4:8" ht="13.9" customHeight="1" x14ac:dyDescent="0.25">
      <c r="D6702" s="120"/>
      <c r="E6702" s="120"/>
      <c r="F6702" s="120"/>
      <c r="G6702" s="120"/>
      <c r="H6702" s="121"/>
    </row>
    <row r="6703" spans="4:8" ht="13.9" customHeight="1" x14ac:dyDescent="0.25">
      <c r="D6703" s="120"/>
      <c r="E6703" s="120"/>
      <c r="F6703" s="120"/>
      <c r="G6703" s="120"/>
      <c r="H6703" s="121"/>
    </row>
    <row r="6704" spans="4:8" ht="13.9" customHeight="1" x14ac:dyDescent="0.25">
      <c r="D6704" s="120"/>
      <c r="E6704" s="120"/>
      <c r="F6704" s="120"/>
      <c r="G6704" s="120"/>
      <c r="H6704" s="121"/>
    </row>
    <row r="6705" spans="4:8" ht="13.9" customHeight="1" x14ac:dyDescent="0.25">
      <c r="D6705" s="120"/>
      <c r="E6705" s="120"/>
      <c r="F6705" s="120"/>
      <c r="G6705" s="120"/>
      <c r="H6705" s="121"/>
    </row>
    <row r="6706" spans="4:8" ht="13.9" customHeight="1" x14ac:dyDescent="0.25">
      <c r="D6706" s="120"/>
      <c r="E6706" s="120"/>
      <c r="F6706" s="120"/>
      <c r="G6706" s="120"/>
      <c r="H6706" s="121"/>
    </row>
    <row r="6707" spans="4:8" ht="13.9" customHeight="1" x14ac:dyDescent="0.25">
      <c r="D6707" s="120"/>
      <c r="E6707" s="120"/>
      <c r="F6707" s="120"/>
      <c r="G6707" s="120"/>
      <c r="H6707" s="121"/>
    </row>
    <row r="6708" spans="4:8" ht="13.9" customHeight="1" x14ac:dyDescent="0.25">
      <c r="D6708" s="120"/>
      <c r="E6708" s="120"/>
      <c r="F6708" s="120"/>
      <c r="G6708" s="120"/>
      <c r="H6708" s="121"/>
    </row>
    <row r="6709" spans="4:8" ht="13.9" customHeight="1" x14ac:dyDescent="0.25">
      <c r="D6709" s="120"/>
      <c r="E6709" s="120"/>
      <c r="F6709" s="120"/>
      <c r="G6709" s="120"/>
      <c r="H6709" s="121"/>
    </row>
    <row r="6710" spans="4:8" ht="13.9" customHeight="1" x14ac:dyDescent="0.25">
      <c r="D6710" s="120"/>
      <c r="E6710" s="120"/>
      <c r="F6710" s="120"/>
      <c r="G6710" s="120"/>
      <c r="H6710" s="121"/>
    </row>
    <row r="6711" spans="4:8" ht="13.9" customHeight="1" x14ac:dyDescent="0.25">
      <c r="D6711" s="120"/>
      <c r="E6711" s="120"/>
      <c r="F6711" s="120"/>
      <c r="G6711" s="120"/>
      <c r="H6711" s="121"/>
    </row>
    <row r="6712" spans="4:8" ht="13.9" customHeight="1" x14ac:dyDescent="0.25">
      <c r="D6712" s="120"/>
      <c r="E6712" s="120"/>
      <c r="F6712" s="120"/>
      <c r="G6712" s="120"/>
      <c r="H6712" s="121"/>
    </row>
    <row r="6713" spans="4:8" ht="13.9" customHeight="1" x14ac:dyDescent="0.25">
      <c r="D6713" s="120"/>
      <c r="E6713" s="120"/>
      <c r="F6713" s="120"/>
      <c r="G6713" s="120"/>
      <c r="H6713" s="121"/>
    </row>
    <row r="6714" spans="4:8" ht="13.9" customHeight="1" x14ac:dyDescent="0.25">
      <c r="D6714" s="120"/>
      <c r="E6714" s="120"/>
      <c r="F6714" s="120"/>
      <c r="G6714" s="120"/>
      <c r="H6714" s="121"/>
    </row>
    <row r="6715" spans="4:8" ht="13.9" customHeight="1" x14ac:dyDescent="0.25">
      <c r="D6715" s="120"/>
      <c r="E6715" s="120"/>
      <c r="F6715" s="120"/>
      <c r="G6715" s="120"/>
      <c r="H6715" s="121"/>
    </row>
    <row r="6716" spans="4:8" ht="13.9" customHeight="1" x14ac:dyDescent="0.25">
      <c r="D6716" s="120"/>
      <c r="E6716" s="120"/>
      <c r="F6716" s="120"/>
      <c r="G6716" s="120"/>
      <c r="H6716" s="121"/>
    </row>
    <row r="6717" spans="4:8" ht="13.9" customHeight="1" x14ac:dyDescent="0.25">
      <c r="D6717" s="120"/>
      <c r="E6717" s="120"/>
      <c r="F6717" s="120"/>
      <c r="G6717" s="120"/>
      <c r="H6717" s="121"/>
    </row>
    <row r="6718" spans="4:8" ht="13.9" customHeight="1" x14ac:dyDescent="0.25">
      <c r="D6718" s="120"/>
      <c r="E6718" s="120"/>
      <c r="F6718" s="120"/>
      <c r="G6718" s="120"/>
      <c r="H6718" s="121"/>
    </row>
    <row r="6719" spans="4:8" ht="13.9" customHeight="1" x14ac:dyDescent="0.25">
      <c r="D6719" s="120"/>
      <c r="E6719" s="120"/>
      <c r="F6719" s="120"/>
      <c r="G6719" s="120"/>
      <c r="H6719" s="121"/>
    </row>
    <row r="6720" spans="4:8" ht="13.9" customHeight="1" x14ac:dyDescent="0.25">
      <c r="D6720" s="120"/>
      <c r="E6720" s="120"/>
      <c r="F6720" s="120"/>
      <c r="G6720" s="120"/>
      <c r="H6720" s="121"/>
    </row>
    <row r="6721" spans="4:8" ht="13.9" customHeight="1" x14ac:dyDescent="0.25">
      <c r="D6721" s="120"/>
      <c r="E6721" s="120"/>
      <c r="F6721" s="120"/>
      <c r="G6721" s="120"/>
      <c r="H6721" s="121"/>
    </row>
    <row r="6722" spans="4:8" ht="13.9" customHeight="1" x14ac:dyDescent="0.25">
      <c r="D6722" s="120"/>
      <c r="E6722" s="120"/>
      <c r="F6722" s="120"/>
      <c r="G6722" s="120"/>
      <c r="H6722" s="121"/>
    </row>
    <row r="6723" spans="4:8" ht="13.9" customHeight="1" x14ac:dyDescent="0.25">
      <c r="D6723" s="120"/>
      <c r="E6723" s="120"/>
      <c r="F6723" s="120"/>
      <c r="G6723" s="120"/>
      <c r="H6723" s="121"/>
    </row>
    <row r="6724" spans="4:8" ht="13.9" customHeight="1" x14ac:dyDescent="0.25">
      <c r="D6724" s="120"/>
      <c r="E6724" s="120"/>
      <c r="F6724" s="120"/>
      <c r="G6724" s="120"/>
      <c r="H6724" s="121"/>
    </row>
    <row r="6725" spans="4:8" ht="13.9" customHeight="1" x14ac:dyDescent="0.25">
      <c r="D6725" s="120"/>
      <c r="E6725" s="120"/>
      <c r="F6725" s="120"/>
      <c r="G6725" s="120"/>
      <c r="H6725" s="121"/>
    </row>
    <row r="6726" spans="4:8" ht="13.9" customHeight="1" x14ac:dyDescent="0.25">
      <c r="D6726" s="120"/>
      <c r="E6726" s="120"/>
      <c r="F6726" s="120"/>
      <c r="G6726" s="120"/>
      <c r="H6726" s="121"/>
    </row>
    <row r="6727" spans="4:8" ht="13.9" customHeight="1" x14ac:dyDescent="0.25">
      <c r="D6727" s="120"/>
      <c r="E6727" s="120"/>
      <c r="F6727" s="120"/>
      <c r="G6727" s="120"/>
      <c r="H6727" s="121"/>
    </row>
    <row r="6728" spans="4:8" ht="13.9" customHeight="1" x14ac:dyDescent="0.25">
      <c r="D6728" s="120"/>
      <c r="E6728" s="120"/>
      <c r="F6728" s="120"/>
      <c r="G6728" s="120"/>
      <c r="H6728" s="121"/>
    </row>
    <row r="6729" spans="4:8" ht="13.9" customHeight="1" x14ac:dyDescent="0.25">
      <c r="D6729" s="120"/>
      <c r="E6729" s="120"/>
      <c r="F6729" s="120"/>
      <c r="G6729" s="120"/>
      <c r="H6729" s="121"/>
    </row>
    <row r="6730" spans="4:8" ht="13.9" customHeight="1" x14ac:dyDescent="0.25">
      <c r="D6730" s="120"/>
      <c r="E6730" s="120"/>
      <c r="F6730" s="120"/>
      <c r="G6730" s="120"/>
      <c r="H6730" s="121"/>
    </row>
    <row r="6731" spans="4:8" ht="13.9" customHeight="1" x14ac:dyDescent="0.25">
      <c r="D6731" s="120"/>
      <c r="E6731" s="120"/>
      <c r="F6731" s="120"/>
      <c r="G6731" s="120"/>
      <c r="H6731" s="121"/>
    </row>
    <row r="6732" spans="4:8" ht="13.9" customHeight="1" x14ac:dyDescent="0.25">
      <c r="D6732" s="120"/>
      <c r="E6732" s="120"/>
      <c r="F6732" s="120"/>
      <c r="G6732" s="120"/>
      <c r="H6732" s="121"/>
    </row>
    <row r="6733" spans="4:8" ht="13.9" customHeight="1" x14ac:dyDescent="0.25">
      <c r="D6733" s="120"/>
      <c r="E6733" s="120"/>
      <c r="F6733" s="120"/>
      <c r="G6733" s="120"/>
      <c r="H6733" s="121"/>
    </row>
    <row r="6734" spans="4:8" ht="13.9" customHeight="1" x14ac:dyDescent="0.25">
      <c r="D6734" s="120"/>
      <c r="E6734" s="120"/>
      <c r="F6734" s="120"/>
      <c r="G6734" s="120"/>
      <c r="H6734" s="121"/>
    </row>
    <row r="6735" spans="4:8" ht="13.9" customHeight="1" x14ac:dyDescent="0.25">
      <c r="D6735" s="120"/>
      <c r="E6735" s="120"/>
      <c r="F6735" s="120"/>
      <c r="G6735" s="120"/>
      <c r="H6735" s="121"/>
    </row>
    <row r="6736" spans="4:8" ht="13.9" customHeight="1" x14ac:dyDescent="0.25">
      <c r="D6736" s="120"/>
      <c r="E6736" s="120"/>
      <c r="F6736" s="120"/>
      <c r="G6736" s="120"/>
      <c r="H6736" s="121"/>
    </row>
    <row r="6737" spans="4:8" ht="13.9" customHeight="1" x14ac:dyDescent="0.25">
      <c r="D6737" s="120"/>
      <c r="E6737" s="120"/>
      <c r="F6737" s="120"/>
      <c r="G6737" s="120"/>
      <c r="H6737" s="121"/>
    </row>
    <row r="6738" spans="4:8" ht="13.9" customHeight="1" x14ac:dyDescent="0.25">
      <c r="D6738" s="120"/>
      <c r="E6738" s="120"/>
      <c r="F6738" s="120"/>
      <c r="G6738" s="120"/>
      <c r="H6738" s="121"/>
    </row>
    <row r="6739" spans="4:8" ht="13.9" customHeight="1" x14ac:dyDescent="0.25">
      <c r="D6739" s="120"/>
      <c r="E6739" s="120"/>
      <c r="F6739" s="120"/>
      <c r="G6739" s="120"/>
      <c r="H6739" s="121"/>
    </row>
    <row r="6740" spans="4:8" ht="13.9" customHeight="1" x14ac:dyDescent="0.25">
      <c r="D6740" s="120"/>
      <c r="E6740" s="120"/>
      <c r="F6740" s="120"/>
      <c r="G6740" s="120"/>
      <c r="H6740" s="121"/>
    </row>
    <row r="6741" spans="4:8" ht="13.9" customHeight="1" x14ac:dyDescent="0.25">
      <c r="D6741" s="120"/>
      <c r="E6741" s="120"/>
      <c r="F6741" s="120"/>
      <c r="G6741" s="120"/>
      <c r="H6741" s="121"/>
    </row>
    <row r="6742" spans="4:8" ht="13.9" customHeight="1" x14ac:dyDescent="0.25">
      <c r="D6742" s="120"/>
      <c r="E6742" s="120"/>
      <c r="F6742" s="120"/>
      <c r="G6742" s="120"/>
      <c r="H6742" s="121"/>
    </row>
    <row r="6743" spans="4:8" ht="13.9" customHeight="1" x14ac:dyDescent="0.25">
      <c r="D6743" s="120"/>
      <c r="E6743" s="120"/>
      <c r="F6743" s="120"/>
      <c r="G6743" s="120"/>
      <c r="H6743" s="121"/>
    </row>
    <row r="6744" spans="4:8" ht="13.9" customHeight="1" x14ac:dyDescent="0.25">
      <c r="D6744" s="120"/>
      <c r="E6744" s="120"/>
      <c r="F6744" s="120"/>
      <c r="G6744" s="120"/>
      <c r="H6744" s="121"/>
    </row>
    <row r="6745" spans="4:8" ht="13.9" customHeight="1" x14ac:dyDescent="0.25">
      <c r="D6745" s="120"/>
      <c r="E6745" s="120"/>
      <c r="F6745" s="120"/>
      <c r="G6745" s="120"/>
      <c r="H6745" s="121"/>
    </row>
    <row r="6746" spans="4:8" ht="13.9" customHeight="1" x14ac:dyDescent="0.25">
      <c r="D6746" s="120"/>
      <c r="E6746" s="120"/>
      <c r="F6746" s="120"/>
      <c r="G6746" s="120"/>
      <c r="H6746" s="121"/>
    </row>
    <row r="6747" spans="4:8" ht="13.9" customHeight="1" x14ac:dyDescent="0.25">
      <c r="D6747" s="120"/>
      <c r="E6747" s="120"/>
      <c r="F6747" s="120"/>
      <c r="G6747" s="120"/>
      <c r="H6747" s="121"/>
    </row>
    <row r="6748" spans="4:8" ht="13.9" customHeight="1" x14ac:dyDescent="0.25">
      <c r="D6748" s="120"/>
      <c r="E6748" s="120"/>
      <c r="F6748" s="120"/>
      <c r="G6748" s="120"/>
      <c r="H6748" s="121"/>
    </row>
    <row r="6749" spans="4:8" ht="13.9" customHeight="1" x14ac:dyDescent="0.25">
      <c r="D6749" s="120"/>
      <c r="E6749" s="120"/>
      <c r="F6749" s="120"/>
      <c r="G6749" s="120"/>
      <c r="H6749" s="121"/>
    </row>
    <row r="6750" spans="4:8" ht="13.9" customHeight="1" x14ac:dyDescent="0.25">
      <c r="D6750" s="120"/>
      <c r="E6750" s="120"/>
      <c r="F6750" s="120"/>
      <c r="G6750" s="120"/>
      <c r="H6750" s="121"/>
    </row>
    <row r="6751" spans="4:8" ht="13.9" customHeight="1" x14ac:dyDescent="0.25">
      <c r="D6751" s="120"/>
      <c r="E6751" s="120"/>
      <c r="F6751" s="120"/>
      <c r="G6751" s="120"/>
      <c r="H6751" s="121"/>
    </row>
    <row r="6752" spans="4:8" ht="13.9" customHeight="1" x14ac:dyDescent="0.25">
      <c r="D6752" s="120"/>
      <c r="E6752" s="120"/>
      <c r="F6752" s="120"/>
      <c r="G6752" s="120"/>
      <c r="H6752" s="121"/>
    </row>
    <row r="6753" spans="4:8" ht="13.9" customHeight="1" x14ac:dyDescent="0.25">
      <c r="D6753" s="120"/>
      <c r="E6753" s="120"/>
      <c r="F6753" s="120"/>
      <c r="G6753" s="120"/>
      <c r="H6753" s="121"/>
    </row>
    <row r="6754" spans="4:8" ht="13.9" customHeight="1" x14ac:dyDescent="0.25">
      <c r="D6754" s="120"/>
      <c r="E6754" s="120"/>
      <c r="F6754" s="120"/>
      <c r="G6754" s="120"/>
      <c r="H6754" s="121"/>
    </row>
    <row r="6755" spans="4:8" ht="13.9" customHeight="1" x14ac:dyDescent="0.25">
      <c r="D6755" s="120"/>
      <c r="E6755" s="120"/>
      <c r="F6755" s="120"/>
      <c r="G6755" s="120"/>
      <c r="H6755" s="121"/>
    </row>
    <row r="6756" spans="4:8" ht="13.9" customHeight="1" x14ac:dyDescent="0.25">
      <c r="D6756" s="120"/>
      <c r="E6756" s="120"/>
      <c r="F6756" s="120"/>
      <c r="G6756" s="120"/>
      <c r="H6756" s="121"/>
    </row>
    <row r="6757" spans="4:8" ht="13.9" customHeight="1" x14ac:dyDescent="0.25">
      <c r="D6757" s="120"/>
      <c r="E6757" s="120"/>
      <c r="F6757" s="120"/>
      <c r="G6757" s="120"/>
      <c r="H6757" s="121"/>
    </row>
    <row r="6758" spans="4:8" ht="13.9" customHeight="1" x14ac:dyDescent="0.25">
      <c r="D6758" s="120"/>
      <c r="E6758" s="120"/>
      <c r="F6758" s="120"/>
      <c r="G6758" s="120"/>
      <c r="H6758" s="121"/>
    </row>
    <row r="6759" spans="4:8" ht="13.9" customHeight="1" x14ac:dyDescent="0.25">
      <c r="D6759" s="120"/>
      <c r="E6759" s="120"/>
      <c r="F6759" s="120"/>
      <c r="G6759" s="120"/>
      <c r="H6759" s="121"/>
    </row>
    <row r="6760" spans="4:8" ht="13.9" customHeight="1" x14ac:dyDescent="0.25">
      <c r="D6760" s="120"/>
      <c r="E6760" s="120"/>
      <c r="F6760" s="120"/>
      <c r="G6760" s="120"/>
      <c r="H6760" s="121"/>
    </row>
    <row r="6761" spans="4:8" ht="13.9" customHeight="1" x14ac:dyDescent="0.25">
      <c r="D6761" s="120"/>
      <c r="E6761" s="120"/>
      <c r="F6761" s="120"/>
      <c r="G6761" s="120"/>
      <c r="H6761" s="121"/>
    </row>
    <row r="6762" spans="4:8" ht="13.9" customHeight="1" x14ac:dyDescent="0.25">
      <c r="D6762" s="120"/>
      <c r="E6762" s="120"/>
      <c r="F6762" s="120"/>
      <c r="G6762" s="120"/>
      <c r="H6762" s="121"/>
    </row>
    <row r="6763" spans="4:8" ht="13.9" customHeight="1" x14ac:dyDescent="0.25">
      <c r="D6763" s="120"/>
      <c r="E6763" s="120"/>
      <c r="F6763" s="120"/>
      <c r="G6763" s="120"/>
      <c r="H6763" s="121"/>
    </row>
    <row r="6764" spans="4:8" ht="13.9" customHeight="1" x14ac:dyDescent="0.25">
      <c r="D6764" s="120"/>
      <c r="E6764" s="120"/>
      <c r="F6764" s="120"/>
      <c r="G6764" s="120"/>
      <c r="H6764" s="121"/>
    </row>
    <row r="6765" spans="4:8" ht="13.9" customHeight="1" x14ac:dyDescent="0.25">
      <c r="D6765" s="120"/>
      <c r="E6765" s="120"/>
      <c r="F6765" s="120"/>
      <c r="G6765" s="120"/>
      <c r="H6765" s="121"/>
    </row>
    <row r="6766" spans="4:8" ht="13.9" customHeight="1" x14ac:dyDescent="0.25">
      <c r="D6766" s="120"/>
      <c r="E6766" s="120"/>
      <c r="F6766" s="120"/>
      <c r="G6766" s="120"/>
      <c r="H6766" s="121"/>
    </row>
    <row r="6767" spans="4:8" ht="13.9" customHeight="1" x14ac:dyDescent="0.25">
      <c r="D6767" s="120"/>
      <c r="E6767" s="120"/>
      <c r="F6767" s="120"/>
      <c r="G6767" s="120"/>
      <c r="H6767" s="121"/>
    </row>
    <row r="6768" spans="4:8" ht="13.9" customHeight="1" x14ac:dyDescent="0.25">
      <c r="D6768" s="120"/>
      <c r="E6768" s="120"/>
      <c r="F6768" s="120"/>
      <c r="G6768" s="120"/>
      <c r="H6768" s="121"/>
    </row>
    <row r="6769" spans="4:8" ht="13.9" customHeight="1" x14ac:dyDescent="0.25">
      <c r="D6769" s="120"/>
      <c r="E6769" s="120"/>
      <c r="F6769" s="120"/>
      <c r="G6769" s="120"/>
      <c r="H6769" s="121"/>
    </row>
    <row r="6770" spans="4:8" ht="13.9" customHeight="1" x14ac:dyDescent="0.25">
      <c r="D6770" s="120"/>
      <c r="E6770" s="120"/>
      <c r="F6770" s="120"/>
      <c r="G6770" s="120"/>
      <c r="H6770" s="121"/>
    </row>
    <row r="6771" spans="4:8" ht="13.9" customHeight="1" x14ac:dyDescent="0.25">
      <c r="D6771" s="120"/>
      <c r="E6771" s="120"/>
      <c r="F6771" s="120"/>
      <c r="G6771" s="120"/>
      <c r="H6771" s="121"/>
    </row>
    <row r="6772" spans="4:8" ht="13.9" customHeight="1" x14ac:dyDescent="0.25">
      <c r="D6772" s="120"/>
      <c r="E6772" s="120"/>
      <c r="F6772" s="120"/>
      <c r="G6772" s="120"/>
      <c r="H6772" s="121"/>
    </row>
    <row r="6773" spans="4:8" ht="13.9" customHeight="1" x14ac:dyDescent="0.25">
      <c r="D6773" s="120"/>
      <c r="E6773" s="120"/>
      <c r="F6773" s="120"/>
      <c r="G6773" s="120"/>
      <c r="H6773" s="121"/>
    </row>
    <row r="6774" spans="4:8" ht="13.9" customHeight="1" x14ac:dyDescent="0.25">
      <c r="D6774" s="120"/>
      <c r="E6774" s="120"/>
      <c r="F6774" s="120"/>
      <c r="G6774" s="120"/>
      <c r="H6774" s="121"/>
    </row>
    <row r="6775" spans="4:8" ht="13.9" customHeight="1" x14ac:dyDescent="0.25">
      <c r="D6775" s="120"/>
      <c r="E6775" s="120"/>
      <c r="F6775" s="120"/>
      <c r="G6775" s="120"/>
      <c r="H6775" s="121"/>
    </row>
    <row r="6776" spans="4:8" ht="13.9" customHeight="1" x14ac:dyDescent="0.25">
      <c r="D6776" s="120"/>
      <c r="E6776" s="120"/>
      <c r="F6776" s="120"/>
      <c r="G6776" s="120"/>
      <c r="H6776" s="121"/>
    </row>
    <row r="6777" spans="4:8" ht="13.9" customHeight="1" x14ac:dyDescent="0.25">
      <c r="D6777" s="120"/>
      <c r="E6777" s="120"/>
      <c r="F6777" s="120"/>
      <c r="G6777" s="120"/>
      <c r="H6777" s="121"/>
    </row>
    <row r="6778" spans="4:8" ht="13.9" customHeight="1" x14ac:dyDescent="0.25">
      <c r="D6778" s="120"/>
      <c r="E6778" s="120"/>
      <c r="F6778" s="120"/>
      <c r="G6778" s="120"/>
      <c r="H6778" s="121"/>
    </row>
    <row r="6779" spans="4:8" ht="13.9" customHeight="1" x14ac:dyDescent="0.25">
      <c r="D6779" s="120"/>
      <c r="E6779" s="120"/>
      <c r="F6779" s="120"/>
      <c r="G6779" s="120"/>
      <c r="H6779" s="121"/>
    </row>
    <row r="6780" spans="4:8" ht="13.9" customHeight="1" x14ac:dyDescent="0.25">
      <c r="D6780" s="120"/>
      <c r="E6780" s="120"/>
      <c r="F6780" s="120"/>
      <c r="G6780" s="120"/>
      <c r="H6780" s="121"/>
    </row>
    <row r="6781" spans="4:8" ht="13.9" customHeight="1" x14ac:dyDescent="0.25">
      <c r="D6781" s="120"/>
      <c r="E6781" s="120"/>
      <c r="F6781" s="120"/>
      <c r="G6781" s="120"/>
      <c r="H6781" s="121"/>
    </row>
    <row r="6782" spans="4:8" ht="13.9" customHeight="1" x14ac:dyDescent="0.25">
      <c r="D6782" s="120"/>
      <c r="E6782" s="120"/>
      <c r="F6782" s="120"/>
      <c r="G6782" s="120"/>
      <c r="H6782" s="121"/>
    </row>
    <row r="6783" spans="4:8" ht="13.9" customHeight="1" x14ac:dyDescent="0.25">
      <c r="D6783" s="120"/>
      <c r="E6783" s="120"/>
      <c r="F6783" s="120"/>
      <c r="G6783" s="120"/>
      <c r="H6783" s="121"/>
    </row>
    <row r="6784" spans="4:8" ht="13.9" customHeight="1" x14ac:dyDescent="0.25">
      <c r="D6784" s="120"/>
      <c r="E6784" s="120"/>
      <c r="F6784" s="120"/>
      <c r="G6784" s="120"/>
      <c r="H6784" s="121"/>
    </row>
    <row r="6785" spans="4:8" ht="13.9" customHeight="1" x14ac:dyDescent="0.25">
      <c r="D6785" s="120"/>
      <c r="E6785" s="120"/>
      <c r="F6785" s="120"/>
      <c r="G6785" s="120"/>
      <c r="H6785" s="121"/>
    </row>
    <row r="6786" spans="4:8" ht="13.9" customHeight="1" x14ac:dyDescent="0.25">
      <c r="D6786" s="120"/>
      <c r="E6786" s="120"/>
      <c r="F6786" s="120"/>
      <c r="G6786" s="120"/>
      <c r="H6786" s="121"/>
    </row>
    <row r="6787" spans="4:8" ht="13.9" customHeight="1" x14ac:dyDescent="0.25">
      <c r="D6787" s="120"/>
      <c r="E6787" s="120"/>
      <c r="F6787" s="120"/>
      <c r="G6787" s="120"/>
      <c r="H6787" s="121"/>
    </row>
    <row r="6788" spans="4:8" ht="13.9" customHeight="1" x14ac:dyDescent="0.25">
      <c r="D6788" s="120"/>
      <c r="E6788" s="120"/>
      <c r="F6788" s="120"/>
      <c r="G6788" s="120"/>
      <c r="H6788" s="121"/>
    </row>
    <row r="6789" spans="4:8" ht="13.9" customHeight="1" x14ac:dyDescent="0.25">
      <c r="D6789" s="120"/>
      <c r="E6789" s="120"/>
      <c r="F6789" s="120"/>
      <c r="G6789" s="120"/>
      <c r="H6789" s="121"/>
    </row>
    <row r="6790" spans="4:8" ht="13.9" customHeight="1" x14ac:dyDescent="0.25">
      <c r="D6790" s="120"/>
      <c r="E6790" s="120"/>
      <c r="F6790" s="120"/>
      <c r="G6790" s="120"/>
      <c r="H6790" s="121"/>
    </row>
    <row r="6791" spans="4:8" ht="13.9" customHeight="1" x14ac:dyDescent="0.25">
      <c r="D6791" s="120"/>
      <c r="E6791" s="120"/>
      <c r="F6791" s="120"/>
      <c r="G6791" s="120"/>
      <c r="H6791" s="121"/>
    </row>
    <row r="6792" spans="4:8" ht="13.9" customHeight="1" x14ac:dyDescent="0.25">
      <c r="D6792" s="120"/>
      <c r="E6792" s="120"/>
      <c r="F6792" s="120"/>
      <c r="G6792" s="120"/>
      <c r="H6792" s="121"/>
    </row>
    <row r="6793" spans="4:8" ht="13.9" customHeight="1" x14ac:dyDescent="0.25">
      <c r="D6793" s="120"/>
      <c r="E6793" s="120"/>
      <c r="F6793" s="120"/>
      <c r="G6793" s="120"/>
      <c r="H6793" s="121"/>
    </row>
    <row r="6794" spans="4:8" ht="13.9" customHeight="1" x14ac:dyDescent="0.25">
      <c r="D6794" s="120"/>
      <c r="E6794" s="120"/>
      <c r="F6794" s="120"/>
      <c r="G6794" s="120"/>
      <c r="H6794" s="121"/>
    </row>
    <row r="6795" spans="4:8" ht="13.9" customHeight="1" x14ac:dyDescent="0.25">
      <c r="D6795" s="120"/>
      <c r="E6795" s="120"/>
      <c r="F6795" s="120"/>
      <c r="G6795" s="120"/>
      <c r="H6795" s="121"/>
    </row>
    <row r="6796" spans="4:8" ht="13.9" customHeight="1" x14ac:dyDescent="0.25">
      <c r="D6796" s="120"/>
      <c r="E6796" s="120"/>
      <c r="F6796" s="120"/>
      <c r="G6796" s="120"/>
      <c r="H6796" s="121"/>
    </row>
    <row r="6797" spans="4:8" ht="13.9" customHeight="1" x14ac:dyDescent="0.25">
      <c r="D6797" s="120"/>
      <c r="E6797" s="120"/>
      <c r="F6797" s="120"/>
      <c r="G6797" s="120"/>
      <c r="H6797" s="121"/>
    </row>
    <row r="6798" spans="4:8" ht="13.9" customHeight="1" x14ac:dyDescent="0.25">
      <c r="D6798" s="120"/>
      <c r="E6798" s="120"/>
      <c r="F6798" s="120"/>
      <c r="G6798" s="120"/>
      <c r="H6798" s="121"/>
    </row>
    <row r="6799" spans="4:8" ht="13.9" customHeight="1" x14ac:dyDescent="0.25">
      <c r="D6799" s="120"/>
      <c r="E6799" s="120"/>
      <c r="F6799" s="120"/>
      <c r="G6799" s="120"/>
      <c r="H6799" s="121"/>
    </row>
    <row r="6800" spans="4:8" ht="13.9" customHeight="1" x14ac:dyDescent="0.25">
      <c r="D6800" s="120"/>
      <c r="E6800" s="120"/>
      <c r="F6800" s="120"/>
      <c r="G6800" s="120"/>
      <c r="H6800" s="121"/>
    </row>
    <row r="6801" spans="4:8" ht="13.9" customHeight="1" x14ac:dyDescent="0.25">
      <c r="D6801" s="120"/>
      <c r="E6801" s="120"/>
      <c r="F6801" s="120"/>
      <c r="G6801" s="120"/>
      <c r="H6801" s="121"/>
    </row>
    <row r="6802" spans="4:8" ht="13.9" customHeight="1" x14ac:dyDescent="0.25">
      <c r="D6802" s="120"/>
      <c r="E6802" s="120"/>
      <c r="F6802" s="120"/>
      <c r="G6802" s="120"/>
      <c r="H6802" s="121"/>
    </row>
    <row r="6803" spans="4:8" ht="13.9" customHeight="1" x14ac:dyDescent="0.25">
      <c r="D6803" s="120"/>
      <c r="E6803" s="120"/>
      <c r="F6803" s="120"/>
      <c r="G6803" s="120"/>
      <c r="H6803" s="121"/>
    </row>
    <row r="6804" spans="4:8" ht="13.9" customHeight="1" x14ac:dyDescent="0.25">
      <c r="D6804" s="120"/>
      <c r="E6804" s="120"/>
      <c r="F6804" s="120"/>
      <c r="G6804" s="120"/>
      <c r="H6804" s="121"/>
    </row>
    <row r="6805" spans="4:8" ht="13.9" customHeight="1" x14ac:dyDescent="0.25">
      <c r="D6805" s="120"/>
      <c r="E6805" s="120"/>
      <c r="F6805" s="120"/>
      <c r="G6805" s="120"/>
      <c r="H6805" s="121"/>
    </row>
    <row r="6806" spans="4:8" ht="13.9" customHeight="1" x14ac:dyDescent="0.25">
      <c r="D6806" s="120"/>
      <c r="E6806" s="120"/>
      <c r="F6806" s="120"/>
      <c r="G6806" s="120"/>
      <c r="H6806" s="121"/>
    </row>
    <row r="6807" spans="4:8" ht="13.9" customHeight="1" x14ac:dyDescent="0.25">
      <c r="D6807" s="120"/>
      <c r="E6807" s="120"/>
      <c r="F6807" s="120"/>
      <c r="G6807" s="120"/>
      <c r="H6807" s="121"/>
    </row>
    <row r="6808" spans="4:8" ht="13.9" customHeight="1" x14ac:dyDescent="0.25">
      <c r="D6808" s="120"/>
      <c r="E6808" s="120"/>
      <c r="F6808" s="120"/>
      <c r="G6808" s="120"/>
      <c r="H6808" s="121"/>
    </row>
    <row r="6809" spans="4:8" ht="13.9" customHeight="1" x14ac:dyDescent="0.25">
      <c r="D6809" s="120"/>
      <c r="E6809" s="120"/>
      <c r="F6809" s="120"/>
      <c r="G6809" s="120"/>
      <c r="H6809" s="121"/>
    </row>
    <row r="6810" spans="4:8" ht="13.9" customHeight="1" x14ac:dyDescent="0.25">
      <c r="D6810" s="120"/>
      <c r="E6810" s="120"/>
      <c r="F6810" s="120"/>
      <c r="G6810" s="120"/>
      <c r="H6810" s="121"/>
    </row>
    <row r="6811" spans="4:8" ht="13.9" customHeight="1" x14ac:dyDescent="0.25">
      <c r="D6811" s="120"/>
      <c r="E6811" s="120"/>
      <c r="F6811" s="120"/>
      <c r="G6811" s="120"/>
      <c r="H6811" s="121"/>
    </row>
    <row r="6812" spans="4:8" ht="13.9" customHeight="1" x14ac:dyDescent="0.25">
      <c r="D6812" s="120"/>
      <c r="E6812" s="120"/>
      <c r="F6812" s="120"/>
      <c r="G6812" s="120"/>
      <c r="H6812" s="121"/>
    </row>
    <row r="6813" spans="4:8" ht="13.9" customHeight="1" x14ac:dyDescent="0.25">
      <c r="D6813" s="120"/>
      <c r="E6813" s="120"/>
      <c r="F6813" s="120"/>
      <c r="G6813" s="120"/>
      <c r="H6813" s="121"/>
    </row>
    <row r="6814" spans="4:8" ht="13.9" customHeight="1" x14ac:dyDescent="0.25">
      <c r="D6814" s="120"/>
      <c r="E6814" s="120"/>
      <c r="F6814" s="120"/>
      <c r="G6814" s="120"/>
      <c r="H6814" s="121"/>
    </row>
    <row r="6815" spans="4:8" ht="13.9" customHeight="1" x14ac:dyDescent="0.25">
      <c r="D6815" s="120"/>
      <c r="E6815" s="120"/>
      <c r="F6815" s="120"/>
      <c r="G6815" s="120"/>
      <c r="H6815" s="121"/>
    </row>
    <row r="6816" spans="4:8" ht="13.9" customHeight="1" x14ac:dyDescent="0.25">
      <c r="D6816" s="120"/>
      <c r="E6816" s="120"/>
      <c r="F6816" s="120"/>
      <c r="G6816" s="120"/>
      <c r="H6816" s="121"/>
    </row>
    <row r="6817" spans="4:8" ht="13.9" customHeight="1" x14ac:dyDescent="0.25">
      <c r="D6817" s="120"/>
      <c r="E6817" s="120"/>
      <c r="F6817" s="120"/>
      <c r="G6817" s="120"/>
      <c r="H6817" s="121"/>
    </row>
    <row r="6818" spans="4:8" ht="13.9" customHeight="1" x14ac:dyDescent="0.25">
      <c r="D6818" s="120"/>
      <c r="E6818" s="120"/>
      <c r="F6818" s="120"/>
      <c r="G6818" s="120"/>
      <c r="H6818" s="121"/>
    </row>
    <row r="6819" spans="4:8" ht="13.9" customHeight="1" x14ac:dyDescent="0.25">
      <c r="D6819" s="120"/>
      <c r="E6819" s="120"/>
      <c r="F6819" s="120"/>
      <c r="G6819" s="120"/>
      <c r="H6819" s="121"/>
    </row>
    <row r="6820" spans="4:8" ht="13.9" customHeight="1" x14ac:dyDescent="0.25">
      <c r="D6820" s="120"/>
      <c r="E6820" s="120"/>
      <c r="F6820" s="120"/>
      <c r="G6820" s="120"/>
      <c r="H6820" s="121"/>
    </row>
    <row r="6821" spans="4:8" ht="13.9" customHeight="1" x14ac:dyDescent="0.25">
      <c r="D6821" s="120"/>
      <c r="E6821" s="120"/>
      <c r="F6821" s="120"/>
      <c r="G6821" s="120"/>
      <c r="H6821" s="121"/>
    </row>
    <row r="6822" spans="4:8" ht="13.9" customHeight="1" x14ac:dyDescent="0.25">
      <c r="D6822" s="120"/>
      <c r="E6822" s="120"/>
      <c r="F6822" s="120"/>
      <c r="G6822" s="120"/>
      <c r="H6822" s="121"/>
    </row>
    <row r="6823" spans="4:8" ht="13.9" customHeight="1" x14ac:dyDescent="0.25">
      <c r="D6823" s="120"/>
      <c r="E6823" s="120"/>
      <c r="F6823" s="120"/>
      <c r="G6823" s="120"/>
      <c r="H6823" s="121"/>
    </row>
    <row r="6824" spans="4:8" ht="13.9" customHeight="1" x14ac:dyDescent="0.25">
      <c r="D6824" s="120"/>
      <c r="E6824" s="120"/>
      <c r="F6824" s="120"/>
      <c r="G6824" s="120"/>
      <c r="H6824" s="121"/>
    </row>
    <row r="6825" spans="4:8" ht="13.9" customHeight="1" x14ac:dyDescent="0.25">
      <c r="D6825" s="120"/>
      <c r="E6825" s="120"/>
      <c r="F6825" s="120"/>
      <c r="G6825" s="120"/>
      <c r="H6825" s="121"/>
    </row>
    <row r="6826" spans="4:8" ht="13.9" customHeight="1" x14ac:dyDescent="0.25">
      <c r="D6826" s="120"/>
      <c r="E6826" s="120"/>
      <c r="F6826" s="120"/>
      <c r="G6826" s="120"/>
      <c r="H6826" s="121"/>
    </row>
    <row r="6827" spans="4:8" ht="13.9" customHeight="1" x14ac:dyDescent="0.25">
      <c r="D6827" s="120"/>
      <c r="E6827" s="120"/>
      <c r="F6827" s="120"/>
      <c r="G6827" s="120"/>
      <c r="H6827" s="121"/>
    </row>
    <row r="6828" spans="4:8" ht="13.9" customHeight="1" x14ac:dyDescent="0.25">
      <c r="D6828" s="120"/>
      <c r="E6828" s="120"/>
      <c r="F6828" s="120"/>
      <c r="G6828" s="120"/>
      <c r="H6828" s="121"/>
    </row>
    <row r="6829" spans="4:8" ht="13.9" customHeight="1" x14ac:dyDescent="0.25">
      <c r="D6829" s="120"/>
      <c r="E6829" s="120"/>
      <c r="F6829" s="120"/>
      <c r="G6829" s="120"/>
      <c r="H6829" s="121"/>
    </row>
    <row r="6830" spans="4:8" ht="13.9" customHeight="1" x14ac:dyDescent="0.25">
      <c r="D6830" s="120"/>
      <c r="E6830" s="120"/>
      <c r="F6830" s="120"/>
      <c r="G6830" s="120"/>
      <c r="H6830" s="121"/>
    </row>
    <row r="6831" spans="4:8" ht="13.9" customHeight="1" x14ac:dyDescent="0.25">
      <c r="D6831" s="120"/>
      <c r="E6831" s="120"/>
      <c r="F6831" s="120"/>
      <c r="G6831" s="120"/>
      <c r="H6831" s="121"/>
    </row>
    <row r="6832" spans="4:8" ht="13.9" customHeight="1" x14ac:dyDescent="0.25">
      <c r="D6832" s="120"/>
      <c r="E6832" s="120"/>
      <c r="F6832" s="120"/>
      <c r="G6832" s="120"/>
      <c r="H6832" s="121"/>
    </row>
    <row r="6833" spans="4:8" ht="13.9" customHeight="1" x14ac:dyDescent="0.25">
      <c r="D6833" s="120"/>
      <c r="E6833" s="120"/>
      <c r="F6833" s="120"/>
      <c r="G6833" s="120"/>
      <c r="H6833" s="121"/>
    </row>
    <row r="6834" spans="4:8" ht="13.9" customHeight="1" x14ac:dyDescent="0.25">
      <c r="D6834" s="120"/>
      <c r="E6834" s="120"/>
      <c r="F6834" s="120"/>
      <c r="G6834" s="120"/>
      <c r="H6834" s="121"/>
    </row>
    <row r="6835" spans="4:8" ht="13.9" customHeight="1" x14ac:dyDescent="0.25">
      <c r="D6835" s="120"/>
      <c r="E6835" s="120"/>
      <c r="F6835" s="120"/>
      <c r="G6835" s="120"/>
      <c r="H6835" s="121"/>
    </row>
    <row r="6836" spans="4:8" ht="13.9" customHeight="1" x14ac:dyDescent="0.25">
      <c r="D6836" s="120"/>
      <c r="E6836" s="120"/>
      <c r="F6836" s="120"/>
      <c r="G6836" s="120"/>
      <c r="H6836" s="121"/>
    </row>
    <row r="6837" spans="4:8" ht="13.9" customHeight="1" x14ac:dyDescent="0.25">
      <c r="D6837" s="120"/>
      <c r="E6837" s="120"/>
      <c r="F6837" s="120"/>
      <c r="G6837" s="120"/>
      <c r="H6837" s="121"/>
    </row>
    <row r="6838" spans="4:8" ht="13.9" customHeight="1" x14ac:dyDescent="0.25">
      <c r="D6838" s="120"/>
      <c r="E6838" s="120"/>
      <c r="F6838" s="120"/>
      <c r="G6838" s="120"/>
      <c r="H6838" s="121"/>
    </row>
    <row r="6839" spans="4:8" ht="13.9" customHeight="1" x14ac:dyDescent="0.25">
      <c r="D6839" s="120"/>
      <c r="E6839" s="120"/>
      <c r="F6839" s="120"/>
      <c r="G6839" s="120"/>
      <c r="H6839" s="121"/>
    </row>
    <row r="6840" spans="4:8" ht="13.9" customHeight="1" x14ac:dyDescent="0.25">
      <c r="D6840" s="120"/>
      <c r="E6840" s="120"/>
      <c r="F6840" s="120"/>
      <c r="G6840" s="120"/>
      <c r="H6840" s="121"/>
    </row>
    <row r="6841" spans="4:8" ht="13.9" customHeight="1" x14ac:dyDescent="0.25">
      <c r="D6841" s="120"/>
      <c r="E6841" s="120"/>
      <c r="F6841" s="120"/>
      <c r="G6841" s="120"/>
      <c r="H6841" s="121"/>
    </row>
    <row r="6842" spans="4:8" ht="13.9" customHeight="1" x14ac:dyDescent="0.25">
      <c r="D6842" s="120"/>
      <c r="E6842" s="120"/>
      <c r="F6842" s="120"/>
      <c r="G6842" s="120"/>
      <c r="H6842" s="121"/>
    </row>
    <row r="6843" spans="4:8" ht="13.9" customHeight="1" x14ac:dyDescent="0.25">
      <c r="D6843" s="120"/>
      <c r="E6843" s="120"/>
      <c r="F6843" s="120"/>
      <c r="G6843" s="120"/>
      <c r="H6843" s="121"/>
    </row>
    <row r="6844" spans="4:8" ht="13.9" customHeight="1" x14ac:dyDescent="0.25">
      <c r="D6844" s="120"/>
      <c r="E6844" s="120"/>
      <c r="F6844" s="120"/>
      <c r="G6844" s="120"/>
      <c r="H6844" s="121"/>
    </row>
    <row r="6845" spans="4:8" ht="13.9" customHeight="1" x14ac:dyDescent="0.25">
      <c r="D6845" s="120"/>
      <c r="E6845" s="120"/>
      <c r="F6845" s="120"/>
      <c r="G6845" s="120"/>
      <c r="H6845" s="121"/>
    </row>
    <row r="6846" spans="4:8" ht="13.9" customHeight="1" x14ac:dyDescent="0.25">
      <c r="D6846" s="120"/>
      <c r="E6846" s="120"/>
      <c r="F6846" s="120"/>
      <c r="G6846" s="120"/>
      <c r="H6846" s="121"/>
    </row>
    <row r="6847" spans="4:8" ht="13.9" customHeight="1" x14ac:dyDescent="0.25">
      <c r="D6847" s="120"/>
      <c r="E6847" s="120"/>
      <c r="F6847" s="120"/>
      <c r="G6847" s="120"/>
      <c r="H6847" s="121"/>
    </row>
    <row r="6848" spans="4:8" ht="13.9" customHeight="1" x14ac:dyDescent="0.25">
      <c r="D6848" s="120"/>
      <c r="E6848" s="120"/>
      <c r="F6848" s="120"/>
      <c r="G6848" s="120"/>
      <c r="H6848" s="121"/>
    </row>
    <row r="6849" spans="4:8" ht="13.9" customHeight="1" x14ac:dyDescent="0.25">
      <c r="D6849" s="120"/>
      <c r="E6849" s="120"/>
      <c r="F6849" s="120"/>
      <c r="G6849" s="120"/>
      <c r="H6849" s="121"/>
    </row>
    <row r="6850" spans="4:8" ht="13.9" customHeight="1" x14ac:dyDescent="0.25">
      <c r="D6850" s="120"/>
      <c r="E6850" s="120"/>
      <c r="F6850" s="120"/>
      <c r="G6850" s="120"/>
      <c r="H6850" s="121"/>
    </row>
    <row r="6851" spans="4:8" ht="13.9" customHeight="1" x14ac:dyDescent="0.25">
      <c r="D6851" s="120"/>
      <c r="E6851" s="120"/>
      <c r="F6851" s="120"/>
      <c r="G6851" s="120"/>
      <c r="H6851" s="121"/>
    </row>
    <row r="6852" spans="4:8" ht="13.9" customHeight="1" x14ac:dyDescent="0.25">
      <c r="D6852" s="120"/>
      <c r="E6852" s="120"/>
      <c r="F6852" s="120"/>
      <c r="G6852" s="120"/>
      <c r="H6852" s="121"/>
    </row>
    <row r="6853" spans="4:8" ht="13.9" customHeight="1" x14ac:dyDescent="0.25">
      <c r="D6853" s="120"/>
      <c r="E6853" s="120"/>
      <c r="F6853" s="120"/>
      <c r="G6853" s="120"/>
      <c r="H6853" s="121"/>
    </row>
    <row r="6854" spans="4:8" ht="13.9" customHeight="1" x14ac:dyDescent="0.25">
      <c r="D6854" s="120"/>
      <c r="E6854" s="120"/>
      <c r="F6854" s="120"/>
      <c r="G6854" s="120"/>
      <c r="H6854" s="121"/>
    </row>
    <row r="6855" spans="4:8" ht="13.9" customHeight="1" x14ac:dyDescent="0.25">
      <c r="D6855" s="120"/>
      <c r="E6855" s="120"/>
      <c r="F6855" s="120"/>
      <c r="G6855" s="120"/>
      <c r="H6855" s="121"/>
    </row>
    <row r="6856" spans="4:8" ht="13.9" customHeight="1" x14ac:dyDescent="0.25">
      <c r="D6856" s="120"/>
      <c r="E6856" s="120"/>
      <c r="F6856" s="120"/>
      <c r="G6856" s="120"/>
      <c r="H6856" s="121"/>
    </row>
    <row r="6857" spans="4:8" ht="13.9" customHeight="1" x14ac:dyDescent="0.25">
      <c r="D6857" s="120"/>
      <c r="E6857" s="120"/>
      <c r="F6857" s="120"/>
      <c r="G6857" s="120"/>
      <c r="H6857" s="121"/>
    </row>
    <row r="6858" spans="4:8" ht="13.9" customHeight="1" x14ac:dyDescent="0.25">
      <c r="D6858" s="120"/>
      <c r="E6858" s="120"/>
      <c r="F6858" s="120"/>
      <c r="G6858" s="120"/>
      <c r="H6858" s="121"/>
    </row>
    <row r="6859" spans="4:8" ht="13.9" customHeight="1" x14ac:dyDescent="0.25">
      <c r="D6859" s="120"/>
      <c r="E6859" s="120"/>
      <c r="F6859" s="120"/>
      <c r="G6859" s="120"/>
      <c r="H6859" s="121"/>
    </row>
    <row r="6860" spans="4:8" ht="13.9" customHeight="1" x14ac:dyDescent="0.25">
      <c r="D6860" s="120"/>
      <c r="E6860" s="120"/>
      <c r="F6860" s="120"/>
      <c r="G6860" s="120"/>
      <c r="H6860" s="121"/>
    </row>
    <row r="6861" spans="4:8" ht="13.9" customHeight="1" x14ac:dyDescent="0.25">
      <c r="D6861" s="120"/>
      <c r="E6861" s="120"/>
      <c r="F6861" s="120"/>
      <c r="G6861" s="120"/>
      <c r="H6861" s="121"/>
    </row>
    <row r="6862" spans="4:8" ht="13.9" customHeight="1" x14ac:dyDescent="0.25">
      <c r="D6862" s="120"/>
      <c r="E6862" s="120"/>
      <c r="F6862" s="120"/>
      <c r="G6862" s="120"/>
      <c r="H6862" s="121"/>
    </row>
    <row r="6863" spans="4:8" ht="13.9" customHeight="1" x14ac:dyDescent="0.25">
      <c r="D6863" s="120"/>
      <c r="E6863" s="120"/>
      <c r="F6863" s="120"/>
      <c r="G6863" s="120"/>
      <c r="H6863" s="121"/>
    </row>
    <row r="6864" spans="4:8" ht="13.9" customHeight="1" x14ac:dyDescent="0.25">
      <c r="D6864" s="120"/>
      <c r="E6864" s="120"/>
      <c r="F6864" s="120"/>
      <c r="G6864" s="120"/>
      <c r="H6864" s="121"/>
    </row>
    <row r="6865" spans="4:8" ht="13.9" customHeight="1" x14ac:dyDescent="0.25">
      <c r="D6865" s="120"/>
      <c r="E6865" s="120"/>
      <c r="F6865" s="120"/>
      <c r="G6865" s="120"/>
      <c r="H6865" s="121"/>
    </row>
    <row r="6866" spans="4:8" ht="13.9" customHeight="1" x14ac:dyDescent="0.25">
      <c r="D6866" s="120"/>
      <c r="E6866" s="120"/>
      <c r="F6866" s="120"/>
      <c r="G6866" s="120"/>
      <c r="H6866" s="121"/>
    </row>
    <row r="6867" spans="4:8" ht="13.9" customHeight="1" x14ac:dyDescent="0.25">
      <c r="D6867" s="120"/>
      <c r="E6867" s="120"/>
      <c r="F6867" s="120"/>
      <c r="G6867" s="120"/>
      <c r="H6867" s="121"/>
    </row>
    <row r="6868" spans="4:8" ht="13.9" customHeight="1" x14ac:dyDescent="0.25">
      <c r="D6868" s="120"/>
      <c r="E6868" s="120"/>
      <c r="F6868" s="120"/>
      <c r="G6868" s="120"/>
      <c r="H6868" s="121"/>
    </row>
    <row r="6869" spans="4:8" ht="13.9" customHeight="1" x14ac:dyDescent="0.25">
      <c r="D6869" s="120"/>
      <c r="E6869" s="120"/>
      <c r="F6869" s="120"/>
      <c r="G6869" s="120"/>
      <c r="H6869" s="121"/>
    </row>
    <row r="6870" spans="4:8" ht="13.9" customHeight="1" x14ac:dyDescent="0.25">
      <c r="D6870" s="120"/>
      <c r="E6870" s="120"/>
      <c r="F6870" s="120"/>
      <c r="G6870" s="120"/>
      <c r="H6870" s="121"/>
    </row>
    <row r="6871" spans="4:8" ht="13.9" customHeight="1" x14ac:dyDescent="0.25">
      <c r="D6871" s="120"/>
      <c r="E6871" s="120"/>
      <c r="F6871" s="120"/>
      <c r="G6871" s="120"/>
      <c r="H6871" s="121"/>
    </row>
    <row r="6872" spans="4:8" ht="13.9" customHeight="1" x14ac:dyDescent="0.25">
      <c r="D6872" s="120"/>
      <c r="E6872" s="120"/>
      <c r="F6872" s="120"/>
      <c r="G6872" s="120"/>
      <c r="H6872" s="121"/>
    </row>
    <row r="6873" spans="4:8" ht="13.9" customHeight="1" x14ac:dyDescent="0.25">
      <c r="D6873" s="120"/>
      <c r="E6873" s="120"/>
      <c r="F6873" s="120"/>
      <c r="G6873" s="120"/>
      <c r="H6873" s="121"/>
    </row>
    <row r="6874" spans="4:8" ht="13.9" customHeight="1" x14ac:dyDescent="0.25">
      <c r="D6874" s="120"/>
      <c r="E6874" s="120"/>
      <c r="F6874" s="120"/>
      <c r="G6874" s="120"/>
      <c r="H6874" s="121"/>
    </row>
    <row r="6875" spans="4:8" ht="13.9" customHeight="1" x14ac:dyDescent="0.25">
      <c r="D6875" s="120"/>
      <c r="E6875" s="120"/>
      <c r="F6875" s="120"/>
      <c r="G6875" s="120"/>
      <c r="H6875" s="121"/>
    </row>
    <row r="6876" spans="4:8" ht="13.9" customHeight="1" x14ac:dyDescent="0.25">
      <c r="D6876" s="120"/>
      <c r="E6876" s="120"/>
      <c r="F6876" s="120"/>
      <c r="G6876" s="120"/>
      <c r="H6876" s="121"/>
    </row>
    <row r="6877" spans="4:8" ht="13.9" customHeight="1" x14ac:dyDescent="0.25">
      <c r="D6877" s="120"/>
      <c r="E6877" s="120"/>
      <c r="F6877" s="120"/>
      <c r="G6877" s="120"/>
      <c r="H6877" s="121"/>
    </row>
    <row r="6878" spans="4:8" ht="13.9" customHeight="1" x14ac:dyDescent="0.25">
      <c r="D6878" s="120"/>
      <c r="E6878" s="120"/>
      <c r="F6878" s="120"/>
      <c r="G6878" s="120"/>
      <c r="H6878" s="121"/>
    </row>
    <row r="6879" spans="4:8" ht="13.9" customHeight="1" x14ac:dyDescent="0.25">
      <c r="D6879" s="120"/>
      <c r="E6879" s="120"/>
      <c r="F6879" s="120"/>
      <c r="G6879" s="120"/>
      <c r="H6879" s="121"/>
    </row>
    <row r="6880" spans="4:8" ht="13.9" customHeight="1" x14ac:dyDescent="0.25">
      <c r="D6880" s="120"/>
      <c r="E6880" s="120"/>
      <c r="F6880" s="120"/>
      <c r="G6880" s="120"/>
      <c r="H6880" s="121"/>
    </row>
    <row r="6881" spans="4:8" ht="13.9" customHeight="1" x14ac:dyDescent="0.25">
      <c r="D6881" s="120"/>
      <c r="E6881" s="120"/>
      <c r="F6881" s="120"/>
      <c r="G6881" s="120"/>
      <c r="H6881" s="121"/>
    </row>
    <row r="6882" spans="4:8" ht="13.9" customHeight="1" x14ac:dyDescent="0.25">
      <c r="D6882" s="120"/>
      <c r="E6882" s="120"/>
      <c r="F6882" s="120"/>
      <c r="G6882" s="120"/>
      <c r="H6882" s="121"/>
    </row>
    <row r="6883" spans="4:8" ht="13.9" customHeight="1" x14ac:dyDescent="0.25">
      <c r="D6883" s="120"/>
      <c r="E6883" s="120"/>
      <c r="F6883" s="120"/>
      <c r="G6883" s="120"/>
      <c r="H6883" s="121"/>
    </row>
    <row r="6884" spans="4:8" ht="13.9" customHeight="1" x14ac:dyDescent="0.25">
      <c r="D6884" s="120"/>
      <c r="E6884" s="120"/>
      <c r="F6884" s="120"/>
      <c r="G6884" s="120"/>
      <c r="H6884" s="121"/>
    </row>
    <row r="6885" spans="4:8" ht="13.9" customHeight="1" x14ac:dyDescent="0.25">
      <c r="D6885" s="120"/>
      <c r="E6885" s="120"/>
      <c r="F6885" s="120"/>
      <c r="G6885" s="120"/>
      <c r="H6885" s="121"/>
    </row>
    <row r="6886" spans="4:8" ht="13.9" customHeight="1" x14ac:dyDescent="0.25">
      <c r="D6886" s="120"/>
      <c r="E6886" s="120"/>
      <c r="F6886" s="120"/>
      <c r="G6886" s="120"/>
      <c r="H6886" s="121"/>
    </row>
    <row r="6887" spans="4:8" ht="13.9" customHeight="1" x14ac:dyDescent="0.25">
      <c r="D6887" s="120"/>
      <c r="E6887" s="120"/>
      <c r="F6887" s="120"/>
      <c r="G6887" s="120"/>
      <c r="H6887" s="121"/>
    </row>
    <row r="6888" spans="4:8" ht="13.9" customHeight="1" x14ac:dyDescent="0.25">
      <c r="D6888" s="120"/>
      <c r="E6888" s="120"/>
      <c r="F6888" s="120"/>
      <c r="G6888" s="120"/>
      <c r="H6888" s="121"/>
    </row>
    <row r="6889" spans="4:8" ht="13.9" customHeight="1" x14ac:dyDescent="0.25">
      <c r="D6889" s="120"/>
      <c r="E6889" s="120"/>
      <c r="F6889" s="120"/>
      <c r="G6889" s="120"/>
      <c r="H6889" s="121"/>
    </row>
    <row r="6890" spans="4:8" ht="13.9" customHeight="1" x14ac:dyDescent="0.25">
      <c r="D6890" s="120"/>
      <c r="E6890" s="120"/>
      <c r="F6890" s="120"/>
      <c r="G6890" s="120"/>
      <c r="H6890" s="121"/>
    </row>
    <row r="6891" spans="4:8" ht="13.9" customHeight="1" x14ac:dyDescent="0.25">
      <c r="D6891" s="120"/>
      <c r="E6891" s="120"/>
      <c r="F6891" s="120"/>
      <c r="G6891" s="120"/>
      <c r="H6891" s="121"/>
    </row>
    <row r="6892" spans="4:8" ht="13.9" customHeight="1" x14ac:dyDescent="0.25">
      <c r="D6892" s="120"/>
      <c r="E6892" s="120"/>
      <c r="F6892" s="120"/>
      <c r="G6892" s="120"/>
      <c r="H6892" s="121"/>
    </row>
    <row r="6893" spans="4:8" ht="13.9" customHeight="1" x14ac:dyDescent="0.25">
      <c r="D6893" s="120"/>
      <c r="E6893" s="120"/>
      <c r="F6893" s="120"/>
      <c r="G6893" s="120"/>
      <c r="H6893" s="121"/>
    </row>
    <row r="6894" spans="4:8" ht="13.9" customHeight="1" x14ac:dyDescent="0.25">
      <c r="D6894" s="120"/>
      <c r="E6894" s="120"/>
      <c r="F6894" s="120"/>
      <c r="G6894" s="120"/>
      <c r="H6894" s="121"/>
    </row>
    <row r="6895" spans="4:8" ht="13.9" customHeight="1" x14ac:dyDescent="0.25">
      <c r="D6895" s="120"/>
      <c r="E6895" s="120"/>
      <c r="F6895" s="120"/>
      <c r="G6895" s="120"/>
      <c r="H6895" s="121"/>
    </row>
    <row r="6896" spans="4:8" ht="13.9" customHeight="1" x14ac:dyDescent="0.25">
      <c r="D6896" s="120"/>
      <c r="E6896" s="120"/>
      <c r="F6896" s="120"/>
      <c r="G6896" s="120"/>
      <c r="H6896" s="121"/>
    </row>
    <row r="6897" spans="4:8" ht="13.9" customHeight="1" x14ac:dyDescent="0.25">
      <c r="D6897" s="120"/>
      <c r="E6897" s="120"/>
      <c r="F6897" s="120"/>
      <c r="G6897" s="120"/>
      <c r="H6897" s="121"/>
    </row>
    <row r="6898" spans="4:8" ht="13.9" customHeight="1" x14ac:dyDescent="0.25">
      <c r="D6898" s="120"/>
      <c r="E6898" s="120"/>
      <c r="F6898" s="120"/>
      <c r="G6898" s="120"/>
      <c r="H6898" s="121"/>
    </row>
    <row r="6899" spans="4:8" ht="13.9" customHeight="1" x14ac:dyDescent="0.25">
      <c r="D6899" s="120"/>
      <c r="E6899" s="120"/>
      <c r="F6899" s="120"/>
      <c r="G6899" s="120"/>
      <c r="H6899" s="121"/>
    </row>
    <row r="6900" spans="4:8" ht="13.9" customHeight="1" x14ac:dyDescent="0.25">
      <c r="D6900" s="120"/>
      <c r="E6900" s="120"/>
      <c r="F6900" s="120"/>
      <c r="G6900" s="120"/>
      <c r="H6900" s="121"/>
    </row>
    <row r="6901" spans="4:8" ht="13.9" customHeight="1" x14ac:dyDescent="0.25">
      <c r="D6901" s="120"/>
      <c r="E6901" s="120"/>
      <c r="F6901" s="120"/>
      <c r="G6901" s="120"/>
      <c r="H6901" s="121"/>
    </row>
    <row r="6902" spans="4:8" ht="13.9" customHeight="1" x14ac:dyDescent="0.25">
      <c r="D6902" s="120"/>
      <c r="E6902" s="120"/>
      <c r="F6902" s="120"/>
      <c r="G6902" s="120"/>
      <c r="H6902" s="121"/>
    </row>
    <row r="6903" spans="4:8" ht="13.9" customHeight="1" x14ac:dyDescent="0.25">
      <c r="D6903" s="120"/>
      <c r="E6903" s="120"/>
      <c r="F6903" s="120"/>
      <c r="G6903" s="120"/>
      <c r="H6903" s="121"/>
    </row>
    <row r="6904" spans="4:8" ht="13.9" customHeight="1" x14ac:dyDescent="0.25">
      <c r="D6904" s="120"/>
      <c r="E6904" s="120"/>
      <c r="F6904" s="120"/>
      <c r="G6904" s="120"/>
      <c r="H6904" s="121"/>
    </row>
    <row r="6905" spans="4:8" ht="13.9" customHeight="1" x14ac:dyDescent="0.25">
      <c r="D6905" s="120"/>
      <c r="E6905" s="120"/>
      <c r="F6905" s="120"/>
      <c r="G6905" s="120"/>
      <c r="H6905" s="121"/>
    </row>
    <row r="6906" spans="4:8" ht="13.9" customHeight="1" x14ac:dyDescent="0.25">
      <c r="D6906" s="120"/>
      <c r="E6906" s="120"/>
      <c r="F6906" s="120"/>
      <c r="G6906" s="120"/>
      <c r="H6906" s="121"/>
    </row>
    <row r="6907" spans="4:8" ht="13.9" customHeight="1" x14ac:dyDescent="0.25">
      <c r="D6907" s="120"/>
      <c r="E6907" s="120"/>
      <c r="F6907" s="120"/>
      <c r="G6907" s="120"/>
      <c r="H6907" s="121"/>
    </row>
    <row r="6908" spans="4:8" ht="13.9" customHeight="1" x14ac:dyDescent="0.25">
      <c r="D6908" s="120"/>
      <c r="E6908" s="120"/>
      <c r="F6908" s="120"/>
      <c r="G6908" s="120"/>
      <c r="H6908" s="121"/>
    </row>
    <row r="6909" spans="4:8" ht="13.9" customHeight="1" x14ac:dyDescent="0.25">
      <c r="D6909" s="120"/>
      <c r="E6909" s="120"/>
      <c r="F6909" s="120"/>
      <c r="G6909" s="120"/>
      <c r="H6909" s="121"/>
    </row>
    <row r="6910" spans="4:8" ht="13.9" customHeight="1" x14ac:dyDescent="0.25">
      <c r="D6910" s="120"/>
      <c r="E6910" s="120"/>
      <c r="F6910" s="120"/>
      <c r="G6910" s="120"/>
      <c r="H6910" s="121"/>
    </row>
    <row r="6911" spans="4:8" ht="13.9" customHeight="1" x14ac:dyDescent="0.25">
      <c r="D6911" s="120"/>
      <c r="E6911" s="120"/>
      <c r="F6911" s="120"/>
      <c r="G6911" s="120"/>
      <c r="H6911" s="121"/>
    </row>
    <row r="6912" spans="4:8" ht="13.9" customHeight="1" x14ac:dyDescent="0.25">
      <c r="D6912" s="120"/>
      <c r="E6912" s="120"/>
      <c r="F6912" s="120"/>
      <c r="G6912" s="120"/>
      <c r="H6912" s="121"/>
    </row>
    <row r="6913" spans="4:8" ht="13.9" customHeight="1" x14ac:dyDescent="0.25">
      <c r="D6913" s="120"/>
      <c r="E6913" s="120"/>
      <c r="F6913" s="120"/>
      <c r="G6913" s="120"/>
      <c r="H6913" s="121"/>
    </row>
    <row r="6914" spans="4:8" ht="13.9" customHeight="1" x14ac:dyDescent="0.25">
      <c r="D6914" s="120"/>
      <c r="E6914" s="120"/>
      <c r="F6914" s="120"/>
      <c r="G6914" s="120"/>
      <c r="H6914" s="121"/>
    </row>
    <row r="6915" spans="4:8" ht="13.9" customHeight="1" x14ac:dyDescent="0.25">
      <c r="D6915" s="120"/>
      <c r="E6915" s="120"/>
      <c r="F6915" s="120"/>
      <c r="G6915" s="120"/>
      <c r="H6915" s="121"/>
    </row>
    <row r="6916" spans="4:8" ht="13.9" customHeight="1" x14ac:dyDescent="0.25">
      <c r="D6916" s="120"/>
      <c r="E6916" s="120"/>
      <c r="F6916" s="120"/>
      <c r="G6916" s="120"/>
      <c r="H6916" s="121"/>
    </row>
    <row r="6917" spans="4:8" ht="13.9" customHeight="1" x14ac:dyDescent="0.25">
      <c r="D6917" s="120"/>
      <c r="E6917" s="120"/>
      <c r="F6917" s="120"/>
      <c r="G6917" s="120"/>
      <c r="H6917" s="121"/>
    </row>
    <row r="6918" spans="4:8" ht="13.9" customHeight="1" x14ac:dyDescent="0.25">
      <c r="D6918" s="120"/>
      <c r="E6918" s="120"/>
      <c r="F6918" s="120"/>
      <c r="G6918" s="120"/>
      <c r="H6918" s="121"/>
    </row>
    <row r="6919" spans="4:8" ht="13.9" customHeight="1" x14ac:dyDescent="0.25">
      <c r="D6919" s="120"/>
      <c r="E6919" s="120"/>
      <c r="F6919" s="120"/>
      <c r="G6919" s="120"/>
      <c r="H6919" s="121"/>
    </row>
    <row r="6920" spans="4:8" ht="13.9" customHeight="1" x14ac:dyDescent="0.25">
      <c r="D6920" s="120"/>
      <c r="E6920" s="120"/>
      <c r="F6920" s="120"/>
      <c r="G6920" s="120"/>
      <c r="H6920" s="121"/>
    </row>
    <row r="6921" spans="4:8" ht="13.9" customHeight="1" x14ac:dyDescent="0.25">
      <c r="D6921" s="120"/>
      <c r="E6921" s="120"/>
      <c r="F6921" s="120"/>
      <c r="G6921" s="120"/>
      <c r="H6921" s="121"/>
    </row>
    <row r="6922" spans="4:8" ht="13.9" customHeight="1" x14ac:dyDescent="0.25">
      <c r="D6922" s="120"/>
      <c r="E6922" s="120"/>
      <c r="F6922" s="120"/>
      <c r="G6922" s="120"/>
      <c r="H6922" s="121"/>
    </row>
    <row r="6923" spans="4:8" ht="13.9" customHeight="1" x14ac:dyDescent="0.25">
      <c r="D6923" s="120"/>
      <c r="E6923" s="120"/>
      <c r="F6923" s="120"/>
      <c r="G6923" s="120"/>
      <c r="H6923" s="121"/>
    </row>
    <row r="6924" spans="4:8" ht="13.9" customHeight="1" x14ac:dyDescent="0.25">
      <c r="D6924" s="120"/>
      <c r="E6924" s="120"/>
      <c r="F6924" s="120"/>
      <c r="G6924" s="120"/>
      <c r="H6924" s="121"/>
    </row>
    <row r="6925" spans="4:8" ht="13.9" customHeight="1" x14ac:dyDescent="0.25">
      <c r="D6925" s="120"/>
      <c r="E6925" s="120"/>
      <c r="F6925" s="120"/>
      <c r="G6925" s="120"/>
      <c r="H6925" s="121"/>
    </row>
    <row r="6926" spans="4:8" ht="13.9" customHeight="1" x14ac:dyDescent="0.25">
      <c r="D6926" s="120"/>
      <c r="E6926" s="120"/>
      <c r="F6926" s="120"/>
      <c r="G6926" s="120"/>
      <c r="H6926" s="121"/>
    </row>
    <row r="6927" spans="4:8" ht="13.9" customHeight="1" x14ac:dyDescent="0.25">
      <c r="D6927" s="120"/>
      <c r="E6927" s="120"/>
      <c r="F6927" s="120"/>
      <c r="G6927" s="120"/>
      <c r="H6927" s="121"/>
    </row>
    <row r="6928" spans="4:8" ht="13.9" customHeight="1" x14ac:dyDescent="0.25">
      <c r="D6928" s="120"/>
      <c r="E6928" s="120"/>
      <c r="F6928" s="120"/>
      <c r="G6928" s="120"/>
      <c r="H6928" s="121"/>
    </row>
    <row r="6929" spans="4:8" ht="13.9" customHeight="1" x14ac:dyDescent="0.25">
      <c r="D6929" s="120"/>
      <c r="E6929" s="120"/>
      <c r="F6929" s="120"/>
      <c r="G6929" s="120"/>
      <c r="H6929" s="121"/>
    </row>
    <row r="6930" spans="4:8" ht="13.9" customHeight="1" x14ac:dyDescent="0.25">
      <c r="D6930" s="120"/>
      <c r="E6930" s="120"/>
      <c r="F6930" s="120"/>
      <c r="G6930" s="120"/>
      <c r="H6930" s="121"/>
    </row>
    <row r="6931" spans="4:8" ht="13.9" customHeight="1" x14ac:dyDescent="0.25">
      <c r="D6931" s="120"/>
      <c r="E6931" s="120"/>
      <c r="F6931" s="120"/>
      <c r="G6931" s="120"/>
      <c r="H6931" s="121"/>
    </row>
    <row r="6932" spans="4:8" ht="13.9" customHeight="1" x14ac:dyDescent="0.25">
      <c r="D6932" s="120"/>
      <c r="E6932" s="120"/>
      <c r="F6932" s="120"/>
      <c r="G6932" s="120"/>
      <c r="H6932" s="121"/>
    </row>
    <row r="6933" spans="4:8" ht="13.9" customHeight="1" x14ac:dyDescent="0.25">
      <c r="D6933" s="120"/>
      <c r="E6933" s="120"/>
      <c r="F6933" s="120"/>
      <c r="G6933" s="120"/>
      <c r="H6933" s="121"/>
    </row>
    <row r="6934" spans="4:8" ht="13.9" customHeight="1" x14ac:dyDescent="0.25">
      <c r="D6934" s="120"/>
      <c r="E6934" s="120"/>
      <c r="F6934" s="120"/>
      <c r="G6934" s="120"/>
      <c r="H6934" s="121"/>
    </row>
    <row r="6935" spans="4:8" ht="13.9" customHeight="1" x14ac:dyDescent="0.25">
      <c r="D6935" s="120"/>
      <c r="E6935" s="120"/>
      <c r="F6935" s="120"/>
      <c r="G6935" s="120"/>
      <c r="H6935" s="121"/>
    </row>
    <row r="6936" spans="4:8" ht="13.9" customHeight="1" x14ac:dyDescent="0.25">
      <c r="D6936" s="120"/>
      <c r="E6936" s="120"/>
      <c r="F6936" s="120"/>
      <c r="G6936" s="120"/>
      <c r="H6936" s="121"/>
    </row>
    <row r="6937" spans="4:8" ht="13.9" customHeight="1" x14ac:dyDescent="0.25">
      <c r="D6937" s="120"/>
      <c r="E6937" s="120"/>
      <c r="F6937" s="120"/>
      <c r="G6937" s="120"/>
      <c r="H6937" s="121"/>
    </row>
    <row r="6938" spans="4:8" ht="13.9" customHeight="1" x14ac:dyDescent="0.25">
      <c r="D6938" s="120"/>
      <c r="E6938" s="120"/>
      <c r="F6938" s="120"/>
      <c r="G6938" s="120"/>
      <c r="H6938" s="121"/>
    </row>
    <row r="6939" spans="4:8" ht="13.9" customHeight="1" x14ac:dyDescent="0.25">
      <c r="D6939" s="120"/>
      <c r="E6939" s="120"/>
      <c r="F6939" s="120"/>
      <c r="G6939" s="120"/>
      <c r="H6939" s="121"/>
    </row>
    <row r="6940" spans="4:8" ht="13.9" customHeight="1" x14ac:dyDescent="0.25">
      <c r="D6940" s="120"/>
      <c r="E6940" s="120"/>
      <c r="F6940" s="120"/>
      <c r="G6940" s="120"/>
      <c r="H6940" s="121"/>
    </row>
    <row r="6941" spans="4:8" ht="13.9" customHeight="1" x14ac:dyDescent="0.25">
      <c r="D6941" s="120"/>
      <c r="E6941" s="120"/>
      <c r="F6941" s="120"/>
      <c r="G6941" s="120"/>
      <c r="H6941" s="121"/>
    </row>
    <row r="6942" spans="4:8" ht="13.9" customHeight="1" x14ac:dyDescent="0.25">
      <c r="D6942" s="120"/>
      <c r="E6942" s="120"/>
      <c r="F6942" s="120"/>
      <c r="G6942" s="120"/>
      <c r="H6942" s="121"/>
    </row>
    <row r="6943" spans="4:8" ht="13.9" customHeight="1" x14ac:dyDescent="0.25">
      <c r="D6943" s="120"/>
      <c r="E6943" s="120"/>
      <c r="F6943" s="120"/>
      <c r="G6943" s="120"/>
      <c r="H6943" s="121"/>
    </row>
    <row r="6944" spans="4:8" ht="13.9" customHeight="1" x14ac:dyDescent="0.25">
      <c r="D6944" s="120"/>
      <c r="E6944" s="120"/>
      <c r="F6944" s="120"/>
      <c r="G6944" s="120"/>
      <c r="H6944" s="121"/>
    </row>
    <row r="6945" spans="4:8" ht="13.9" customHeight="1" x14ac:dyDescent="0.25">
      <c r="D6945" s="120"/>
      <c r="E6945" s="120"/>
      <c r="F6945" s="120"/>
      <c r="G6945" s="120"/>
      <c r="H6945" s="121"/>
    </row>
    <row r="6946" spans="4:8" ht="13.9" customHeight="1" x14ac:dyDescent="0.25">
      <c r="D6946" s="120"/>
      <c r="E6946" s="120"/>
      <c r="F6946" s="120"/>
      <c r="G6946" s="120"/>
      <c r="H6946" s="121"/>
    </row>
    <row r="6947" spans="4:8" ht="13.9" customHeight="1" x14ac:dyDescent="0.25">
      <c r="D6947" s="120"/>
      <c r="E6947" s="120"/>
      <c r="F6947" s="120"/>
      <c r="G6947" s="120"/>
      <c r="H6947" s="121"/>
    </row>
    <row r="6948" spans="4:8" ht="13.9" customHeight="1" x14ac:dyDescent="0.25">
      <c r="D6948" s="120"/>
      <c r="E6948" s="120"/>
      <c r="F6948" s="120"/>
      <c r="G6948" s="120"/>
      <c r="H6948" s="121"/>
    </row>
    <row r="6949" spans="4:8" ht="13.9" customHeight="1" x14ac:dyDescent="0.25">
      <c r="D6949" s="120"/>
      <c r="E6949" s="120"/>
      <c r="F6949" s="120"/>
      <c r="G6949" s="120"/>
      <c r="H6949" s="121"/>
    </row>
    <row r="6950" spans="4:8" ht="13.9" customHeight="1" x14ac:dyDescent="0.25">
      <c r="D6950" s="120"/>
      <c r="E6950" s="120"/>
      <c r="F6950" s="120"/>
      <c r="G6950" s="120"/>
      <c r="H6950" s="121"/>
    </row>
    <row r="6951" spans="4:8" ht="13.9" customHeight="1" x14ac:dyDescent="0.25">
      <c r="D6951" s="120"/>
      <c r="E6951" s="120"/>
      <c r="F6951" s="120"/>
      <c r="G6951" s="120"/>
      <c r="H6951" s="121"/>
    </row>
    <row r="6952" spans="4:8" ht="13.9" customHeight="1" x14ac:dyDescent="0.25">
      <c r="D6952" s="120"/>
      <c r="E6952" s="120"/>
      <c r="F6952" s="120"/>
      <c r="G6952" s="120"/>
      <c r="H6952" s="121"/>
    </row>
    <row r="6953" spans="4:8" ht="13.9" customHeight="1" x14ac:dyDescent="0.25">
      <c r="D6953" s="120"/>
      <c r="E6953" s="120"/>
      <c r="F6953" s="120"/>
      <c r="G6953" s="120"/>
      <c r="H6953" s="121"/>
    </row>
    <row r="6954" spans="4:8" ht="13.9" customHeight="1" x14ac:dyDescent="0.25">
      <c r="D6954" s="120"/>
      <c r="E6954" s="120"/>
      <c r="F6954" s="120"/>
      <c r="G6954" s="120"/>
      <c r="H6954" s="121"/>
    </row>
    <row r="6955" spans="4:8" ht="13.9" customHeight="1" x14ac:dyDescent="0.25">
      <c r="D6955" s="120"/>
      <c r="E6955" s="120"/>
      <c r="F6955" s="120"/>
      <c r="G6955" s="120"/>
      <c r="H6955" s="121"/>
    </row>
    <row r="6956" spans="4:8" ht="13.9" customHeight="1" x14ac:dyDescent="0.25">
      <c r="D6956" s="120"/>
      <c r="E6956" s="120"/>
      <c r="F6956" s="120"/>
      <c r="G6956" s="120"/>
      <c r="H6956" s="121"/>
    </row>
    <row r="6957" spans="4:8" ht="13.9" customHeight="1" x14ac:dyDescent="0.25">
      <c r="D6957" s="120"/>
      <c r="E6957" s="120"/>
      <c r="F6957" s="120"/>
      <c r="G6957" s="120"/>
      <c r="H6957" s="121"/>
    </row>
    <row r="6958" spans="4:8" ht="13.9" customHeight="1" x14ac:dyDescent="0.25">
      <c r="D6958" s="120"/>
      <c r="E6958" s="120"/>
      <c r="F6958" s="120"/>
      <c r="G6958" s="120"/>
      <c r="H6958" s="121"/>
    </row>
    <row r="6959" spans="4:8" ht="13.9" customHeight="1" x14ac:dyDescent="0.25">
      <c r="D6959" s="120"/>
      <c r="E6959" s="120"/>
      <c r="F6959" s="120"/>
      <c r="G6959" s="120"/>
      <c r="H6959" s="121"/>
    </row>
    <row r="6960" spans="4:8" ht="13.9" customHeight="1" x14ac:dyDescent="0.25">
      <c r="D6960" s="120"/>
      <c r="E6960" s="120"/>
      <c r="F6960" s="120"/>
      <c r="G6960" s="120"/>
      <c r="H6960" s="121"/>
    </row>
    <row r="6961" spans="4:8" ht="13.9" customHeight="1" x14ac:dyDescent="0.25">
      <c r="D6961" s="120"/>
      <c r="E6961" s="120"/>
      <c r="F6961" s="120"/>
      <c r="G6961" s="120"/>
      <c r="H6961" s="121"/>
    </row>
    <row r="6962" spans="4:8" ht="13.9" customHeight="1" x14ac:dyDescent="0.25">
      <c r="D6962" s="120"/>
      <c r="E6962" s="120"/>
      <c r="F6962" s="120"/>
      <c r="G6962" s="120"/>
      <c r="H6962" s="121"/>
    </row>
    <row r="6963" spans="4:8" ht="13.9" customHeight="1" x14ac:dyDescent="0.25">
      <c r="D6963" s="120"/>
      <c r="E6963" s="120"/>
      <c r="F6963" s="120"/>
      <c r="G6963" s="120"/>
      <c r="H6963" s="121"/>
    </row>
    <row r="6964" spans="4:8" ht="13.9" customHeight="1" x14ac:dyDescent="0.25">
      <c r="D6964" s="120"/>
      <c r="E6964" s="120"/>
      <c r="F6964" s="120"/>
      <c r="G6964" s="120"/>
      <c r="H6964" s="121"/>
    </row>
    <row r="6965" spans="4:8" ht="13.9" customHeight="1" x14ac:dyDescent="0.25">
      <c r="D6965" s="120"/>
      <c r="E6965" s="120"/>
      <c r="F6965" s="120"/>
      <c r="G6965" s="120"/>
      <c r="H6965" s="121"/>
    </row>
    <row r="6966" spans="4:8" ht="13.9" customHeight="1" x14ac:dyDescent="0.25">
      <c r="D6966" s="120"/>
      <c r="E6966" s="120"/>
      <c r="F6966" s="120"/>
      <c r="G6966" s="120"/>
      <c r="H6966" s="121"/>
    </row>
    <row r="6967" spans="4:8" ht="13.9" customHeight="1" x14ac:dyDescent="0.25">
      <c r="D6967" s="120"/>
      <c r="E6967" s="120"/>
      <c r="F6967" s="120"/>
      <c r="G6967" s="120"/>
      <c r="H6967" s="121"/>
    </row>
    <row r="6968" spans="4:8" ht="13.9" customHeight="1" x14ac:dyDescent="0.25">
      <c r="D6968" s="120"/>
      <c r="E6968" s="120"/>
      <c r="F6968" s="120"/>
      <c r="G6968" s="120"/>
      <c r="H6968" s="121"/>
    </row>
    <row r="6969" spans="4:8" ht="13.9" customHeight="1" x14ac:dyDescent="0.25">
      <c r="D6969" s="120"/>
      <c r="E6969" s="120"/>
      <c r="F6969" s="120"/>
      <c r="G6969" s="120"/>
      <c r="H6969" s="121"/>
    </row>
    <row r="6970" spans="4:8" ht="13.9" customHeight="1" x14ac:dyDescent="0.25">
      <c r="D6970" s="120"/>
      <c r="E6970" s="120"/>
      <c r="F6970" s="120"/>
      <c r="G6970" s="120"/>
      <c r="H6970" s="121"/>
    </row>
    <row r="6971" spans="4:8" ht="13.9" customHeight="1" x14ac:dyDescent="0.25">
      <c r="D6971" s="120"/>
      <c r="E6971" s="120"/>
      <c r="F6971" s="120"/>
      <c r="G6971" s="120"/>
      <c r="H6971" s="121"/>
    </row>
    <row r="6972" spans="4:8" ht="13.9" customHeight="1" x14ac:dyDescent="0.25">
      <c r="D6972" s="120"/>
      <c r="E6972" s="120"/>
      <c r="F6972" s="120"/>
      <c r="G6972" s="120"/>
      <c r="H6972" s="121"/>
    </row>
    <row r="6973" spans="4:8" ht="13.9" customHeight="1" x14ac:dyDescent="0.25">
      <c r="D6973" s="120"/>
      <c r="E6973" s="120"/>
      <c r="F6973" s="120"/>
      <c r="G6973" s="120"/>
      <c r="H6973" s="121"/>
    </row>
    <row r="6974" spans="4:8" ht="13.9" customHeight="1" x14ac:dyDescent="0.25">
      <c r="D6974" s="120"/>
      <c r="E6974" s="120"/>
      <c r="F6974" s="120"/>
      <c r="G6974" s="120"/>
      <c r="H6974" s="121"/>
    </row>
    <row r="6975" spans="4:8" ht="13.9" customHeight="1" x14ac:dyDescent="0.25">
      <c r="D6975" s="120"/>
      <c r="E6975" s="120"/>
      <c r="F6975" s="120"/>
      <c r="G6975" s="120"/>
      <c r="H6975" s="121"/>
    </row>
    <row r="6976" spans="4:8" ht="13.9" customHeight="1" x14ac:dyDescent="0.25">
      <c r="D6976" s="120"/>
      <c r="E6976" s="120"/>
      <c r="F6976" s="120"/>
      <c r="G6976" s="120"/>
      <c r="H6976" s="121"/>
    </row>
    <row r="6977" spans="4:8" ht="13.9" customHeight="1" x14ac:dyDescent="0.25">
      <c r="D6977" s="120"/>
      <c r="E6977" s="120"/>
      <c r="F6977" s="120"/>
      <c r="G6977" s="120"/>
      <c r="H6977" s="121"/>
    </row>
    <row r="6978" spans="4:8" ht="13.9" customHeight="1" x14ac:dyDescent="0.25">
      <c r="D6978" s="120"/>
      <c r="E6978" s="120"/>
      <c r="F6978" s="120"/>
      <c r="G6978" s="120"/>
      <c r="H6978" s="121"/>
    </row>
    <row r="6979" spans="4:8" ht="13.9" customHeight="1" x14ac:dyDescent="0.25">
      <c r="D6979" s="120"/>
      <c r="E6979" s="120"/>
      <c r="F6979" s="120"/>
      <c r="G6979" s="120"/>
      <c r="H6979" s="121"/>
    </row>
    <row r="6980" spans="4:8" ht="13.9" customHeight="1" x14ac:dyDescent="0.25">
      <c r="D6980" s="120"/>
      <c r="E6980" s="120"/>
      <c r="F6980" s="120"/>
      <c r="G6980" s="120"/>
      <c r="H6980" s="121"/>
    </row>
    <row r="6981" spans="4:8" ht="13.9" customHeight="1" x14ac:dyDescent="0.25">
      <c r="D6981" s="120"/>
      <c r="E6981" s="120"/>
      <c r="F6981" s="120"/>
      <c r="G6981" s="120"/>
      <c r="H6981" s="121"/>
    </row>
    <row r="6982" spans="4:8" ht="13.9" customHeight="1" x14ac:dyDescent="0.25">
      <c r="D6982" s="120"/>
      <c r="E6982" s="120"/>
      <c r="F6982" s="120"/>
      <c r="G6982" s="120"/>
      <c r="H6982" s="121"/>
    </row>
    <row r="6983" spans="4:8" ht="13.9" customHeight="1" x14ac:dyDescent="0.25">
      <c r="D6983" s="120"/>
      <c r="E6983" s="120"/>
      <c r="F6983" s="120"/>
      <c r="G6983" s="120"/>
      <c r="H6983" s="121"/>
    </row>
    <row r="6984" spans="4:8" ht="13.9" customHeight="1" x14ac:dyDescent="0.25">
      <c r="D6984" s="120"/>
      <c r="E6984" s="120"/>
      <c r="F6984" s="120"/>
      <c r="G6984" s="120"/>
      <c r="H6984" s="121"/>
    </row>
    <row r="6985" spans="4:8" ht="13.9" customHeight="1" x14ac:dyDescent="0.25">
      <c r="D6985" s="120"/>
      <c r="E6985" s="120"/>
      <c r="F6985" s="120"/>
      <c r="G6985" s="120"/>
      <c r="H6985" s="121"/>
    </row>
    <row r="6986" spans="4:8" ht="13.9" customHeight="1" x14ac:dyDescent="0.25">
      <c r="D6986" s="120"/>
      <c r="E6986" s="120"/>
      <c r="F6986" s="120"/>
      <c r="G6986" s="120"/>
      <c r="H6986" s="121"/>
    </row>
    <row r="6987" spans="4:8" ht="13.9" customHeight="1" x14ac:dyDescent="0.25">
      <c r="D6987" s="120"/>
      <c r="E6987" s="120"/>
      <c r="F6987" s="120"/>
      <c r="G6987" s="120"/>
      <c r="H6987" s="121"/>
    </row>
    <row r="6988" spans="4:8" ht="13.9" customHeight="1" x14ac:dyDescent="0.25">
      <c r="D6988" s="120"/>
      <c r="E6988" s="120"/>
      <c r="F6988" s="120"/>
      <c r="G6988" s="120"/>
      <c r="H6988" s="121"/>
    </row>
    <row r="6989" spans="4:8" ht="13.9" customHeight="1" x14ac:dyDescent="0.25">
      <c r="D6989" s="120"/>
      <c r="E6989" s="120"/>
      <c r="F6989" s="120"/>
      <c r="G6989" s="120"/>
      <c r="H6989" s="121"/>
    </row>
    <row r="6990" spans="4:8" ht="13.9" customHeight="1" x14ac:dyDescent="0.25">
      <c r="D6990" s="120"/>
      <c r="E6990" s="120"/>
      <c r="F6990" s="120"/>
      <c r="G6990" s="120"/>
      <c r="H6990" s="121"/>
    </row>
    <row r="6991" spans="4:8" ht="13.9" customHeight="1" x14ac:dyDescent="0.25">
      <c r="D6991" s="120"/>
      <c r="E6991" s="120"/>
      <c r="F6991" s="120"/>
      <c r="G6991" s="120"/>
      <c r="H6991" s="121"/>
    </row>
    <row r="6992" spans="4:8" ht="13.9" customHeight="1" x14ac:dyDescent="0.25">
      <c r="D6992" s="120"/>
      <c r="E6992" s="120"/>
      <c r="F6992" s="120"/>
      <c r="G6992" s="120"/>
      <c r="H6992" s="121"/>
    </row>
    <row r="6993" spans="4:8" ht="13.9" customHeight="1" x14ac:dyDescent="0.25">
      <c r="D6993" s="120"/>
      <c r="E6993" s="120"/>
      <c r="F6993" s="120"/>
      <c r="G6993" s="120"/>
      <c r="H6993" s="121"/>
    </row>
    <row r="6994" spans="4:8" ht="13.9" customHeight="1" x14ac:dyDescent="0.25">
      <c r="D6994" s="120"/>
      <c r="E6994" s="120"/>
      <c r="F6994" s="120"/>
      <c r="G6994" s="120"/>
      <c r="H6994" s="121"/>
    </row>
    <row r="6995" spans="4:8" ht="13.9" customHeight="1" x14ac:dyDescent="0.25">
      <c r="D6995" s="120"/>
      <c r="E6995" s="120"/>
      <c r="F6995" s="120"/>
      <c r="G6995" s="120"/>
      <c r="H6995" s="121"/>
    </row>
    <row r="6996" spans="4:8" ht="13.9" customHeight="1" x14ac:dyDescent="0.25">
      <c r="D6996" s="120"/>
      <c r="E6996" s="120"/>
      <c r="F6996" s="120"/>
      <c r="G6996" s="120"/>
      <c r="H6996" s="121"/>
    </row>
    <row r="6997" spans="4:8" ht="13.9" customHeight="1" x14ac:dyDescent="0.25">
      <c r="D6997" s="120"/>
      <c r="E6997" s="120"/>
      <c r="F6997" s="120"/>
      <c r="G6997" s="120"/>
      <c r="H6997" s="121"/>
    </row>
    <row r="6998" spans="4:8" ht="13.9" customHeight="1" x14ac:dyDescent="0.25">
      <c r="D6998" s="120"/>
      <c r="E6998" s="120"/>
      <c r="F6998" s="120"/>
      <c r="G6998" s="120"/>
      <c r="H6998" s="121"/>
    </row>
    <row r="6999" spans="4:8" ht="13.9" customHeight="1" x14ac:dyDescent="0.25">
      <c r="D6999" s="120"/>
      <c r="E6999" s="120"/>
      <c r="F6999" s="120"/>
      <c r="G6999" s="120"/>
      <c r="H6999" s="121"/>
    </row>
    <row r="7000" spans="4:8" ht="13.9" customHeight="1" x14ac:dyDescent="0.25">
      <c r="D7000" s="120"/>
      <c r="E7000" s="120"/>
      <c r="F7000" s="120"/>
      <c r="G7000" s="120"/>
      <c r="H7000" s="121"/>
    </row>
    <row r="7001" spans="4:8" ht="13.9" customHeight="1" x14ac:dyDescent="0.25">
      <c r="D7001" s="120"/>
      <c r="E7001" s="120"/>
      <c r="F7001" s="120"/>
      <c r="G7001" s="120"/>
      <c r="H7001" s="121"/>
    </row>
    <row r="7002" spans="4:8" ht="13.9" customHeight="1" x14ac:dyDescent="0.25">
      <c r="D7002" s="120"/>
      <c r="E7002" s="120"/>
      <c r="F7002" s="120"/>
      <c r="G7002" s="120"/>
      <c r="H7002" s="121"/>
    </row>
    <row r="7003" spans="4:8" ht="13.9" customHeight="1" x14ac:dyDescent="0.25">
      <c r="D7003" s="120"/>
      <c r="E7003" s="120"/>
      <c r="F7003" s="120"/>
      <c r="G7003" s="120"/>
      <c r="H7003" s="121"/>
    </row>
    <row r="7004" spans="4:8" ht="13.9" customHeight="1" x14ac:dyDescent="0.25">
      <c r="D7004" s="120"/>
      <c r="E7004" s="120"/>
      <c r="F7004" s="120"/>
      <c r="G7004" s="120"/>
      <c r="H7004" s="121"/>
    </row>
    <row r="7005" spans="4:8" ht="13.9" customHeight="1" x14ac:dyDescent="0.25">
      <c r="D7005" s="120"/>
      <c r="E7005" s="120"/>
      <c r="F7005" s="120"/>
      <c r="G7005" s="120"/>
      <c r="H7005" s="121"/>
    </row>
    <row r="7006" spans="4:8" ht="13.9" customHeight="1" x14ac:dyDescent="0.25">
      <c r="D7006" s="120"/>
      <c r="E7006" s="120"/>
      <c r="F7006" s="120"/>
      <c r="G7006" s="120"/>
      <c r="H7006" s="121"/>
    </row>
    <row r="7007" spans="4:8" ht="13.9" customHeight="1" x14ac:dyDescent="0.25">
      <c r="D7007" s="120"/>
      <c r="E7007" s="120"/>
      <c r="F7007" s="120"/>
      <c r="G7007" s="120"/>
      <c r="H7007" s="121"/>
    </row>
    <row r="7008" spans="4:8" ht="13.9" customHeight="1" x14ac:dyDescent="0.25">
      <c r="D7008" s="120"/>
      <c r="E7008" s="120"/>
      <c r="F7008" s="120"/>
      <c r="G7008" s="120"/>
      <c r="H7008" s="121"/>
    </row>
    <row r="7009" spans="4:8" ht="13.9" customHeight="1" x14ac:dyDescent="0.25">
      <c r="D7009" s="120"/>
      <c r="E7009" s="120"/>
      <c r="F7009" s="120"/>
      <c r="G7009" s="120"/>
      <c r="H7009" s="121"/>
    </row>
    <row r="7010" spans="4:8" ht="13.9" customHeight="1" x14ac:dyDescent="0.25">
      <c r="D7010" s="120"/>
      <c r="E7010" s="120"/>
      <c r="F7010" s="120"/>
      <c r="G7010" s="120"/>
      <c r="H7010" s="121"/>
    </row>
    <row r="7011" spans="4:8" ht="13.9" customHeight="1" x14ac:dyDescent="0.25">
      <c r="D7011" s="120"/>
      <c r="E7011" s="120"/>
      <c r="F7011" s="120"/>
      <c r="G7011" s="120"/>
      <c r="H7011" s="121"/>
    </row>
    <row r="7012" spans="4:8" ht="13.9" customHeight="1" x14ac:dyDescent="0.25">
      <c r="D7012" s="120"/>
      <c r="E7012" s="120"/>
      <c r="F7012" s="120"/>
      <c r="G7012" s="120"/>
      <c r="H7012" s="121"/>
    </row>
    <row r="7013" spans="4:8" ht="13.9" customHeight="1" x14ac:dyDescent="0.25">
      <c r="D7013" s="120"/>
      <c r="E7013" s="120"/>
      <c r="F7013" s="120"/>
      <c r="G7013" s="120"/>
      <c r="H7013" s="121"/>
    </row>
    <row r="7014" spans="4:8" ht="13.9" customHeight="1" x14ac:dyDescent="0.25">
      <c r="D7014" s="120"/>
      <c r="E7014" s="120"/>
      <c r="F7014" s="120"/>
      <c r="G7014" s="120"/>
      <c r="H7014" s="121"/>
    </row>
    <row r="7015" spans="4:8" ht="13.9" customHeight="1" x14ac:dyDescent="0.25">
      <c r="D7015" s="120"/>
      <c r="E7015" s="120"/>
      <c r="F7015" s="120"/>
      <c r="G7015" s="120"/>
      <c r="H7015" s="121"/>
    </row>
    <row r="7016" spans="4:8" ht="13.9" customHeight="1" x14ac:dyDescent="0.25">
      <c r="D7016" s="120"/>
      <c r="E7016" s="120"/>
      <c r="F7016" s="120"/>
      <c r="G7016" s="120"/>
      <c r="H7016" s="121"/>
    </row>
    <row r="7017" spans="4:8" ht="13.9" customHeight="1" x14ac:dyDescent="0.25">
      <c r="D7017" s="120"/>
      <c r="E7017" s="120"/>
      <c r="F7017" s="120"/>
      <c r="G7017" s="120"/>
      <c r="H7017" s="121"/>
    </row>
    <row r="7018" spans="4:8" ht="13.9" customHeight="1" x14ac:dyDescent="0.25">
      <c r="D7018" s="120"/>
      <c r="E7018" s="120"/>
      <c r="F7018" s="120"/>
      <c r="G7018" s="120"/>
      <c r="H7018" s="121"/>
    </row>
    <row r="7019" spans="4:8" ht="13.9" customHeight="1" x14ac:dyDescent="0.25">
      <c r="D7019" s="120"/>
      <c r="E7019" s="120"/>
      <c r="F7019" s="120"/>
      <c r="G7019" s="120"/>
      <c r="H7019" s="121"/>
    </row>
    <row r="7020" spans="4:8" ht="13.9" customHeight="1" x14ac:dyDescent="0.25">
      <c r="D7020" s="120"/>
      <c r="E7020" s="120"/>
      <c r="F7020" s="120"/>
      <c r="G7020" s="120"/>
      <c r="H7020" s="121"/>
    </row>
    <row r="7021" spans="4:8" ht="13.9" customHeight="1" x14ac:dyDescent="0.25">
      <c r="D7021" s="120"/>
      <c r="E7021" s="120"/>
      <c r="F7021" s="120"/>
      <c r="G7021" s="120"/>
      <c r="H7021" s="121"/>
    </row>
    <row r="7022" spans="4:8" ht="13.9" customHeight="1" x14ac:dyDescent="0.25">
      <c r="D7022" s="120"/>
      <c r="E7022" s="120"/>
      <c r="F7022" s="120"/>
      <c r="G7022" s="120"/>
      <c r="H7022" s="121"/>
    </row>
    <row r="7023" spans="4:8" ht="13.9" customHeight="1" x14ac:dyDescent="0.25">
      <c r="D7023" s="120"/>
      <c r="E7023" s="120"/>
      <c r="F7023" s="120"/>
      <c r="G7023" s="120"/>
      <c r="H7023" s="121"/>
    </row>
    <row r="7024" spans="4:8" ht="13.9" customHeight="1" x14ac:dyDescent="0.25">
      <c r="D7024" s="120"/>
      <c r="E7024" s="120"/>
      <c r="F7024" s="120"/>
      <c r="G7024" s="120"/>
      <c r="H7024" s="121"/>
    </row>
    <row r="7025" spans="4:8" ht="13.9" customHeight="1" x14ac:dyDescent="0.25">
      <c r="D7025" s="120"/>
      <c r="E7025" s="120"/>
      <c r="F7025" s="120"/>
      <c r="G7025" s="120"/>
      <c r="H7025" s="121"/>
    </row>
    <row r="7026" spans="4:8" ht="13.9" customHeight="1" x14ac:dyDescent="0.25">
      <c r="D7026" s="120"/>
      <c r="E7026" s="120"/>
      <c r="F7026" s="120"/>
      <c r="G7026" s="120"/>
      <c r="H7026" s="121"/>
    </row>
    <row r="7027" spans="4:8" ht="13.9" customHeight="1" x14ac:dyDescent="0.25">
      <c r="D7027" s="120"/>
      <c r="E7027" s="120"/>
      <c r="F7027" s="120"/>
      <c r="G7027" s="120"/>
      <c r="H7027" s="121"/>
    </row>
    <row r="7028" spans="4:8" ht="13.9" customHeight="1" x14ac:dyDescent="0.25">
      <c r="D7028" s="120"/>
      <c r="E7028" s="120"/>
      <c r="F7028" s="120"/>
      <c r="G7028" s="120"/>
      <c r="H7028" s="121"/>
    </row>
    <row r="7029" spans="4:8" ht="13.9" customHeight="1" x14ac:dyDescent="0.25">
      <c r="D7029" s="120"/>
      <c r="E7029" s="120"/>
      <c r="F7029" s="120"/>
      <c r="G7029" s="120"/>
      <c r="H7029" s="121"/>
    </row>
    <row r="7030" spans="4:8" ht="13.9" customHeight="1" x14ac:dyDescent="0.25">
      <c r="D7030" s="120"/>
      <c r="E7030" s="120"/>
      <c r="F7030" s="120"/>
      <c r="G7030" s="120"/>
      <c r="H7030" s="121"/>
    </row>
    <row r="7031" spans="4:8" ht="13.9" customHeight="1" x14ac:dyDescent="0.25">
      <c r="D7031" s="120"/>
      <c r="E7031" s="120"/>
      <c r="F7031" s="120"/>
      <c r="G7031" s="120"/>
      <c r="H7031" s="121"/>
    </row>
    <row r="7032" spans="4:8" ht="13.9" customHeight="1" x14ac:dyDescent="0.25">
      <c r="D7032" s="120"/>
      <c r="E7032" s="120"/>
      <c r="F7032" s="120"/>
      <c r="G7032" s="120"/>
      <c r="H7032" s="121"/>
    </row>
    <row r="7033" spans="4:8" ht="13.9" customHeight="1" x14ac:dyDescent="0.25">
      <c r="D7033" s="120"/>
      <c r="E7033" s="120"/>
      <c r="F7033" s="120"/>
      <c r="G7033" s="120"/>
      <c r="H7033" s="121"/>
    </row>
    <row r="7034" spans="4:8" ht="13.9" customHeight="1" x14ac:dyDescent="0.25">
      <c r="D7034" s="120"/>
      <c r="E7034" s="120"/>
      <c r="F7034" s="120"/>
      <c r="G7034" s="120"/>
      <c r="H7034" s="121"/>
    </row>
    <row r="7035" spans="4:8" ht="13.9" customHeight="1" x14ac:dyDescent="0.25">
      <c r="D7035" s="120"/>
      <c r="E7035" s="120"/>
      <c r="F7035" s="120"/>
      <c r="G7035" s="120"/>
      <c r="H7035" s="121"/>
    </row>
    <row r="7036" spans="4:8" ht="13.9" customHeight="1" x14ac:dyDescent="0.25">
      <c r="D7036" s="120"/>
      <c r="E7036" s="120"/>
      <c r="F7036" s="120"/>
      <c r="G7036" s="120"/>
      <c r="H7036" s="121"/>
    </row>
    <row r="7037" spans="4:8" ht="13.9" customHeight="1" x14ac:dyDescent="0.25">
      <c r="D7037" s="120"/>
      <c r="E7037" s="120"/>
      <c r="F7037" s="120"/>
      <c r="G7037" s="120"/>
      <c r="H7037" s="121"/>
    </row>
    <row r="7038" spans="4:8" ht="13.9" customHeight="1" x14ac:dyDescent="0.25">
      <c r="D7038" s="120"/>
      <c r="E7038" s="120"/>
      <c r="F7038" s="120"/>
      <c r="G7038" s="120"/>
      <c r="H7038" s="121"/>
    </row>
    <row r="7039" spans="4:8" ht="13.9" customHeight="1" x14ac:dyDescent="0.25">
      <c r="D7039" s="120"/>
      <c r="E7039" s="120"/>
      <c r="F7039" s="120"/>
      <c r="G7039" s="120"/>
      <c r="H7039" s="121"/>
    </row>
    <row r="7040" spans="4:8" ht="13.9" customHeight="1" x14ac:dyDescent="0.25">
      <c r="D7040" s="120"/>
      <c r="E7040" s="120"/>
      <c r="F7040" s="120"/>
      <c r="G7040" s="120"/>
      <c r="H7040" s="121"/>
    </row>
    <row r="7041" spans="4:8" ht="13.9" customHeight="1" x14ac:dyDescent="0.25">
      <c r="D7041" s="120"/>
      <c r="E7041" s="120"/>
      <c r="F7041" s="120"/>
      <c r="G7041" s="120"/>
      <c r="H7041" s="121"/>
    </row>
    <row r="7042" spans="4:8" ht="13.9" customHeight="1" x14ac:dyDescent="0.25">
      <c r="D7042" s="120"/>
      <c r="E7042" s="120"/>
      <c r="F7042" s="120"/>
      <c r="G7042" s="120"/>
      <c r="H7042" s="121"/>
    </row>
    <row r="7043" spans="4:8" ht="13.9" customHeight="1" x14ac:dyDescent="0.25">
      <c r="D7043" s="120"/>
      <c r="E7043" s="120"/>
      <c r="F7043" s="120"/>
      <c r="G7043" s="120"/>
      <c r="H7043" s="121"/>
    </row>
    <row r="7044" spans="4:8" ht="13.9" customHeight="1" x14ac:dyDescent="0.25">
      <c r="D7044" s="120"/>
      <c r="E7044" s="120"/>
      <c r="F7044" s="120"/>
      <c r="G7044" s="120"/>
      <c r="H7044" s="121"/>
    </row>
    <row r="7045" spans="4:8" ht="13.9" customHeight="1" x14ac:dyDescent="0.25">
      <c r="D7045" s="120"/>
      <c r="E7045" s="120"/>
      <c r="F7045" s="120"/>
      <c r="G7045" s="120"/>
      <c r="H7045" s="121"/>
    </row>
    <row r="7046" spans="4:8" ht="13.9" customHeight="1" x14ac:dyDescent="0.25">
      <c r="D7046" s="120"/>
      <c r="E7046" s="120"/>
      <c r="F7046" s="120"/>
      <c r="G7046" s="120"/>
      <c r="H7046" s="121"/>
    </row>
    <row r="7047" spans="4:8" ht="13.9" customHeight="1" x14ac:dyDescent="0.25">
      <c r="D7047" s="120"/>
      <c r="E7047" s="120"/>
      <c r="F7047" s="120"/>
      <c r="G7047" s="120"/>
      <c r="H7047" s="121"/>
    </row>
    <row r="7048" spans="4:8" ht="13.9" customHeight="1" x14ac:dyDescent="0.25">
      <c r="D7048" s="120"/>
      <c r="E7048" s="120"/>
      <c r="F7048" s="120"/>
      <c r="G7048" s="120"/>
      <c r="H7048" s="121"/>
    </row>
    <row r="7049" spans="4:8" ht="13.9" customHeight="1" x14ac:dyDescent="0.25">
      <c r="D7049" s="120"/>
      <c r="E7049" s="120"/>
      <c r="F7049" s="120"/>
      <c r="G7049" s="120"/>
      <c r="H7049" s="121"/>
    </row>
    <row r="7050" spans="4:8" ht="13.9" customHeight="1" x14ac:dyDescent="0.25">
      <c r="D7050" s="120"/>
      <c r="E7050" s="120"/>
      <c r="F7050" s="120"/>
      <c r="G7050" s="120"/>
      <c r="H7050" s="121"/>
    </row>
    <row r="7051" spans="4:8" ht="13.9" customHeight="1" x14ac:dyDescent="0.25">
      <c r="D7051" s="120"/>
      <c r="E7051" s="120"/>
      <c r="F7051" s="120"/>
      <c r="G7051" s="120"/>
      <c r="H7051" s="121"/>
    </row>
    <row r="7052" spans="4:8" ht="13.9" customHeight="1" x14ac:dyDescent="0.25">
      <c r="D7052" s="120"/>
      <c r="E7052" s="120"/>
      <c r="F7052" s="120"/>
      <c r="G7052" s="120"/>
      <c r="H7052" s="121"/>
    </row>
    <row r="7053" spans="4:8" ht="13.9" customHeight="1" x14ac:dyDescent="0.25">
      <c r="D7053" s="120"/>
      <c r="E7053" s="120"/>
      <c r="F7053" s="120"/>
      <c r="G7053" s="120"/>
      <c r="H7053" s="121"/>
    </row>
    <row r="7054" spans="4:8" ht="13.9" customHeight="1" x14ac:dyDescent="0.25">
      <c r="D7054" s="120"/>
      <c r="E7054" s="120"/>
      <c r="F7054" s="120"/>
      <c r="G7054" s="120"/>
      <c r="H7054" s="121"/>
    </row>
    <row r="7055" spans="4:8" ht="13.9" customHeight="1" x14ac:dyDescent="0.25">
      <c r="D7055" s="120"/>
      <c r="E7055" s="120"/>
      <c r="F7055" s="120"/>
      <c r="G7055" s="120"/>
      <c r="H7055" s="121"/>
    </row>
    <row r="7056" spans="4:8" ht="13.9" customHeight="1" x14ac:dyDescent="0.25">
      <c r="D7056" s="120"/>
      <c r="E7056" s="120"/>
      <c r="F7056" s="120"/>
      <c r="G7056" s="120"/>
      <c r="H7056" s="121"/>
    </row>
    <row r="7057" spans="4:8" ht="13.9" customHeight="1" x14ac:dyDescent="0.25">
      <c r="D7057" s="120"/>
      <c r="E7057" s="120"/>
      <c r="F7057" s="120"/>
      <c r="G7057" s="120"/>
      <c r="H7057" s="121"/>
    </row>
    <row r="7058" spans="4:8" ht="13.9" customHeight="1" x14ac:dyDescent="0.25">
      <c r="D7058" s="120"/>
      <c r="E7058" s="120"/>
      <c r="F7058" s="120"/>
      <c r="G7058" s="120"/>
      <c r="H7058" s="121"/>
    </row>
    <row r="7059" spans="4:8" ht="13.9" customHeight="1" x14ac:dyDescent="0.25">
      <c r="D7059" s="120"/>
      <c r="E7059" s="120"/>
      <c r="F7059" s="120"/>
      <c r="G7059" s="120"/>
      <c r="H7059" s="121"/>
    </row>
    <row r="7060" spans="4:8" ht="13.9" customHeight="1" x14ac:dyDescent="0.25">
      <c r="D7060" s="120"/>
      <c r="E7060" s="120"/>
      <c r="F7060" s="120"/>
      <c r="G7060" s="120"/>
      <c r="H7060" s="121"/>
    </row>
    <row r="7061" spans="4:8" ht="13.9" customHeight="1" x14ac:dyDescent="0.25">
      <c r="D7061" s="120"/>
      <c r="E7061" s="120"/>
      <c r="F7061" s="120"/>
      <c r="G7061" s="120"/>
      <c r="H7061" s="121"/>
    </row>
    <row r="7062" spans="4:8" ht="13.9" customHeight="1" x14ac:dyDescent="0.25">
      <c r="D7062" s="120"/>
      <c r="E7062" s="120"/>
      <c r="F7062" s="120"/>
      <c r="G7062" s="120"/>
      <c r="H7062" s="121"/>
    </row>
    <row r="7063" spans="4:8" ht="13.9" customHeight="1" x14ac:dyDescent="0.25">
      <c r="D7063" s="120"/>
      <c r="E7063" s="120"/>
      <c r="F7063" s="120"/>
      <c r="G7063" s="120"/>
      <c r="H7063" s="121"/>
    </row>
    <row r="7064" spans="4:8" ht="13.9" customHeight="1" x14ac:dyDescent="0.25">
      <c r="D7064" s="120"/>
      <c r="E7064" s="120"/>
      <c r="F7064" s="120"/>
      <c r="G7064" s="120"/>
      <c r="H7064" s="121"/>
    </row>
    <row r="7065" spans="4:8" ht="13.9" customHeight="1" x14ac:dyDescent="0.25">
      <c r="D7065" s="120"/>
      <c r="E7065" s="120"/>
      <c r="F7065" s="120"/>
      <c r="G7065" s="120"/>
      <c r="H7065" s="121"/>
    </row>
    <row r="7066" spans="4:8" ht="13.9" customHeight="1" x14ac:dyDescent="0.25">
      <c r="D7066" s="120"/>
      <c r="E7066" s="120"/>
      <c r="F7066" s="120"/>
      <c r="G7066" s="120"/>
      <c r="H7066" s="121"/>
    </row>
    <row r="7067" spans="4:8" ht="13.9" customHeight="1" x14ac:dyDescent="0.25">
      <c r="D7067" s="120"/>
      <c r="E7067" s="120"/>
      <c r="F7067" s="120"/>
      <c r="G7067" s="120"/>
      <c r="H7067" s="121"/>
    </row>
    <row r="7068" spans="4:8" ht="13.9" customHeight="1" x14ac:dyDescent="0.25">
      <c r="D7068" s="120"/>
      <c r="E7068" s="120"/>
      <c r="F7068" s="120"/>
      <c r="G7068" s="120"/>
      <c r="H7068" s="121"/>
    </row>
    <row r="7069" spans="4:8" ht="13.9" customHeight="1" x14ac:dyDescent="0.25">
      <c r="D7069" s="120"/>
      <c r="E7069" s="120"/>
      <c r="F7069" s="120"/>
      <c r="G7069" s="120"/>
      <c r="H7069" s="121"/>
    </row>
    <row r="7070" spans="4:8" ht="13.9" customHeight="1" x14ac:dyDescent="0.25">
      <c r="D7070" s="120"/>
      <c r="E7070" s="120"/>
      <c r="F7070" s="120"/>
      <c r="G7070" s="120"/>
      <c r="H7070" s="121"/>
    </row>
    <row r="7071" spans="4:8" ht="13.9" customHeight="1" x14ac:dyDescent="0.25">
      <c r="D7071" s="120"/>
      <c r="E7071" s="120"/>
      <c r="F7071" s="120"/>
      <c r="G7071" s="120"/>
      <c r="H7071" s="121"/>
    </row>
    <row r="7072" spans="4:8" ht="13.9" customHeight="1" x14ac:dyDescent="0.25">
      <c r="D7072" s="120"/>
      <c r="E7072" s="120"/>
      <c r="F7072" s="120"/>
      <c r="G7072" s="120"/>
      <c r="H7072" s="121"/>
    </row>
    <row r="7073" spans="4:8" ht="13.9" customHeight="1" x14ac:dyDescent="0.25">
      <c r="D7073" s="120"/>
      <c r="E7073" s="120"/>
      <c r="F7073" s="120"/>
      <c r="G7073" s="120"/>
      <c r="H7073" s="121"/>
    </row>
    <row r="7074" spans="4:8" ht="13.9" customHeight="1" x14ac:dyDescent="0.25">
      <c r="D7074" s="120"/>
      <c r="E7074" s="120"/>
      <c r="F7074" s="120"/>
      <c r="G7074" s="120"/>
      <c r="H7074" s="121"/>
    </row>
    <row r="7075" spans="4:8" ht="13.9" customHeight="1" x14ac:dyDescent="0.25">
      <c r="D7075" s="120"/>
      <c r="E7075" s="120"/>
      <c r="F7075" s="120"/>
      <c r="G7075" s="120"/>
      <c r="H7075" s="121"/>
    </row>
    <row r="7076" spans="4:8" ht="13.9" customHeight="1" x14ac:dyDescent="0.25">
      <c r="D7076" s="120"/>
      <c r="E7076" s="120"/>
      <c r="F7076" s="120"/>
      <c r="G7076" s="120"/>
      <c r="H7076" s="121"/>
    </row>
    <row r="7077" spans="4:8" ht="13.9" customHeight="1" x14ac:dyDescent="0.25">
      <c r="D7077" s="120"/>
      <c r="E7077" s="120"/>
      <c r="F7077" s="120"/>
      <c r="G7077" s="120"/>
      <c r="H7077" s="121"/>
    </row>
    <row r="7078" spans="4:8" ht="13.9" customHeight="1" x14ac:dyDescent="0.25">
      <c r="D7078" s="120"/>
      <c r="E7078" s="120"/>
      <c r="F7078" s="120"/>
      <c r="G7078" s="120"/>
      <c r="H7078" s="121"/>
    </row>
    <row r="7079" spans="4:8" ht="13.9" customHeight="1" x14ac:dyDescent="0.25">
      <c r="D7079" s="120"/>
      <c r="E7079" s="120"/>
      <c r="F7079" s="120"/>
      <c r="G7079" s="120"/>
      <c r="H7079" s="121"/>
    </row>
    <row r="7080" spans="4:8" ht="13.9" customHeight="1" x14ac:dyDescent="0.25">
      <c r="D7080" s="120"/>
      <c r="E7080" s="120"/>
      <c r="F7080" s="120"/>
      <c r="G7080" s="120"/>
      <c r="H7080" s="121"/>
    </row>
    <row r="7081" spans="4:8" ht="13.9" customHeight="1" x14ac:dyDescent="0.25">
      <c r="D7081" s="120"/>
      <c r="E7081" s="120"/>
      <c r="F7081" s="120"/>
      <c r="G7081" s="120"/>
      <c r="H7081" s="121"/>
    </row>
    <row r="7082" spans="4:8" ht="13.9" customHeight="1" x14ac:dyDescent="0.25">
      <c r="D7082" s="120"/>
      <c r="E7082" s="120"/>
      <c r="F7082" s="120"/>
      <c r="G7082" s="120"/>
      <c r="H7082" s="121"/>
    </row>
    <row r="7083" spans="4:8" ht="13.9" customHeight="1" x14ac:dyDescent="0.25">
      <c r="D7083" s="120"/>
      <c r="E7083" s="120"/>
      <c r="F7083" s="120"/>
      <c r="G7083" s="120"/>
      <c r="H7083" s="121"/>
    </row>
    <row r="7084" spans="4:8" ht="13.9" customHeight="1" x14ac:dyDescent="0.25">
      <c r="D7084" s="120"/>
      <c r="E7084" s="120"/>
      <c r="F7084" s="120"/>
      <c r="G7084" s="120"/>
      <c r="H7084" s="121"/>
    </row>
    <row r="7085" spans="4:8" ht="13.9" customHeight="1" x14ac:dyDescent="0.25">
      <c r="D7085" s="120"/>
      <c r="E7085" s="120"/>
      <c r="F7085" s="120"/>
      <c r="G7085" s="120"/>
      <c r="H7085" s="121"/>
    </row>
    <row r="7086" spans="4:8" ht="13.9" customHeight="1" x14ac:dyDescent="0.25">
      <c r="D7086" s="120"/>
      <c r="E7086" s="120"/>
      <c r="F7086" s="120"/>
      <c r="G7086" s="120"/>
      <c r="H7086" s="121"/>
    </row>
    <row r="7087" spans="4:8" ht="13.9" customHeight="1" x14ac:dyDescent="0.25">
      <c r="D7087" s="120"/>
      <c r="E7087" s="120"/>
      <c r="F7087" s="120"/>
      <c r="G7087" s="120"/>
      <c r="H7087" s="121"/>
    </row>
    <row r="7088" spans="4:8" ht="13.9" customHeight="1" x14ac:dyDescent="0.25">
      <c r="D7088" s="120"/>
      <c r="E7088" s="120"/>
      <c r="F7088" s="120"/>
      <c r="G7088" s="120"/>
      <c r="H7088" s="121"/>
    </row>
    <row r="7089" spans="4:8" ht="13.9" customHeight="1" x14ac:dyDescent="0.25">
      <c r="D7089" s="120"/>
      <c r="E7089" s="120"/>
      <c r="F7089" s="120"/>
      <c r="G7089" s="120"/>
      <c r="H7089" s="121"/>
    </row>
    <row r="7090" spans="4:8" ht="13.9" customHeight="1" x14ac:dyDescent="0.25">
      <c r="D7090" s="120"/>
      <c r="E7090" s="120"/>
      <c r="F7090" s="120"/>
      <c r="G7090" s="120"/>
      <c r="H7090" s="121"/>
    </row>
    <row r="7091" spans="4:8" ht="13.9" customHeight="1" x14ac:dyDescent="0.25">
      <c r="D7091" s="120"/>
      <c r="E7091" s="120"/>
      <c r="F7091" s="120"/>
      <c r="G7091" s="120"/>
      <c r="H7091" s="121"/>
    </row>
    <row r="7092" spans="4:8" ht="13.9" customHeight="1" x14ac:dyDescent="0.25">
      <c r="D7092" s="120"/>
      <c r="E7092" s="120"/>
      <c r="F7092" s="120"/>
      <c r="G7092" s="120"/>
      <c r="H7092" s="121"/>
    </row>
    <row r="7093" spans="4:8" ht="13.9" customHeight="1" x14ac:dyDescent="0.25">
      <c r="D7093" s="120"/>
      <c r="E7093" s="120"/>
      <c r="F7093" s="120"/>
      <c r="G7093" s="120"/>
      <c r="H7093" s="121"/>
    </row>
    <row r="7094" spans="4:8" ht="13.9" customHeight="1" x14ac:dyDescent="0.25">
      <c r="D7094" s="120"/>
      <c r="E7094" s="120"/>
      <c r="F7094" s="120"/>
      <c r="G7094" s="120"/>
      <c r="H7094" s="121"/>
    </row>
    <row r="7095" spans="4:8" ht="13.9" customHeight="1" x14ac:dyDescent="0.25">
      <c r="D7095" s="120"/>
      <c r="E7095" s="120"/>
      <c r="F7095" s="120"/>
      <c r="G7095" s="120"/>
      <c r="H7095" s="121"/>
    </row>
    <row r="7096" spans="4:8" ht="13.9" customHeight="1" x14ac:dyDescent="0.25">
      <c r="D7096" s="120"/>
      <c r="E7096" s="120"/>
      <c r="F7096" s="120"/>
      <c r="G7096" s="120"/>
      <c r="H7096" s="121"/>
    </row>
    <row r="7097" spans="4:8" ht="13.9" customHeight="1" x14ac:dyDescent="0.25">
      <c r="D7097" s="120"/>
      <c r="E7097" s="120"/>
      <c r="F7097" s="120"/>
      <c r="G7097" s="120"/>
      <c r="H7097" s="121"/>
    </row>
    <row r="7098" spans="4:8" ht="13.9" customHeight="1" x14ac:dyDescent="0.25">
      <c r="D7098" s="120"/>
      <c r="E7098" s="120"/>
      <c r="F7098" s="120"/>
      <c r="G7098" s="120"/>
      <c r="H7098" s="121"/>
    </row>
    <row r="7099" spans="4:8" ht="13.9" customHeight="1" x14ac:dyDescent="0.25">
      <c r="D7099" s="120"/>
      <c r="E7099" s="120"/>
      <c r="F7099" s="120"/>
      <c r="G7099" s="120"/>
      <c r="H7099" s="121"/>
    </row>
    <row r="7100" spans="4:8" ht="13.9" customHeight="1" x14ac:dyDescent="0.25">
      <c r="D7100" s="120"/>
      <c r="E7100" s="120"/>
      <c r="F7100" s="120"/>
      <c r="G7100" s="120"/>
      <c r="H7100" s="121"/>
    </row>
    <row r="7101" spans="4:8" ht="13.9" customHeight="1" x14ac:dyDescent="0.25">
      <c r="D7101" s="120"/>
      <c r="E7101" s="120"/>
      <c r="F7101" s="120"/>
      <c r="G7101" s="120"/>
      <c r="H7101" s="121"/>
    </row>
    <row r="7102" spans="4:8" ht="13.9" customHeight="1" x14ac:dyDescent="0.25">
      <c r="D7102" s="120"/>
      <c r="E7102" s="120"/>
      <c r="F7102" s="120"/>
      <c r="G7102" s="120"/>
      <c r="H7102" s="121"/>
    </row>
    <row r="7103" spans="4:8" ht="13.9" customHeight="1" x14ac:dyDescent="0.25">
      <c r="D7103" s="120"/>
      <c r="E7103" s="120"/>
      <c r="F7103" s="120"/>
      <c r="G7103" s="120"/>
      <c r="H7103" s="121"/>
    </row>
    <row r="7104" spans="4:8" ht="13.9" customHeight="1" x14ac:dyDescent="0.25">
      <c r="D7104" s="120"/>
      <c r="E7104" s="120"/>
      <c r="F7104" s="120"/>
      <c r="G7104" s="120"/>
      <c r="H7104" s="121"/>
    </row>
    <row r="7105" spans="4:8" ht="13.9" customHeight="1" x14ac:dyDescent="0.25">
      <c r="D7105" s="120"/>
      <c r="E7105" s="120"/>
      <c r="F7105" s="120"/>
      <c r="G7105" s="120"/>
      <c r="H7105" s="121"/>
    </row>
    <row r="7106" spans="4:8" ht="13.9" customHeight="1" x14ac:dyDescent="0.25">
      <c r="D7106" s="120"/>
      <c r="E7106" s="120"/>
      <c r="F7106" s="120"/>
      <c r="G7106" s="120"/>
      <c r="H7106" s="121"/>
    </row>
    <row r="7107" spans="4:8" ht="13.9" customHeight="1" x14ac:dyDescent="0.25">
      <c r="D7107" s="120"/>
      <c r="E7107" s="120"/>
      <c r="F7107" s="120"/>
      <c r="G7107" s="120"/>
      <c r="H7107" s="121"/>
    </row>
    <row r="7108" spans="4:8" ht="13.9" customHeight="1" x14ac:dyDescent="0.25">
      <c r="D7108" s="120"/>
      <c r="E7108" s="120"/>
      <c r="F7108" s="120"/>
      <c r="G7108" s="120"/>
      <c r="H7108" s="121"/>
    </row>
    <row r="7109" spans="4:8" ht="13.9" customHeight="1" x14ac:dyDescent="0.25">
      <c r="D7109" s="120"/>
      <c r="E7109" s="120"/>
      <c r="F7109" s="120"/>
      <c r="G7109" s="120"/>
      <c r="H7109" s="121"/>
    </row>
    <row r="7110" spans="4:8" ht="13.9" customHeight="1" x14ac:dyDescent="0.25">
      <c r="D7110" s="120"/>
      <c r="E7110" s="120"/>
      <c r="F7110" s="120"/>
      <c r="G7110" s="120"/>
      <c r="H7110" s="121"/>
    </row>
    <row r="7111" spans="4:8" ht="13.9" customHeight="1" x14ac:dyDescent="0.25">
      <c r="D7111" s="120"/>
      <c r="E7111" s="120"/>
      <c r="F7111" s="120"/>
      <c r="G7111" s="120"/>
      <c r="H7111" s="121"/>
    </row>
    <row r="7112" spans="4:8" ht="13.9" customHeight="1" x14ac:dyDescent="0.25">
      <c r="D7112" s="120"/>
      <c r="E7112" s="120"/>
      <c r="F7112" s="120"/>
      <c r="G7112" s="120"/>
      <c r="H7112" s="121"/>
    </row>
    <row r="7113" spans="4:8" ht="13.9" customHeight="1" x14ac:dyDescent="0.25">
      <c r="D7113" s="120"/>
      <c r="E7113" s="120"/>
      <c r="F7113" s="120"/>
      <c r="G7113" s="120"/>
      <c r="H7113" s="121"/>
    </row>
    <row r="7114" spans="4:8" ht="13.9" customHeight="1" x14ac:dyDescent="0.25">
      <c r="D7114" s="120"/>
      <c r="E7114" s="120"/>
      <c r="F7114" s="120"/>
      <c r="G7114" s="120"/>
      <c r="H7114" s="121"/>
    </row>
    <row r="7115" spans="4:8" ht="13.9" customHeight="1" x14ac:dyDescent="0.25">
      <c r="D7115" s="120"/>
      <c r="E7115" s="120"/>
      <c r="F7115" s="120"/>
      <c r="G7115" s="120"/>
      <c r="H7115" s="121"/>
    </row>
    <row r="7116" spans="4:8" ht="13.9" customHeight="1" x14ac:dyDescent="0.25">
      <c r="D7116" s="120"/>
      <c r="E7116" s="120"/>
      <c r="F7116" s="120"/>
      <c r="G7116" s="120"/>
      <c r="H7116" s="121"/>
    </row>
    <row r="7117" spans="4:8" ht="13.9" customHeight="1" x14ac:dyDescent="0.25">
      <c r="D7117" s="120"/>
      <c r="E7117" s="120"/>
      <c r="F7117" s="120"/>
      <c r="G7117" s="120"/>
      <c r="H7117" s="121"/>
    </row>
    <row r="7118" spans="4:8" ht="13.9" customHeight="1" x14ac:dyDescent="0.25">
      <c r="D7118" s="120"/>
      <c r="E7118" s="120"/>
      <c r="F7118" s="120"/>
      <c r="G7118" s="120"/>
      <c r="H7118" s="121"/>
    </row>
    <row r="7119" spans="4:8" ht="13.9" customHeight="1" x14ac:dyDescent="0.25">
      <c r="D7119" s="120"/>
      <c r="E7119" s="120"/>
      <c r="F7119" s="120"/>
      <c r="G7119" s="120"/>
      <c r="H7119" s="121"/>
    </row>
    <row r="7120" spans="4:8" ht="13.9" customHeight="1" x14ac:dyDescent="0.25">
      <c r="D7120" s="120"/>
      <c r="E7120" s="120"/>
      <c r="F7120" s="120"/>
      <c r="G7120" s="120"/>
      <c r="H7120" s="121"/>
    </row>
    <row r="7121" spans="4:8" ht="13.9" customHeight="1" x14ac:dyDescent="0.25">
      <c r="D7121" s="120"/>
      <c r="E7121" s="120"/>
      <c r="F7121" s="120"/>
      <c r="G7121" s="120"/>
      <c r="H7121" s="121"/>
    </row>
    <row r="7122" spans="4:8" ht="13.9" customHeight="1" x14ac:dyDescent="0.25">
      <c r="D7122" s="120"/>
      <c r="E7122" s="120"/>
      <c r="F7122" s="120"/>
      <c r="G7122" s="120"/>
      <c r="H7122" s="121"/>
    </row>
    <row r="7123" spans="4:8" ht="13.9" customHeight="1" x14ac:dyDescent="0.25">
      <c r="D7123" s="120"/>
      <c r="E7123" s="120"/>
      <c r="F7123" s="120"/>
      <c r="G7123" s="120"/>
      <c r="H7123" s="121"/>
    </row>
    <row r="7124" spans="4:8" ht="13.9" customHeight="1" x14ac:dyDescent="0.25">
      <c r="D7124" s="120"/>
      <c r="E7124" s="120"/>
      <c r="F7124" s="120"/>
      <c r="G7124" s="120"/>
      <c r="H7124" s="121"/>
    </row>
    <row r="7125" spans="4:8" ht="13.9" customHeight="1" x14ac:dyDescent="0.25">
      <c r="D7125" s="120"/>
      <c r="E7125" s="120"/>
      <c r="F7125" s="120"/>
      <c r="G7125" s="120"/>
      <c r="H7125" s="121"/>
    </row>
    <row r="7126" spans="4:8" ht="13.9" customHeight="1" x14ac:dyDescent="0.25">
      <c r="D7126" s="120"/>
      <c r="E7126" s="120"/>
      <c r="F7126" s="120"/>
      <c r="G7126" s="120"/>
      <c r="H7126" s="121"/>
    </row>
    <row r="7127" spans="4:8" ht="13.9" customHeight="1" x14ac:dyDescent="0.25">
      <c r="D7127" s="120"/>
      <c r="E7127" s="120"/>
      <c r="F7127" s="120"/>
      <c r="G7127" s="120"/>
      <c r="H7127" s="121"/>
    </row>
    <row r="7128" spans="4:8" ht="13.9" customHeight="1" x14ac:dyDescent="0.25">
      <c r="D7128" s="120"/>
      <c r="E7128" s="120"/>
      <c r="F7128" s="120"/>
      <c r="G7128" s="120"/>
      <c r="H7128" s="121"/>
    </row>
    <row r="7129" spans="4:8" ht="13.9" customHeight="1" x14ac:dyDescent="0.25">
      <c r="D7129" s="120"/>
      <c r="E7129" s="120"/>
      <c r="F7129" s="120"/>
      <c r="G7129" s="120"/>
      <c r="H7129" s="121"/>
    </row>
    <row r="7130" spans="4:8" ht="13.9" customHeight="1" x14ac:dyDescent="0.25">
      <c r="D7130" s="120"/>
      <c r="E7130" s="120"/>
      <c r="F7130" s="120"/>
      <c r="G7130" s="120"/>
      <c r="H7130" s="121"/>
    </row>
    <row r="7131" spans="4:8" ht="13.9" customHeight="1" x14ac:dyDescent="0.25">
      <c r="D7131" s="120"/>
      <c r="E7131" s="120"/>
      <c r="F7131" s="120"/>
      <c r="G7131" s="120"/>
      <c r="H7131" s="121"/>
    </row>
    <row r="7132" spans="4:8" ht="13.9" customHeight="1" x14ac:dyDescent="0.25">
      <c r="D7132" s="120"/>
      <c r="E7132" s="120"/>
      <c r="F7132" s="120"/>
      <c r="G7132" s="120"/>
      <c r="H7132" s="121"/>
    </row>
    <row r="7133" spans="4:8" ht="13.9" customHeight="1" x14ac:dyDescent="0.25">
      <c r="D7133" s="120"/>
      <c r="E7133" s="120"/>
      <c r="F7133" s="120"/>
      <c r="G7133" s="120"/>
      <c r="H7133" s="121"/>
    </row>
    <row r="7134" spans="4:8" ht="13.9" customHeight="1" x14ac:dyDescent="0.25">
      <c r="D7134" s="120"/>
      <c r="E7134" s="120"/>
      <c r="F7134" s="120"/>
      <c r="G7134" s="120"/>
      <c r="H7134" s="121"/>
    </row>
    <row r="7135" spans="4:8" ht="13.9" customHeight="1" x14ac:dyDescent="0.25">
      <c r="D7135" s="120"/>
      <c r="E7135" s="120"/>
      <c r="F7135" s="120"/>
      <c r="G7135" s="120"/>
      <c r="H7135" s="121"/>
    </row>
    <row r="7136" spans="4:8" ht="13.9" customHeight="1" x14ac:dyDescent="0.25">
      <c r="D7136" s="120"/>
      <c r="E7136" s="120"/>
      <c r="F7136" s="120"/>
      <c r="G7136" s="120"/>
      <c r="H7136" s="121"/>
    </row>
    <row r="7137" spans="4:8" ht="13.9" customHeight="1" x14ac:dyDescent="0.25">
      <c r="D7137" s="120"/>
      <c r="E7137" s="120"/>
      <c r="F7137" s="120"/>
      <c r="G7137" s="120"/>
      <c r="H7137" s="121"/>
    </row>
    <row r="7138" spans="4:8" ht="13.9" customHeight="1" x14ac:dyDescent="0.25">
      <c r="D7138" s="120"/>
      <c r="E7138" s="120"/>
      <c r="F7138" s="120"/>
      <c r="G7138" s="120"/>
      <c r="H7138" s="121"/>
    </row>
    <row r="7139" spans="4:8" ht="13.9" customHeight="1" x14ac:dyDescent="0.25">
      <c r="D7139" s="120"/>
      <c r="E7139" s="120"/>
      <c r="F7139" s="120"/>
      <c r="G7139" s="120"/>
      <c r="H7139" s="121"/>
    </row>
    <row r="7140" spans="4:8" ht="13.9" customHeight="1" x14ac:dyDescent="0.25">
      <c r="D7140" s="120"/>
      <c r="E7140" s="120"/>
      <c r="F7140" s="120"/>
      <c r="G7140" s="120"/>
      <c r="H7140" s="121"/>
    </row>
    <row r="7141" spans="4:8" ht="13.9" customHeight="1" x14ac:dyDescent="0.25">
      <c r="D7141" s="120"/>
      <c r="E7141" s="120"/>
      <c r="F7141" s="120"/>
      <c r="G7141" s="120"/>
      <c r="H7141" s="121"/>
    </row>
    <row r="7142" spans="4:8" ht="13.9" customHeight="1" x14ac:dyDescent="0.25">
      <c r="D7142" s="120"/>
      <c r="E7142" s="120"/>
      <c r="F7142" s="120"/>
      <c r="G7142" s="120"/>
      <c r="H7142" s="121"/>
    </row>
    <row r="7143" spans="4:8" ht="13.9" customHeight="1" x14ac:dyDescent="0.25">
      <c r="D7143" s="120"/>
      <c r="E7143" s="120"/>
      <c r="F7143" s="120"/>
      <c r="G7143" s="120"/>
      <c r="H7143" s="121"/>
    </row>
    <row r="7144" spans="4:8" ht="13.9" customHeight="1" x14ac:dyDescent="0.25">
      <c r="D7144" s="120"/>
      <c r="E7144" s="120"/>
      <c r="F7144" s="120"/>
      <c r="G7144" s="120"/>
      <c r="H7144" s="121"/>
    </row>
    <row r="7145" spans="4:8" ht="13.9" customHeight="1" x14ac:dyDescent="0.25">
      <c r="D7145" s="120"/>
      <c r="E7145" s="120"/>
      <c r="F7145" s="120"/>
      <c r="G7145" s="120"/>
      <c r="H7145" s="121"/>
    </row>
    <row r="7146" spans="4:8" ht="13.9" customHeight="1" x14ac:dyDescent="0.25">
      <c r="D7146" s="120"/>
      <c r="E7146" s="120"/>
      <c r="F7146" s="120"/>
      <c r="G7146" s="120"/>
      <c r="H7146" s="121"/>
    </row>
    <row r="7147" spans="4:8" ht="13.9" customHeight="1" x14ac:dyDescent="0.25">
      <c r="D7147" s="120"/>
      <c r="E7147" s="120"/>
      <c r="F7147" s="120"/>
      <c r="G7147" s="120"/>
      <c r="H7147" s="121"/>
    </row>
    <row r="7148" spans="4:8" ht="13.9" customHeight="1" x14ac:dyDescent="0.25">
      <c r="D7148" s="120"/>
      <c r="E7148" s="120"/>
      <c r="F7148" s="120"/>
      <c r="G7148" s="120"/>
      <c r="H7148" s="121"/>
    </row>
    <row r="7149" spans="4:8" ht="13.9" customHeight="1" x14ac:dyDescent="0.25">
      <c r="D7149" s="120"/>
      <c r="E7149" s="120"/>
      <c r="F7149" s="120"/>
      <c r="G7149" s="120"/>
      <c r="H7149" s="121"/>
    </row>
    <row r="7150" spans="4:8" ht="13.9" customHeight="1" x14ac:dyDescent="0.25">
      <c r="D7150" s="120"/>
      <c r="E7150" s="120"/>
      <c r="F7150" s="120"/>
      <c r="G7150" s="120"/>
      <c r="H7150" s="121"/>
    </row>
    <row r="7151" spans="4:8" ht="13.9" customHeight="1" x14ac:dyDescent="0.25">
      <c r="D7151" s="120"/>
      <c r="E7151" s="120"/>
      <c r="F7151" s="120"/>
      <c r="G7151" s="120"/>
      <c r="H7151" s="121"/>
    </row>
    <row r="7152" spans="4:8" ht="13.9" customHeight="1" x14ac:dyDescent="0.25">
      <c r="D7152" s="120"/>
      <c r="E7152" s="120"/>
      <c r="F7152" s="120"/>
      <c r="G7152" s="120"/>
      <c r="H7152" s="121"/>
    </row>
    <row r="7153" spans="4:8" ht="13.9" customHeight="1" x14ac:dyDescent="0.25">
      <c r="D7153" s="120"/>
      <c r="E7153" s="120"/>
      <c r="F7153" s="120"/>
      <c r="G7153" s="120"/>
      <c r="H7153" s="121"/>
    </row>
    <row r="7154" spans="4:8" ht="13.9" customHeight="1" x14ac:dyDescent="0.25">
      <c r="D7154" s="120"/>
      <c r="E7154" s="120"/>
      <c r="F7154" s="120"/>
      <c r="G7154" s="120"/>
      <c r="H7154" s="121"/>
    </row>
    <row r="7155" spans="4:8" ht="13.9" customHeight="1" x14ac:dyDescent="0.25">
      <c r="D7155" s="120"/>
      <c r="E7155" s="120"/>
      <c r="F7155" s="120"/>
      <c r="G7155" s="120"/>
      <c r="H7155" s="121"/>
    </row>
    <row r="7156" spans="4:8" ht="13.9" customHeight="1" x14ac:dyDescent="0.25">
      <c r="D7156" s="120"/>
      <c r="E7156" s="120"/>
      <c r="F7156" s="120"/>
      <c r="G7156" s="120"/>
      <c r="H7156" s="121"/>
    </row>
    <row r="7157" spans="4:8" ht="13.9" customHeight="1" x14ac:dyDescent="0.25">
      <c r="D7157" s="120"/>
      <c r="E7157" s="120"/>
      <c r="F7157" s="120"/>
      <c r="G7157" s="120"/>
      <c r="H7157" s="121"/>
    </row>
    <row r="7158" spans="4:8" ht="13.9" customHeight="1" x14ac:dyDescent="0.25">
      <c r="D7158" s="120"/>
      <c r="E7158" s="120"/>
      <c r="F7158" s="120"/>
      <c r="G7158" s="120"/>
      <c r="H7158" s="121"/>
    </row>
    <row r="7159" spans="4:8" ht="13.9" customHeight="1" x14ac:dyDescent="0.25">
      <c r="D7159" s="120"/>
      <c r="E7159" s="120"/>
      <c r="F7159" s="120"/>
      <c r="G7159" s="120"/>
      <c r="H7159" s="121"/>
    </row>
    <row r="7160" spans="4:8" ht="13.9" customHeight="1" x14ac:dyDescent="0.25">
      <c r="D7160" s="120"/>
      <c r="E7160" s="120"/>
      <c r="F7160" s="120"/>
      <c r="G7160" s="120"/>
      <c r="H7160" s="121"/>
    </row>
    <row r="7161" spans="4:8" ht="13.9" customHeight="1" x14ac:dyDescent="0.25">
      <c r="D7161" s="120"/>
      <c r="E7161" s="120"/>
      <c r="F7161" s="120"/>
      <c r="G7161" s="120"/>
      <c r="H7161" s="121"/>
    </row>
    <row r="7162" spans="4:8" ht="13.9" customHeight="1" x14ac:dyDescent="0.25">
      <c r="D7162" s="120"/>
      <c r="E7162" s="120"/>
      <c r="F7162" s="120"/>
      <c r="G7162" s="120"/>
      <c r="H7162" s="121"/>
    </row>
    <row r="7163" spans="4:8" ht="13.9" customHeight="1" x14ac:dyDescent="0.25">
      <c r="D7163" s="120"/>
      <c r="E7163" s="120"/>
      <c r="F7163" s="120"/>
      <c r="G7163" s="120"/>
      <c r="H7163" s="121"/>
    </row>
    <row r="7164" spans="4:8" ht="13.9" customHeight="1" x14ac:dyDescent="0.25">
      <c r="D7164" s="120"/>
      <c r="E7164" s="120"/>
      <c r="F7164" s="120"/>
      <c r="G7164" s="120"/>
      <c r="H7164" s="121"/>
    </row>
    <row r="7165" spans="4:8" ht="13.9" customHeight="1" x14ac:dyDescent="0.25">
      <c r="D7165" s="120"/>
      <c r="E7165" s="120"/>
      <c r="F7165" s="120"/>
      <c r="G7165" s="120"/>
      <c r="H7165" s="121"/>
    </row>
    <row r="7166" spans="4:8" ht="13.9" customHeight="1" x14ac:dyDescent="0.25">
      <c r="D7166" s="120"/>
      <c r="E7166" s="120"/>
      <c r="F7166" s="120"/>
      <c r="G7166" s="120"/>
      <c r="H7166" s="121"/>
    </row>
    <row r="7167" spans="4:8" ht="13.9" customHeight="1" x14ac:dyDescent="0.25">
      <c r="D7167" s="120"/>
      <c r="E7167" s="120"/>
      <c r="F7167" s="120"/>
      <c r="G7167" s="120"/>
      <c r="H7167" s="121"/>
    </row>
    <row r="7168" spans="4:8" ht="13.9" customHeight="1" x14ac:dyDescent="0.25">
      <c r="D7168" s="120"/>
      <c r="E7168" s="120"/>
      <c r="F7168" s="120"/>
      <c r="G7168" s="120"/>
      <c r="H7168" s="121"/>
    </row>
    <row r="7169" spans="4:8" ht="13.9" customHeight="1" x14ac:dyDescent="0.25">
      <c r="D7169" s="120"/>
      <c r="E7169" s="120"/>
      <c r="F7169" s="120"/>
      <c r="G7169" s="120"/>
      <c r="H7169" s="121"/>
    </row>
    <row r="7170" spans="4:8" ht="13.9" customHeight="1" x14ac:dyDescent="0.25">
      <c r="D7170" s="120"/>
      <c r="E7170" s="120"/>
      <c r="F7170" s="120"/>
      <c r="G7170" s="120"/>
      <c r="H7170" s="121"/>
    </row>
    <row r="7171" spans="4:8" ht="13.9" customHeight="1" x14ac:dyDescent="0.25">
      <c r="D7171" s="120"/>
      <c r="E7171" s="120"/>
      <c r="F7171" s="120"/>
      <c r="G7171" s="120"/>
      <c r="H7171" s="121"/>
    </row>
    <row r="7172" spans="4:8" ht="13.9" customHeight="1" x14ac:dyDescent="0.25">
      <c r="D7172" s="120"/>
      <c r="E7172" s="120"/>
      <c r="F7172" s="120"/>
      <c r="G7172" s="120"/>
      <c r="H7172" s="121"/>
    </row>
    <row r="7173" spans="4:8" ht="13.9" customHeight="1" x14ac:dyDescent="0.25">
      <c r="D7173" s="120"/>
      <c r="E7173" s="120"/>
      <c r="F7173" s="120"/>
      <c r="G7173" s="120"/>
      <c r="H7173" s="121"/>
    </row>
    <row r="7174" spans="4:8" ht="13.9" customHeight="1" x14ac:dyDescent="0.25">
      <c r="D7174" s="120"/>
      <c r="E7174" s="120"/>
      <c r="F7174" s="120"/>
      <c r="G7174" s="120"/>
      <c r="H7174" s="121"/>
    </row>
    <row r="7175" spans="4:8" ht="13.9" customHeight="1" x14ac:dyDescent="0.25">
      <c r="D7175" s="120"/>
      <c r="E7175" s="120"/>
      <c r="F7175" s="120"/>
      <c r="G7175" s="120"/>
      <c r="H7175" s="121"/>
    </row>
    <row r="7176" spans="4:8" ht="13.9" customHeight="1" x14ac:dyDescent="0.25">
      <c r="D7176" s="120"/>
      <c r="E7176" s="120"/>
      <c r="F7176" s="120"/>
      <c r="G7176" s="120"/>
      <c r="H7176" s="121"/>
    </row>
    <row r="7177" spans="4:8" ht="13.9" customHeight="1" x14ac:dyDescent="0.25">
      <c r="D7177" s="120"/>
      <c r="E7177" s="120"/>
      <c r="F7177" s="120"/>
      <c r="G7177" s="120"/>
      <c r="H7177" s="121"/>
    </row>
    <row r="7178" spans="4:8" ht="13.9" customHeight="1" x14ac:dyDescent="0.25">
      <c r="D7178" s="120"/>
      <c r="E7178" s="120"/>
      <c r="F7178" s="120"/>
      <c r="G7178" s="120"/>
      <c r="H7178" s="121"/>
    </row>
    <row r="7179" spans="4:8" ht="13.9" customHeight="1" x14ac:dyDescent="0.25">
      <c r="D7179" s="120"/>
      <c r="E7179" s="120"/>
      <c r="F7179" s="120"/>
      <c r="G7179" s="120"/>
      <c r="H7179" s="121"/>
    </row>
    <row r="7180" spans="4:8" ht="13.9" customHeight="1" x14ac:dyDescent="0.25">
      <c r="D7180" s="120"/>
      <c r="E7180" s="120"/>
      <c r="F7180" s="120"/>
      <c r="G7180" s="120"/>
      <c r="H7180" s="121"/>
    </row>
    <row r="7181" spans="4:8" ht="13.9" customHeight="1" x14ac:dyDescent="0.25">
      <c r="D7181" s="120"/>
      <c r="E7181" s="120"/>
      <c r="F7181" s="120"/>
      <c r="G7181" s="120"/>
      <c r="H7181" s="121"/>
    </row>
    <row r="7182" spans="4:8" ht="13.9" customHeight="1" x14ac:dyDescent="0.25">
      <c r="D7182" s="120"/>
      <c r="E7182" s="120"/>
      <c r="F7182" s="120"/>
      <c r="G7182" s="120"/>
      <c r="H7182" s="121"/>
    </row>
    <row r="7183" spans="4:8" ht="13.9" customHeight="1" x14ac:dyDescent="0.25">
      <c r="D7183" s="120"/>
      <c r="E7183" s="120"/>
      <c r="F7183" s="120"/>
      <c r="G7183" s="120"/>
      <c r="H7183" s="121"/>
    </row>
    <row r="7184" spans="4:8" ht="13.9" customHeight="1" x14ac:dyDescent="0.25">
      <c r="D7184" s="120"/>
      <c r="E7184" s="120"/>
      <c r="F7184" s="120"/>
      <c r="G7184" s="120"/>
      <c r="H7184" s="121"/>
    </row>
    <row r="7185" spans="4:8" ht="13.9" customHeight="1" x14ac:dyDescent="0.25">
      <c r="D7185" s="120"/>
      <c r="E7185" s="120"/>
      <c r="F7185" s="120"/>
      <c r="G7185" s="120"/>
      <c r="H7185" s="121"/>
    </row>
    <row r="7186" spans="4:8" ht="13.9" customHeight="1" x14ac:dyDescent="0.25">
      <c r="D7186" s="120"/>
      <c r="E7186" s="120"/>
      <c r="F7186" s="120"/>
      <c r="G7186" s="120"/>
      <c r="H7186" s="121"/>
    </row>
    <row r="7187" spans="4:8" ht="13.9" customHeight="1" x14ac:dyDescent="0.25">
      <c r="D7187" s="120"/>
      <c r="E7187" s="120"/>
      <c r="F7187" s="120"/>
      <c r="G7187" s="120"/>
      <c r="H7187" s="121"/>
    </row>
    <row r="7188" spans="4:8" ht="13.9" customHeight="1" x14ac:dyDescent="0.25">
      <c r="D7188" s="120"/>
      <c r="E7188" s="120"/>
      <c r="F7188" s="120"/>
      <c r="G7188" s="120"/>
      <c r="H7188" s="121"/>
    </row>
    <row r="7189" spans="4:8" ht="13.9" customHeight="1" x14ac:dyDescent="0.25">
      <c r="D7189" s="120"/>
      <c r="E7189" s="120"/>
      <c r="F7189" s="120"/>
      <c r="G7189" s="120"/>
      <c r="H7189" s="121"/>
    </row>
    <row r="7190" spans="4:8" ht="13.9" customHeight="1" x14ac:dyDescent="0.25">
      <c r="D7190" s="120"/>
      <c r="E7190" s="120"/>
      <c r="F7190" s="120"/>
      <c r="G7190" s="120"/>
      <c r="H7190" s="121"/>
    </row>
    <row r="7191" spans="4:8" ht="13.9" customHeight="1" x14ac:dyDescent="0.25">
      <c r="D7191" s="120"/>
      <c r="E7191" s="120"/>
      <c r="F7191" s="120"/>
      <c r="G7191" s="120"/>
      <c r="H7191" s="121"/>
    </row>
    <row r="7192" spans="4:8" ht="13.9" customHeight="1" x14ac:dyDescent="0.25">
      <c r="D7192" s="120"/>
      <c r="E7192" s="120"/>
      <c r="F7192" s="120"/>
      <c r="G7192" s="120"/>
      <c r="H7192" s="121"/>
    </row>
    <row r="7193" spans="4:8" ht="13.9" customHeight="1" x14ac:dyDescent="0.25">
      <c r="D7193" s="120"/>
      <c r="E7193" s="120"/>
      <c r="F7193" s="120"/>
      <c r="G7193" s="120"/>
      <c r="H7193" s="121"/>
    </row>
    <row r="7194" spans="4:8" ht="13.9" customHeight="1" x14ac:dyDescent="0.25">
      <c r="D7194" s="120"/>
      <c r="E7194" s="120"/>
      <c r="F7194" s="120"/>
      <c r="G7194" s="120"/>
      <c r="H7194" s="121"/>
    </row>
    <row r="7195" spans="4:8" ht="13.9" customHeight="1" x14ac:dyDescent="0.25">
      <c r="D7195" s="120"/>
      <c r="E7195" s="120"/>
      <c r="F7195" s="120"/>
      <c r="G7195" s="120"/>
      <c r="H7195" s="121"/>
    </row>
    <row r="7196" spans="4:8" ht="13.9" customHeight="1" x14ac:dyDescent="0.25">
      <c r="D7196" s="120"/>
      <c r="E7196" s="120"/>
      <c r="F7196" s="120"/>
      <c r="G7196" s="120"/>
      <c r="H7196" s="121"/>
    </row>
    <row r="7197" spans="4:8" ht="13.9" customHeight="1" x14ac:dyDescent="0.25">
      <c r="D7197" s="120"/>
      <c r="E7197" s="120"/>
      <c r="F7197" s="120"/>
      <c r="G7197" s="120"/>
      <c r="H7197" s="121"/>
    </row>
    <row r="7198" spans="4:8" ht="13.9" customHeight="1" x14ac:dyDescent="0.25">
      <c r="D7198" s="120"/>
      <c r="E7198" s="120"/>
      <c r="F7198" s="120"/>
      <c r="G7198" s="120"/>
      <c r="H7198" s="121"/>
    </row>
    <row r="7199" spans="4:8" ht="13.9" customHeight="1" x14ac:dyDescent="0.25">
      <c r="D7199" s="120"/>
      <c r="E7199" s="120"/>
      <c r="F7199" s="120"/>
      <c r="G7199" s="120"/>
      <c r="H7199" s="121"/>
    </row>
    <row r="7200" spans="4:8" ht="13.9" customHeight="1" x14ac:dyDescent="0.25">
      <c r="D7200" s="120"/>
      <c r="E7200" s="120"/>
      <c r="F7200" s="120"/>
      <c r="G7200" s="120"/>
      <c r="H7200" s="121"/>
    </row>
    <row r="7201" spans="4:8" ht="13.9" customHeight="1" x14ac:dyDescent="0.25">
      <c r="D7201" s="120"/>
      <c r="E7201" s="120"/>
      <c r="F7201" s="120"/>
      <c r="G7201" s="120"/>
      <c r="H7201" s="121"/>
    </row>
    <row r="7202" spans="4:8" ht="13.9" customHeight="1" x14ac:dyDescent="0.25">
      <c r="D7202" s="120"/>
      <c r="E7202" s="120"/>
      <c r="F7202" s="120"/>
      <c r="G7202" s="120"/>
      <c r="H7202" s="121"/>
    </row>
    <row r="7203" spans="4:8" ht="13.9" customHeight="1" x14ac:dyDescent="0.25">
      <c r="D7203" s="120"/>
      <c r="E7203" s="120"/>
      <c r="F7203" s="120"/>
      <c r="G7203" s="120"/>
      <c r="H7203" s="121"/>
    </row>
    <row r="7204" spans="4:8" ht="13.9" customHeight="1" x14ac:dyDescent="0.25">
      <c r="D7204" s="120"/>
      <c r="E7204" s="120"/>
      <c r="F7204" s="120"/>
      <c r="G7204" s="120"/>
      <c r="H7204" s="121"/>
    </row>
    <row r="7205" spans="4:8" ht="13.9" customHeight="1" x14ac:dyDescent="0.25">
      <c r="D7205" s="120"/>
      <c r="E7205" s="120"/>
      <c r="F7205" s="120"/>
      <c r="G7205" s="120"/>
      <c r="H7205" s="121"/>
    </row>
    <row r="7206" spans="4:8" ht="13.9" customHeight="1" x14ac:dyDescent="0.25">
      <c r="D7206" s="120"/>
      <c r="E7206" s="120"/>
      <c r="F7206" s="120"/>
      <c r="G7206" s="120"/>
      <c r="H7206" s="121"/>
    </row>
    <row r="7207" spans="4:8" ht="13.9" customHeight="1" x14ac:dyDescent="0.25">
      <c r="D7207" s="120"/>
      <c r="E7207" s="120"/>
      <c r="F7207" s="120"/>
      <c r="G7207" s="120"/>
      <c r="H7207" s="121"/>
    </row>
    <row r="7208" spans="4:8" ht="13.9" customHeight="1" x14ac:dyDescent="0.25">
      <c r="D7208" s="120"/>
      <c r="E7208" s="120"/>
      <c r="F7208" s="120"/>
      <c r="G7208" s="120"/>
      <c r="H7208" s="121"/>
    </row>
    <row r="7209" spans="4:8" ht="13.9" customHeight="1" x14ac:dyDescent="0.25">
      <c r="D7209" s="120"/>
      <c r="E7209" s="120"/>
      <c r="F7209" s="120"/>
      <c r="G7209" s="120"/>
      <c r="H7209" s="121"/>
    </row>
    <row r="7210" spans="4:8" ht="13.9" customHeight="1" x14ac:dyDescent="0.25">
      <c r="D7210" s="120"/>
      <c r="E7210" s="120"/>
      <c r="F7210" s="120"/>
      <c r="G7210" s="120"/>
      <c r="H7210" s="121"/>
    </row>
    <row r="7211" spans="4:8" ht="13.9" customHeight="1" x14ac:dyDescent="0.25">
      <c r="D7211" s="120"/>
      <c r="E7211" s="120"/>
      <c r="F7211" s="120"/>
      <c r="G7211" s="120"/>
      <c r="H7211" s="121"/>
    </row>
    <row r="7212" spans="4:8" ht="13.9" customHeight="1" x14ac:dyDescent="0.25">
      <c r="D7212" s="120"/>
      <c r="E7212" s="120"/>
      <c r="F7212" s="120"/>
      <c r="G7212" s="120"/>
      <c r="H7212" s="121"/>
    </row>
    <row r="7213" spans="4:8" ht="13.9" customHeight="1" x14ac:dyDescent="0.25">
      <c r="D7213" s="120"/>
      <c r="E7213" s="120"/>
      <c r="F7213" s="120"/>
      <c r="G7213" s="120"/>
      <c r="H7213" s="121"/>
    </row>
    <row r="7214" spans="4:8" ht="13.9" customHeight="1" x14ac:dyDescent="0.25">
      <c r="D7214" s="120"/>
      <c r="E7214" s="120"/>
      <c r="F7214" s="120"/>
      <c r="G7214" s="120"/>
      <c r="H7214" s="121"/>
    </row>
    <row r="7215" spans="4:8" ht="13.9" customHeight="1" x14ac:dyDescent="0.25">
      <c r="D7215" s="120"/>
      <c r="E7215" s="120"/>
      <c r="F7215" s="120"/>
      <c r="G7215" s="120"/>
      <c r="H7215" s="121"/>
    </row>
    <row r="7216" spans="4:8" ht="13.9" customHeight="1" x14ac:dyDescent="0.25">
      <c r="D7216" s="120"/>
      <c r="E7216" s="120"/>
      <c r="F7216" s="120"/>
      <c r="G7216" s="120"/>
      <c r="H7216" s="121"/>
    </row>
    <row r="7217" spans="4:8" ht="13.9" customHeight="1" x14ac:dyDescent="0.25">
      <c r="D7217" s="120"/>
      <c r="E7217" s="120"/>
      <c r="F7217" s="120"/>
      <c r="G7217" s="120"/>
      <c r="H7217" s="121"/>
    </row>
    <row r="7218" spans="4:8" ht="13.9" customHeight="1" x14ac:dyDescent="0.25">
      <c r="D7218" s="120"/>
      <c r="E7218" s="120"/>
      <c r="F7218" s="120"/>
      <c r="G7218" s="120"/>
      <c r="H7218" s="121"/>
    </row>
    <row r="7219" spans="4:8" ht="13.9" customHeight="1" x14ac:dyDescent="0.25">
      <c r="D7219" s="120"/>
      <c r="E7219" s="120"/>
      <c r="F7219" s="120"/>
      <c r="G7219" s="120"/>
      <c r="H7219" s="121"/>
    </row>
    <row r="7220" spans="4:8" ht="13.9" customHeight="1" x14ac:dyDescent="0.25">
      <c r="D7220" s="120"/>
      <c r="E7220" s="120"/>
      <c r="F7220" s="120"/>
      <c r="G7220" s="120"/>
      <c r="H7220" s="121"/>
    </row>
    <row r="7221" spans="4:8" ht="13.9" customHeight="1" x14ac:dyDescent="0.25">
      <c r="D7221" s="120"/>
      <c r="E7221" s="120"/>
      <c r="F7221" s="120"/>
      <c r="G7221" s="120"/>
      <c r="H7221" s="121"/>
    </row>
    <row r="7222" spans="4:8" ht="13.9" customHeight="1" x14ac:dyDescent="0.25">
      <c r="D7222" s="120"/>
      <c r="E7222" s="120"/>
      <c r="F7222" s="120"/>
      <c r="G7222" s="120"/>
      <c r="H7222" s="121"/>
    </row>
    <row r="7223" spans="4:8" ht="13.9" customHeight="1" x14ac:dyDescent="0.25">
      <c r="D7223" s="120"/>
      <c r="E7223" s="120"/>
      <c r="F7223" s="120"/>
      <c r="G7223" s="120"/>
      <c r="H7223" s="121"/>
    </row>
    <row r="7224" spans="4:8" ht="13.9" customHeight="1" x14ac:dyDescent="0.25">
      <c r="D7224" s="120"/>
      <c r="E7224" s="120"/>
      <c r="F7224" s="120"/>
      <c r="G7224" s="120"/>
      <c r="H7224" s="121"/>
    </row>
    <row r="7225" spans="4:8" ht="13.9" customHeight="1" x14ac:dyDescent="0.25">
      <c r="D7225" s="120"/>
      <c r="E7225" s="120"/>
      <c r="F7225" s="120"/>
      <c r="G7225" s="120"/>
      <c r="H7225" s="121"/>
    </row>
    <row r="7226" spans="4:8" ht="13.9" customHeight="1" x14ac:dyDescent="0.25">
      <c r="D7226" s="120"/>
      <c r="E7226" s="120"/>
      <c r="F7226" s="120"/>
      <c r="G7226" s="120"/>
      <c r="H7226" s="121"/>
    </row>
    <row r="7227" spans="4:8" ht="13.9" customHeight="1" x14ac:dyDescent="0.25">
      <c r="D7227" s="120"/>
      <c r="E7227" s="120"/>
      <c r="F7227" s="120"/>
      <c r="G7227" s="120"/>
      <c r="H7227" s="121"/>
    </row>
    <row r="7228" spans="4:8" ht="13.9" customHeight="1" x14ac:dyDescent="0.25">
      <c r="D7228" s="120"/>
      <c r="E7228" s="120"/>
      <c r="F7228" s="120"/>
      <c r="G7228" s="120"/>
      <c r="H7228" s="121"/>
    </row>
    <row r="7229" spans="4:8" ht="13.9" customHeight="1" x14ac:dyDescent="0.25">
      <c r="D7229" s="120"/>
      <c r="E7229" s="120"/>
      <c r="F7229" s="120"/>
      <c r="G7229" s="120"/>
      <c r="H7229" s="121"/>
    </row>
    <row r="7230" spans="4:8" ht="13.9" customHeight="1" x14ac:dyDescent="0.25">
      <c r="D7230" s="120"/>
      <c r="E7230" s="120"/>
      <c r="F7230" s="120"/>
      <c r="G7230" s="120"/>
      <c r="H7230" s="121"/>
    </row>
    <row r="7231" spans="4:8" ht="13.9" customHeight="1" x14ac:dyDescent="0.25">
      <c r="D7231" s="120"/>
      <c r="E7231" s="120"/>
      <c r="F7231" s="120"/>
      <c r="G7231" s="120"/>
      <c r="H7231" s="121"/>
    </row>
    <row r="7232" spans="4:8" ht="13.9" customHeight="1" x14ac:dyDescent="0.25">
      <c r="D7232" s="120"/>
      <c r="E7232" s="120"/>
      <c r="F7232" s="120"/>
      <c r="G7232" s="120"/>
      <c r="H7232" s="121"/>
    </row>
    <row r="7233" spans="4:8" ht="13.9" customHeight="1" x14ac:dyDescent="0.25">
      <c r="D7233" s="120"/>
      <c r="E7233" s="120"/>
      <c r="F7233" s="120"/>
      <c r="G7233" s="120"/>
      <c r="H7233" s="121"/>
    </row>
    <row r="7234" spans="4:8" ht="13.9" customHeight="1" x14ac:dyDescent="0.25">
      <c r="D7234" s="120"/>
      <c r="E7234" s="120"/>
      <c r="F7234" s="120"/>
      <c r="G7234" s="120"/>
      <c r="H7234" s="121"/>
    </row>
    <row r="7235" spans="4:8" ht="13.9" customHeight="1" x14ac:dyDescent="0.25">
      <c r="D7235" s="120"/>
      <c r="E7235" s="120"/>
      <c r="F7235" s="120"/>
      <c r="G7235" s="120"/>
      <c r="H7235" s="121"/>
    </row>
    <row r="7236" spans="4:8" ht="13.9" customHeight="1" x14ac:dyDescent="0.25">
      <c r="D7236" s="120"/>
      <c r="E7236" s="120"/>
      <c r="F7236" s="120"/>
      <c r="G7236" s="120"/>
      <c r="H7236" s="121"/>
    </row>
    <row r="7237" spans="4:8" ht="13.9" customHeight="1" x14ac:dyDescent="0.25">
      <c r="D7237" s="120"/>
      <c r="E7237" s="120"/>
      <c r="F7237" s="120"/>
      <c r="G7237" s="120"/>
      <c r="H7237" s="121"/>
    </row>
    <row r="7238" spans="4:8" ht="13.9" customHeight="1" x14ac:dyDescent="0.25">
      <c r="D7238" s="120"/>
      <c r="E7238" s="120"/>
      <c r="F7238" s="120"/>
      <c r="G7238" s="120"/>
      <c r="H7238" s="121"/>
    </row>
    <row r="7239" spans="4:8" ht="13.9" customHeight="1" x14ac:dyDescent="0.25">
      <c r="D7239" s="120"/>
      <c r="E7239" s="120"/>
      <c r="F7239" s="120"/>
      <c r="G7239" s="120"/>
      <c r="H7239" s="121"/>
    </row>
    <row r="7240" spans="4:8" ht="13.9" customHeight="1" x14ac:dyDescent="0.25">
      <c r="D7240" s="120"/>
      <c r="E7240" s="120"/>
      <c r="F7240" s="120"/>
      <c r="G7240" s="120"/>
      <c r="H7240" s="121"/>
    </row>
    <row r="7241" spans="4:8" ht="13.9" customHeight="1" x14ac:dyDescent="0.25">
      <c r="D7241" s="120"/>
      <c r="E7241" s="120"/>
      <c r="F7241" s="120"/>
      <c r="G7241" s="120"/>
      <c r="H7241" s="121"/>
    </row>
    <row r="7242" spans="4:8" ht="13.9" customHeight="1" x14ac:dyDescent="0.25">
      <c r="D7242" s="120"/>
      <c r="E7242" s="120"/>
      <c r="F7242" s="120"/>
      <c r="G7242" s="120"/>
      <c r="H7242" s="121"/>
    </row>
    <row r="7243" spans="4:8" ht="13.9" customHeight="1" x14ac:dyDescent="0.25">
      <c r="D7243" s="120"/>
      <c r="E7243" s="120"/>
      <c r="F7243" s="120"/>
      <c r="G7243" s="120"/>
      <c r="H7243" s="121"/>
    </row>
    <row r="7244" spans="4:8" ht="13.9" customHeight="1" x14ac:dyDescent="0.25">
      <c r="D7244" s="120"/>
      <c r="E7244" s="120"/>
      <c r="F7244" s="120"/>
      <c r="G7244" s="120"/>
      <c r="H7244" s="121"/>
    </row>
    <row r="7245" spans="4:8" ht="13.9" customHeight="1" x14ac:dyDescent="0.25">
      <c r="D7245" s="120"/>
      <c r="E7245" s="120"/>
      <c r="F7245" s="120"/>
      <c r="G7245" s="120"/>
      <c r="H7245" s="121"/>
    </row>
    <row r="7246" spans="4:8" ht="13.9" customHeight="1" x14ac:dyDescent="0.25">
      <c r="D7246" s="120"/>
      <c r="E7246" s="120"/>
      <c r="F7246" s="120"/>
      <c r="G7246" s="120"/>
      <c r="H7246" s="121"/>
    </row>
    <row r="7247" spans="4:8" ht="13.9" customHeight="1" x14ac:dyDescent="0.25">
      <c r="D7247" s="120"/>
      <c r="E7247" s="120"/>
      <c r="F7247" s="120"/>
      <c r="G7247" s="120"/>
      <c r="H7247" s="121"/>
    </row>
    <row r="7248" spans="4:8" ht="13.9" customHeight="1" x14ac:dyDescent="0.25">
      <c r="D7248" s="120"/>
      <c r="E7248" s="120"/>
      <c r="F7248" s="120"/>
      <c r="G7248" s="120"/>
      <c r="H7248" s="121"/>
    </row>
    <row r="7249" spans="4:8" ht="13.9" customHeight="1" x14ac:dyDescent="0.25">
      <c r="D7249" s="120"/>
      <c r="E7249" s="120"/>
      <c r="F7249" s="120"/>
      <c r="G7249" s="120"/>
      <c r="H7249" s="121"/>
    </row>
    <row r="7250" spans="4:8" ht="13.9" customHeight="1" x14ac:dyDescent="0.25">
      <c r="D7250" s="120"/>
      <c r="E7250" s="120"/>
      <c r="F7250" s="120"/>
      <c r="G7250" s="120"/>
      <c r="H7250" s="121"/>
    </row>
    <row r="7251" spans="4:8" ht="13.9" customHeight="1" x14ac:dyDescent="0.25">
      <c r="D7251" s="120"/>
      <c r="E7251" s="120"/>
      <c r="F7251" s="120"/>
      <c r="G7251" s="120"/>
      <c r="H7251" s="121"/>
    </row>
    <row r="7252" spans="4:8" ht="13.9" customHeight="1" x14ac:dyDescent="0.25">
      <c r="D7252" s="120"/>
      <c r="E7252" s="120"/>
      <c r="F7252" s="120"/>
      <c r="G7252" s="120"/>
      <c r="H7252" s="121"/>
    </row>
    <row r="7253" spans="4:8" ht="13.9" customHeight="1" x14ac:dyDescent="0.25">
      <c r="D7253" s="120"/>
      <c r="E7253" s="120"/>
      <c r="F7253" s="120"/>
      <c r="G7253" s="120"/>
      <c r="H7253" s="121"/>
    </row>
    <row r="7254" spans="4:8" ht="13.9" customHeight="1" x14ac:dyDescent="0.25">
      <c r="D7254" s="120"/>
      <c r="E7254" s="120"/>
      <c r="F7254" s="120"/>
      <c r="G7254" s="120"/>
      <c r="H7254" s="121"/>
    </row>
    <row r="7255" spans="4:8" ht="13.9" customHeight="1" x14ac:dyDescent="0.25">
      <c r="D7255" s="120"/>
      <c r="E7255" s="120"/>
      <c r="F7255" s="120"/>
      <c r="G7255" s="120"/>
      <c r="H7255" s="121"/>
    </row>
    <row r="7256" spans="4:8" ht="13.9" customHeight="1" x14ac:dyDescent="0.25">
      <c r="D7256" s="120"/>
      <c r="E7256" s="120"/>
      <c r="F7256" s="120"/>
      <c r="G7256" s="120"/>
      <c r="H7256" s="121"/>
    </row>
    <row r="7257" spans="4:8" ht="13.9" customHeight="1" x14ac:dyDescent="0.25">
      <c r="D7257" s="120"/>
      <c r="E7257" s="120"/>
      <c r="F7257" s="120"/>
      <c r="G7257" s="120"/>
      <c r="H7257" s="121"/>
    </row>
    <row r="7258" spans="4:8" ht="13.9" customHeight="1" x14ac:dyDescent="0.25">
      <c r="D7258" s="120"/>
      <c r="E7258" s="120"/>
      <c r="F7258" s="120"/>
      <c r="G7258" s="120"/>
      <c r="H7258" s="121"/>
    </row>
    <row r="7259" spans="4:8" ht="13.9" customHeight="1" x14ac:dyDescent="0.25">
      <c r="D7259" s="120"/>
      <c r="E7259" s="120"/>
      <c r="F7259" s="120"/>
      <c r="G7259" s="120"/>
      <c r="H7259" s="121"/>
    </row>
    <row r="7260" spans="4:8" ht="13.9" customHeight="1" x14ac:dyDescent="0.25">
      <c r="D7260" s="120"/>
      <c r="E7260" s="120"/>
      <c r="F7260" s="120"/>
      <c r="G7260" s="120"/>
      <c r="H7260" s="121"/>
    </row>
    <row r="7261" spans="4:8" ht="13.9" customHeight="1" x14ac:dyDescent="0.25">
      <c r="D7261" s="120"/>
      <c r="E7261" s="120"/>
      <c r="F7261" s="120"/>
      <c r="G7261" s="120"/>
      <c r="H7261" s="121"/>
    </row>
    <row r="7262" spans="4:8" ht="13.9" customHeight="1" x14ac:dyDescent="0.25">
      <c r="D7262" s="120"/>
      <c r="E7262" s="120"/>
      <c r="F7262" s="120"/>
      <c r="G7262" s="120"/>
      <c r="H7262" s="121"/>
    </row>
    <row r="7263" spans="4:8" ht="13.9" customHeight="1" x14ac:dyDescent="0.25">
      <c r="D7263" s="120"/>
      <c r="E7263" s="120"/>
      <c r="F7263" s="120"/>
      <c r="G7263" s="120"/>
      <c r="H7263" s="121"/>
    </row>
    <row r="7264" spans="4:8" ht="13.9" customHeight="1" x14ac:dyDescent="0.25">
      <c r="D7264" s="120"/>
      <c r="E7264" s="120"/>
      <c r="F7264" s="120"/>
      <c r="G7264" s="120"/>
      <c r="H7264" s="121"/>
    </row>
    <row r="7265" spans="4:18" ht="13.9" customHeight="1" x14ac:dyDescent="0.25">
      <c r="D7265" s="120"/>
      <c r="E7265" s="120"/>
      <c r="F7265" s="120"/>
      <c r="G7265" s="120"/>
      <c r="H7265" s="121"/>
    </row>
    <row r="7266" spans="4:18" ht="13.9" customHeight="1" x14ac:dyDescent="0.25">
      <c r="D7266" s="120"/>
      <c r="E7266" s="120"/>
      <c r="F7266" s="120"/>
      <c r="G7266" s="120"/>
      <c r="H7266" s="121"/>
    </row>
    <row r="7267" spans="4:18" ht="13.9" customHeight="1" x14ac:dyDescent="0.25">
      <c r="D7267" s="120"/>
      <c r="E7267" s="120"/>
      <c r="F7267" s="120"/>
      <c r="G7267" s="120"/>
      <c r="H7267" s="121"/>
    </row>
    <row r="7268" spans="4:18" ht="13.9" customHeight="1" x14ac:dyDescent="0.25">
      <c r="D7268" s="120"/>
      <c r="E7268" s="120"/>
      <c r="F7268" s="120"/>
      <c r="G7268" s="120"/>
      <c r="H7268" s="121"/>
    </row>
    <row r="7269" spans="4:18" ht="13.9" customHeight="1" x14ac:dyDescent="0.25">
      <c r="D7269" s="120"/>
      <c r="E7269" s="120"/>
      <c r="F7269" s="120"/>
      <c r="G7269" s="120"/>
      <c r="H7269" s="121"/>
    </row>
    <row r="7270" spans="4:18" ht="13.9" customHeight="1" x14ac:dyDescent="0.25">
      <c r="D7270" s="120"/>
      <c r="E7270" s="120"/>
      <c r="F7270" s="120"/>
      <c r="G7270" s="120"/>
      <c r="H7270" s="121"/>
    </row>
    <row r="7271" spans="4:18" ht="13.9" customHeight="1" x14ac:dyDescent="0.25">
      <c r="D7271" s="120"/>
      <c r="E7271" s="120"/>
      <c r="F7271" s="120"/>
      <c r="G7271" s="120"/>
      <c r="H7271" s="121"/>
    </row>
    <row r="7272" spans="4:18" ht="13.9" customHeight="1" x14ac:dyDescent="0.25">
      <c r="D7272" s="120"/>
      <c r="E7272" s="120"/>
      <c r="F7272" s="120"/>
      <c r="G7272" s="120"/>
      <c r="H7272" s="121"/>
    </row>
    <row r="7273" spans="4:18" ht="13.9" customHeight="1" x14ac:dyDescent="0.25">
      <c r="D7273" s="120"/>
      <c r="E7273" s="120"/>
      <c r="F7273" s="120"/>
      <c r="G7273" s="120"/>
      <c r="H7273" s="121"/>
    </row>
    <row r="7274" spans="4:18" ht="13.9" customHeight="1" x14ac:dyDescent="0.25">
      <c r="D7274" s="120"/>
      <c r="E7274" s="120"/>
      <c r="F7274" s="120"/>
      <c r="G7274" s="120"/>
      <c r="H7274" s="121"/>
    </row>
    <row r="7275" spans="4:18" ht="13.9" customHeight="1" x14ac:dyDescent="0.25">
      <c r="D7275" s="120"/>
      <c r="E7275" s="120"/>
      <c r="F7275" s="120"/>
      <c r="G7275" s="120"/>
      <c r="H7275" s="121"/>
      <c r="R7275" s="120"/>
    </row>
    <row r="7276" spans="4:18" ht="13.9" customHeight="1" x14ac:dyDescent="0.25">
      <c r="D7276" s="120"/>
      <c r="E7276" s="120"/>
      <c r="F7276" s="120"/>
      <c r="G7276" s="120"/>
      <c r="H7276" s="121"/>
      <c r="R7276" s="120"/>
    </row>
    <row r="7277" spans="4:18" ht="13.9" customHeight="1" x14ac:dyDescent="0.25">
      <c r="D7277" s="120"/>
      <c r="E7277" s="120"/>
      <c r="F7277" s="120"/>
      <c r="G7277" s="120"/>
      <c r="H7277" s="121"/>
      <c r="R7277" s="120"/>
    </row>
    <row r="7278" spans="4:18" ht="13.9" customHeight="1" x14ac:dyDescent="0.25">
      <c r="D7278" s="120"/>
      <c r="E7278" s="120"/>
      <c r="F7278" s="120"/>
      <c r="G7278" s="120"/>
      <c r="H7278" s="121"/>
      <c r="R7278" s="120"/>
    </row>
    <row r="7279" spans="4:18" ht="13.9" customHeight="1" x14ac:dyDescent="0.25">
      <c r="D7279" s="120"/>
      <c r="E7279" s="120"/>
      <c r="F7279" s="120"/>
      <c r="G7279" s="120"/>
      <c r="H7279" s="121"/>
      <c r="R7279" s="120"/>
    </row>
    <row r="7280" spans="4:18" ht="13.9" customHeight="1" x14ac:dyDescent="0.25">
      <c r="D7280" s="120"/>
      <c r="E7280" s="120"/>
      <c r="F7280" s="120"/>
      <c r="G7280" s="120"/>
      <c r="H7280" s="121"/>
      <c r="R7280" s="120"/>
    </row>
    <row r="7281" spans="4:18" ht="13.9" customHeight="1" x14ac:dyDescent="0.25">
      <c r="D7281" s="120"/>
      <c r="E7281" s="120"/>
      <c r="F7281" s="120"/>
      <c r="G7281" s="120"/>
      <c r="H7281" s="121"/>
      <c r="R7281" s="120"/>
    </row>
    <row r="7282" spans="4:18" ht="13.9" customHeight="1" x14ac:dyDescent="0.25">
      <c r="D7282" s="120"/>
      <c r="E7282" s="120"/>
      <c r="F7282" s="120"/>
      <c r="G7282" s="120"/>
      <c r="H7282" s="121"/>
      <c r="R7282" s="120"/>
    </row>
    <row r="7283" spans="4:18" ht="13.9" customHeight="1" x14ac:dyDescent="0.25">
      <c r="D7283" s="120"/>
      <c r="E7283" s="120"/>
      <c r="F7283" s="120"/>
      <c r="G7283" s="120"/>
      <c r="H7283" s="121"/>
      <c r="R7283" s="120"/>
    </row>
    <row r="7284" spans="4:18" ht="13.9" customHeight="1" x14ac:dyDescent="0.25">
      <c r="D7284" s="120"/>
      <c r="E7284" s="120"/>
      <c r="F7284" s="120"/>
      <c r="G7284" s="120"/>
      <c r="H7284" s="121"/>
      <c r="R7284" s="120"/>
    </row>
    <row r="7285" spans="4:18" ht="13.9" customHeight="1" x14ac:dyDescent="0.25">
      <c r="D7285" s="120"/>
      <c r="E7285" s="120"/>
      <c r="F7285" s="120"/>
      <c r="G7285" s="120"/>
      <c r="H7285" s="121"/>
      <c r="R7285" s="120"/>
    </row>
    <row r="7286" spans="4:18" ht="13.9" customHeight="1" x14ac:dyDescent="0.25">
      <c r="D7286" s="120"/>
      <c r="E7286" s="120"/>
      <c r="F7286" s="120"/>
      <c r="G7286" s="120"/>
      <c r="H7286" s="121"/>
      <c r="R7286" s="120"/>
    </row>
    <row r="7287" spans="4:18" ht="13.9" customHeight="1" x14ac:dyDescent="0.25">
      <c r="D7287" s="120"/>
      <c r="E7287" s="120"/>
      <c r="F7287" s="120"/>
      <c r="G7287" s="120"/>
      <c r="H7287" s="121"/>
      <c r="R7287" s="120"/>
    </row>
    <row r="7288" spans="4:18" ht="13.9" customHeight="1" x14ac:dyDescent="0.25">
      <c r="D7288" s="120"/>
      <c r="E7288" s="120"/>
      <c r="F7288" s="120"/>
      <c r="G7288" s="120"/>
      <c r="H7288" s="121"/>
      <c r="R7288" s="120"/>
    </row>
    <row r="7289" spans="4:18" ht="13.9" customHeight="1" x14ac:dyDescent="0.25">
      <c r="D7289" s="120"/>
      <c r="E7289" s="120"/>
      <c r="F7289" s="120"/>
      <c r="G7289" s="120"/>
      <c r="H7289" s="121"/>
      <c r="R7289" s="120"/>
    </row>
    <row r="7290" spans="4:18" ht="13.9" customHeight="1" x14ac:dyDescent="0.25">
      <c r="D7290" s="120"/>
      <c r="E7290" s="120"/>
      <c r="F7290" s="120"/>
      <c r="G7290" s="120"/>
      <c r="H7290" s="121"/>
      <c r="R7290" s="120"/>
    </row>
    <row r="7291" spans="4:18" ht="13.9" customHeight="1" x14ac:dyDescent="0.25">
      <c r="D7291" s="120"/>
      <c r="E7291" s="120"/>
      <c r="F7291" s="120"/>
      <c r="G7291" s="120"/>
      <c r="H7291" s="121"/>
      <c r="R7291" s="120"/>
    </row>
    <row r="7292" spans="4:18" ht="13.9" customHeight="1" x14ac:dyDescent="0.25">
      <c r="D7292" s="120"/>
      <c r="E7292" s="120"/>
      <c r="F7292" s="120"/>
      <c r="G7292" s="120"/>
      <c r="H7292" s="121"/>
      <c r="R7292" s="120"/>
    </row>
    <row r="7293" spans="4:18" ht="13.9" customHeight="1" x14ac:dyDescent="0.25">
      <c r="D7293" s="120"/>
      <c r="E7293" s="120"/>
      <c r="F7293" s="120"/>
      <c r="G7293" s="120"/>
      <c r="H7293" s="121"/>
      <c r="R7293" s="120"/>
    </row>
    <row r="7294" spans="4:18" ht="13.9" customHeight="1" x14ac:dyDescent="0.25">
      <c r="D7294" s="120"/>
      <c r="E7294" s="120"/>
      <c r="F7294" s="120"/>
      <c r="G7294" s="120"/>
      <c r="H7294" s="121"/>
      <c r="R7294" s="120"/>
    </row>
    <row r="7295" spans="4:18" ht="13.9" customHeight="1" x14ac:dyDescent="0.25">
      <c r="D7295" s="120"/>
      <c r="E7295" s="120"/>
      <c r="F7295" s="120"/>
      <c r="G7295" s="120"/>
      <c r="H7295" s="121"/>
      <c r="R7295" s="120"/>
    </row>
    <row r="7296" spans="4:18" ht="13.9" customHeight="1" x14ac:dyDescent="0.25">
      <c r="D7296" s="120"/>
      <c r="E7296" s="120"/>
      <c r="F7296" s="120"/>
      <c r="G7296" s="120"/>
      <c r="H7296" s="121"/>
      <c r="R7296" s="120"/>
    </row>
    <row r="7297" spans="4:18" ht="13.9" customHeight="1" x14ac:dyDescent="0.25">
      <c r="D7297" s="120"/>
      <c r="E7297" s="120"/>
      <c r="F7297" s="120"/>
      <c r="G7297" s="120"/>
      <c r="H7297" s="121"/>
      <c r="R7297" s="120"/>
    </row>
    <row r="7298" spans="4:18" ht="13.9" customHeight="1" x14ac:dyDescent="0.25">
      <c r="D7298" s="120"/>
      <c r="E7298" s="120"/>
      <c r="F7298" s="120"/>
      <c r="G7298" s="120"/>
      <c r="H7298" s="121"/>
      <c r="R7298" s="120"/>
    </row>
    <row r="7299" spans="4:18" ht="13.9" customHeight="1" x14ac:dyDescent="0.25">
      <c r="D7299" s="120"/>
      <c r="E7299" s="120"/>
      <c r="F7299" s="120"/>
      <c r="G7299" s="120"/>
      <c r="H7299" s="121"/>
      <c r="R7299" s="120"/>
    </row>
    <row r="7300" spans="4:18" ht="13.9" customHeight="1" x14ac:dyDescent="0.25">
      <c r="D7300" s="120"/>
      <c r="E7300" s="120"/>
      <c r="F7300" s="120"/>
      <c r="G7300" s="120"/>
      <c r="H7300" s="121"/>
      <c r="R7300" s="120"/>
    </row>
    <row r="7301" spans="4:18" ht="13.9" customHeight="1" x14ac:dyDescent="0.25">
      <c r="D7301" s="120"/>
      <c r="E7301" s="120"/>
      <c r="F7301" s="120"/>
      <c r="G7301" s="120"/>
      <c r="H7301" s="121"/>
      <c r="R7301" s="120"/>
    </row>
    <row r="7302" spans="4:18" ht="13.9" customHeight="1" x14ac:dyDescent="0.25">
      <c r="D7302" s="120"/>
      <c r="E7302" s="120"/>
      <c r="F7302" s="120"/>
      <c r="G7302" s="120"/>
      <c r="H7302" s="121"/>
      <c r="R7302" s="120"/>
    </row>
    <row r="7303" spans="4:18" ht="13.9" customHeight="1" x14ac:dyDescent="0.25">
      <c r="D7303" s="120"/>
      <c r="E7303" s="120"/>
      <c r="F7303" s="120"/>
      <c r="G7303" s="120"/>
      <c r="H7303" s="121"/>
      <c r="R7303" s="120"/>
    </row>
    <row r="7304" spans="4:18" ht="13.9" customHeight="1" x14ac:dyDescent="0.25">
      <c r="D7304" s="120"/>
      <c r="E7304" s="120"/>
      <c r="F7304" s="120"/>
      <c r="G7304" s="120"/>
      <c r="H7304" s="121"/>
      <c r="R7304" s="120"/>
    </row>
    <row r="7305" spans="4:18" ht="13.9" customHeight="1" x14ac:dyDescent="0.25">
      <c r="D7305" s="120"/>
      <c r="E7305" s="120"/>
      <c r="F7305" s="120"/>
      <c r="G7305" s="120"/>
      <c r="H7305" s="121"/>
      <c r="R7305" s="120"/>
    </row>
    <row r="7306" spans="4:18" ht="13.9" customHeight="1" x14ac:dyDescent="0.25">
      <c r="D7306" s="120"/>
      <c r="E7306" s="120"/>
      <c r="F7306" s="120"/>
      <c r="G7306" s="120"/>
      <c r="H7306" s="121"/>
      <c r="R7306" s="120"/>
    </row>
    <row r="7307" spans="4:18" ht="13.9" customHeight="1" x14ac:dyDescent="0.25">
      <c r="D7307" s="120"/>
      <c r="E7307" s="120"/>
      <c r="F7307" s="120"/>
      <c r="G7307" s="120"/>
      <c r="H7307" s="121"/>
      <c r="R7307" s="120"/>
    </row>
    <row r="7308" spans="4:18" ht="13.9" customHeight="1" x14ac:dyDescent="0.25">
      <c r="D7308" s="120"/>
      <c r="E7308" s="120"/>
      <c r="F7308" s="120"/>
      <c r="G7308" s="120"/>
      <c r="H7308" s="121"/>
      <c r="R7308" s="120"/>
    </row>
    <row r="7309" spans="4:18" ht="13.9" customHeight="1" x14ac:dyDescent="0.25">
      <c r="D7309" s="120"/>
      <c r="E7309" s="120"/>
      <c r="F7309" s="120"/>
      <c r="G7309" s="120"/>
      <c r="H7309" s="121"/>
      <c r="R7309" s="120"/>
    </row>
    <row r="7310" spans="4:18" ht="13.9" customHeight="1" x14ac:dyDescent="0.25">
      <c r="D7310" s="120"/>
      <c r="E7310" s="120"/>
      <c r="F7310" s="120"/>
      <c r="G7310" s="120"/>
      <c r="H7310" s="121"/>
      <c r="R7310" s="120"/>
    </row>
    <row r="7311" spans="4:18" ht="13.9" customHeight="1" x14ac:dyDescent="0.25">
      <c r="D7311" s="120"/>
      <c r="E7311" s="120"/>
      <c r="F7311" s="120"/>
      <c r="G7311" s="120"/>
      <c r="H7311" s="121"/>
      <c r="R7311" s="120"/>
    </row>
    <row r="7312" spans="4:18" ht="13.9" customHeight="1" x14ac:dyDescent="0.25">
      <c r="D7312" s="120"/>
      <c r="E7312" s="120"/>
      <c r="F7312" s="120"/>
      <c r="G7312" s="120"/>
      <c r="H7312" s="121"/>
      <c r="R7312" s="120"/>
    </row>
    <row r="7313" spans="4:18" ht="13.9" customHeight="1" x14ac:dyDescent="0.25">
      <c r="D7313" s="120"/>
      <c r="E7313" s="120"/>
      <c r="F7313" s="120"/>
      <c r="G7313" s="120"/>
      <c r="H7313" s="121"/>
      <c r="R7313" s="120"/>
    </row>
    <row r="7314" spans="4:18" ht="13.9" customHeight="1" x14ac:dyDescent="0.25">
      <c r="D7314" s="120"/>
      <c r="E7314" s="120"/>
      <c r="F7314" s="120"/>
      <c r="G7314" s="120"/>
      <c r="H7314" s="121"/>
      <c r="R7314" s="120"/>
    </row>
    <row r="7315" spans="4:18" ht="13.9" customHeight="1" x14ac:dyDescent="0.25">
      <c r="D7315" s="120"/>
      <c r="E7315" s="120"/>
      <c r="F7315" s="120"/>
      <c r="G7315" s="120"/>
      <c r="H7315" s="121"/>
      <c r="R7315" s="120"/>
    </row>
    <row r="7316" spans="4:18" ht="13.9" customHeight="1" x14ac:dyDescent="0.25">
      <c r="D7316" s="120"/>
      <c r="E7316" s="120"/>
      <c r="F7316" s="120"/>
      <c r="G7316" s="120"/>
      <c r="H7316" s="121"/>
      <c r="R7316" s="120"/>
    </row>
    <row r="7317" spans="4:18" ht="13.9" customHeight="1" x14ac:dyDescent="0.25">
      <c r="D7317" s="120"/>
      <c r="E7317" s="120"/>
      <c r="F7317" s="120"/>
      <c r="G7317" s="120"/>
      <c r="H7317" s="121"/>
      <c r="R7317" s="120"/>
    </row>
    <row r="7318" spans="4:18" ht="13.9" customHeight="1" x14ac:dyDescent="0.25">
      <c r="D7318" s="120"/>
      <c r="E7318" s="120"/>
      <c r="F7318" s="120"/>
      <c r="G7318" s="120"/>
      <c r="H7318" s="121"/>
      <c r="R7318" s="120"/>
    </row>
    <row r="7319" spans="4:18" ht="13.9" customHeight="1" x14ac:dyDescent="0.25">
      <c r="D7319" s="120"/>
      <c r="E7319" s="120"/>
      <c r="F7319" s="120"/>
      <c r="G7319" s="120"/>
      <c r="H7319" s="121"/>
      <c r="R7319" s="120"/>
    </row>
    <row r="7320" spans="4:18" ht="13.9" customHeight="1" x14ac:dyDescent="0.25">
      <c r="D7320" s="120"/>
      <c r="E7320" s="120"/>
      <c r="F7320" s="120"/>
      <c r="G7320" s="120"/>
      <c r="H7320" s="121"/>
      <c r="R7320" s="120"/>
    </row>
    <row r="7321" spans="4:18" ht="13.9" customHeight="1" x14ac:dyDescent="0.25">
      <c r="D7321" s="120"/>
      <c r="E7321" s="120"/>
      <c r="F7321" s="120"/>
      <c r="G7321" s="120"/>
      <c r="H7321" s="121"/>
      <c r="R7321" s="120"/>
    </row>
    <row r="7322" spans="4:18" ht="13.9" customHeight="1" x14ac:dyDescent="0.25">
      <c r="D7322" s="120"/>
      <c r="E7322" s="120"/>
      <c r="F7322" s="120"/>
      <c r="G7322" s="120"/>
      <c r="H7322" s="121"/>
      <c r="R7322" s="120"/>
    </row>
    <row r="7323" spans="4:18" ht="13.9" customHeight="1" x14ac:dyDescent="0.25">
      <c r="D7323" s="120"/>
      <c r="E7323" s="120"/>
      <c r="F7323" s="120"/>
      <c r="G7323" s="120"/>
      <c r="H7323" s="121"/>
      <c r="R7323" s="120"/>
    </row>
    <row r="7324" spans="4:18" ht="13.9" customHeight="1" x14ac:dyDescent="0.25">
      <c r="D7324" s="120"/>
      <c r="E7324" s="120"/>
      <c r="F7324" s="120"/>
      <c r="G7324" s="120"/>
      <c r="H7324" s="121"/>
      <c r="R7324" s="120"/>
    </row>
    <row r="7325" spans="4:18" ht="13.9" customHeight="1" x14ac:dyDescent="0.25">
      <c r="D7325" s="120"/>
      <c r="E7325" s="120"/>
      <c r="F7325" s="120"/>
      <c r="G7325" s="120"/>
      <c r="H7325" s="121"/>
      <c r="R7325" s="120"/>
    </row>
    <row r="7326" spans="4:18" ht="13.9" customHeight="1" x14ac:dyDescent="0.25">
      <c r="D7326" s="120"/>
      <c r="E7326" s="120"/>
      <c r="F7326" s="120"/>
      <c r="G7326" s="120"/>
      <c r="H7326" s="121"/>
      <c r="R7326" s="120"/>
    </row>
    <row r="7327" spans="4:18" ht="13.9" customHeight="1" x14ac:dyDescent="0.25">
      <c r="D7327" s="120"/>
      <c r="E7327" s="120"/>
      <c r="F7327" s="120"/>
      <c r="G7327" s="120"/>
      <c r="H7327" s="121"/>
      <c r="R7327" s="120"/>
    </row>
    <row r="7328" spans="4:18" ht="13.9" customHeight="1" x14ac:dyDescent="0.25">
      <c r="D7328" s="120"/>
      <c r="E7328" s="120"/>
      <c r="F7328" s="120"/>
      <c r="G7328" s="120"/>
      <c r="H7328" s="121"/>
      <c r="R7328" s="120"/>
    </row>
    <row r="7329" spans="4:18" ht="13.9" customHeight="1" x14ac:dyDescent="0.25">
      <c r="D7329" s="120"/>
      <c r="E7329" s="120"/>
      <c r="F7329" s="120"/>
      <c r="G7329" s="120"/>
      <c r="H7329" s="121"/>
      <c r="R7329" s="120"/>
    </row>
    <row r="7330" spans="4:18" ht="13.9" customHeight="1" x14ac:dyDescent="0.25">
      <c r="D7330" s="120"/>
      <c r="E7330" s="120"/>
      <c r="F7330" s="120"/>
      <c r="G7330" s="120"/>
      <c r="H7330" s="121"/>
      <c r="R7330" s="120"/>
    </row>
    <row r="7331" spans="4:18" ht="13.9" customHeight="1" x14ac:dyDescent="0.25">
      <c r="D7331" s="120"/>
      <c r="E7331" s="120"/>
      <c r="F7331" s="120"/>
      <c r="G7331" s="120"/>
      <c r="H7331" s="121"/>
      <c r="R7331" s="120"/>
    </row>
    <row r="7332" spans="4:18" ht="13.9" customHeight="1" x14ac:dyDescent="0.25">
      <c r="D7332" s="120"/>
      <c r="E7332" s="120"/>
      <c r="F7332" s="120"/>
      <c r="G7332" s="120"/>
      <c r="H7332" s="121"/>
      <c r="R7332" s="120"/>
    </row>
    <row r="7333" spans="4:18" ht="13.9" customHeight="1" x14ac:dyDescent="0.25">
      <c r="D7333" s="120"/>
      <c r="E7333" s="120"/>
      <c r="F7333" s="120"/>
      <c r="G7333" s="120"/>
      <c r="H7333" s="121"/>
      <c r="R7333" s="120"/>
    </row>
    <row r="7334" spans="4:18" ht="13.9" customHeight="1" x14ac:dyDescent="0.25">
      <c r="D7334" s="120"/>
      <c r="E7334" s="120"/>
      <c r="F7334" s="120"/>
      <c r="G7334" s="120"/>
      <c r="H7334" s="121"/>
      <c r="R7334" s="120"/>
    </row>
    <row r="7335" spans="4:18" ht="13.9" customHeight="1" x14ac:dyDescent="0.25">
      <c r="D7335" s="120"/>
      <c r="E7335" s="120"/>
      <c r="F7335" s="120"/>
      <c r="G7335" s="120"/>
      <c r="H7335" s="121"/>
      <c r="R7335" s="120"/>
    </row>
    <row r="7336" spans="4:18" ht="13.9" customHeight="1" x14ac:dyDescent="0.25">
      <c r="D7336" s="120"/>
      <c r="E7336" s="120"/>
      <c r="F7336" s="120"/>
      <c r="G7336" s="120"/>
      <c r="H7336" s="121"/>
      <c r="R7336" s="120"/>
    </row>
    <row r="7337" spans="4:18" ht="13.9" customHeight="1" x14ac:dyDescent="0.25">
      <c r="D7337" s="120"/>
      <c r="E7337" s="120"/>
      <c r="F7337" s="120"/>
      <c r="G7337" s="120"/>
      <c r="H7337" s="121"/>
      <c r="R7337" s="120"/>
    </row>
    <row r="7338" spans="4:18" ht="13.9" customHeight="1" x14ac:dyDescent="0.25">
      <c r="D7338" s="120"/>
      <c r="E7338" s="120"/>
      <c r="F7338" s="120"/>
      <c r="G7338" s="120"/>
      <c r="H7338" s="121"/>
      <c r="R7338" s="120"/>
    </row>
    <row r="7339" spans="4:18" ht="13.9" customHeight="1" x14ac:dyDescent="0.25">
      <c r="D7339" s="120"/>
      <c r="E7339" s="120"/>
      <c r="F7339" s="120"/>
      <c r="G7339" s="120"/>
      <c r="H7339" s="121"/>
      <c r="R7339" s="120"/>
    </row>
    <row r="7340" spans="4:18" ht="13.9" customHeight="1" x14ac:dyDescent="0.25">
      <c r="D7340" s="120"/>
      <c r="E7340" s="120"/>
      <c r="F7340" s="120"/>
      <c r="G7340" s="120"/>
      <c r="H7340" s="121"/>
      <c r="R7340" s="120"/>
    </row>
    <row r="7341" spans="4:18" ht="13.9" customHeight="1" x14ac:dyDescent="0.25">
      <c r="D7341" s="120"/>
      <c r="E7341" s="120"/>
      <c r="F7341" s="120"/>
      <c r="G7341" s="120"/>
      <c r="H7341" s="121"/>
      <c r="R7341" s="120"/>
    </row>
    <row r="7342" spans="4:18" ht="13.9" customHeight="1" x14ac:dyDescent="0.25">
      <c r="D7342" s="120"/>
      <c r="E7342" s="120"/>
      <c r="F7342" s="120"/>
      <c r="G7342" s="120"/>
      <c r="H7342" s="121"/>
      <c r="R7342" s="120"/>
    </row>
    <row r="7343" spans="4:18" ht="13.9" customHeight="1" x14ac:dyDescent="0.25">
      <c r="D7343" s="120"/>
      <c r="E7343" s="120"/>
      <c r="F7343" s="120"/>
      <c r="G7343" s="120"/>
      <c r="H7343" s="121"/>
      <c r="R7343" s="120"/>
    </row>
    <row r="7344" spans="4:18" ht="13.9" customHeight="1" x14ac:dyDescent="0.25">
      <c r="D7344" s="120"/>
      <c r="E7344" s="120"/>
      <c r="F7344" s="120"/>
      <c r="G7344" s="120"/>
      <c r="H7344" s="121"/>
      <c r="R7344" s="120"/>
    </row>
    <row r="7345" spans="4:18" ht="13.9" customHeight="1" x14ac:dyDescent="0.25">
      <c r="D7345" s="120"/>
      <c r="E7345" s="120"/>
      <c r="F7345" s="120"/>
      <c r="G7345" s="120"/>
      <c r="H7345" s="121"/>
      <c r="R7345" s="120"/>
    </row>
    <row r="7346" spans="4:18" ht="13.9" customHeight="1" x14ac:dyDescent="0.25">
      <c r="D7346" s="120"/>
      <c r="E7346" s="120"/>
      <c r="F7346" s="120"/>
      <c r="G7346" s="120"/>
      <c r="H7346" s="121"/>
      <c r="R7346" s="120"/>
    </row>
    <row r="7347" spans="4:18" ht="13.9" customHeight="1" x14ac:dyDescent="0.25">
      <c r="D7347" s="120"/>
      <c r="E7347" s="120"/>
      <c r="F7347" s="120"/>
      <c r="G7347" s="120"/>
      <c r="H7347" s="121"/>
      <c r="R7347" s="120"/>
    </row>
    <row r="7348" spans="4:18" ht="13.9" customHeight="1" x14ac:dyDescent="0.25">
      <c r="D7348" s="120"/>
      <c r="E7348" s="120"/>
      <c r="F7348" s="120"/>
      <c r="G7348" s="120"/>
      <c r="H7348" s="121"/>
      <c r="R7348" s="120"/>
    </row>
    <row r="7349" spans="4:18" ht="13.9" customHeight="1" x14ac:dyDescent="0.25">
      <c r="D7349" s="120"/>
      <c r="E7349" s="120"/>
      <c r="F7349" s="120"/>
      <c r="G7349" s="120"/>
      <c r="H7349" s="121"/>
      <c r="R7349" s="120"/>
    </row>
    <row r="7350" spans="4:18" ht="13.9" customHeight="1" x14ac:dyDescent="0.25">
      <c r="D7350" s="120"/>
      <c r="E7350" s="120"/>
      <c r="F7350" s="120"/>
      <c r="G7350" s="120"/>
      <c r="H7350" s="121"/>
      <c r="R7350" s="120"/>
    </row>
    <row r="7351" spans="4:18" ht="13.9" customHeight="1" x14ac:dyDescent="0.25">
      <c r="D7351" s="120"/>
      <c r="E7351" s="120"/>
      <c r="F7351" s="120"/>
      <c r="G7351" s="120"/>
      <c r="H7351" s="121"/>
      <c r="R7351" s="120"/>
    </row>
    <row r="7352" spans="4:18" ht="13.9" customHeight="1" x14ac:dyDescent="0.25">
      <c r="D7352" s="120"/>
      <c r="E7352" s="120"/>
      <c r="F7352" s="120"/>
      <c r="G7352" s="120"/>
      <c r="H7352" s="121"/>
      <c r="R7352" s="120"/>
    </row>
    <row r="7353" spans="4:18" ht="13.9" customHeight="1" x14ac:dyDescent="0.25">
      <c r="D7353" s="120"/>
      <c r="E7353" s="120"/>
      <c r="F7353" s="120"/>
      <c r="G7353" s="120"/>
      <c r="H7353" s="121"/>
      <c r="R7353" s="120"/>
    </row>
    <row r="7354" spans="4:18" ht="13.9" customHeight="1" x14ac:dyDescent="0.25">
      <c r="D7354" s="120"/>
      <c r="E7354" s="120"/>
      <c r="F7354" s="120"/>
      <c r="G7354" s="120"/>
      <c r="H7354" s="121"/>
      <c r="R7354" s="120"/>
    </row>
    <row r="7355" spans="4:18" ht="13.9" customHeight="1" x14ac:dyDescent="0.25">
      <c r="D7355" s="120"/>
      <c r="E7355" s="120"/>
      <c r="F7355" s="120"/>
      <c r="G7355" s="120"/>
      <c r="H7355" s="121"/>
      <c r="R7355" s="120"/>
    </row>
    <row r="7356" spans="4:18" ht="13.9" customHeight="1" x14ac:dyDescent="0.25">
      <c r="D7356" s="120"/>
      <c r="E7356" s="120"/>
      <c r="F7356" s="120"/>
      <c r="G7356" s="120"/>
      <c r="H7356" s="121"/>
      <c r="R7356" s="120"/>
    </row>
    <row r="7357" spans="4:18" ht="13.9" customHeight="1" x14ac:dyDescent="0.25">
      <c r="D7357" s="120"/>
      <c r="E7357" s="120"/>
      <c r="F7357" s="120"/>
      <c r="G7357" s="120"/>
      <c r="H7357" s="121"/>
      <c r="R7357" s="120"/>
    </row>
    <row r="7358" spans="4:18" ht="13.9" customHeight="1" x14ac:dyDescent="0.25">
      <c r="D7358" s="120"/>
      <c r="E7358" s="120"/>
      <c r="F7358" s="120"/>
      <c r="G7358" s="120"/>
      <c r="H7358" s="121"/>
      <c r="R7358" s="120"/>
    </row>
    <row r="7359" spans="4:18" ht="13.9" customHeight="1" x14ac:dyDescent="0.25">
      <c r="D7359" s="120"/>
      <c r="E7359" s="120"/>
      <c r="F7359" s="120"/>
      <c r="G7359" s="120"/>
      <c r="H7359" s="121"/>
      <c r="R7359" s="120"/>
    </row>
    <row r="7360" spans="4:18" ht="13.9" customHeight="1" x14ac:dyDescent="0.25">
      <c r="D7360" s="120"/>
      <c r="E7360" s="120"/>
      <c r="F7360" s="120"/>
      <c r="G7360" s="120"/>
      <c r="H7360" s="121"/>
      <c r="R7360" s="120"/>
    </row>
    <row r="7361" spans="4:18" ht="13.9" customHeight="1" x14ac:dyDescent="0.25">
      <c r="D7361" s="120"/>
      <c r="E7361" s="120"/>
      <c r="F7361" s="120"/>
      <c r="G7361" s="120"/>
      <c r="H7361" s="121"/>
      <c r="R7361" s="120"/>
    </row>
    <row r="7362" spans="4:18" ht="13.9" customHeight="1" x14ac:dyDescent="0.25">
      <c r="D7362" s="120"/>
      <c r="E7362" s="120"/>
      <c r="F7362" s="120"/>
      <c r="G7362" s="120"/>
      <c r="H7362" s="121"/>
      <c r="R7362" s="120"/>
    </row>
    <row r="7363" spans="4:18" ht="13.9" customHeight="1" x14ac:dyDescent="0.25">
      <c r="D7363" s="120"/>
      <c r="E7363" s="120"/>
      <c r="F7363" s="120"/>
      <c r="G7363" s="120"/>
      <c r="H7363" s="121"/>
      <c r="R7363" s="120"/>
    </row>
    <row r="7364" spans="4:18" ht="13.9" customHeight="1" x14ac:dyDescent="0.25">
      <c r="D7364" s="120"/>
      <c r="E7364" s="120"/>
      <c r="F7364" s="120"/>
      <c r="G7364" s="120"/>
      <c r="H7364" s="121"/>
      <c r="R7364" s="120"/>
    </row>
    <row r="7365" spans="4:18" ht="13.9" customHeight="1" x14ac:dyDescent="0.25">
      <c r="D7365" s="120"/>
      <c r="E7365" s="120"/>
      <c r="F7365" s="120"/>
      <c r="G7365" s="120"/>
      <c r="H7365" s="121"/>
      <c r="R7365" s="120"/>
    </row>
    <row r="7366" spans="4:18" ht="13.9" customHeight="1" x14ac:dyDescent="0.25">
      <c r="D7366" s="120"/>
      <c r="E7366" s="120"/>
      <c r="F7366" s="120"/>
      <c r="G7366" s="120"/>
      <c r="H7366" s="121"/>
      <c r="R7366" s="120"/>
    </row>
    <row r="7367" spans="4:18" ht="13.9" customHeight="1" x14ac:dyDescent="0.25">
      <c r="D7367" s="120"/>
      <c r="E7367" s="120"/>
      <c r="F7367" s="120"/>
      <c r="G7367" s="120"/>
      <c r="H7367" s="121"/>
      <c r="R7367" s="120"/>
    </row>
    <row r="7368" spans="4:18" ht="13.9" customHeight="1" x14ac:dyDescent="0.25">
      <c r="D7368" s="120"/>
      <c r="E7368" s="120"/>
      <c r="F7368" s="120"/>
      <c r="G7368" s="120"/>
      <c r="H7368" s="121"/>
      <c r="R7368" s="120"/>
    </row>
    <row r="7369" spans="4:18" ht="13.9" customHeight="1" x14ac:dyDescent="0.25">
      <c r="D7369" s="120"/>
      <c r="E7369" s="120"/>
      <c r="F7369" s="120"/>
      <c r="G7369" s="120"/>
      <c r="H7369" s="121"/>
      <c r="R7369" s="120"/>
    </row>
    <row r="7370" spans="4:18" ht="13.9" customHeight="1" x14ac:dyDescent="0.25">
      <c r="D7370" s="120"/>
      <c r="E7370" s="120"/>
      <c r="F7370" s="120"/>
      <c r="G7370" s="120"/>
      <c r="H7370" s="121"/>
      <c r="R7370" s="120"/>
    </row>
    <row r="7371" spans="4:18" ht="13.9" customHeight="1" x14ac:dyDescent="0.25">
      <c r="D7371" s="120"/>
      <c r="E7371" s="120"/>
      <c r="F7371" s="120"/>
      <c r="G7371" s="120"/>
      <c r="H7371" s="121"/>
      <c r="R7371" s="120"/>
    </row>
    <row r="7372" spans="4:18" ht="13.9" customHeight="1" x14ac:dyDescent="0.25">
      <c r="D7372" s="120"/>
      <c r="E7372" s="120"/>
      <c r="F7372" s="120"/>
      <c r="G7372" s="120"/>
      <c r="H7372" s="121"/>
      <c r="R7372" s="120"/>
    </row>
    <row r="7373" spans="4:18" ht="13.9" customHeight="1" x14ac:dyDescent="0.25">
      <c r="D7373" s="120"/>
      <c r="E7373" s="120"/>
      <c r="F7373" s="120"/>
      <c r="G7373" s="120"/>
      <c r="H7373" s="121"/>
      <c r="R7373" s="120"/>
    </row>
    <row r="7374" spans="4:18" ht="13.9" customHeight="1" x14ac:dyDescent="0.25">
      <c r="D7374" s="120"/>
      <c r="E7374" s="120"/>
      <c r="F7374" s="120"/>
      <c r="G7374" s="120"/>
      <c r="H7374" s="121"/>
      <c r="R7374" s="120"/>
    </row>
    <row r="7375" spans="4:18" ht="13.9" customHeight="1" x14ac:dyDescent="0.25">
      <c r="D7375" s="120"/>
      <c r="E7375" s="120"/>
      <c r="F7375" s="120"/>
      <c r="G7375" s="120"/>
      <c r="H7375" s="121"/>
      <c r="R7375" s="120"/>
    </row>
    <row r="7376" spans="4:18" ht="13.9" customHeight="1" x14ac:dyDescent="0.25">
      <c r="D7376" s="120"/>
      <c r="E7376" s="120"/>
      <c r="F7376" s="120"/>
      <c r="G7376" s="120"/>
      <c r="H7376" s="121"/>
      <c r="R7376" s="120"/>
    </row>
    <row r="7377" spans="4:18" ht="13.9" customHeight="1" x14ac:dyDescent="0.25">
      <c r="D7377" s="120"/>
      <c r="E7377" s="120"/>
      <c r="F7377" s="120"/>
      <c r="G7377" s="120"/>
      <c r="H7377" s="121"/>
      <c r="R7377" s="120"/>
    </row>
    <row r="7378" spans="4:18" ht="13.9" customHeight="1" x14ac:dyDescent="0.25">
      <c r="D7378" s="120"/>
      <c r="E7378" s="120"/>
      <c r="F7378" s="120"/>
      <c r="G7378" s="120"/>
      <c r="H7378" s="121"/>
      <c r="R7378" s="120"/>
    </row>
    <row r="7379" spans="4:18" ht="13.9" customHeight="1" x14ac:dyDescent="0.25">
      <c r="D7379" s="120"/>
      <c r="E7379" s="120"/>
      <c r="F7379" s="120"/>
      <c r="G7379" s="120"/>
      <c r="H7379" s="121"/>
      <c r="R7379" s="120"/>
    </row>
    <row r="7380" spans="4:18" ht="13.9" customHeight="1" x14ac:dyDescent="0.25">
      <c r="D7380" s="120"/>
      <c r="E7380" s="120"/>
      <c r="F7380" s="120"/>
      <c r="G7380" s="120"/>
      <c r="H7380" s="121"/>
      <c r="R7380" s="120"/>
    </row>
    <row r="7381" spans="4:18" ht="13.9" customHeight="1" x14ac:dyDescent="0.25">
      <c r="D7381" s="120"/>
      <c r="E7381" s="120"/>
      <c r="F7381" s="120"/>
      <c r="G7381" s="120"/>
      <c r="H7381" s="121"/>
      <c r="R7381" s="120"/>
    </row>
    <row r="7382" spans="4:18" ht="13.9" customHeight="1" x14ac:dyDescent="0.25">
      <c r="D7382" s="120"/>
      <c r="E7382" s="120"/>
      <c r="F7382" s="120"/>
      <c r="G7382" s="120"/>
      <c r="H7382" s="121"/>
      <c r="R7382" s="120"/>
    </row>
    <row r="7383" spans="4:18" ht="13.9" customHeight="1" x14ac:dyDescent="0.25">
      <c r="D7383" s="120"/>
      <c r="E7383" s="120"/>
      <c r="F7383" s="120"/>
      <c r="G7383" s="120"/>
      <c r="H7383" s="121"/>
      <c r="R7383" s="120"/>
    </row>
    <row r="7384" spans="4:18" ht="13.9" customHeight="1" x14ac:dyDescent="0.25">
      <c r="D7384" s="120"/>
      <c r="E7384" s="120"/>
      <c r="F7384" s="120"/>
      <c r="G7384" s="120"/>
      <c r="H7384" s="121"/>
      <c r="R7384" s="120"/>
    </row>
    <row r="7385" spans="4:18" ht="13.9" customHeight="1" x14ac:dyDescent="0.25">
      <c r="D7385" s="120"/>
      <c r="E7385" s="120"/>
      <c r="F7385" s="120"/>
      <c r="G7385" s="120"/>
      <c r="H7385" s="121"/>
      <c r="R7385" s="120"/>
    </row>
    <row r="7386" spans="4:18" ht="13.9" customHeight="1" x14ac:dyDescent="0.25">
      <c r="D7386" s="120"/>
      <c r="E7386" s="120"/>
      <c r="F7386" s="120"/>
      <c r="G7386" s="120"/>
      <c r="H7386" s="121"/>
      <c r="R7386" s="120"/>
    </row>
    <row r="7387" spans="4:18" ht="13.9" customHeight="1" x14ac:dyDescent="0.25">
      <c r="D7387" s="120"/>
      <c r="E7387" s="120"/>
      <c r="F7387" s="120"/>
      <c r="G7387" s="120"/>
      <c r="H7387" s="121"/>
      <c r="R7387" s="120"/>
    </row>
    <row r="7388" spans="4:18" ht="13.9" customHeight="1" x14ac:dyDescent="0.25">
      <c r="D7388" s="120"/>
      <c r="E7388" s="120"/>
      <c r="F7388" s="120"/>
      <c r="G7388" s="120"/>
      <c r="H7388" s="121"/>
      <c r="R7388" s="120"/>
    </row>
    <row r="7389" spans="4:18" ht="13.9" customHeight="1" x14ac:dyDescent="0.25">
      <c r="D7389" s="120"/>
      <c r="E7389" s="120"/>
      <c r="F7389" s="120"/>
      <c r="G7389" s="120"/>
      <c r="H7389" s="121"/>
      <c r="R7389" s="120"/>
    </row>
    <row r="7390" spans="4:18" ht="13.9" customHeight="1" x14ac:dyDescent="0.25">
      <c r="D7390" s="120"/>
      <c r="E7390" s="120"/>
      <c r="F7390" s="120"/>
      <c r="G7390" s="120"/>
      <c r="H7390" s="121"/>
      <c r="R7390" s="120"/>
    </row>
    <row r="7391" spans="4:18" ht="13.9" customHeight="1" x14ac:dyDescent="0.25">
      <c r="D7391" s="120"/>
      <c r="E7391" s="120"/>
      <c r="F7391" s="120"/>
      <c r="G7391" s="120"/>
      <c r="H7391" s="121"/>
      <c r="R7391" s="120"/>
    </row>
    <row r="7392" spans="4:18" ht="13.9" customHeight="1" x14ac:dyDescent="0.25">
      <c r="D7392" s="120"/>
      <c r="E7392" s="120"/>
      <c r="F7392" s="120"/>
      <c r="G7392" s="120"/>
      <c r="H7392" s="121"/>
      <c r="R7392" s="120"/>
    </row>
    <row r="7393" spans="4:18" ht="13.9" customHeight="1" x14ac:dyDescent="0.25">
      <c r="D7393" s="120"/>
      <c r="E7393" s="120"/>
      <c r="F7393" s="120"/>
      <c r="G7393" s="120"/>
      <c r="H7393" s="121"/>
      <c r="R7393" s="120"/>
    </row>
    <row r="7394" spans="4:18" ht="13.9" customHeight="1" x14ac:dyDescent="0.25">
      <c r="D7394" s="120"/>
      <c r="E7394" s="120"/>
      <c r="F7394" s="120"/>
      <c r="G7394" s="120"/>
      <c r="H7394" s="121"/>
      <c r="R7394" s="120"/>
    </row>
    <row r="7395" spans="4:18" ht="13.9" customHeight="1" x14ac:dyDescent="0.25">
      <c r="D7395" s="120"/>
      <c r="E7395" s="120"/>
      <c r="F7395" s="120"/>
      <c r="G7395" s="120"/>
      <c r="H7395" s="121"/>
      <c r="R7395" s="120"/>
    </row>
    <row r="7396" spans="4:18" ht="13.9" customHeight="1" x14ac:dyDescent="0.25">
      <c r="D7396" s="120"/>
      <c r="E7396" s="120"/>
      <c r="F7396" s="120"/>
      <c r="G7396" s="120"/>
      <c r="H7396" s="121"/>
      <c r="R7396" s="120"/>
    </row>
    <row r="7397" spans="4:18" ht="13.9" customHeight="1" x14ac:dyDescent="0.25">
      <c r="D7397" s="120"/>
      <c r="E7397" s="120"/>
      <c r="F7397" s="120"/>
      <c r="G7397" s="120"/>
      <c r="H7397" s="121"/>
      <c r="R7397" s="120"/>
    </row>
    <row r="7398" spans="4:18" ht="13.9" customHeight="1" x14ac:dyDescent="0.25">
      <c r="D7398" s="120"/>
      <c r="E7398" s="120"/>
      <c r="F7398" s="120"/>
      <c r="G7398" s="120"/>
      <c r="H7398" s="121"/>
      <c r="R7398" s="120"/>
    </row>
    <row r="7399" spans="4:18" ht="13.9" customHeight="1" x14ac:dyDescent="0.25">
      <c r="D7399" s="120"/>
      <c r="E7399" s="120"/>
      <c r="F7399" s="120"/>
      <c r="G7399" s="120"/>
      <c r="H7399" s="121"/>
      <c r="R7399" s="120"/>
    </row>
    <row r="7400" spans="4:18" ht="13.9" customHeight="1" x14ac:dyDescent="0.25">
      <c r="D7400" s="120"/>
      <c r="E7400" s="120"/>
      <c r="F7400" s="120"/>
      <c r="G7400" s="120"/>
      <c r="H7400" s="121"/>
      <c r="R7400" s="120"/>
    </row>
    <row r="7401" spans="4:18" ht="13.9" customHeight="1" x14ac:dyDescent="0.25">
      <c r="D7401" s="120"/>
      <c r="E7401" s="120"/>
      <c r="F7401" s="120"/>
      <c r="G7401" s="120"/>
      <c r="H7401" s="121"/>
      <c r="R7401" s="120"/>
    </row>
    <row r="7402" spans="4:18" ht="13.9" customHeight="1" x14ac:dyDescent="0.25">
      <c r="D7402" s="120"/>
      <c r="E7402" s="120"/>
      <c r="F7402" s="120"/>
      <c r="G7402" s="120"/>
      <c r="H7402" s="121"/>
      <c r="R7402" s="120"/>
    </row>
    <row r="7403" spans="4:18" ht="13.9" customHeight="1" x14ac:dyDescent="0.25">
      <c r="D7403" s="120"/>
      <c r="E7403" s="120"/>
      <c r="F7403" s="120"/>
      <c r="G7403" s="120"/>
      <c r="H7403" s="121"/>
      <c r="R7403" s="120"/>
    </row>
    <row r="7404" spans="4:18" ht="13.9" customHeight="1" x14ac:dyDescent="0.25">
      <c r="D7404" s="120"/>
      <c r="E7404" s="120"/>
      <c r="F7404" s="120"/>
      <c r="G7404" s="120"/>
      <c r="H7404" s="121"/>
      <c r="R7404" s="120"/>
    </row>
    <row r="7405" spans="4:18" ht="13.9" customHeight="1" x14ac:dyDescent="0.25">
      <c r="D7405" s="120"/>
      <c r="E7405" s="120"/>
      <c r="F7405" s="120"/>
      <c r="G7405" s="120"/>
      <c r="H7405" s="121"/>
      <c r="R7405" s="120"/>
    </row>
    <row r="7406" spans="4:18" ht="13.9" customHeight="1" x14ac:dyDescent="0.25">
      <c r="D7406" s="120"/>
      <c r="E7406" s="120"/>
      <c r="F7406" s="120"/>
      <c r="G7406" s="120"/>
      <c r="H7406" s="121"/>
      <c r="R7406" s="120"/>
    </row>
    <row r="7407" spans="4:18" ht="13.9" customHeight="1" x14ac:dyDescent="0.25">
      <c r="D7407" s="120"/>
      <c r="E7407" s="120"/>
      <c r="F7407" s="120"/>
      <c r="G7407" s="120"/>
      <c r="H7407" s="121"/>
      <c r="R7407" s="120"/>
    </row>
    <row r="7408" spans="4:18" ht="13.9" customHeight="1" x14ac:dyDescent="0.25">
      <c r="D7408" s="120"/>
      <c r="E7408" s="120"/>
      <c r="F7408" s="120"/>
      <c r="G7408" s="120"/>
      <c r="H7408" s="121"/>
      <c r="R7408" s="120"/>
    </row>
    <row r="7409" spans="4:18" ht="13.9" customHeight="1" x14ac:dyDescent="0.25">
      <c r="D7409" s="120"/>
      <c r="E7409" s="120"/>
      <c r="F7409" s="120"/>
      <c r="G7409" s="120"/>
      <c r="H7409" s="121"/>
      <c r="R7409" s="120"/>
    </row>
    <row r="7410" spans="4:18" ht="13.9" customHeight="1" x14ac:dyDescent="0.25">
      <c r="D7410" s="120"/>
      <c r="E7410" s="120"/>
      <c r="F7410" s="120"/>
      <c r="G7410" s="120"/>
      <c r="H7410" s="121"/>
      <c r="R7410" s="120"/>
    </row>
    <row r="7411" spans="4:18" ht="13.9" customHeight="1" x14ac:dyDescent="0.25">
      <c r="D7411" s="120"/>
      <c r="E7411" s="120"/>
      <c r="F7411" s="120"/>
      <c r="G7411" s="120"/>
      <c r="H7411" s="121"/>
      <c r="R7411" s="120"/>
    </row>
    <row r="7412" spans="4:18" ht="13.9" customHeight="1" x14ac:dyDescent="0.25">
      <c r="D7412" s="120"/>
      <c r="E7412" s="120"/>
      <c r="F7412" s="120"/>
      <c r="G7412" s="120"/>
      <c r="H7412" s="121"/>
      <c r="R7412" s="120"/>
    </row>
    <row r="7413" spans="4:18" ht="13.9" customHeight="1" x14ac:dyDescent="0.25">
      <c r="D7413" s="120"/>
      <c r="E7413" s="120"/>
      <c r="F7413" s="120"/>
      <c r="G7413" s="120"/>
      <c r="H7413" s="121"/>
      <c r="R7413" s="120"/>
    </row>
    <row r="7414" spans="4:18" ht="13.9" customHeight="1" x14ac:dyDescent="0.25">
      <c r="D7414" s="120"/>
      <c r="E7414" s="120"/>
      <c r="F7414" s="120"/>
      <c r="G7414" s="120"/>
      <c r="H7414" s="121"/>
      <c r="R7414" s="120"/>
    </row>
    <row r="7415" spans="4:18" ht="13.9" customHeight="1" x14ac:dyDescent="0.25">
      <c r="D7415" s="120"/>
      <c r="E7415" s="120"/>
      <c r="F7415" s="120"/>
      <c r="G7415" s="120"/>
      <c r="H7415" s="121"/>
      <c r="R7415" s="120"/>
    </row>
    <row r="7416" spans="4:18" ht="13.9" customHeight="1" x14ac:dyDescent="0.25">
      <c r="D7416" s="120"/>
      <c r="E7416" s="120"/>
      <c r="F7416" s="120"/>
      <c r="G7416" s="120"/>
      <c r="H7416" s="121"/>
      <c r="R7416" s="120"/>
    </row>
    <row r="7417" spans="4:18" ht="13.9" customHeight="1" x14ac:dyDescent="0.25">
      <c r="D7417" s="120"/>
      <c r="E7417" s="120"/>
      <c r="F7417" s="120"/>
      <c r="G7417" s="120"/>
      <c r="H7417" s="121"/>
      <c r="R7417" s="120"/>
    </row>
    <row r="7418" spans="4:18" ht="13.9" customHeight="1" x14ac:dyDescent="0.25">
      <c r="D7418" s="120"/>
      <c r="E7418" s="120"/>
      <c r="F7418" s="120"/>
      <c r="G7418" s="120"/>
      <c r="H7418" s="121"/>
      <c r="R7418" s="120"/>
    </row>
    <row r="7419" spans="4:18" ht="13.9" customHeight="1" x14ac:dyDescent="0.25">
      <c r="D7419" s="120"/>
      <c r="E7419" s="120"/>
      <c r="F7419" s="120"/>
      <c r="G7419" s="120"/>
      <c r="H7419" s="121"/>
      <c r="R7419" s="120"/>
    </row>
    <row r="7420" spans="4:18" ht="13.9" customHeight="1" x14ac:dyDescent="0.25">
      <c r="D7420" s="120"/>
      <c r="E7420" s="120"/>
      <c r="F7420" s="120"/>
      <c r="G7420" s="120"/>
      <c r="H7420" s="121"/>
      <c r="R7420" s="120"/>
    </row>
    <row r="7421" spans="4:18" ht="13.9" customHeight="1" x14ac:dyDescent="0.25">
      <c r="D7421" s="120"/>
      <c r="E7421" s="120"/>
      <c r="F7421" s="120"/>
      <c r="G7421" s="120"/>
      <c r="H7421" s="121"/>
      <c r="R7421" s="120"/>
    </row>
    <row r="7422" spans="4:18" ht="13.9" customHeight="1" x14ac:dyDescent="0.25">
      <c r="D7422" s="120"/>
      <c r="E7422" s="120"/>
      <c r="F7422" s="120"/>
      <c r="G7422" s="120"/>
      <c r="H7422" s="121"/>
      <c r="R7422" s="120"/>
    </row>
    <row r="7423" spans="4:18" ht="13.9" customHeight="1" x14ac:dyDescent="0.25">
      <c r="D7423" s="120"/>
      <c r="E7423" s="120"/>
      <c r="F7423" s="120"/>
      <c r="G7423" s="120"/>
      <c r="H7423" s="121"/>
      <c r="R7423" s="120"/>
    </row>
    <row r="7424" spans="4:18" ht="13.9" customHeight="1" x14ac:dyDescent="0.25">
      <c r="D7424" s="120"/>
      <c r="E7424" s="120"/>
      <c r="F7424" s="120"/>
      <c r="G7424" s="120"/>
      <c r="H7424" s="121"/>
      <c r="R7424" s="120"/>
    </row>
    <row r="7425" spans="4:18" ht="13.9" customHeight="1" x14ac:dyDescent="0.25">
      <c r="D7425" s="120"/>
      <c r="E7425" s="120"/>
      <c r="F7425" s="120"/>
      <c r="G7425" s="120"/>
      <c r="H7425" s="121"/>
      <c r="R7425" s="120"/>
    </row>
    <row r="7426" spans="4:18" ht="13.9" customHeight="1" x14ac:dyDescent="0.25">
      <c r="D7426" s="120"/>
      <c r="E7426" s="120"/>
      <c r="F7426" s="120"/>
      <c r="G7426" s="120"/>
      <c r="H7426" s="121"/>
      <c r="R7426" s="120"/>
    </row>
    <row r="7427" spans="4:18" ht="13.9" customHeight="1" x14ac:dyDescent="0.25">
      <c r="D7427" s="120"/>
      <c r="E7427" s="120"/>
      <c r="F7427" s="120"/>
      <c r="G7427" s="120"/>
      <c r="H7427" s="121"/>
      <c r="R7427" s="120"/>
    </row>
    <row r="7428" spans="4:18" ht="13.9" customHeight="1" x14ac:dyDescent="0.25">
      <c r="D7428" s="120"/>
      <c r="E7428" s="120"/>
      <c r="F7428" s="120"/>
      <c r="G7428" s="120"/>
      <c r="H7428" s="121"/>
      <c r="R7428" s="120"/>
    </row>
    <row r="7429" spans="4:18" ht="13.9" customHeight="1" x14ac:dyDescent="0.25">
      <c r="D7429" s="120"/>
      <c r="E7429" s="120"/>
      <c r="F7429" s="120"/>
      <c r="G7429" s="120"/>
      <c r="H7429" s="121"/>
      <c r="R7429" s="120"/>
    </row>
    <row r="7430" spans="4:18" ht="13.9" customHeight="1" x14ac:dyDescent="0.25">
      <c r="D7430" s="120"/>
      <c r="E7430" s="120"/>
      <c r="F7430" s="120"/>
      <c r="G7430" s="120"/>
      <c r="H7430" s="121"/>
      <c r="R7430" s="120"/>
    </row>
    <row r="7431" spans="4:18" ht="13.9" customHeight="1" x14ac:dyDescent="0.25">
      <c r="D7431" s="120"/>
      <c r="E7431" s="120"/>
      <c r="F7431" s="120"/>
      <c r="G7431" s="120"/>
      <c r="H7431" s="121"/>
      <c r="R7431" s="120"/>
    </row>
    <row r="7432" spans="4:18" ht="13.9" customHeight="1" x14ac:dyDescent="0.25">
      <c r="D7432" s="120"/>
      <c r="E7432" s="120"/>
      <c r="F7432" s="120"/>
      <c r="G7432" s="120"/>
      <c r="H7432" s="121"/>
      <c r="R7432" s="120"/>
    </row>
    <row r="7433" spans="4:18" ht="13.9" customHeight="1" x14ac:dyDescent="0.25">
      <c r="D7433" s="120"/>
      <c r="E7433" s="120"/>
      <c r="F7433" s="120"/>
      <c r="G7433" s="120"/>
      <c r="H7433" s="121"/>
      <c r="R7433" s="120"/>
    </row>
    <row r="7434" spans="4:18" ht="13.9" customHeight="1" x14ac:dyDescent="0.25">
      <c r="D7434" s="120"/>
      <c r="E7434" s="120"/>
      <c r="F7434" s="120"/>
      <c r="G7434" s="120"/>
      <c r="H7434" s="121"/>
      <c r="R7434" s="120"/>
    </row>
    <row r="7435" spans="4:18" ht="13.9" customHeight="1" x14ac:dyDescent="0.25">
      <c r="D7435" s="120"/>
      <c r="E7435" s="120"/>
      <c r="F7435" s="120"/>
      <c r="G7435" s="120"/>
      <c r="H7435" s="121"/>
      <c r="R7435" s="120"/>
    </row>
    <row r="7436" spans="4:18" ht="13.9" customHeight="1" x14ac:dyDescent="0.25">
      <c r="D7436" s="120"/>
      <c r="E7436" s="120"/>
      <c r="F7436" s="120"/>
      <c r="G7436" s="120"/>
      <c r="H7436" s="121"/>
      <c r="R7436" s="120"/>
    </row>
    <row r="7437" spans="4:18" ht="13.9" customHeight="1" x14ac:dyDescent="0.25">
      <c r="D7437" s="120"/>
      <c r="E7437" s="120"/>
      <c r="F7437" s="120"/>
      <c r="G7437" s="120"/>
      <c r="H7437" s="121"/>
      <c r="R7437" s="120"/>
    </row>
    <row r="7438" spans="4:18" ht="13.9" customHeight="1" x14ac:dyDescent="0.25">
      <c r="D7438" s="120"/>
      <c r="E7438" s="120"/>
      <c r="F7438" s="120"/>
      <c r="G7438" s="120"/>
      <c r="H7438" s="121"/>
      <c r="R7438" s="120"/>
    </row>
    <row r="7439" spans="4:18" ht="13.9" customHeight="1" x14ac:dyDescent="0.25">
      <c r="D7439" s="120"/>
      <c r="E7439" s="120"/>
      <c r="F7439" s="120"/>
      <c r="G7439" s="120"/>
      <c r="H7439" s="121"/>
      <c r="R7439" s="120"/>
    </row>
    <row r="7440" spans="4:18" ht="13.9" customHeight="1" x14ac:dyDescent="0.25">
      <c r="D7440" s="120"/>
      <c r="E7440" s="120"/>
      <c r="F7440" s="120"/>
      <c r="G7440" s="120"/>
      <c r="H7440" s="121"/>
      <c r="R7440" s="120"/>
    </row>
    <row r="7441" spans="4:18" ht="13.9" customHeight="1" x14ac:dyDescent="0.25">
      <c r="D7441" s="120"/>
      <c r="E7441" s="120"/>
      <c r="F7441" s="120"/>
      <c r="G7441" s="120"/>
      <c r="H7441" s="121"/>
      <c r="R7441" s="120"/>
    </row>
    <row r="7442" spans="4:18" ht="13.9" customHeight="1" x14ac:dyDescent="0.25">
      <c r="D7442" s="120"/>
      <c r="E7442" s="120"/>
      <c r="F7442" s="120"/>
      <c r="G7442" s="120"/>
      <c r="H7442" s="121"/>
      <c r="R7442" s="120"/>
    </row>
    <row r="7443" spans="4:18" ht="13.9" customHeight="1" x14ac:dyDescent="0.25">
      <c r="D7443" s="120"/>
      <c r="E7443" s="120"/>
      <c r="F7443" s="120"/>
      <c r="G7443" s="120"/>
      <c r="H7443" s="121"/>
      <c r="R7443" s="120"/>
    </row>
    <row r="7444" spans="4:18" ht="13.9" customHeight="1" x14ac:dyDescent="0.25">
      <c r="D7444" s="120"/>
      <c r="E7444" s="120"/>
      <c r="F7444" s="120"/>
      <c r="G7444" s="120"/>
      <c r="H7444" s="121"/>
      <c r="R7444" s="120"/>
    </row>
    <row r="7445" spans="4:18" ht="13.9" customHeight="1" x14ac:dyDescent="0.25">
      <c r="D7445" s="120"/>
      <c r="E7445" s="120"/>
      <c r="F7445" s="120"/>
      <c r="G7445" s="120"/>
      <c r="H7445" s="121"/>
      <c r="R7445" s="120"/>
    </row>
    <row r="7446" spans="4:18" ht="13.9" customHeight="1" x14ac:dyDescent="0.25">
      <c r="D7446" s="120"/>
      <c r="E7446" s="120"/>
      <c r="F7446" s="120"/>
      <c r="G7446" s="120"/>
      <c r="H7446" s="121"/>
      <c r="R7446" s="120"/>
    </row>
    <row r="7447" spans="4:18" ht="13.9" customHeight="1" x14ac:dyDescent="0.25">
      <c r="D7447" s="120"/>
      <c r="E7447" s="120"/>
      <c r="F7447" s="120"/>
      <c r="G7447" s="120"/>
      <c r="H7447" s="121"/>
      <c r="R7447" s="120"/>
    </row>
    <row r="7448" spans="4:18" ht="13.9" customHeight="1" x14ac:dyDescent="0.25">
      <c r="D7448" s="120"/>
      <c r="E7448" s="120"/>
      <c r="F7448" s="120"/>
      <c r="G7448" s="120"/>
      <c r="H7448" s="121"/>
      <c r="R7448" s="120"/>
    </row>
    <row r="7449" spans="4:18" ht="13.9" customHeight="1" x14ac:dyDescent="0.25">
      <c r="D7449" s="120"/>
      <c r="E7449" s="120"/>
      <c r="F7449" s="120"/>
      <c r="G7449" s="120"/>
      <c r="H7449" s="121"/>
      <c r="R7449" s="120"/>
    </row>
    <row r="7450" spans="4:18" ht="13.9" customHeight="1" x14ac:dyDescent="0.25">
      <c r="D7450" s="120"/>
      <c r="E7450" s="120"/>
      <c r="F7450" s="120"/>
      <c r="G7450" s="120"/>
      <c r="H7450" s="121"/>
      <c r="R7450" s="120"/>
    </row>
    <row r="7451" spans="4:18" ht="13.9" customHeight="1" x14ac:dyDescent="0.25">
      <c r="D7451" s="120"/>
      <c r="E7451" s="120"/>
      <c r="F7451" s="120"/>
      <c r="G7451" s="120"/>
      <c r="H7451" s="121"/>
      <c r="R7451" s="120"/>
    </row>
    <row r="7452" spans="4:18" ht="13.9" customHeight="1" x14ac:dyDescent="0.25">
      <c r="D7452" s="120"/>
      <c r="E7452" s="120"/>
      <c r="F7452" s="120"/>
      <c r="G7452" s="120"/>
      <c r="H7452" s="121"/>
      <c r="R7452" s="120"/>
    </row>
    <row r="7453" spans="4:18" ht="13.9" customHeight="1" x14ac:dyDescent="0.25">
      <c r="D7453" s="120"/>
      <c r="E7453" s="120"/>
      <c r="F7453" s="120"/>
      <c r="G7453" s="120"/>
      <c r="H7453" s="121"/>
      <c r="R7453" s="120"/>
    </row>
    <row r="7454" spans="4:18" ht="13.9" customHeight="1" x14ac:dyDescent="0.25">
      <c r="D7454" s="120"/>
      <c r="E7454" s="120"/>
      <c r="F7454" s="120"/>
      <c r="G7454" s="120"/>
      <c r="H7454" s="121"/>
      <c r="R7454" s="120"/>
    </row>
    <row r="7455" spans="4:18" ht="13.9" customHeight="1" x14ac:dyDescent="0.25">
      <c r="D7455" s="120"/>
      <c r="E7455" s="120"/>
      <c r="F7455" s="120"/>
      <c r="G7455" s="120"/>
      <c r="H7455" s="121"/>
      <c r="R7455" s="120"/>
    </row>
    <row r="7456" spans="4:18" ht="13.9" customHeight="1" x14ac:dyDescent="0.25">
      <c r="D7456" s="120"/>
      <c r="E7456" s="120"/>
      <c r="F7456" s="120"/>
      <c r="G7456" s="120"/>
      <c r="H7456" s="121"/>
      <c r="R7456" s="120"/>
    </row>
    <row r="7457" spans="4:18" ht="13.9" customHeight="1" x14ac:dyDescent="0.25">
      <c r="D7457" s="120"/>
      <c r="E7457" s="120"/>
      <c r="F7457" s="120"/>
      <c r="G7457" s="120"/>
      <c r="H7457" s="121"/>
      <c r="R7457" s="120"/>
    </row>
    <row r="7458" spans="4:18" ht="13.9" customHeight="1" x14ac:dyDescent="0.25">
      <c r="D7458" s="120"/>
      <c r="E7458" s="120"/>
      <c r="F7458" s="120"/>
      <c r="G7458" s="120"/>
      <c r="H7458" s="121"/>
      <c r="R7458" s="120"/>
    </row>
    <row r="7459" spans="4:18" ht="13.9" customHeight="1" x14ac:dyDescent="0.25">
      <c r="D7459" s="120"/>
      <c r="E7459" s="120"/>
      <c r="F7459" s="120"/>
      <c r="G7459" s="120"/>
      <c r="H7459" s="121"/>
      <c r="R7459" s="120"/>
    </row>
    <row r="7460" spans="4:18" ht="13.9" customHeight="1" x14ac:dyDescent="0.25">
      <c r="D7460" s="120"/>
      <c r="E7460" s="120"/>
      <c r="F7460" s="120"/>
      <c r="G7460" s="120"/>
      <c r="H7460" s="121"/>
      <c r="R7460" s="120"/>
    </row>
    <row r="7461" spans="4:18" ht="13.9" customHeight="1" x14ac:dyDescent="0.25">
      <c r="D7461" s="120"/>
      <c r="E7461" s="120"/>
      <c r="F7461" s="120"/>
      <c r="G7461" s="120"/>
      <c r="H7461" s="121"/>
      <c r="R7461" s="120"/>
    </row>
    <row r="7462" spans="4:18" ht="13.9" customHeight="1" x14ac:dyDescent="0.25">
      <c r="D7462" s="120"/>
      <c r="E7462" s="120"/>
      <c r="F7462" s="120"/>
      <c r="G7462" s="120"/>
      <c r="H7462" s="121"/>
      <c r="R7462" s="120"/>
    </row>
    <row r="7463" spans="4:18" ht="13.9" customHeight="1" x14ac:dyDescent="0.25">
      <c r="D7463" s="120"/>
      <c r="E7463" s="120"/>
      <c r="F7463" s="120"/>
      <c r="G7463" s="120"/>
      <c r="H7463" s="121"/>
      <c r="R7463" s="120"/>
    </row>
    <row r="7464" spans="4:18" ht="13.9" customHeight="1" x14ac:dyDescent="0.25">
      <c r="D7464" s="120"/>
      <c r="E7464" s="120"/>
      <c r="F7464" s="120"/>
      <c r="G7464" s="120"/>
      <c r="H7464" s="121"/>
      <c r="R7464" s="120"/>
    </row>
    <row r="7465" spans="4:18" ht="13.9" customHeight="1" x14ac:dyDescent="0.25">
      <c r="D7465" s="120"/>
      <c r="E7465" s="120"/>
      <c r="F7465" s="120"/>
      <c r="G7465" s="120"/>
      <c r="H7465" s="121"/>
      <c r="R7465" s="120"/>
    </row>
    <row r="7466" spans="4:18" ht="13.9" customHeight="1" x14ac:dyDescent="0.25">
      <c r="D7466" s="120"/>
      <c r="E7466" s="120"/>
      <c r="F7466" s="120"/>
      <c r="G7466" s="120"/>
      <c r="H7466" s="121"/>
      <c r="R7466" s="120"/>
    </row>
    <row r="7467" spans="4:18" ht="13.9" customHeight="1" x14ac:dyDescent="0.25">
      <c r="D7467" s="120"/>
      <c r="E7467" s="120"/>
      <c r="F7467" s="120"/>
      <c r="G7467" s="120"/>
      <c r="H7467" s="121"/>
      <c r="R7467" s="120"/>
    </row>
    <row r="7468" spans="4:18" ht="13.9" customHeight="1" x14ac:dyDescent="0.25">
      <c r="D7468" s="120"/>
      <c r="E7468" s="120"/>
      <c r="F7468" s="120"/>
      <c r="G7468" s="120"/>
      <c r="H7468" s="121"/>
      <c r="R7468" s="120"/>
    </row>
    <row r="7469" spans="4:18" ht="13.9" customHeight="1" x14ac:dyDescent="0.25">
      <c r="D7469" s="120"/>
      <c r="E7469" s="120"/>
      <c r="F7469" s="120"/>
      <c r="G7469" s="120"/>
      <c r="H7469" s="121"/>
      <c r="R7469" s="120"/>
    </row>
    <row r="7470" spans="4:18" ht="13.9" customHeight="1" x14ac:dyDescent="0.25">
      <c r="D7470" s="120"/>
      <c r="E7470" s="120"/>
      <c r="F7470" s="120"/>
      <c r="G7470" s="120"/>
      <c r="H7470" s="121"/>
      <c r="R7470" s="120"/>
    </row>
    <row r="7471" spans="4:18" ht="13.9" customHeight="1" x14ac:dyDescent="0.25">
      <c r="D7471" s="120"/>
      <c r="E7471" s="120"/>
      <c r="F7471" s="120"/>
      <c r="G7471" s="120"/>
      <c r="H7471" s="121"/>
      <c r="R7471" s="120"/>
    </row>
    <row r="7472" spans="4:18" ht="13.9" customHeight="1" x14ac:dyDescent="0.25">
      <c r="D7472" s="120"/>
      <c r="E7472" s="120"/>
      <c r="F7472" s="120"/>
      <c r="G7472" s="120"/>
      <c r="H7472" s="121"/>
      <c r="R7472" s="120"/>
    </row>
    <row r="7473" spans="4:18" ht="13.9" customHeight="1" x14ac:dyDescent="0.25">
      <c r="D7473" s="120"/>
      <c r="E7473" s="120"/>
      <c r="F7473" s="120"/>
      <c r="G7473" s="120"/>
      <c r="H7473" s="121"/>
      <c r="R7473" s="120"/>
    </row>
    <row r="7474" spans="4:18" ht="13.9" customHeight="1" x14ac:dyDescent="0.25">
      <c r="D7474" s="120"/>
      <c r="E7474" s="120"/>
      <c r="F7474" s="120"/>
      <c r="G7474" s="120"/>
      <c r="H7474" s="121"/>
      <c r="R7474" s="120"/>
    </row>
    <row r="7475" spans="4:18" ht="13.9" customHeight="1" x14ac:dyDescent="0.25">
      <c r="D7475" s="120"/>
      <c r="E7475" s="120"/>
      <c r="F7475" s="120"/>
      <c r="G7475" s="120"/>
      <c r="H7475" s="121"/>
      <c r="R7475" s="120"/>
    </row>
    <row r="7476" spans="4:18" ht="13.9" customHeight="1" x14ac:dyDescent="0.25">
      <c r="D7476" s="120"/>
      <c r="E7476" s="120"/>
      <c r="F7476" s="120"/>
      <c r="G7476" s="120"/>
      <c r="H7476" s="121"/>
      <c r="R7476" s="120"/>
    </row>
    <row r="7477" spans="4:18" ht="13.9" customHeight="1" x14ac:dyDescent="0.25">
      <c r="D7477" s="120"/>
      <c r="E7477" s="120"/>
      <c r="F7477" s="120"/>
      <c r="G7477" s="120"/>
      <c r="H7477" s="121"/>
      <c r="R7477" s="120"/>
    </row>
    <row r="7478" spans="4:18" ht="13.9" customHeight="1" x14ac:dyDescent="0.25">
      <c r="D7478" s="120"/>
      <c r="E7478" s="120"/>
      <c r="F7478" s="120"/>
      <c r="G7478" s="120"/>
      <c r="H7478" s="121"/>
      <c r="R7478" s="120"/>
    </row>
    <row r="7479" spans="4:18" ht="13.9" customHeight="1" x14ac:dyDescent="0.25">
      <c r="D7479" s="120"/>
      <c r="E7479" s="120"/>
      <c r="F7479" s="120"/>
      <c r="G7479" s="120"/>
      <c r="H7479" s="121"/>
      <c r="R7479" s="120"/>
    </row>
    <row r="7480" spans="4:18" ht="13.9" customHeight="1" x14ac:dyDescent="0.25">
      <c r="D7480" s="120"/>
      <c r="E7480" s="120"/>
      <c r="F7480" s="120"/>
      <c r="G7480" s="120"/>
      <c r="H7480" s="121"/>
      <c r="R7480" s="120"/>
    </row>
    <row r="7481" spans="4:18" ht="13.9" customHeight="1" x14ac:dyDescent="0.25">
      <c r="D7481" s="120"/>
      <c r="E7481" s="120"/>
      <c r="F7481" s="120"/>
      <c r="G7481" s="120"/>
      <c r="H7481" s="121"/>
      <c r="R7481" s="120"/>
    </row>
    <row r="7482" spans="4:18" ht="13.9" customHeight="1" x14ac:dyDescent="0.25">
      <c r="D7482" s="120"/>
      <c r="E7482" s="120"/>
      <c r="F7482" s="120"/>
      <c r="G7482" s="120"/>
      <c r="H7482" s="121"/>
      <c r="R7482" s="120"/>
    </row>
    <row r="7483" spans="4:18" ht="13.9" customHeight="1" x14ac:dyDescent="0.25">
      <c r="D7483" s="120"/>
      <c r="E7483" s="120"/>
      <c r="F7483" s="120"/>
      <c r="G7483" s="120"/>
      <c r="H7483" s="121"/>
      <c r="R7483" s="120"/>
    </row>
    <row r="7484" spans="4:18" ht="13.9" customHeight="1" x14ac:dyDescent="0.25">
      <c r="D7484" s="120"/>
      <c r="E7484" s="120"/>
      <c r="F7484" s="120"/>
      <c r="G7484" s="120"/>
      <c r="H7484" s="121"/>
      <c r="R7484" s="120"/>
    </row>
    <row r="7485" spans="4:18" ht="13.9" customHeight="1" x14ac:dyDescent="0.25">
      <c r="D7485" s="120"/>
      <c r="E7485" s="120"/>
      <c r="F7485" s="120"/>
      <c r="G7485" s="120"/>
      <c r="H7485" s="121"/>
      <c r="R7485" s="120"/>
    </row>
    <row r="7486" spans="4:18" ht="13.9" customHeight="1" x14ac:dyDescent="0.25">
      <c r="D7486" s="120"/>
      <c r="E7486" s="120"/>
      <c r="F7486" s="120"/>
      <c r="G7486" s="120"/>
      <c r="H7486" s="121"/>
      <c r="R7486" s="120"/>
    </row>
    <row r="7487" spans="4:18" ht="13.9" customHeight="1" x14ac:dyDescent="0.25">
      <c r="D7487" s="120"/>
      <c r="E7487" s="120"/>
      <c r="F7487" s="120"/>
      <c r="G7487" s="120"/>
      <c r="H7487" s="121"/>
      <c r="R7487" s="120"/>
    </row>
    <row r="7488" spans="4:18" ht="13.9" customHeight="1" x14ac:dyDescent="0.25">
      <c r="D7488" s="120"/>
      <c r="E7488" s="120"/>
      <c r="F7488" s="120"/>
      <c r="G7488" s="120"/>
      <c r="H7488" s="121"/>
      <c r="R7488" s="120"/>
    </row>
    <row r="7489" spans="4:18" ht="13.9" customHeight="1" x14ac:dyDescent="0.25">
      <c r="D7489" s="120"/>
      <c r="E7489" s="120"/>
      <c r="F7489" s="120"/>
      <c r="G7489" s="120"/>
      <c r="H7489" s="121"/>
      <c r="R7489" s="120"/>
    </row>
    <row r="7490" spans="4:18" ht="13.9" customHeight="1" x14ac:dyDescent="0.25">
      <c r="D7490" s="120"/>
      <c r="E7490" s="120"/>
      <c r="F7490" s="120"/>
      <c r="G7490" s="120"/>
      <c r="H7490" s="121"/>
      <c r="R7490" s="120"/>
    </row>
    <row r="7491" spans="4:18" ht="13.9" customHeight="1" x14ac:dyDescent="0.25">
      <c r="D7491" s="120"/>
      <c r="E7491" s="120"/>
      <c r="F7491" s="120"/>
      <c r="G7491" s="120"/>
      <c r="H7491" s="121"/>
      <c r="R7491" s="120"/>
    </row>
    <row r="7492" spans="4:18" ht="13.9" customHeight="1" x14ac:dyDescent="0.25">
      <c r="D7492" s="120"/>
      <c r="E7492" s="120"/>
      <c r="F7492" s="120"/>
      <c r="G7492" s="120"/>
      <c r="H7492" s="121"/>
      <c r="R7492" s="120"/>
    </row>
    <row r="7493" spans="4:18" ht="13.9" customHeight="1" x14ac:dyDescent="0.25">
      <c r="D7493" s="120"/>
      <c r="E7493" s="120"/>
      <c r="F7493" s="120"/>
      <c r="G7493" s="120"/>
      <c r="H7493" s="121"/>
      <c r="R7493" s="120"/>
    </row>
    <row r="7494" spans="4:18" ht="13.9" customHeight="1" x14ac:dyDescent="0.25">
      <c r="D7494" s="120"/>
      <c r="E7494" s="120"/>
      <c r="F7494" s="120"/>
      <c r="G7494" s="120"/>
      <c r="H7494" s="121"/>
      <c r="R7494" s="120"/>
    </row>
    <row r="7495" spans="4:18" ht="13.9" customHeight="1" x14ac:dyDescent="0.25">
      <c r="D7495" s="120"/>
      <c r="E7495" s="120"/>
      <c r="F7495" s="120"/>
      <c r="G7495" s="120"/>
      <c r="H7495" s="121"/>
      <c r="R7495" s="120"/>
    </row>
    <row r="7496" spans="4:18" ht="13.9" customHeight="1" x14ac:dyDescent="0.25">
      <c r="D7496" s="120"/>
      <c r="E7496" s="120"/>
      <c r="F7496" s="120"/>
      <c r="G7496" s="120"/>
      <c r="H7496" s="121"/>
      <c r="R7496" s="120"/>
    </row>
    <row r="7497" spans="4:18" ht="13.9" customHeight="1" x14ac:dyDescent="0.25">
      <c r="D7497" s="120"/>
      <c r="E7497" s="120"/>
      <c r="F7497" s="120"/>
      <c r="G7497" s="120"/>
      <c r="H7497" s="121"/>
      <c r="R7497" s="120"/>
    </row>
    <row r="7498" spans="4:18" ht="13.9" customHeight="1" x14ac:dyDescent="0.25">
      <c r="D7498" s="120"/>
      <c r="E7498" s="120"/>
      <c r="F7498" s="120"/>
      <c r="G7498" s="120"/>
      <c r="H7498" s="121"/>
      <c r="R7498" s="120"/>
    </row>
    <row r="7499" spans="4:18" ht="13.9" customHeight="1" x14ac:dyDescent="0.25">
      <c r="D7499" s="120"/>
      <c r="E7499" s="120"/>
      <c r="F7499" s="120"/>
      <c r="G7499" s="120"/>
      <c r="H7499" s="121"/>
      <c r="R7499" s="120"/>
    </row>
    <row r="7500" spans="4:18" ht="13.9" customHeight="1" x14ac:dyDescent="0.25">
      <c r="D7500" s="120"/>
      <c r="E7500" s="120"/>
      <c r="F7500" s="120"/>
      <c r="G7500" s="120"/>
      <c r="H7500" s="121"/>
      <c r="R7500" s="120"/>
    </row>
    <row r="7501" spans="4:18" ht="13.9" customHeight="1" x14ac:dyDescent="0.25">
      <c r="D7501" s="120"/>
      <c r="E7501" s="120"/>
      <c r="F7501" s="120"/>
      <c r="G7501" s="120"/>
      <c r="H7501" s="121"/>
      <c r="R7501" s="120"/>
    </row>
    <row r="7502" spans="4:18" ht="13.9" customHeight="1" x14ac:dyDescent="0.25">
      <c r="D7502" s="120"/>
      <c r="E7502" s="120"/>
      <c r="F7502" s="120"/>
      <c r="G7502" s="120"/>
      <c r="H7502" s="121"/>
      <c r="R7502" s="120"/>
    </row>
    <row r="7503" spans="4:18" ht="13.9" customHeight="1" x14ac:dyDescent="0.25">
      <c r="D7503" s="120"/>
      <c r="E7503" s="120"/>
      <c r="F7503" s="120"/>
      <c r="G7503" s="120"/>
      <c r="H7503" s="121"/>
      <c r="R7503" s="120"/>
    </row>
    <row r="7504" spans="4:18" ht="13.9" customHeight="1" x14ac:dyDescent="0.25">
      <c r="D7504" s="120"/>
      <c r="E7504" s="120"/>
      <c r="F7504" s="120"/>
      <c r="G7504" s="120"/>
      <c r="H7504" s="121"/>
      <c r="R7504" s="120"/>
    </row>
    <row r="7505" spans="4:18" ht="13.9" customHeight="1" x14ac:dyDescent="0.25">
      <c r="D7505" s="120"/>
      <c r="E7505" s="120"/>
      <c r="F7505" s="120"/>
      <c r="G7505" s="120"/>
      <c r="H7505" s="121"/>
      <c r="R7505" s="120"/>
    </row>
    <row r="7506" spans="4:18" ht="13.9" customHeight="1" x14ac:dyDescent="0.25">
      <c r="D7506" s="120"/>
      <c r="E7506" s="120"/>
      <c r="F7506" s="120"/>
      <c r="G7506" s="120"/>
      <c r="H7506" s="121"/>
      <c r="R7506" s="120"/>
    </row>
    <row r="7507" spans="4:18" ht="13.9" customHeight="1" x14ac:dyDescent="0.25">
      <c r="D7507" s="120"/>
      <c r="E7507" s="120"/>
      <c r="F7507" s="120"/>
      <c r="G7507" s="120"/>
      <c r="H7507" s="121"/>
      <c r="R7507" s="120"/>
    </row>
    <row r="7508" spans="4:18" ht="13.9" customHeight="1" x14ac:dyDescent="0.25">
      <c r="D7508" s="120"/>
      <c r="E7508" s="120"/>
      <c r="F7508" s="120"/>
      <c r="G7508" s="120"/>
      <c r="H7508" s="121"/>
      <c r="R7508" s="120"/>
    </row>
    <row r="7509" spans="4:18" ht="13.9" customHeight="1" x14ac:dyDescent="0.25">
      <c r="D7509" s="120"/>
      <c r="E7509" s="120"/>
      <c r="F7509" s="120"/>
      <c r="G7509" s="120"/>
      <c r="H7509" s="121"/>
      <c r="R7509" s="120"/>
    </row>
    <row r="7510" spans="4:18" ht="13.9" customHeight="1" x14ac:dyDescent="0.25">
      <c r="D7510" s="120"/>
      <c r="E7510" s="120"/>
      <c r="F7510" s="120"/>
      <c r="G7510" s="120"/>
      <c r="H7510" s="121"/>
      <c r="R7510" s="120"/>
    </row>
    <row r="7511" spans="4:18" ht="13.9" customHeight="1" x14ac:dyDescent="0.25">
      <c r="D7511" s="120"/>
      <c r="E7511" s="120"/>
      <c r="F7511" s="120"/>
      <c r="G7511" s="120"/>
      <c r="H7511" s="121"/>
      <c r="R7511" s="120"/>
    </row>
    <row r="7512" spans="4:18" ht="13.9" customHeight="1" x14ac:dyDescent="0.25">
      <c r="D7512" s="120"/>
      <c r="E7512" s="120"/>
      <c r="F7512" s="120"/>
      <c r="G7512" s="120"/>
      <c r="H7512" s="121"/>
      <c r="R7512" s="120"/>
    </row>
    <row r="7513" spans="4:18" ht="13.9" customHeight="1" x14ac:dyDescent="0.25">
      <c r="D7513" s="120"/>
      <c r="E7513" s="120"/>
      <c r="F7513" s="120"/>
      <c r="G7513" s="120"/>
      <c r="H7513" s="121"/>
      <c r="R7513" s="120"/>
    </row>
    <row r="7514" spans="4:18" ht="13.9" customHeight="1" x14ac:dyDescent="0.25">
      <c r="D7514" s="120"/>
      <c r="E7514" s="120"/>
      <c r="F7514" s="120"/>
      <c r="G7514" s="120"/>
      <c r="H7514" s="121"/>
      <c r="R7514" s="120"/>
    </row>
    <row r="7515" spans="4:18" ht="13.9" customHeight="1" x14ac:dyDescent="0.25">
      <c r="D7515" s="120"/>
      <c r="E7515" s="120"/>
      <c r="F7515" s="120"/>
      <c r="G7515" s="120"/>
      <c r="H7515" s="121"/>
      <c r="R7515" s="120"/>
    </row>
    <row r="7516" spans="4:18" ht="13.9" customHeight="1" x14ac:dyDescent="0.25">
      <c r="D7516" s="120"/>
      <c r="E7516" s="120"/>
      <c r="F7516" s="120"/>
      <c r="G7516" s="120"/>
      <c r="H7516" s="121"/>
      <c r="R7516" s="120"/>
    </row>
    <row r="7517" spans="4:18" ht="13.9" customHeight="1" x14ac:dyDescent="0.25">
      <c r="D7517" s="120"/>
      <c r="E7517" s="120"/>
      <c r="F7517" s="120"/>
      <c r="G7517" s="120"/>
      <c r="H7517" s="121"/>
      <c r="R7517" s="120"/>
    </row>
    <row r="7518" spans="4:18" ht="13.9" customHeight="1" x14ac:dyDescent="0.25">
      <c r="D7518" s="120"/>
      <c r="E7518" s="120"/>
      <c r="F7518" s="120"/>
      <c r="G7518" s="120"/>
      <c r="H7518" s="121"/>
      <c r="R7518" s="120"/>
    </row>
    <row r="7519" spans="4:18" ht="13.9" customHeight="1" x14ac:dyDescent="0.25">
      <c r="D7519" s="120"/>
      <c r="E7519" s="120"/>
      <c r="F7519" s="120"/>
      <c r="G7519" s="120"/>
      <c r="H7519" s="121"/>
      <c r="R7519" s="120"/>
    </row>
    <row r="7520" spans="4:18" ht="13.9" customHeight="1" x14ac:dyDescent="0.25">
      <c r="D7520" s="120"/>
      <c r="E7520" s="120"/>
      <c r="F7520" s="120"/>
      <c r="G7520" s="120"/>
      <c r="H7520" s="121"/>
      <c r="R7520" s="120"/>
    </row>
    <row r="7521" spans="4:18" ht="13.9" customHeight="1" x14ac:dyDescent="0.25">
      <c r="D7521" s="120"/>
      <c r="E7521" s="120"/>
      <c r="F7521" s="120"/>
      <c r="G7521" s="120"/>
      <c r="H7521" s="121"/>
      <c r="R7521" s="120"/>
    </row>
    <row r="7522" spans="4:18" ht="13.9" customHeight="1" x14ac:dyDescent="0.25">
      <c r="D7522" s="120"/>
      <c r="E7522" s="120"/>
      <c r="F7522" s="120"/>
      <c r="G7522" s="120"/>
      <c r="H7522" s="121"/>
      <c r="R7522" s="120"/>
    </row>
    <row r="7523" spans="4:18" ht="13.9" customHeight="1" x14ac:dyDescent="0.25">
      <c r="D7523" s="120"/>
      <c r="E7523" s="120"/>
      <c r="F7523" s="120"/>
      <c r="G7523" s="120"/>
      <c r="H7523" s="121"/>
      <c r="R7523" s="120"/>
    </row>
    <row r="7524" spans="4:18" ht="13.9" customHeight="1" x14ac:dyDescent="0.25">
      <c r="D7524" s="120"/>
      <c r="E7524" s="120"/>
      <c r="F7524" s="120"/>
      <c r="G7524" s="120"/>
      <c r="H7524" s="121"/>
      <c r="R7524" s="120"/>
    </row>
    <row r="7525" spans="4:18" ht="13.9" customHeight="1" x14ac:dyDescent="0.25">
      <c r="D7525" s="120"/>
      <c r="E7525" s="120"/>
      <c r="F7525" s="120"/>
      <c r="G7525" s="120"/>
      <c r="H7525" s="121"/>
      <c r="R7525" s="120"/>
    </row>
    <row r="7526" spans="4:18" ht="13.9" customHeight="1" x14ac:dyDescent="0.25">
      <c r="D7526" s="120"/>
      <c r="E7526" s="120"/>
      <c r="F7526" s="120"/>
      <c r="G7526" s="120"/>
      <c r="H7526" s="121"/>
      <c r="R7526" s="120"/>
    </row>
    <row r="7527" spans="4:18" ht="13.9" customHeight="1" x14ac:dyDescent="0.25">
      <c r="D7527" s="120"/>
      <c r="E7527" s="120"/>
      <c r="F7527" s="120"/>
      <c r="G7527" s="120"/>
      <c r="H7527" s="121"/>
      <c r="R7527" s="120"/>
    </row>
    <row r="7528" spans="4:18" ht="13.9" customHeight="1" x14ac:dyDescent="0.25">
      <c r="D7528" s="120"/>
      <c r="E7528" s="120"/>
      <c r="F7528" s="120"/>
      <c r="G7528" s="120"/>
      <c r="H7528" s="121"/>
      <c r="R7528" s="120"/>
    </row>
    <row r="7529" spans="4:18" ht="13.9" customHeight="1" x14ac:dyDescent="0.25">
      <c r="D7529" s="120"/>
      <c r="E7529" s="120"/>
      <c r="F7529" s="120"/>
      <c r="G7529" s="120"/>
      <c r="H7529" s="121"/>
      <c r="R7529" s="120"/>
    </row>
    <row r="7530" spans="4:18" ht="13.9" customHeight="1" x14ac:dyDescent="0.25">
      <c r="D7530" s="120"/>
      <c r="E7530" s="120"/>
      <c r="F7530" s="120"/>
      <c r="G7530" s="120"/>
      <c r="H7530" s="121"/>
      <c r="R7530" s="120"/>
    </row>
    <row r="7531" spans="4:18" ht="13.9" customHeight="1" x14ac:dyDescent="0.25">
      <c r="D7531" s="120"/>
      <c r="E7531" s="120"/>
      <c r="F7531" s="120"/>
      <c r="G7531" s="120"/>
      <c r="H7531" s="121"/>
      <c r="R7531" s="120"/>
    </row>
    <row r="7532" spans="4:18" ht="13.9" customHeight="1" x14ac:dyDescent="0.25">
      <c r="D7532" s="120"/>
      <c r="E7532" s="120"/>
      <c r="F7532" s="120"/>
      <c r="G7532" s="120"/>
      <c r="H7532" s="121"/>
      <c r="R7532" s="120"/>
    </row>
    <row r="7533" spans="4:18" ht="13.9" customHeight="1" x14ac:dyDescent="0.25">
      <c r="D7533" s="120"/>
      <c r="E7533" s="120"/>
      <c r="F7533" s="120"/>
      <c r="G7533" s="120"/>
      <c r="H7533" s="121"/>
      <c r="R7533" s="120"/>
    </row>
    <row r="7534" spans="4:18" ht="13.9" customHeight="1" x14ac:dyDescent="0.25">
      <c r="D7534" s="120"/>
      <c r="E7534" s="120"/>
      <c r="F7534" s="120"/>
      <c r="G7534" s="120"/>
      <c r="H7534" s="121"/>
      <c r="R7534" s="120"/>
    </row>
    <row r="7535" spans="4:18" ht="13.9" customHeight="1" x14ac:dyDescent="0.25">
      <c r="D7535" s="120"/>
      <c r="E7535" s="120"/>
      <c r="F7535" s="120"/>
      <c r="G7535" s="120"/>
      <c r="H7535" s="121"/>
      <c r="R7535" s="120"/>
    </row>
    <row r="7536" spans="4:18" ht="13.9" customHeight="1" x14ac:dyDescent="0.25">
      <c r="D7536" s="120"/>
      <c r="E7536" s="120"/>
      <c r="F7536" s="120"/>
      <c r="G7536" s="120"/>
      <c r="H7536" s="121"/>
      <c r="R7536" s="120"/>
    </row>
    <row r="7537" spans="4:18" ht="13.9" customHeight="1" x14ac:dyDescent="0.25">
      <c r="D7537" s="120"/>
      <c r="E7537" s="120"/>
      <c r="F7537" s="120"/>
      <c r="G7537" s="120"/>
      <c r="H7537" s="121"/>
      <c r="R7537" s="120"/>
    </row>
    <row r="7538" spans="4:18" ht="13.9" customHeight="1" x14ac:dyDescent="0.25">
      <c r="D7538" s="120"/>
      <c r="E7538" s="120"/>
      <c r="F7538" s="120"/>
      <c r="G7538" s="120"/>
      <c r="H7538" s="121"/>
      <c r="R7538" s="120"/>
    </row>
    <row r="7539" spans="4:18" ht="13.9" customHeight="1" x14ac:dyDescent="0.25">
      <c r="D7539" s="120"/>
      <c r="E7539" s="120"/>
      <c r="F7539" s="120"/>
      <c r="G7539" s="120"/>
      <c r="H7539" s="121"/>
      <c r="R7539" s="120"/>
    </row>
    <row r="7540" spans="4:18" ht="13.9" customHeight="1" x14ac:dyDescent="0.25">
      <c r="D7540" s="120"/>
      <c r="E7540" s="120"/>
      <c r="F7540" s="120"/>
      <c r="G7540" s="120"/>
      <c r="H7540" s="121"/>
      <c r="R7540" s="120"/>
    </row>
    <row r="7541" spans="4:18" ht="13.9" customHeight="1" x14ac:dyDescent="0.25">
      <c r="D7541" s="120"/>
      <c r="E7541" s="120"/>
      <c r="F7541" s="120"/>
      <c r="G7541" s="120"/>
      <c r="H7541" s="121"/>
      <c r="R7541" s="120"/>
    </row>
    <row r="7542" spans="4:18" ht="13.9" customHeight="1" x14ac:dyDescent="0.25">
      <c r="D7542" s="120"/>
      <c r="E7542" s="120"/>
      <c r="F7542" s="120"/>
      <c r="G7542" s="120"/>
      <c r="H7542" s="121"/>
      <c r="R7542" s="120"/>
    </row>
    <row r="7543" spans="4:18" ht="13.9" customHeight="1" x14ac:dyDescent="0.25">
      <c r="D7543" s="120"/>
      <c r="E7543" s="120"/>
      <c r="F7543" s="120"/>
      <c r="G7543" s="120"/>
      <c r="H7543" s="121"/>
      <c r="R7543" s="120"/>
    </row>
    <row r="7544" spans="4:18" ht="13.9" customHeight="1" x14ac:dyDescent="0.25">
      <c r="D7544" s="120"/>
      <c r="E7544" s="120"/>
      <c r="F7544" s="120"/>
      <c r="G7544" s="120"/>
      <c r="H7544" s="121"/>
      <c r="R7544" s="120"/>
    </row>
    <row r="7545" spans="4:18" ht="13.9" customHeight="1" x14ac:dyDescent="0.25">
      <c r="D7545" s="120"/>
      <c r="E7545" s="120"/>
      <c r="F7545" s="120"/>
      <c r="G7545" s="120"/>
      <c r="H7545" s="121"/>
      <c r="R7545" s="120"/>
    </row>
    <row r="7546" spans="4:18" ht="13.9" customHeight="1" x14ac:dyDescent="0.25">
      <c r="D7546" s="120"/>
      <c r="E7546" s="120"/>
      <c r="F7546" s="120"/>
      <c r="G7546" s="120"/>
      <c r="H7546" s="121"/>
      <c r="R7546" s="120"/>
    </row>
    <row r="7547" spans="4:18" ht="13.9" customHeight="1" x14ac:dyDescent="0.25">
      <c r="D7547" s="120"/>
      <c r="E7547" s="120"/>
      <c r="F7547" s="120"/>
      <c r="G7547" s="120"/>
      <c r="H7547" s="121"/>
      <c r="R7547" s="120"/>
    </row>
    <row r="7548" spans="4:18" ht="13.9" customHeight="1" x14ac:dyDescent="0.25">
      <c r="D7548" s="120"/>
      <c r="E7548" s="120"/>
      <c r="F7548" s="120"/>
      <c r="G7548" s="120"/>
      <c r="H7548" s="121"/>
      <c r="R7548" s="120"/>
    </row>
    <row r="7549" spans="4:18" ht="13.9" customHeight="1" x14ac:dyDescent="0.25">
      <c r="D7549" s="120"/>
      <c r="E7549" s="120"/>
      <c r="F7549" s="120"/>
      <c r="G7549" s="120"/>
      <c r="H7549" s="121"/>
      <c r="R7549" s="120"/>
    </row>
    <row r="7550" spans="4:18" ht="13.9" customHeight="1" x14ac:dyDescent="0.25">
      <c r="D7550" s="120"/>
      <c r="E7550" s="120"/>
      <c r="F7550" s="120"/>
      <c r="G7550" s="120"/>
      <c r="H7550" s="121"/>
      <c r="R7550" s="120"/>
    </row>
    <row r="7551" spans="4:18" ht="13.9" customHeight="1" x14ac:dyDescent="0.25">
      <c r="D7551" s="120"/>
      <c r="E7551" s="120"/>
      <c r="F7551" s="120"/>
      <c r="G7551" s="120"/>
      <c r="H7551" s="121"/>
      <c r="R7551" s="120"/>
    </row>
    <row r="7552" spans="4:18" ht="13.9" customHeight="1" x14ac:dyDescent="0.25">
      <c r="D7552" s="120"/>
      <c r="E7552" s="120"/>
      <c r="F7552" s="120"/>
      <c r="G7552" s="120"/>
      <c r="H7552" s="121"/>
      <c r="R7552" s="120"/>
    </row>
    <row r="7553" spans="4:18" ht="13.9" customHeight="1" x14ac:dyDescent="0.25">
      <c r="D7553" s="120"/>
      <c r="E7553" s="120"/>
      <c r="F7553" s="120"/>
      <c r="G7553" s="120"/>
      <c r="H7553" s="121"/>
      <c r="R7553" s="120"/>
    </row>
    <row r="7554" spans="4:18" ht="13.9" customHeight="1" x14ac:dyDescent="0.25">
      <c r="D7554" s="120"/>
      <c r="E7554" s="120"/>
      <c r="F7554" s="120"/>
      <c r="G7554" s="120"/>
      <c r="H7554" s="121"/>
      <c r="R7554" s="120"/>
    </row>
    <row r="7555" spans="4:18" ht="13.9" customHeight="1" x14ac:dyDescent="0.25">
      <c r="D7555" s="120"/>
      <c r="E7555" s="120"/>
      <c r="F7555" s="120"/>
      <c r="G7555" s="120"/>
      <c r="H7555" s="121"/>
      <c r="R7555" s="120"/>
    </row>
    <row r="7556" spans="4:18" ht="13.9" customHeight="1" x14ac:dyDescent="0.25">
      <c r="D7556" s="120"/>
      <c r="E7556" s="120"/>
      <c r="F7556" s="120"/>
      <c r="G7556" s="120"/>
      <c r="H7556" s="121"/>
      <c r="R7556" s="120"/>
    </row>
    <row r="7557" spans="4:18" ht="13.9" customHeight="1" x14ac:dyDescent="0.25">
      <c r="D7557" s="120"/>
      <c r="E7557" s="120"/>
      <c r="F7557" s="120"/>
      <c r="G7557" s="120"/>
      <c r="H7557" s="121"/>
      <c r="R7557" s="120"/>
    </row>
    <row r="7558" spans="4:18" ht="13.9" customHeight="1" x14ac:dyDescent="0.25">
      <c r="D7558" s="120"/>
      <c r="E7558" s="120"/>
      <c r="F7558" s="120"/>
      <c r="G7558" s="120"/>
      <c r="H7558" s="121"/>
      <c r="R7558" s="120"/>
    </row>
    <row r="7559" spans="4:18" ht="13.9" customHeight="1" x14ac:dyDescent="0.25">
      <c r="D7559" s="120"/>
      <c r="E7559" s="120"/>
      <c r="F7559" s="120"/>
      <c r="G7559" s="120"/>
      <c r="H7559" s="121"/>
      <c r="R7559" s="120"/>
    </row>
    <row r="7560" spans="4:18" ht="13.9" customHeight="1" x14ac:dyDescent="0.25">
      <c r="D7560" s="120"/>
      <c r="E7560" s="120"/>
      <c r="F7560" s="120"/>
      <c r="G7560" s="120"/>
      <c r="H7560" s="121"/>
      <c r="R7560" s="120"/>
    </row>
    <row r="7561" spans="4:18" ht="13.9" customHeight="1" x14ac:dyDescent="0.25">
      <c r="D7561" s="120"/>
      <c r="E7561" s="120"/>
      <c r="F7561" s="120"/>
      <c r="G7561" s="120"/>
      <c r="H7561" s="121"/>
      <c r="R7561" s="120"/>
    </row>
    <row r="7562" spans="4:18" ht="13.9" customHeight="1" x14ac:dyDescent="0.25">
      <c r="D7562" s="120"/>
      <c r="E7562" s="120"/>
      <c r="F7562" s="120"/>
      <c r="G7562" s="120"/>
      <c r="H7562" s="121"/>
      <c r="R7562" s="120"/>
    </row>
    <row r="7563" spans="4:18" ht="13.9" customHeight="1" x14ac:dyDescent="0.25">
      <c r="D7563" s="120"/>
      <c r="E7563" s="120"/>
      <c r="F7563" s="120"/>
      <c r="G7563" s="120"/>
      <c r="H7563" s="121"/>
      <c r="R7563" s="120"/>
    </row>
    <row r="7564" spans="4:18" ht="13.9" customHeight="1" x14ac:dyDescent="0.25">
      <c r="D7564" s="120"/>
      <c r="E7564" s="120"/>
      <c r="F7564" s="120"/>
      <c r="G7564" s="120"/>
      <c r="H7564" s="121"/>
      <c r="R7564" s="120"/>
    </row>
    <row r="7565" spans="4:18" ht="13.9" customHeight="1" x14ac:dyDescent="0.25">
      <c r="D7565" s="120"/>
      <c r="E7565" s="120"/>
      <c r="F7565" s="120"/>
      <c r="G7565" s="120"/>
      <c r="H7565" s="121"/>
      <c r="R7565" s="120"/>
    </row>
    <row r="7566" spans="4:18" ht="13.9" customHeight="1" x14ac:dyDescent="0.25">
      <c r="D7566" s="120"/>
      <c r="E7566" s="120"/>
      <c r="F7566" s="120"/>
      <c r="G7566" s="120"/>
      <c r="H7566" s="121"/>
      <c r="R7566" s="120"/>
    </row>
    <row r="7567" spans="4:18" ht="13.9" customHeight="1" x14ac:dyDescent="0.25">
      <c r="D7567" s="120"/>
      <c r="E7567" s="120"/>
      <c r="F7567" s="120"/>
      <c r="G7567" s="120"/>
      <c r="H7567" s="121"/>
      <c r="R7567" s="120"/>
    </row>
    <row r="7568" spans="4:18" ht="13.9" customHeight="1" x14ac:dyDescent="0.25">
      <c r="D7568" s="120"/>
      <c r="E7568" s="120"/>
      <c r="F7568" s="120"/>
      <c r="G7568" s="120"/>
      <c r="H7568" s="121"/>
      <c r="R7568" s="120"/>
    </row>
    <row r="7569" spans="4:18" ht="13.9" customHeight="1" x14ac:dyDescent="0.25">
      <c r="D7569" s="120"/>
      <c r="E7569" s="120"/>
      <c r="F7569" s="120"/>
      <c r="G7569" s="120"/>
      <c r="H7569" s="121"/>
      <c r="R7569" s="120"/>
    </row>
    <row r="7570" spans="4:18" ht="13.9" customHeight="1" x14ac:dyDescent="0.25">
      <c r="D7570" s="120"/>
      <c r="E7570" s="120"/>
      <c r="F7570" s="120"/>
      <c r="G7570" s="120"/>
      <c r="H7570" s="121"/>
      <c r="R7570" s="120"/>
    </row>
    <row r="7571" spans="4:18" ht="13.9" customHeight="1" x14ac:dyDescent="0.25">
      <c r="D7571" s="120"/>
      <c r="E7571" s="120"/>
      <c r="F7571" s="120"/>
      <c r="G7571" s="120"/>
      <c r="H7571" s="121"/>
      <c r="R7571" s="120"/>
    </row>
    <row r="7572" spans="4:18" ht="13.9" customHeight="1" x14ac:dyDescent="0.25">
      <c r="D7572" s="120"/>
      <c r="E7572" s="120"/>
      <c r="F7572" s="120"/>
      <c r="G7572" s="120"/>
      <c r="H7572" s="121"/>
      <c r="R7572" s="120"/>
    </row>
    <row r="7573" spans="4:18" ht="13.9" customHeight="1" x14ac:dyDescent="0.25">
      <c r="D7573" s="120"/>
      <c r="E7573" s="120"/>
      <c r="F7573" s="120"/>
      <c r="G7573" s="120"/>
      <c r="H7573" s="121"/>
      <c r="R7573" s="120"/>
    </row>
    <row r="7574" spans="4:18" ht="13.9" customHeight="1" x14ac:dyDescent="0.25">
      <c r="D7574" s="120"/>
      <c r="E7574" s="120"/>
      <c r="F7574" s="120"/>
      <c r="G7574" s="120"/>
      <c r="H7574" s="121"/>
      <c r="R7574" s="120"/>
    </row>
    <row r="7575" spans="4:18" ht="13.9" customHeight="1" x14ac:dyDescent="0.25">
      <c r="D7575" s="120"/>
      <c r="E7575" s="120"/>
      <c r="F7575" s="120"/>
      <c r="G7575" s="120"/>
      <c r="H7575" s="121"/>
      <c r="R7575" s="120"/>
    </row>
    <row r="7576" spans="4:18" ht="13.9" customHeight="1" x14ac:dyDescent="0.25">
      <c r="D7576" s="120"/>
      <c r="E7576" s="120"/>
      <c r="F7576" s="120"/>
      <c r="G7576" s="120"/>
      <c r="H7576" s="121"/>
      <c r="R7576" s="120"/>
    </row>
    <row r="7577" spans="4:18" ht="13.9" customHeight="1" x14ac:dyDescent="0.25">
      <c r="D7577" s="120"/>
      <c r="E7577" s="120"/>
      <c r="F7577" s="120"/>
      <c r="G7577" s="120"/>
      <c r="H7577" s="121"/>
      <c r="R7577" s="120"/>
    </row>
    <row r="7578" spans="4:18" ht="13.9" customHeight="1" x14ac:dyDescent="0.25">
      <c r="D7578" s="120"/>
      <c r="E7578" s="120"/>
      <c r="F7578" s="120"/>
      <c r="G7578" s="120"/>
      <c r="H7578" s="121"/>
      <c r="R7578" s="120"/>
    </row>
    <row r="7579" spans="4:18" ht="13.9" customHeight="1" x14ac:dyDescent="0.25">
      <c r="D7579" s="120"/>
      <c r="E7579" s="120"/>
      <c r="F7579" s="120"/>
      <c r="G7579" s="120"/>
      <c r="H7579" s="121"/>
      <c r="R7579" s="120"/>
    </row>
    <row r="7580" spans="4:18" ht="13.9" customHeight="1" x14ac:dyDescent="0.25">
      <c r="D7580" s="120"/>
      <c r="E7580" s="120"/>
      <c r="F7580" s="120"/>
      <c r="G7580" s="120"/>
      <c r="H7580" s="121"/>
      <c r="R7580" s="120"/>
    </row>
    <row r="7581" spans="4:18" ht="13.9" customHeight="1" x14ac:dyDescent="0.25">
      <c r="D7581" s="120"/>
      <c r="E7581" s="120"/>
      <c r="F7581" s="120"/>
      <c r="G7581" s="120"/>
      <c r="H7581" s="121"/>
      <c r="R7581" s="120"/>
    </row>
    <row r="7582" spans="4:18" ht="13.9" customHeight="1" x14ac:dyDescent="0.25">
      <c r="D7582" s="120"/>
      <c r="E7582" s="120"/>
      <c r="F7582" s="120"/>
      <c r="G7582" s="120"/>
      <c r="H7582" s="121"/>
      <c r="R7582" s="120"/>
    </row>
    <row r="7583" spans="4:18" ht="13.9" customHeight="1" x14ac:dyDescent="0.25">
      <c r="D7583" s="120"/>
      <c r="E7583" s="120"/>
      <c r="F7583" s="120"/>
      <c r="G7583" s="120"/>
      <c r="H7583" s="121"/>
      <c r="R7583" s="120"/>
    </row>
    <row r="7584" spans="4:18" ht="13.9" customHeight="1" x14ac:dyDescent="0.25">
      <c r="D7584" s="120"/>
      <c r="E7584" s="120"/>
      <c r="F7584" s="120"/>
      <c r="G7584" s="120"/>
      <c r="H7584" s="121"/>
      <c r="R7584" s="120"/>
    </row>
    <row r="7585" spans="4:18" ht="13.9" customHeight="1" x14ac:dyDescent="0.25">
      <c r="D7585" s="120"/>
      <c r="E7585" s="120"/>
      <c r="F7585" s="120"/>
      <c r="G7585" s="120"/>
      <c r="H7585" s="121"/>
      <c r="R7585" s="120"/>
    </row>
    <row r="7586" spans="4:18" ht="13.9" customHeight="1" x14ac:dyDescent="0.25">
      <c r="D7586" s="120"/>
      <c r="E7586" s="120"/>
      <c r="F7586" s="120"/>
      <c r="G7586" s="120"/>
      <c r="H7586" s="121"/>
      <c r="R7586" s="120"/>
    </row>
    <row r="7587" spans="4:18" ht="13.9" customHeight="1" x14ac:dyDescent="0.25">
      <c r="D7587" s="120"/>
      <c r="E7587" s="120"/>
      <c r="F7587" s="120"/>
      <c r="G7587" s="120"/>
      <c r="H7587" s="121"/>
      <c r="R7587" s="120"/>
    </row>
    <row r="7588" spans="4:18" ht="13.9" customHeight="1" x14ac:dyDescent="0.25">
      <c r="D7588" s="120"/>
      <c r="E7588" s="120"/>
      <c r="F7588" s="120"/>
      <c r="G7588" s="120"/>
      <c r="H7588" s="121"/>
      <c r="R7588" s="120"/>
    </row>
    <row r="7589" spans="4:18" ht="13.9" customHeight="1" x14ac:dyDescent="0.25">
      <c r="D7589" s="120"/>
      <c r="E7589" s="120"/>
      <c r="F7589" s="120"/>
      <c r="G7589" s="120"/>
      <c r="H7589" s="121"/>
      <c r="R7589" s="120"/>
    </row>
    <row r="7590" spans="4:18" ht="13.9" customHeight="1" x14ac:dyDescent="0.25">
      <c r="D7590" s="120"/>
      <c r="E7590" s="120"/>
      <c r="F7590" s="120"/>
      <c r="G7590" s="120"/>
      <c r="H7590" s="121"/>
      <c r="R7590" s="120"/>
    </row>
    <row r="7591" spans="4:18" ht="13.9" customHeight="1" x14ac:dyDescent="0.25">
      <c r="D7591" s="120"/>
      <c r="E7591" s="120"/>
      <c r="F7591" s="120"/>
      <c r="G7591" s="120"/>
      <c r="H7591" s="121"/>
      <c r="R7591" s="120"/>
    </row>
    <row r="7592" spans="4:18" ht="13.9" customHeight="1" x14ac:dyDescent="0.25">
      <c r="D7592" s="120"/>
      <c r="E7592" s="120"/>
      <c r="F7592" s="120"/>
      <c r="G7592" s="120"/>
      <c r="H7592" s="121"/>
      <c r="R7592" s="120"/>
    </row>
    <row r="7593" spans="4:18" ht="13.9" customHeight="1" x14ac:dyDescent="0.25">
      <c r="D7593" s="120"/>
      <c r="E7593" s="120"/>
      <c r="F7593" s="120"/>
      <c r="G7593" s="120"/>
      <c r="H7593" s="121"/>
      <c r="R7593" s="120"/>
    </row>
    <row r="7594" spans="4:18" ht="13.9" customHeight="1" x14ac:dyDescent="0.25">
      <c r="D7594" s="120"/>
      <c r="E7594" s="120"/>
      <c r="F7594" s="120"/>
      <c r="G7594" s="120"/>
      <c r="H7594" s="121"/>
      <c r="R7594" s="120"/>
    </row>
    <row r="7595" spans="4:18" ht="13.9" customHeight="1" x14ac:dyDescent="0.25">
      <c r="D7595" s="120"/>
      <c r="E7595" s="120"/>
      <c r="F7595" s="120"/>
      <c r="G7595" s="120"/>
      <c r="H7595" s="121"/>
      <c r="R7595" s="120"/>
    </row>
    <row r="7596" spans="4:18" ht="13.9" customHeight="1" x14ac:dyDescent="0.25">
      <c r="D7596" s="120"/>
      <c r="E7596" s="120"/>
      <c r="F7596" s="120"/>
      <c r="G7596" s="120"/>
      <c r="H7596" s="121"/>
      <c r="R7596" s="120"/>
    </row>
    <row r="7597" spans="4:18" ht="13.9" customHeight="1" x14ac:dyDescent="0.25">
      <c r="D7597" s="120"/>
      <c r="E7597" s="120"/>
      <c r="F7597" s="120"/>
      <c r="G7597" s="120"/>
      <c r="H7597" s="121"/>
      <c r="R7597" s="120"/>
    </row>
    <row r="7598" spans="4:18" ht="13.9" customHeight="1" x14ac:dyDescent="0.25">
      <c r="D7598" s="120"/>
      <c r="E7598" s="120"/>
      <c r="F7598" s="120"/>
      <c r="G7598" s="120"/>
      <c r="H7598" s="121"/>
      <c r="R7598" s="120"/>
    </row>
    <row r="7599" spans="4:18" ht="13.9" customHeight="1" x14ac:dyDescent="0.25">
      <c r="D7599" s="120"/>
      <c r="E7599" s="120"/>
      <c r="F7599" s="120"/>
      <c r="G7599" s="120"/>
      <c r="H7599" s="121"/>
      <c r="R7599" s="120"/>
    </row>
    <row r="7600" spans="4:18" ht="13.9" customHeight="1" x14ac:dyDescent="0.25">
      <c r="D7600" s="120"/>
      <c r="E7600" s="120"/>
      <c r="F7600" s="120"/>
      <c r="G7600" s="120"/>
      <c r="H7600" s="121"/>
      <c r="R7600" s="120"/>
    </row>
    <row r="7601" spans="4:18" ht="13.9" customHeight="1" x14ac:dyDescent="0.25">
      <c r="D7601" s="120"/>
      <c r="E7601" s="120"/>
      <c r="F7601" s="120"/>
      <c r="G7601" s="120"/>
      <c r="H7601" s="121"/>
      <c r="R7601" s="120"/>
    </row>
    <row r="7602" spans="4:18" ht="13.9" customHeight="1" x14ac:dyDescent="0.25">
      <c r="D7602" s="120"/>
      <c r="E7602" s="120"/>
      <c r="F7602" s="120"/>
      <c r="G7602" s="120"/>
      <c r="H7602" s="121"/>
      <c r="R7602" s="120"/>
    </row>
    <row r="7603" spans="4:18" ht="13.9" customHeight="1" x14ac:dyDescent="0.25">
      <c r="D7603" s="120"/>
      <c r="E7603" s="120"/>
      <c r="F7603" s="120"/>
      <c r="G7603" s="120"/>
      <c r="H7603" s="121"/>
      <c r="R7603" s="120"/>
    </row>
    <row r="7604" spans="4:18" ht="13.9" customHeight="1" x14ac:dyDescent="0.25">
      <c r="D7604" s="120"/>
      <c r="E7604" s="120"/>
      <c r="F7604" s="120"/>
      <c r="G7604" s="120"/>
      <c r="H7604" s="121"/>
      <c r="R7604" s="120"/>
    </row>
    <row r="7605" spans="4:18" ht="13.9" customHeight="1" x14ac:dyDescent="0.25">
      <c r="D7605" s="120"/>
      <c r="E7605" s="120"/>
      <c r="F7605" s="120"/>
      <c r="G7605" s="120"/>
      <c r="H7605" s="121"/>
      <c r="R7605" s="120"/>
    </row>
    <row r="7606" spans="4:18" ht="13.9" customHeight="1" x14ac:dyDescent="0.25">
      <c r="D7606" s="120"/>
      <c r="E7606" s="120"/>
      <c r="F7606" s="120"/>
      <c r="G7606" s="120"/>
      <c r="H7606" s="121"/>
      <c r="R7606" s="120"/>
    </row>
    <row r="7607" spans="4:18" ht="13.9" customHeight="1" x14ac:dyDescent="0.25">
      <c r="D7607" s="120"/>
      <c r="E7607" s="120"/>
      <c r="F7607" s="120"/>
      <c r="G7607" s="120"/>
      <c r="H7607" s="121"/>
      <c r="R7607" s="120"/>
    </row>
    <row r="7608" spans="4:18" ht="13.9" customHeight="1" x14ac:dyDescent="0.25">
      <c r="D7608" s="120"/>
      <c r="E7608" s="120"/>
      <c r="F7608" s="120"/>
      <c r="G7608" s="120"/>
      <c r="H7608" s="121"/>
      <c r="R7608" s="120"/>
    </row>
    <row r="7609" spans="4:18" ht="13.9" customHeight="1" x14ac:dyDescent="0.25">
      <c r="D7609" s="120"/>
      <c r="E7609" s="120"/>
      <c r="F7609" s="120"/>
      <c r="G7609" s="120"/>
      <c r="H7609" s="121"/>
      <c r="R7609" s="120"/>
    </row>
    <row r="7610" spans="4:18" ht="13.9" customHeight="1" x14ac:dyDescent="0.25">
      <c r="D7610" s="120"/>
      <c r="E7610" s="120"/>
      <c r="F7610" s="120"/>
      <c r="G7610" s="120"/>
      <c r="H7610" s="121"/>
      <c r="R7610" s="120"/>
    </row>
    <row r="7611" spans="4:18" ht="13.9" customHeight="1" x14ac:dyDescent="0.25">
      <c r="D7611" s="120"/>
      <c r="E7611" s="120"/>
      <c r="F7611" s="120"/>
      <c r="G7611" s="120"/>
      <c r="H7611" s="121"/>
      <c r="R7611" s="120"/>
    </row>
    <row r="7612" spans="4:18" ht="13.9" customHeight="1" x14ac:dyDescent="0.25">
      <c r="D7612" s="120"/>
      <c r="E7612" s="120"/>
      <c r="F7612" s="120"/>
      <c r="G7612" s="120"/>
      <c r="H7612" s="121"/>
      <c r="R7612" s="120"/>
    </row>
    <row r="7613" spans="4:18" ht="13.9" customHeight="1" x14ac:dyDescent="0.25">
      <c r="D7613" s="120"/>
      <c r="E7613" s="120"/>
      <c r="F7613" s="120"/>
      <c r="G7613" s="120"/>
      <c r="H7613" s="121"/>
      <c r="R7613" s="120"/>
    </row>
    <row r="7614" spans="4:18" ht="13.9" customHeight="1" x14ac:dyDescent="0.25">
      <c r="D7614" s="120"/>
      <c r="E7614" s="120"/>
      <c r="F7614" s="120"/>
      <c r="G7614" s="120"/>
      <c r="H7614" s="121"/>
      <c r="R7614" s="120"/>
    </row>
    <row r="7615" spans="4:18" ht="13.9" customHeight="1" x14ac:dyDescent="0.25">
      <c r="D7615" s="120"/>
      <c r="E7615" s="120"/>
      <c r="F7615" s="120"/>
      <c r="G7615" s="120"/>
      <c r="H7615" s="121"/>
      <c r="R7615" s="120"/>
    </row>
    <row r="7616" spans="4:18" ht="13.9" customHeight="1" x14ac:dyDescent="0.25">
      <c r="D7616" s="120"/>
      <c r="E7616" s="120"/>
      <c r="F7616" s="120"/>
      <c r="G7616" s="120"/>
      <c r="H7616" s="121"/>
      <c r="R7616" s="120"/>
    </row>
    <row r="7617" spans="4:18" ht="13.9" customHeight="1" x14ac:dyDescent="0.25">
      <c r="D7617" s="120"/>
      <c r="E7617" s="120"/>
      <c r="F7617" s="120"/>
      <c r="G7617" s="120"/>
      <c r="H7617" s="121"/>
      <c r="R7617" s="120"/>
    </row>
    <row r="7618" spans="4:18" ht="13.9" customHeight="1" x14ac:dyDescent="0.25">
      <c r="D7618" s="120"/>
      <c r="E7618" s="120"/>
      <c r="F7618" s="120"/>
      <c r="G7618" s="120"/>
      <c r="H7618" s="121"/>
      <c r="R7618" s="120"/>
    </row>
    <row r="7619" spans="4:18" ht="13.9" customHeight="1" x14ac:dyDescent="0.25">
      <c r="D7619" s="120"/>
      <c r="E7619" s="120"/>
      <c r="F7619" s="120"/>
      <c r="G7619" s="120"/>
      <c r="H7619" s="121"/>
      <c r="R7619" s="120"/>
    </row>
    <row r="7620" spans="4:18" ht="13.9" customHeight="1" x14ac:dyDescent="0.25">
      <c r="D7620" s="120"/>
      <c r="E7620" s="120"/>
      <c r="F7620" s="120"/>
      <c r="G7620" s="120"/>
      <c r="H7620" s="121"/>
      <c r="R7620" s="120"/>
    </row>
    <row r="7621" spans="4:18" ht="13.9" customHeight="1" x14ac:dyDescent="0.25">
      <c r="D7621" s="120"/>
      <c r="E7621" s="120"/>
      <c r="F7621" s="120"/>
      <c r="G7621" s="120"/>
      <c r="H7621" s="121"/>
      <c r="R7621" s="120"/>
    </row>
    <row r="7622" spans="4:18" ht="13.9" customHeight="1" x14ac:dyDescent="0.25">
      <c r="D7622" s="120"/>
      <c r="E7622" s="120"/>
      <c r="F7622" s="120"/>
      <c r="G7622" s="120"/>
      <c r="H7622" s="121"/>
      <c r="R7622" s="120"/>
    </row>
    <row r="7623" spans="4:18" ht="13.9" customHeight="1" x14ac:dyDescent="0.25">
      <c r="D7623" s="120"/>
      <c r="E7623" s="120"/>
      <c r="F7623" s="120"/>
      <c r="G7623" s="120"/>
      <c r="H7623" s="121"/>
      <c r="R7623" s="120"/>
    </row>
    <row r="7624" spans="4:18" ht="13.9" customHeight="1" x14ac:dyDescent="0.25">
      <c r="D7624" s="120"/>
      <c r="E7624" s="120"/>
      <c r="F7624" s="120"/>
      <c r="G7624" s="120"/>
      <c r="H7624" s="121"/>
      <c r="R7624" s="120"/>
    </row>
    <row r="7625" spans="4:18" ht="13.9" customHeight="1" x14ac:dyDescent="0.25">
      <c r="D7625" s="120"/>
      <c r="E7625" s="120"/>
      <c r="F7625" s="120"/>
      <c r="G7625" s="120"/>
      <c r="H7625" s="121"/>
      <c r="R7625" s="120"/>
    </row>
    <row r="7626" spans="4:18" ht="13.9" customHeight="1" x14ac:dyDescent="0.25">
      <c r="D7626" s="120"/>
      <c r="E7626" s="120"/>
      <c r="F7626" s="120"/>
      <c r="G7626" s="120"/>
      <c r="H7626" s="121"/>
      <c r="R7626" s="120"/>
    </row>
    <row r="7627" spans="4:18" ht="13.9" customHeight="1" x14ac:dyDescent="0.25">
      <c r="D7627" s="120"/>
      <c r="E7627" s="120"/>
      <c r="F7627" s="120"/>
      <c r="G7627" s="120"/>
      <c r="H7627" s="121"/>
      <c r="R7627" s="120"/>
    </row>
    <row r="7628" spans="4:18" ht="13.9" customHeight="1" x14ac:dyDescent="0.25">
      <c r="D7628" s="120"/>
      <c r="E7628" s="120"/>
      <c r="F7628" s="120"/>
      <c r="G7628" s="120"/>
      <c r="H7628" s="121"/>
      <c r="R7628" s="120"/>
    </row>
    <row r="7629" spans="4:18" ht="13.9" customHeight="1" x14ac:dyDescent="0.25">
      <c r="D7629" s="120"/>
      <c r="E7629" s="120"/>
      <c r="F7629" s="120"/>
      <c r="G7629" s="120"/>
      <c r="H7629" s="121"/>
      <c r="R7629" s="120"/>
    </row>
    <row r="7630" spans="4:18" ht="13.9" customHeight="1" x14ac:dyDescent="0.25">
      <c r="D7630" s="120"/>
      <c r="E7630" s="120"/>
      <c r="F7630" s="120"/>
      <c r="G7630" s="120"/>
      <c r="H7630" s="121"/>
      <c r="R7630" s="120"/>
    </row>
    <row r="7631" spans="4:18" ht="13.9" customHeight="1" x14ac:dyDescent="0.25">
      <c r="D7631" s="120"/>
      <c r="E7631" s="120"/>
      <c r="F7631" s="120"/>
      <c r="G7631" s="120"/>
      <c r="H7631" s="121"/>
      <c r="R7631" s="120"/>
    </row>
    <row r="7632" spans="4:18" ht="13.9" customHeight="1" x14ac:dyDescent="0.25">
      <c r="D7632" s="120"/>
      <c r="E7632" s="120"/>
      <c r="F7632" s="120"/>
      <c r="G7632" s="120"/>
      <c r="H7632" s="121"/>
      <c r="R7632" s="120"/>
    </row>
    <row r="7633" spans="4:18" ht="13.9" customHeight="1" x14ac:dyDescent="0.25">
      <c r="D7633" s="120"/>
      <c r="E7633" s="120"/>
      <c r="F7633" s="120"/>
      <c r="G7633" s="120"/>
      <c r="H7633" s="121"/>
      <c r="R7633" s="120"/>
    </row>
    <row r="7634" spans="4:18" ht="13.9" customHeight="1" x14ac:dyDescent="0.25">
      <c r="D7634" s="120"/>
      <c r="E7634" s="120"/>
      <c r="F7634" s="120"/>
      <c r="G7634" s="120"/>
      <c r="H7634" s="121"/>
      <c r="R7634" s="120"/>
    </row>
    <row r="7635" spans="4:18" ht="13.9" customHeight="1" x14ac:dyDescent="0.25">
      <c r="D7635" s="120"/>
      <c r="E7635" s="120"/>
      <c r="F7635" s="120"/>
      <c r="G7635" s="120"/>
      <c r="H7635" s="121"/>
      <c r="R7635" s="120"/>
    </row>
    <row r="7636" spans="4:18" ht="13.9" customHeight="1" x14ac:dyDescent="0.25">
      <c r="D7636" s="120"/>
      <c r="E7636" s="120"/>
      <c r="F7636" s="120"/>
      <c r="G7636" s="120"/>
      <c r="H7636" s="121"/>
      <c r="R7636" s="120"/>
    </row>
    <row r="7637" spans="4:18" ht="13.9" customHeight="1" x14ac:dyDescent="0.25">
      <c r="D7637" s="120"/>
      <c r="E7637" s="120"/>
      <c r="F7637" s="120"/>
      <c r="G7637" s="120"/>
      <c r="H7637" s="121"/>
      <c r="R7637" s="120"/>
    </row>
    <row r="7638" spans="4:18" ht="13.9" customHeight="1" x14ac:dyDescent="0.25">
      <c r="D7638" s="120"/>
      <c r="E7638" s="120"/>
      <c r="F7638" s="120"/>
      <c r="G7638" s="120"/>
      <c r="H7638" s="121"/>
      <c r="R7638" s="120"/>
    </row>
    <row r="7639" spans="4:18" ht="13.9" customHeight="1" x14ac:dyDescent="0.25">
      <c r="D7639" s="120"/>
      <c r="E7639" s="120"/>
      <c r="F7639" s="120"/>
      <c r="G7639" s="120"/>
      <c r="H7639" s="121"/>
      <c r="R7639" s="120"/>
    </row>
    <row r="7640" spans="4:18" ht="13.9" customHeight="1" x14ac:dyDescent="0.25">
      <c r="D7640" s="120"/>
      <c r="E7640" s="120"/>
      <c r="F7640" s="120"/>
      <c r="G7640" s="120"/>
      <c r="H7640" s="121"/>
      <c r="R7640" s="120"/>
    </row>
    <row r="7641" spans="4:18" ht="13.9" customHeight="1" x14ac:dyDescent="0.25">
      <c r="D7641" s="120"/>
      <c r="E7641" s="120"/>
      <c r="F7641" s="120"/>
      <c r="G7641" s="120"/>
      <c r="H7641" s="121"/>
      <c r="R7641" s="120"/>
    </row>
    <row r="7642" spans="4:18" ht="13.9" customHeight="1" x14ac:dyDescent="0.25">
      <c r="D7642" s="120"/>
      <c r="E7642" s="120"/>
      <c r="F7642" s="120"/>
      <c r="G7642" s="120"/>
      <c r="H7642" s="121"/>
      <c r="R7642" s="120"/>
    </row>
    <row r="7643" spans="4:18" ht="13.9" customHeight="1" x14ac:dyDescent="0.25">
      <c r="D7643" s="120"/>
      <c r="E7643" s="120"/>
      <c r="F7643" s="120"/>
      <c r="G7643" s="120"/>
      <c r="H7643" s="121"/>
      <c r="R7643" s="120"/>
    </row>
    <row r="7644" spans="4:18" ht="13.9" customHeight="1" x14ac:dyDescent="0.25">
      <c r="D7644" s="120"/>
      <c r="E7644" s="120"/>
      <c r="F7644" s="120"/>
      <c r="G7644" s="120"/>
      <c r="H7644" s="121"/>
      <c r="R7644" s="120"/>
    </row>
    <row r="7645" spans="4:18" ht="13.9" customHeight="1" x14ac:dyDescent="0.25">
      <c r="D7645" s="120"/>
      <c r="E7645" s="120"/>
      <c r="F7645" s="120"/>
      <c r="G7645" s="120"/>
      <c r="H7645" s="121"/>
      <c r="R7645" s="120"/>
    </row>
    <row r="7646" spans="4:18" ht="13.9" customHeight="1" x14ac:dyDescent="0.25">
      <c r="D7646" s="120"/>
      <c r="E7646" s="120"/>
      <c r="F7646" s="120"/>
      <c r="G7646" s="120"/>
      <c r="H7646" s="121"/>
      <c r="R7646" s="120"/>
    </row>
    <row r="7647" spans="4:18" ht="13.9" customHeight="1" x14ac:dyDescent="0.25">
      <c r="D7647" s="120"/>
      <c r="E7647" s="120"/>
      <c r="F7647" s="120"/>
      <c r="G7647" s="120"/>
      <c r="H7647" s="121"/>
      <c r="R7647" s="120"/>
    </row>
    <row r="7648" spans="4:18" ht="13.9" customHeight="1" x14ac:dyDescent="0.25">
      <c r="D7648" s="120"/>
      <c r="E7648" s="120"/>
      <c r="F7648" s="120"/>
      <c r="G7648" s="120"/>
      <c r="H7648" s="121"/>
      <c r="R7648" s="120"/>
    </row>
    <row r="7649" spans="4:18" ht="13.9" customHeight="1" x14ac:dyDescent="0.25">
      <c r="D7649" s="120"/>
      <c r="E7649" s="120"/>
      <c r="F7649" s="120"/>
      <c r="G7649" s="120"/>
      <c r="H7649" s="121"/>
      <c r="R7649" s="120"/>
    </row>
    <row r="7650" spans="4:18" ht="13.9" customHeight="1" x14ac:dyDescent="0.25">
      <c r="D7650" s="120"/>
      <c r="E7650" s="120"/>
      <c r="F7650" s="120"/>
      <c r="G7650" s="120"/>
      <c r="H7650" s="121"/>
      <c r="R7650" s="120"/>
    </row>
    <row r="7651" spans="4:18" ht="13.9" customHeight="1" x14ac:dyDescent="0.25">
      <c r="D7651" s="120"/>
      <c r="E7651" s="120"/>
      <c r="F7651" s="120"/>
      <c r="G7651" s="120"/>
      <c r="H7651" s="121"/>
      <c r="R7651" s="120"/>
    </row>
    <row r="7652" spans="4:18" ht="13.9" customHeight="1" x14ac:dyDescent="0.25">
      <c r="D7652" s="120"/>
      <c r="E7652" s="120"/>
      <c r="F7652" s="120"/>
      <c r="G7652" s="120"/>
      <c r="H7652" s="121"/>
      <c r="R7652" s="120"/>
    </row>
    <row r="7653" spans="4:18" ht="13.9" customHeight="1" x14ac:dyDescent="0.25">
      <c r="D7653" s="120"/>
      <c r="E7653" s="120"/>
      <c r="F7653" s="120"/>
      <c r="G7653" s="120"/>
      <c r="H7653" s="121"/>
      <c r="R7653" s="120"/>
    </row>
    <row r="7654" spans="4:18" ht="13.9" customHeight="1" x14ac:dyDescent="0.25">
      <c r="D7654" s="120"/>
      <c r="E7654" s="120"/>
      <c r="F7654" s="120"/>
      <c r="G7654" s="120"/>
      <c r="H7654" s="121"/>
      <c r="R7654" s="120"/>
    </row>
    <row r="7655" spans="4:18" ht="13.9" customHeight="1" x14ac:dyDescent="0.25">
      <c r="D7655" s="120"/>
      <c r="E7655" s="120"/>
      <c r="F7655" s="120"/>
      <c r="G7655" s="120"/>
      <c r="H7655" s="121"/>
      <c r="R7655" s="120"/>
    </row>
    <row r="7656" spans="4:18" ht="13.9" customHeight="1" x14ac:dyDescent="0.25">
      <c r="D7656" s="120"/>
      <c r="E7656" s="120"/>
      <c r="F7656" s="120"/>
      <c r="G7656" s="120"/>
      <c r="H7656" s="121"/>
      <c r="R7656" s="120"/>
    </row>
    <row r="7657" spans="4:18" ht="13.9" customHeight="1" x14ac:dyDescent="0.25">
      <c r="D7657" s="120"/>
      <c r="E7657" s="120"/>
      <c r="F7657" s="120"/>
      <c r="G7657" s="120"/>
      <c r="H7657" s="121"/>
      <c r="R7657" s="120"/>
    </row>
    <row r="7658" spans="4:18" ht="13.9" customHeight="1" x14ac:dyDescent="0.25">
      <c r="D7658" s="120"/>
      <c r="E7658" s="120"/>
      <c r="F7658" s="120"/>
      <c r="G7658" s="120"/>
      <c r="H7658" s="121"/>
      <c r="R7658" s="120"/>
    </row>
    <row r="7659" spans="4:18" ht="13.9" customHeight="1" x14ac:dyDescent="0.25">
      <c r="D7659" s="120"/>
      <c r="E7659" s="120"/>
      <c r="F7659" s="120"/>
      <c r="G7659" s="120"/>
      <c r="H7659" s="121"/>
      <c r="R7659" s="120"/>
    </row>
    <row r="7660" spans="4:18" ht="13.9" customHeight="1" x14ac:dyDescent="0.25">
      <c r="D7660" s="120"/>
      <c r="E7660" s="120"/>
      <c r="F7660" s="120"/>
      <c r="G7660" s="120"/>
      <c r="H7660" s="121"/>
      <c r="R7660" s="120"/>
    </row>
    <row r="7661" spans="4:18" ht="13.9" customHeight="1" x14ac:dyDescent="0.25">
      <c r="D7661" s="120"/>
      <c r="E7661" s="120"/>
      <c r="F7661" s="120"/>
      <c r="G7661" s="120"/>
      <c r="H7661" s="121"/>
      <c r="R7661" s="120"/>
    </row>
    <row r="7662" spans="4:18" ht="13.9" customHeight="1" x14ac:dyDescent="0.25">
      <c r="D7662" s="120"/>
      <c r="E7662" s="120"/>
      <c r="F7662" s="120"/>
      <c r="G7662" s="120"/>
      <c r="H7662" s="121"/>
      <c r="R7662" s="120"/>
    </row>
    <row r="7663" spans="4:18" ht="13.9" customHeight="1" x14ac:dyDescent="0.25">
      <c r="D7663" s="120"/>
      <c r="E7663" s="120"/>
      <c r="F7663" s="120"/>
      <c r="G7663" s="120"/>
      <c r="H7663" s="121"/>
      <c r="R7663" s="120"/>
    </row>
    <row r="7664" spans="4:18" ht="13.9" customHeight="1" x14ac:dyDescent="0.25">
      <c r="D7664" s="120"/>
      <c r="E7664" s="120"/>
      <c r="F7664" s="120"/>
      <c r="G7664" s="120"/>
      <c r="H7664" s="121"/>
      <c r="R7664" s="120"/>
    </row>
    <row r="7665" spans="4:18" ht="13.9" customHeight="1" x14ac:dyDescent="0.25">
      <c r="D7665" s="120"/>
      <c r="E7665" s="120"/>
      <c r="F7665" s="120"/>
      <c r="G7665" s="120"/>
      <c r="H7665" s="121"/>
      <c r="R7665" s="120"/>
    </row>
    <row r="7666" spans="4:18" ht="13.9" customHeight="1" x14ac:dyDescent="0.25">
      <c r="D7666" s="120"/>
      <c r="E7666" s="120"/>
      <c r="F7666" s="120"/>
      <c r="G7666" s="120"/>
      <c r="H7666" s="121"/>
      <c r="R7666" s="120"/>
    </row>
    <row r="7667" spans="4:18" ht="13.9" customHeight="1" x14ac:dyDescent="0.25">
      <c r="D7667" s="120"/>
      <c r="E7667" s="120"/>
      <c r="F7667" s="120"/>
      <c r="G7667" s="120"/>
      <c r="H7667" s="121"/>
      <c r="R7667" s="120"/>
    </row>
    <row r="7668" spans="4:18" ht="13.9" customHeight="1" x14ac:dyDescent="0.25">
      <c r="D7668" s="120"/>
      <c r="E7668" s="120"/>
      <c r="F7668" s="120"/>
      <c r="G7668" s="120"/>
      <c r="H7668" s="121"/>
      <c r="R7668" s="120"/>
    </row>
    <row r="7669" spans="4:18" ht="13.9" customHeight="1" x14ac:dyDescent="0.25">
      <c r="D7669" s="120"/>
      <c r="E7669" s="120"/>
      <c r="F7669" s="120"/>
      <c r="G7669" s="120"/>
      <c r="H7669" s="121"/>
      <c r="R7669" s="120"/>
    </row>
    <row r="7670" spans="4:18" ht="13.9" customHeight="1" x14ac:dyDescent="0.25">
      <c r="D7670" s="120"/>
      <c r="E7670" s="120"/>
      <c r="F7670" s="120"/>
      <c r="G7670" s="120"/>
      <c r="H7670" s="121"/>
      <c r="R7670" s="120"/>
    </row>
    <row r="7671" spans="4:18" ht="13.9" customHeight="1" x14ac:dyDescent="0.25">
      <c r="D7671" s="120"/>
      <c r="E7671" s="120"/>
      <c r="F7671" s="120"/>
      <c r="G7671" s="120"/>
      <c r="H7671" s="121"/>
      <c r="R7671" s="120"/>
    </row>
    <row r="7672" spans="4:18" ht="13.9" customHeight="1" x14ac:dyDescent="0.25">
      <c r="D7672" s="120"/>
      <c r="E7672" s="120"/>
      <c r="F7672" s="120"/>
      <c r="G7672" s="120"/>
      <c r="H7672" s="121"/>
      <c r="R7672" s="120"/>
    </row>
    <row r="7673" spans="4:18" ht="13.9" customHeight="1" x14ac:dyDescent="0.25">
      <c r="D7673" s="120"/>
      <c r="E7673" s="120"/>
      <c r="F7673" s="120"/>
      <c r="G7673" s="120"/>
      <c r="H7673" s="121"/>
      <c r="R7673" s="120"/>
    </row>
    <row r="7674" spans="4:18" ht="13.9" customHeight="1" x14ac:dyDescent="0.25">
      <c r="D7674" s="120"/>
      <c r="E7674" s="120"/>
      <c r="F7674" s="120"/>
      <c r="G7674" s="120"/>
      <c r="H7674" s="121"/>
      <c r="R7674" s="120"/>
    </row>
    <row r="7675" spans="4:18" ht="13.9" customHeight="1" x14ac:dyDescent="0.25">
      <c r="D7675" s="120"/>
      <c r="E7675" s="120"/>
      <c r="F7675" s="120"/>
      <c r="G7675" s="120"/>
      <c r="H7675" s="121"/>
      <c r="R7675" s="120"/>
    </row>
    <row r="7676" spans="4:18" ht="13.9" customHeight="1" x14ac:dyDescent="0.25">
      <c r="D7676" s="120"/>
      <c r="E7676" s="120"/>
      <c r="F7676" s="120"/>
      <c r="G7676" s="120"/>
      <c r="H7676" s="121"/>
      <c r="R7676" s="120"/>
    </row>
    <row r="7677" spans="4:18" ht="13.9" customHeight="1" x14ac:dyDescent="0.25">
      <c r="D7677" s="120"/>
      <c r="E7677" s="120"/>
      <c r="F7677" s="120"/>
      <c r="G7677" s="120"/>
      <c r="H7677" s="121"/>
      <c r="R7677" s="120"/>
    </row>
    <row r="7678" spans="4:18" ht="13.9" customHeight="1" x14ac:dyDescent="0.25">
      <c r="D7678" s="120"/>
      <c r="E7678" s="120"/>
      <c r="F7678" s="120"/>
      <c r="G7678" s="120"/>
      <c r="H7678" s="121"/>
      <c r="R7678" s="120"/>
    </row>
    <row r="7679" spans="4:18" ht="13.9" customHeight="1" x14ac:dyDescent="0.25">
      <c r="D7679" s="120"/>
      <c r="E7679" s="120"/>
      <c r="F7679" s="120"/>
      <c r="G7679" s="120"/>
      <c r="H7679" s="121"/>
      <c r="R7679" s="120"/>
    </row>
    <row r="7680" spans="4:18" ht="13.9" customHeight="1" x14ac:dyDescent="0.25">
      <c r="D7680" s="120"/>
      <c r="E7680" s="120"/>
      <c r="F7680" s="120"/>
      <c r="G7680" s="120"/>
      <c r="H7680" s="121"/>
      <c r="R7680" s="120"/>
    </row>
    <row r="7681" spans="4:18" ht="13.9" customHeight="1" x14ac:dyDescent="0.25">
      <c r="D7681" s="120"/>
      <c r="E7681" s="120"/>
      <c r="F7681" s="120"/>
      <c r="G7681" s="120"/>
      <c r="H7681" s="121"/>
      <c r="R7681" s="120"/>
    </row>
    <row r="7682" spans="4:18" ht="13.9" customHeight="1" x14ac:dyDescent="0.25">
      <c r="D7682" s="120"/>
      <c r="E7682" s="120"/>
      <c r="F7682" s="120"/>
      <c r="G7682" s="120"/>
      <c r="H7682" s="121"/>
      <c r="R7682" s="120"/>
    </row>
    <row r="7683" spans="4:18" ht="13.9" customHeight="1" x14ac:dyDescent="0.25">
      <c r="D7683" s="120"/>
      <c r="E7683" s="120"/>
      <c r="F7683" s="120"/>
      <c r="G7683" s="120"/>
      <c r="H7683" s="121"/>
      <c r="R7683" s="120"/>
    </row>
    <row r="7684" spans="4:18" ht="13.9" customHeight="1" x14ac:dyDescent="0.25">
      <c r="D7684" s="120"/>
      <c r="E7684" s="120"/>
      <c r="F7684" s="120"/>
      <c r="G7684" s="120"/>
      <c r="H7684" s="121"/>
      <c r="R7684" s="120"/>
    </row>
    <row r="7685" spans="4:18" ht="13.9" customHeight="1" x14ac:dyDescent="0.25">
      <c r="D7685" s="120"/>
      <c r="E7685" s="120"/>
      <c r="F7685" s="120"/>
      <c r="G7685" s="120"/>
      <c r="H7685" s="121"/>
      <c r="R7685" s="120"/>
    </row>
    <row r="7686" spans="4:18" ht="13.9" customHeight="1" x14ac:dyDescent="0.25">
      <c r="D7686" s="120"/>
      <c r="E7686" s="120"/>
      <c r="F7686" s="120"/>
      <c r="G7686" s="120"/>
      <c r="H7686" s="121"/>
      <c r="R7686" s="120"/>
    </row>
    <row r="7687" spans="4:18" ht="13.9" customHeight="1" x14ac:dyDescent="0.25">
      <c r="D7687" s="120"/>
      <c r="E7687" s="120"/>
      <c r="F7687" s="120"/>
      <c r="G7687" s="120"/>
      <c r="H7687" s="121"/>
      <c r="R7687" s="120"/>
    </row>
    <row r="7688" spans="4:18" ht="13.9" customHeight="1" x14ac:dyDescent="0.25">
      <c r="D7688" s="120"/>
      <c r="E7688" s="120"/>
      <c r="F7688" s="120"/>
      <c r="G7688" s="120"/>
      <c r="H7688" s="121"/>
      <c r="R7688" s="120"/>
    </row>
    <row r="7689" spans="4:18" ht="13.9" customHeight="1" x14ac:dyDescent="0.25">
      <c r="D7689" s="120"/>
      <c r="E7689" s="120"/>
      <c r="F7689" s="120"/>
      <c r="G7689" s="120"/>
      <c r="H7689" s="121"/>
      <c r="R7689" s="120"/>
    </row>
    <row r="7690" spans="4:18" ht="13.9" customHeight="1" x14ac:dyDescent="0.25">
      <c r="D7690" s="120"/>
      <c r="E7690" s="120"/>
      <c r="F7690" s="120"/>
      <c r="G7690" s="120"/>
      <c r="H7690" s="121"/>
      <c r="R7690" s="120"/>
    </row>
    <row r="7691" spans="4:18" ht="13.9" customHeight="1" x14ac:dyDescent="0.25">
      <c r="D7691" s="120"/>
      <c r="E7691" s="120"/>
      <c r="F7691" s="120"/>
      <c r="G7691" s="120"/>
      <c r="H7691" s="121"/>
      <c r="R7691" s="120"/>
    </row>
    <row r="7692" spans="4:18" ht="13.9" customHeight="1" x14ac:dyDescent="0.25">
      <c r="D7692" s="120"/>
      <c r="E7692" s="120"/>
      <c r="F7692" s="120"/>
      <c r="G7692" s="120"/>
      <c r="H7692" s="121"/>
      <c r="R7692" s="120"/>
    </row>
    <row r="7693" spans="4:18" ht="13.9" customHeight="1" x14ac:dyDescent="0.25">
      <c r="D7693" s="120"/>
      <c r="E7693" s="120"/>
      <c r="F7693" s="120"/>
      <c r="G7693" s="120"/>
      <c r="H7693" s="121"/>
      <c r="R7693" s="120"/>
    </row>
    <row r="7694" spans="4:18" ht="13.9" customHeight="1" x14ac:dyDescent="0.25">
      <c r="D7694" s="120"/>
      <c r="E7694" s="120"/>
      <c r="F7694" s="120"/>
      <c r="G7694" s="120"/>
      <c r="H7694" s="121"/>
      <c r="R7694" s="120"/>
    </row>
    <row r="7695" spans="4:18" ht="13.9" customHeight="1" x14ac:dyDescent="0.25">
      <c r="D7695" s="120"/>
      <c r="E7695" s="120"/>
      <c r="F7695" s="120"/>
      <c r="G7695" s="120"/>
      <c r="H7695" s="121"/>
      <c r="R7695" s="120"/>
    </row>
    <row r="7696" spans="4:18" ht="13.9" customHeight="1" x14ac:dyDescent="0.25">
      <c r="D7696" s="120"/>
      <c r="E7696" s="120"/>
      <c r="F7696" s="120"/>
      <c r="G7696" s="120"/>
      <c r="H7696" s="121"/>
      <c r="R7696" s="120"/>
    </row>
    <row r="7697" spans="4:18" ht="13.9" customHeight="1" x14ac:dyDescent="0.25">
      <c r="D7697" s="120"/>
      <c r="E7697" s="120"/>
      <c r="F7697" s="120"/>
      <c r="G7697" s="120"/>
      <c r="H7697" s="121"/>
      <c r="R7697" s="120"/>
    </row>
    <row r="7698" spans="4:18" ht="13.9" customHeight="1" x14ac:dyDescent="0.25">
      <c r="D7698" s="120"/>
      <c r="E7698" s="120"/>
      <c r="F7698" s="120"/>
      <c r="G7698" s="120"/>
      <c r="H7698" s="121"/>
      <c r="R7698" s="120"/>
    </row>
    <row r="7699" spans="4:18" ht="13.9" customHeight="1" x14ac:dyDescent="0.25">
      <c r="D7699" s="120"/>
      <c r="E7699" s="120"/>
      <c r="F7699" s="120"/>
      <c r="G7699" s="120"/>
      <c r="H7699" s="121"/>
      <c r="R7699" s="120"/>
    </row>
    <row r="7700" spans="4:18" ht="13.9" customHeight="1" x14ac:dyDescent="0.25">
      <c r="D7700" s="120"/>
      <c r="E7700" s="120"/>
      <c r="F7700" s="120"/>
      <c r="G7700" s="120"/>
      <c r="H7700" s="121"/>
      <c r="R7700" s="120"/>
    </row>
    <row r="7701" spans="4:18" ht="13.9" customHeight="1" x14ac:dyDescent="0.25">
      <c r="D7701" s="120"/>
      <c r="E7701" s="120"/>
      <c r="F7701" s="120"/>
      <c r="G7701" s="120"/>
      <c r="H7701" s="121"/>
      <c r="R7701" s="120"/>
    </row>
    <row r="7702" spans="4:18" ht="13.9" customHeight="1" x14ac:dyDescent="0.25">
      <c r="D7702" s="120"/>
      <c r="E7702" s="120"/>
      <c r="F7702" s="120"/>
      <c r="G7702" s="120"/>
      <c r="H7702" s="121"/>
      <c r="R7702" s="120"/>
    </row>
    <row r="7703" spans="4:18" ht="13.9" customHeight="1" x14ac:dyDescent="0.25">
      <c r="D7703" s="120"/>
      <c r="E7703" s="120"/>
      <c r="F7703" s="120"/>
      <c r="G7703" s="120"/>
      <c r="H7703" s="121"/>
      <c r="R7703" s="120"/>
    </row>
    <row r="7704" spans="4:18" ht="13.9" customHeight="1" x14ac:dyDescent="0.25">
      <c r="D7704" s="120"/>
      <c r="E7704" s="120"/>
      <c r="F7704" s="120"/>
      <c r="G7704" s="120"/>
      <c r="H7704" s="121"/>
      <c r="R7704" s="120"/>
    </row>
    <row r="7705" spans="4:18" ht="13.9" customHeight="1" x14ac:dyDescent="0.25">
      <c r="D7705" s="120"/>
      <c r="E7705" s="120"/>
      <c r="F7705" s="120"/>
      <c r="G7705" s="120"/>
      <c r="H7705" s="121"/>
      <c r="R7705" s="120"/>
    </row>
    <row r="7706" spans="4:18" ht="13.9" customHeight="1" x14ac:dyDescent="0.25">
      <c r="D7706" s="120"/>
      <c r="E7706" s="120"/>
      <c r="F7706" s="120"/>
      <c r="G7706" s="120"/>
      <c r="H7706" s="121"/>
      <c r="R7706" s="120"/>
    </row>
    <row r="7707" spans="4:18" ht="13.9" customHeight="1" x14ac:dyDescent="0.25">
      <c r="D7707" s="120"/>
      <c r="E7707" s="120"/>
      <c r="F7707" s="120"/>
      <c r="G7707" s="120"/>
      <c r="H7707" s="121"/>
      <c r="R7707" s="120"/>
    </row>
    <row r="7708" spans="4:18" ht="13.9" customHeight="1" x14ac:dyDescent="0.25">
      <c r="D7708" s="120"/>
      <c r="E7708" s="120"/>
      <c r="F7708" s="120"/>
      <c r="G7708" s="120"/>
      <c r="H7708" s="121"/>
      <c r="R7708" s="120"/>
    </row>
    <row r="7709" spans="4:18" ht="13.9" customHeight="1" x14ac:dyDescent="0.25">
      <c r="D7709" s="120"/>
      <c r="E7709" s="120"/>
      <c r="F7709" s="120"/>
      <c r="G7709" s="120"/>
      <c r="H7709" s="121"/>
      <c r="R7709" s="120"/>
    </row>
    <row r="7710" spans="4:18" ht="13.9" customHeight="1" x14ac:dyDescent="0.25">
      <c r="D7710" s="120"/>
      <c r="E7710" s="120"/>
      <c r="F7710" s="120"/>
      <c r="G7710" s="120"/>
      <c r="H7710" s="121"/>
      <c r="R7710" s="120"/>
    </row>
    <row r="7711" spans="4:18" ht="13.9" customHeight="1" x14ac:dyDescent="0.25">
      <c r="D7711" s="120"/>
      <c r="E7711" s="120"/>
      <c r="F7711" s="120"/>
      <c r="G7711" s="120"/>
      <c r="H7711" s="121"/>
      <c r="R7711" s="120"/>
    </row>
    <row r="7712" spans="4:18" ht="13.9" customHeight="1" x14ac:dyDescent="0.25">
      <c r="D7712" s="120"/>
      <c r="E7712" s="120"/>
      <c r="F7712" s="120"/>
      <c r="G7712" s="120"/>
      <c r="H7712" s="121"/>
      <c r="R7712" s="120"/>
    </row>
    <row r="7713" spans="4:18" ht="13.9" customHeight="1" x14ac:dyDescent="0.25">
      <c r="D7713" s="120"/>
      <c r="E7713" s="120"/>
      <c r="F7713" s="120"/>
      <c r="G7713" s="120"/>
      <c r="H7713" s="121"/>
      <c r="R7713" s="120"/>
    </row>
    <row r="7714" spans="4:18" ht="13.9" customHeight="1" x14ac:dyDescent="0.25">
      <c r="D7714" s="120"/>
      <c r="E7714" s="120"/>
      <c r="F7714" s="120"/>
      <c r="G7714" s="120"/>
      <c r="H7714" s="121"/>
      <c r="R7714" s="120"/>
    </row>
    <row r="7715" spans="4:18" ht="13.9" customHeight="1" x14ac:dyDescent="0.25">
      <c r="D7715" s="120"/>
      <c r="E7715" s="120"/>
      <c r="F7715" s="120"/>
      <c r="G7715" s="120"/>
      <c r="H7715" s="121"/>
      <c r="R7715" s="120"/>
    </row>
    <row r="7716" spans="4:18" ht="13.9" customHeight="1" x14ac:dyDescent="0.25">
      <c r="D7716" s="120"/>
      <c r="E7716" s="120"/>
      <c r="F7716" s="120"/>
      <c r="G7716" s="120"/>
      <c r="H7716" s="121"/>
      <c r="R7716" s="120"/>
    </row>
    <row r="7717" spans="4:18" ht="13.9" customHeight="1" x14ac:dyDescent="0.25">
      <c r="D7717" s="120"/>
      <c r="E7717" s="120"/>
      <c r="F7717" s="120"/>
      <c r="G7717" s="120"/>
      <c r="H7717" s="121"/>
      <c r="R7717" s="120"/>
    </row>
    <row r="7718" spans="4:18" ht="13.9" customHeight="1" x14ac:dyDescent="0.25">
      <c r="D7718" s="120"/>
      <c r="E7718" s="120"/>
      <c r="F7718" s="120"/>
      <c r="G7718" s="120"/>
      <c r="H7718" s="121"/>
      <c r="R7718" s="120"/>
    </row>
    <row r="7719" spans="4:18" ht="13.9" customHeight="1" x14ac:dyDescent="0.25">
      <c r="D7719" s="120"/>
      <c r="E7719" s="120"/>
      <c r="F7719" s="120"/>
      <c r="G7719" s="120"/>
      <c r="H7719" s="121"/>
      <c r="R7719" s="120"/>
    </row>
    <row r="7720" spans="4:18" ht="13.9" customHeight="1" x14ac:dyDescent="0.25">
      <c r="D7720" s="120"/>
      <c r="E7720" s="120"/>
      <c r="F7720" s="120"/>
      <c r="G7720" s="120"/>
      <c r="H7720" s="121"/>
      <c r="R7720" s="120"/>
    </row>
    <row r="7721" spans="4:18" ht="13.9" customHeight="1" x14ac:dyDescent="0.25">
      <c r="D7721" s="120"/>
      <c r="E7721" s="120"/>
      <c r="F7721" s="120"/>
      <c r="G7721" s="120"/>
      <c r="H7721" s="121"/>
      <c r="R7721" s="120"/>
    </row>
    <row r="7722" spans="4:18" ht="13.9" customHeight="1" x14ac:dyDescent="0.25">
      <c r="D7722" s="120"/>
      <c r="E7722" s="120"/>
      <c r="F7722" s="120"/>
      <c r="G7722" s="120"/>
      <c r="H7722" s="121"/>
      <c r="R7722" s="120"/>
    </row>
    <row r="7723" spans="4:18" ht="13.9" customHeight="1" x14ac:dyDescent="0.25">
      <c r="D7723" s="120"/>
      <c r="E7723" s="120"/>
      <c r="F7723" s="120"/>
      <c r="G7723" s="120"/>
      <c r="H7723" s="121"/>
      <c r="R7723" s="120"/>
    </row>
    <row r="7724" spans="4:18" ht="13.9" customHeight="1" x14ac:dyDescent="0.25">
      <c r="D7724" s="120"/>
      <c r="E7724" s="120"/>
      <c r="F7724" s="120"/>
      <c r="G7724" s="120"/>
      <c r="H7724" s="121"/>
      <c r="R7724" s="120"/>
    </row>
    <row r="7725" spans="4:18" ht="13.9" customHeight="1" x14ac:dyDescent="0.25">
      <c r="D7725" s="120"/>
      <c r="E7725" s="120"/>
      <c r="F7725" s="120"/>
      <c r="G7725" s="120"/>
      <c r="H7725" s="121"/>
      <c r="R7725" s="120"/>
    </row>
    <row r="7726" spans="4:18" ht="13.9" customHeight="1" x14ac:dyDescent="0.25">
      <c r="D7726" s="120"/>
      <c r="E7726" s="120"/>
      <c r="F7726" s="120"/>
      <c r="G7726" s="120"/>
      <c r="H7726" s="121"/>
      <c r="R7726" s="120"/>
    </row>
    <row r="7727" spans="4:18" ht="13.9" customHeight="1" x14ac:dyDescent="0.25">
      <c r="D7727" s="120"/>
      <c r="E7727" s="120"/>
      <c r="F7727" s="120"/>
      <c r="G7727" s="120"/>
      <c r="H7727" s="121"/>
      <c r="R7727" s="120"/>
    </row>
    <row r="7728" spans="4:18" ht="13.9" customHeight="1" x14ac:dyDescent="0.25">
      <c r="D7728" s="120"/>
      <c r="E7728" s="120"/>
      <c r="F7728" s="120"/>
      <c r="G7728" s="120"/>
      <c r="H7728" s="121"/>
      <c r="R7728" s="120"/>
    </row>
    <row r="7729" spans="4:18" ht="13.9" customHeight="1" x14ac:dyDescent="0.25">
      <c r="D7729" s="120"/>
      <c r="E7729" s="120"/>
      <c r="F7729" s="120"/>
      <c r="G7729" s="120"/>
      <c r="H7729" s="121"/>
      <c r="R7729" s="120"/>
    </row>
    <row r="7730" spans="4:18" ht="13.9" customHeight="1" x14ac:dyDescent="0.25">
      <c r="D7730" s="120"/>
      <c r="E7730" s="120"/>
      <c r="F7730" s="120"/>
      <c r="G7730" s="120"/>
      <c r="H7730" s="121"/>
      <c r="R7730" s="120"/>
    </row>
    <row r="7731" spans="4:18" ht="13.9" customHeight="1" x14ac:dyDescent="0.25">
      <c r="D7731" s="120"/>
      <c r="E7731" s="120"/>
      <c r="F7731" s="120"/>
      <c r="G7731" s="120"/>
      <c r="H7731" s="121"/>
      <c r="R7731" s="120"/>
    </row>
    <row r="7732" spans="4:18" ht="13.9" customHeight="1" x14ac:dyDescent="0.25">
      <c r="D7732" s="120"/>
      <c r="E7732" s="120"/>
      <c r="F7732" s="120"/>
      <c r="G7732" s="120"/>
      <c r="H7732" s="121"/>
      <c r="R7732" s="120"/>
    </row>
    <row r="7733" spans="4:18" ht="13.9" customHeight="1" x14ac:dyDescent="0.25">
      <c r="D7733" s="120"/>
      <c r="E7733" s="120"/>
      <c r="F7733" s="120"/>
      <c r="G7733" s="120"/>
      <c r="H7733" s="121"/>
      <c r="R7733" s="120"/>
    </row>
    <row r="7734" spans="4:18" ht="13.9" customHeight="1" x14ac:dyDescent="0.25">
      <c r="D7734" s="120"/>
      <c r="E7734" s="120"/>
      <c r="F7734" s="120"/>
      <c r="G7734" s="120"/>
      <c r="H7734" s="121"/>
      <c r="R7734" s="120"/>
    </row>
    <row r="7735" spans="4:18" ht="13.9" customHeight="1" x14ac:dyDescent="0.25">
      <c r="D7735" s="120"/>
      <c r="E7735" s="120"/>
      <c r="F7735" s="120"/>
      <c r="G7735" s="120"/>
      <c r="H7735" s="121"/>
      <c r="R7735" s="120"/>
    </row>
    <row r="7736" spans="4:18" ht="13.9" customHeight="1" x14ac:dyDescent="0.25">
      <c r="D7736" s="120"/>
      <c r="E7736" s="120"/>
      <c r="F7736" s="120"/>
      <c r="G7736" s="120"/>
      <c r="H7736" s="121"/>
      <c r="R7736" s="120"/>
    </row>
    <row r="7737" spans="4:18" ht="13.9" customHeight="1" x14ac:dyDescent="0.25">
      <c r="D7737" s="120"/>
      <c r="E7737" s="120"/>
      <c r="F7737" s="120"/>
      <c r="G7737" s="120"/>
      <c r="H7737" s="121"/>
      <c r="R7737" s="120"/>
    </row>
    <row r="7738" spans="4:18" ht="13.9" customHeight="1" x14ac:dyDescent="0.25">
      <c r="D7738" s="120"/>
      <c r="E7738" s="120"/>
      <c r="F7738" s="120"/>
      <c r="G7738" s="120"/>
      <c r="H7738" s="121"/>
      <c r="R7738" s="120"/>
    </row>
    <row r="7739" spans="4:18" ht="13.9" customHeight="1" x14ac:dyDescent="0.25">
      <c r="D7739" s="120"/>
      <c r="E7739" s="120"/>
      <c r="F7739" s="120"/>
      <c r="G7739" s="120"/>
      <c r="H7739" s="121"/>
      <c r="R7739" s="120"/>
    </row>
    <row r="7740" spans="4:18" ht="13.9" customHeight="1" x14ac:dyDescent="0.25">
      <c r="D7740" s="120"/>
      <c r="E7740" s="120"/>
      <c r="F7740" s="120"/>
      <c r="G7740" s="120"/>
      <c r="H7740" s="121"/>
      <c r="R7740" s="120"/>
    </row>
    <row r="7741" spans="4:18" ht="13.9" customHeight="1" x14ac:dyDescent="0.25">
      <c r="D7741" s="120"/>
      <c r="E7741" s="120"/>
      <c r="F7741" s="120"/>
      <c r="G7741" s="120"/>
      <c r="H7741" s="121"/>
      <c r="R7741" s="120"/>
    </row>
    <row r="7742" spans="4:18" ht="13.9" customHeight="1" x14ac:dyDescent="0.25">
      <c r="D7742" s="120"/>
      <c r="E7742" s="120"/>
      <c r="F7742" s="120"/>
      <c r="G7742" s="120"/>
      <c r="H7742" s="121"/>
      <c r="R7742" s="120"/>
    </row>
    <row r="7743" spans="4:18" ht="13.9" customHeight="1" x14ac:dyDescent="0.25">
      <c r="D7743" s="120"/>
      <c r="E7743" s="120"/>
      <c r="F7743" s="120"/>
      <c r="G7743" s="120"/>
      <c r="H7743" s="121"/>
      <c r="R7743" s="120"/>
    </row>
    <row r="7744" spans="4:18" ht="13.9" customHeight="1" x14ac:dyDescent="0.25">
      <c r="D7744" s="120"/>
      <c r="E7744" s="120"/>
      <c r="F7744" s="120"/>
      <c r="G7744" s="120"/>
      <c r="H7744" s="121"/>
      <c r="R7744" s="120"/>
    </row>
    <row r="7745" spans="4:18" ht="13.9" customHeight="1" x14ac:dyDescent="0.25">
      <c r="D7745" s="120"/>
      <c r="E7745" s="120"/>
      <c r="F7745" s="120"/>
      <c r="G7745" s="120"/>
      <c r="H7745" s="121"/>
      <c r="R7745" s="120"/>
    </row>
    <row r="7746" spans="4:18" ht="13.9" customHeight="1" x14ac:dyDescent="0.25">
      <c r="D7746" s="120"/>
      <c r="E7746" s="120"/>
      <c r="F7746" s="120"/>
      <c r="G7746" s="120"/>
      <c r="H7746" s="121"/>
      <c r="R7746" s="120"/>
    </row>
    <row r="7747" spans="4:18" ht="13.9" customHeight="1" x14ac:dyDescent="0.25">
      <c r="D7747" s="120"/>
      <c r="E7747" s="120"/>
      <c r="F7747" s="120"/>
      <c r="G7747" s="120"/>
      <c r="H7747" s="121"/>
      <c r="R7747" s="120"/>
    </row>
    <row r="7748" spans="4:18" ht="13.9" customHeight="1" x14ac:dyDescent="0.25">
      <c r="D7748" s="120"/>
      <c r="E7748" s="120"/>
      <c r="F7748" s="120"/>
      <c r="G7748" s="120"/>
      <c r="H7748" s="121"/>
      <c r="R7748" s="120"/>
    </row>
    <row r="7749" spans="4:18" ht="13.9" customHeight="1" x14ac:dyDescent="0.25">
      <c r="D7749" s="120"/>
      <c r="E7749" s="120"/>
      <c r="F7749" s="120"/>
      <c r="G7749" s="120"/>
      <c r="H7749" s="121"/>
      <c r="R7749" s="120"/>
    </row>
    <row r="7750" spans="4:18" ht="13.9" customHeight="1" x14ac:dyDescent="0.25">
      <c r="D7750" s="120"/>
      <c r="E7750" s="120"/>
      <c r="F7750" s="120"/>
      <c r="G7750" s="120"/>
      <c r="H7750" s="121"/>
      <c r="R7750" s="120"/>
    </row>
    <row r="7751" spans="4:18" ht="13.9" customHeight="1" x14ac:dyDescent="0.25">
      <c r="D7751" s="120"/>
      <c r="E7751" s="120"/>
      <c r="F7751" s="120"/>
      <c r="G7751" s="120"/>
      <c r="H7751" s="121"/>
      <c r="R7751" s="120"/>
    </row>
    <row r="7752" spans="4:18" ht="13.9" customHeight="1" x14ac:dyDescent="0.25">
      <c r="D7752" s="120"/>
      <c r="E7752" s="120"/>
      <c r="F7752" s="120"/>
      <c r="G7752" s="120"/>
      <c r="H7752" s="121"/>
      <c r="R7752" s="120"/>
    </row>
    <row r="7753" spans="4:18" ht="13.9" customHeight="1" x14ac:dyDescent="0.25">
      <c r="D7753" s="120"/>
      <c r="E7753" s="120"/>
      <c r="F7753" s="120"/>
      <c r="G7753" s="120"/>
      <c r="H7753" s="121"/>
      <c r="R7753" s="120"/>
    </row>
    <row r="7754" spans="4:18" ht="13.9" customHeight="1" x14ac:dyDescent="0.25">
      <c r="D7754" s="120"/>
      <c r="E7754" s="120"/>
      <c r="F7754" s="120"/>
      <c r="G7754" s="120"/>
      <c r="H7754" s="121"/>
      <c r="R7754" s="120"/>
    </row>
    <row r="7755" spans="4:18" ht="13.9" customHeight="1" x14ac:dyDescent="0.25">
      <c r="D7755" s="120"/>
      <c r="E7755" s="120"/>
      <c r="F7755" s="120"/>
      <c r="G7755" s="120"/>
      <c r="H7755" s="121"/>
      <c r="R7755" s="120"/>
    </row>
    <row r="7756" spans="4:18" ht="13.9" customHeight="1" x14ac:dyDescent="0.25">
      <c r="D7756" s="120"/>
      <c r="E7756" s="120"/>
      <c r="F7756" s="120"/>
      <c r="G7756" s="120"/>
      <c r="H7756" s="121"/>
      <c r="R7756" s="120"/>
    </row>
    <row r="7757" spans="4:18" ht="13.9" customHeight="1" x14ac:dyDescent="0.25">
      <c r="D7757" s="120"/>
      <c r="E7757" s="120"/>
      <c r="F7757" s="120"/>
      <c r="G7757" s="120"/>
      <c r="H7757" s="121"/>
      <c r="R7757" s="120"/>
    </row>
    <row r="7758" spans="4:18" ht="13.9" customHeight="1" x14ac:dyDescent="0.25">
      <c r="D7758" s="120"/>
      <c r="E7758" s="120"/>
      <c r="F7758" s="120"/>
      <c r="G7758" s="120"/>
      <c r="H7758" s="121"/>
      <c r="R7758" s="120"/>
    </row>
    <row r="7759" spans="4:18" ht="13.9" customHeight="1" x14ac:dyDescent="0.25">
      <c r="D7759" s="120"/>
      <c r="E7759" s="120"/>
      <c r="F7759" s="120"/>
      <c r="G7759" s="120"/>
      <c r="H7759" s="121"/>
      <c r="R7759" s="120"/>
    </row>
    <row r="7760" spans="4:18" ht="13.9" customHeight="1" x14ac:dyDescent="0.25">
      <c r="D7760" s="120"/>
      <c r="E7760" s="120"/>
      <c r="F7760" s="120"/>
      <c r="G7760" s="120"/>
      <c r="H7760" s="121"/>
      <c r="R7760" s="120"/>
    </row>
    <row r="7761" spans="4:18" ht="13.9" customHeight="1" x14ac:dyDescent="0.25">
      <c r="D7761" s="120"/>
      <c r="E7761" s="120"/>
      <c r="F7761" s="120"/>
      <c r="G7761" s="120"/>
      <c r="H7761" s="121"/>
      <c r="R7761" s="120"/>
    </row>
    <row r="7762" spans="4:18" ht="13.9" customHeight="1" x14ac:dyDescent="0.25">
      <c r="D7762" s="120"/>
      <c r="E7762" s="120"/>
      <c r="F7762" s="120"/>
      <c r="G7762" s="120"/>
      <c r="H7762" s="121"/>
      <c r="R7762" s="120"/>
    </row>
    <row r="7763" spans="4:18" ht="13.9" customHeight="1" x14ac:dyDescent="0.25">
      <c r="D7763" s="120"/>
      <c r="E7763" s="120"/>
      <c r="F7763" s="120"/>
      <c r="G7763" s="120"/>
      <c r="H7763" s="121"/>
      <c r="R7763" s="120"/>
    </row>
    <row r="7764" spans="4:18" ht="13.9" customHeight="1" x14ac:dyDescent="0.25">
      <c r="D7764" s="120"/>
      <c r="E7764" s="120"/>
      <c r="F7764" s="120"/>
      <c r="G7764" s="120"/>
      <c r="H7764" s="121"/>
      <c r="R7764" s="120"/>
    </row>
    <row r="7765" spans="4:18" ht="13.9" customHeight="1" x14ac:dyDescent="0.25">
      <c r="D7765" s="120"/>
      <c r="E7765" s="120"/>
      <c r="F7765" s="120"/>
      <c r="G7765" s="120"/>
      <c r="H7765" s="121"/>
      <c r="R7765" s="120"/>
    </row>
    <row r="7766" spans="4:18" ht="13.9" customHeight="1" x14ac:dyDescent="0.25">
      <c r="D7766" s="120"/>
      <c r="E7766" s="120"/>
      <c r="F7766" s="120"/>
      <c r="G7766" s="120"/>
      <c r="H7766" s="121"/>
      <c r="R7766" s="120"/>
    </row>
    <row r="7767" spans="4:18" ht="13.9" customHeight="1" x14ac:dyDescent="0.25">
      <c r="D7767" s="120"/>
      <c r="E7767" s="120"/>
      <c r="F7767" s="120"/>
      <c r="G7767" s="120"/>
      <c r="H7767" s="121"/>
      <c r="R7767" s="120"/>
    </row>
    <row r="7768" spans="4:18" ht="13.9" customHeight="1" x14ac:dyDescent="0.25">
      <c r="D7768" s="120"/>
      <c r="E7768" s="120"/>
      <c r="F7768" s="120"/>
      <c r="G7768" s="120"/>
      <c r="H7768" s="121"/>
      <c r="R7768" s="120"/>
    </row>
    <row r="7769" spans="4:18" ht="13.9" customHeight="1" x14ac:dyDescent="0.25">
      <c r="D7769" s="120"/>
      <c r="E7769" s="120"/>
      <c r="F7769" s="120"/>
      <c r="G7769" s="120"/>
      <c r="H7769" s="121"/>
      <c r="R7769" s="120"/>
    </row>
    <row r="7770" spans="4:18" ht="13.9" customHeight="1" x14ac:dyDescent="0.25">
      <c r="D7770" s="120"/>
      <c r="E7770" s="120"/>
      <c r="F7770" s="120"/>
      <c r="G7770" s="120"/>
      <c r="H7770" s="121"/>
      <c r="R7770" s="120"/>
    </row>
    <row r="7771" spans="4:18" ht="13.9" customHeight="1" x14ac:dyDescent="0.25">
      <c r="D7771" s="120"/>
      <c r="E7771" s="120"/>
      <c r="F7771" s="120"/>
      <c r="G7771" s="120"/>
      <c r="H7771" s="121"/>
      <c r="R7771" s="120"/>
    </row>
    <row r="7772" spans="4:18" ht="13.9" customHeight="1" x14ac:dyDescent="0.25">
      <c r="D7772" s="120"/>
      <c r="E7772" s="120"/>
      <c r="F7772" s="120"/>
      <c r="G7772" s="120"/>
      <c r="H7772" s="121"/>
      <c r="R7772" s="120"/>
    </row>
    <row r="7773" spans="4:18" ht="13.9" customHeight="1" x14ac:dyDescent="0.25">
      <c r="D7773" s="120"/>
      <c r="E7773" s="120"/>
      <c r="F7773" s="120"/>
      <c r="G7773" s="120"/>
      <c r="H7773" s="121"/>
      <c r="R7773" s="120"/>
    </row>
    <row r="7774" spans="4:18" ht="13.9" customHeight="1" x14ac:dyDescent="0.25">
      <c r="D7774" s="120"/>
      <c r="E7774" s="120"/>
      <c r="F7774" s="120"/>
      <c r="G7774" s="120"/>
      <c r="H7774" s="121"/>
      <c r="R7774" s="120"/>
    </row>
    <row r="7775" spans="4:18" ht="13.9" customHeight="1" x14ac:dyDescent="0.25">
      <c r="D7775" s="120"/>
      <c r="E7775" s="120"/>
      <c r="F7775" s="120"/>
      <c r="G7775" s="120"/>
      <c r="H7775" s="121"/>
      <c r="R7775" s="120"/>
    </row>
    <row r="7776" spans="4:18" ht="13.9" customHeight="1" x14ac:dyDescent="0.25">
      <c r="D7776" s="120"/>
      <c r="E7776" s="120"/>
      <c r="F7776" s="120"/>
      <c r="G7776" s="120"/>
      <c r="H7776" s="121"/>
      <c r="R7776" s="120"/>
    </row>
    <row r="7777" spans="4:18" ht="13.9" customHeight="1" x14ac:dyDescent="0.25">
      <c r="D7777" s="120"/>
      <c r="E7777" s="120"/>
      <c r="F7777" s="120"/>
      <c r="G7777" s="120"/>
      <c r="H7777" s="121"/>
      <c r="R7777" s="120"/>
    </row>
    <row r="7778" spans="4:18" ht="13.9" customHeight="1" x14ac:dyDescent="0.25">
      <c r="D7778" s="120"/>
      <c r="E7778" s="120"/>
      <c r="F7778" s="120"/>
      <c r="G7778" s="120"/>
      <c r="H7778" s="121"/>
      <c r="R7778" s="120"/>
    </row>
    <row r="7779" spans="4:18" ht="13.9" customHeight="1" x14ac:dyDescent="0.25">
      <c r="D7779" s="120"/>
      <c r="E7779" s="120"/>
      <c r="F7779" s="120"/>
      <c r="G7779" s="120"/>
      <c r="H7779" s="121"/>
      <c r="R7779" s="120"/>
    </row>
    <row r="7780" spans="4:18" ht="13.9" customHeight="1" x14ac:dyDescent="0.25">
      <c r="D7780" s="120"/>
      <c r="E7780" s="120"/>
      <c r="F7780" s="120"/>
      <c r="G7780" s="120"/>
      <c r="H7780" s="121"/>
      <c r="R7780" s="120"/>
    </row>
    <row r="7781" spans="4:18" ht="13.9" customHeight="1" x14ac:dyDescent="0.25">
      <c r="D7781" s="120"/>
      <c r="E7781" s="120"/>
      <c r="F7781" s="120"/>
      <c r="G7781" s="120"/>
      <c r="H7781" s="121"/>
      <c r="R7781" s="120"/>
    </row>
    <row r="7782" spans="4:18" ht="13.9" customHeight="1" x14ac:dyDescent="0.25">
      <c r="D7782" s="120"/>
      <c r="E7782" s="120"/>
      <c r="F7782" s="120"/>
      <c r="G7782" s="120"/>
      <c r="H7782" s="121"/>
      <c r="R7782" s="120"/>
    </row>
    <row r="7783" spans="4:18" ht="13.9" customHeight="1" x14ac:dyDescent="0.25">
      <c r="D7783" s="120"/>
      <c r="E7783" s="120"/>
      <c r="F7783" s="120"/>
      <c r="G7783" s="120"/>
      <c r="H7783" s="121"/>
      <c r="R7783" s="120"/>
    </row>
    <row r="7784" spans="4:18" ht="13.9" customHeight="1" x14ac:dyDescent="0.25">
      <c r="D7784" s="120"/>
      <c r="E7784" s="120"/>
      <c r="F7784" s="120"/>
      <c r="G7784" s="120"/>
      <c r="H7784" s="121"/>
      <c r="R7784" s="120"/>
    </row>
    <row r="7785" spans="4:18" ht="13.9" customHeight="1" x14ac:dyDescent="0.25">
      <c r="D7785" s="120"/>
      <c r="E7785" s="120"/>
      <c r="F7785" s="120"/>
      <c r="G7785" s="120"/>
      <c r="H7785" s="121"/>
      <c r="R7785" s="120"/>
    </row>
    <row r="7786" spans="4:18" ht="13.9" customHeight="1" x14ac:dyDescent="0.25">
      <c r="D7786" s="120"/>
      <c r="E7786" s="120"/>
      <c r="F7786" s="120"/>
      <c r="G7786" s="120"/>
      <c r="H7786" s="121"/>
      <c r="R7786" s="120"/>
    </row>
    <row r="7787" spans="4:18" ht="13.9" customHeight="1" x14ac:dyDescent="0.25">
      <c r="D7787" s="120"/>
      <c r="E7787" s="120"/>
      <c r="F7787" s="120"/>
      <c r="G7787" s="120"/>
      <c r="H7787" s="121"/>
      <c r="R7787" s="120"/>
    </row>
    <row r="7788" spans="4:18" ht="13.9" customHeight="1" x14ac:dyDescent="0.25">
      <c r="D7788" s="120"/>
      <c r="E7788" s="120"/>
      <c r="F7788" s="120"/>
      <c r="G7788" s="120"/>
      <c r="H7788" s="121"/>
      <c r="R7788" s="120"/>
    </row>
    <row r="7789" spans="4:18" ht="13.9" customHeight="1" x14ac:dyDescent="0.25">
      <c r="D7789" s="120"/>
      <c r="E7789" s="120"/>
      <c r="F7789" s="120"/>
      <c r="G7789" s="120"/>
      <c r="H7789" s="121"/>
      <c r="R7789" s="120"/>
    </row>
    <row r="7790" spans="4:18" ht="13.9" customHeight="1" x14ac:dyDescent="0.25">
      <c r="D7790" s="120"/>
      <c r="E7790" s="120"/>
      <c r="F7790" s="120"/>
      <c r="G7790" s="120"/>
      <c r="H7790" s="121"/>
      <c r="R7790" s="120"/>
    </row>
    <row r="7791" spans="4:18" ht="13.9" customHeight="1" x14ac:dyDescent="0.25">
      <c r="D7791" s="120"/>
      <c r="E7791" s="120"/>
      <c r="F7791" s="120"/>
      <c r="G7791" s="120"/>
      <c r="H7791" s="121"/>
      <c r="R7791" s="120"/>
    </row>
    <row r="7792" spans="4:18" ht="13.9" customHeight="1" x14ac:dyDescent="0.25">
      <c r="D7792" s="120"/>
      <c r="E7792" s="120"/>
      <c r="F7792" s="120"/>
      <c r="G7792" s="120"/>
      <c r="H7792" s="121"/>
      <c r="R7792" s="120"/>
    </row>
    <row r="7793" spans="4:18" ht="13.9" customHeight="1" x14ac:dyDescent="0.25">
      <c r="D7793" s="120"/>
      <c r="E7793" s="120"/>
      <c r="F7793" s="120"/>
      <c r="G7793" s="120"/>
      <c r="H7793" s="121"/>
      <c r="R7793" s="120"/>
    </row>
    <row r="7794" spans="4:18" ht="13.9" customHeight="1" x14ac:dyDescent="0.25">
      <c r="D7794" s="120"/>
      <c r="E7794" s="120"/>
      <c r="F7794" s="120"/>
      <c r="G7794" s="120"/>
      <c r="H7794" s="121"/>
      <c r="R7794" s="120"/>
    </row>
    <row r="7795" spans="4:18" ht="13.9" customHeight="1" x14ac:dyDescent="0.25">
      <c r="D7795" s="120"/>
      <c r="E7795" s="120"/>
      <c r="F7795" s="120"/>
      <c r="G7795" s="120"/>
      <c r="H7795" s="121"/>
      <c r="R7795" s="120"/>
    </row>
    <row r="7796" spans="4:18" ht="13.9" customHeight="1" x14ac:dyDescent="0.25">
      <c r="D7796" s="120"/>
      <c r="E7796" s="120"/>
      <c r="F7796" s="120"/>
      <c r="G7796" s="120"/>
      <c r="H7796" s="121"/>
      <c r="R7796" s="120"/>
    </row>
    <row r="7797" spans="4:18" ht="13.9" customHeight="1" x14ac:dyDescent="0.25">
      <c r="D7797" s="120"/>
      <c r="E7797" s="120"/>
      <c r="F7797" s="120"/>
      <c r="G7797" s="120"/>
      <c r="H7797" s="121"/>
      <c r="R7797" s="120"/>
    </row>
    <row r="7798" spans="4:18" ht="13.9" customHeight="1" x14ac:dyDescent="0.25">
      <c r="D7798" s="120"/>
      <c r="E7798" s="120"/>
      <c r="F7798" s="120"/>
      <c r="G7798" s="120"/>
      <c r="H7798" s="121"/>
      <c r="R7798" s="120"/>
    </row>
    <row r="7799" spans="4:18" ht="13.9" customHeight="1" x14ac:dyDescent="0.25">
      <c r="D7799" s="120"/>
      <c r="E7799" s="120"/>
      <c r="F7799" s="120"/>
      <c r="G7799" s="120"/>
      <c r="H7799" s="121"/>
      <c r="R7799" s="120"/>
    </row>
    <row r="7800" spans="4:18" ht="13.9" customHeight="1" x14ac:dyDescent="0.25">
      <c r="D7800" s="120"/>
      <c r="E7800" s="120"/>
      <c r="F7800" s="120"/>
      <c r="G7800" s="120"/>
      <c r="H7800" s="121"/>
      <c r="R7800" s="120"/>
    </row>
    <row r="7801" spans="4:18" ht="13.9" customHeight="1" x14ac:dyDescent="0.25">
      <c r="D7801" s="120"/>
      <c r="E7801" s="120"/>
      <c r="F7801" s="120"/>
      <c r="G7801" s="120"/>
      <c r="H7801" s="121"/>
      <c r="R7801" s="120"/>
    </row>
    <row r="7802" spans="4:18" ht="13.9" customHeight="1" x14ac:dyDescent="0.25">
      <c r="D7802" s="120"/>
      <c r="E7802" s="120"/>
      <c r="F7802" s="120"/>
      <c r="G7802" s="120"/>
      <c r="H7802" s="121"/>
      <c r="R7802" s="120"/>
    </row>
    <row r="7803" spans="4:18" ht="13.9" customHeight="1" x14ac:dyDescent="0.25">
      <c r="D7803" s="120"/>
      <c r="E7803" s="120"/>
      <c r="F7803" s="120"/>
      <c r="G7803" s="120"/>
      <c r="H7803" s="121"/>
      <c r="R7803" s="120"/>
    </row>
    <row r="7804" spans="4:18" ht="13.9" customHeight="1" x14ac:dyDescent="0.25">
      <c r="D7804" s="120"/>
      <c r="E7804" s="120"/>
      <c r="F7804" s="120"/>
      <c r="G7804" s="120"/>
      <c r="H7804" s="121"/>
      <c r="R7804" s="120"/>
    </row>
    <row r="7805" spans="4:18" ht="13.9" customHeight="1" x14ac:dyDescent="0.25">
      <c r="D7805" s="120"/>
      <c r="E7805" s="120"/>
      <c r="F7805" s="120"/>
      <c r="G7805" s="120"/>
      <c r="H7805" s="121"/>
      <c r="R7805" s="120"/>
    </row>
    <row r="7806" spans="4:18" ht="13.9" customHeight="1" x14ac:dyDescent="0.25">
      <c r="D7806" s="120"/>
      <c r="E7806" s="120"/>
      <c r="F7806" s="120"/>
      <c r="G7806" s="120"/>
      <c r="H7806" s="121"/>
      <c r="R7806" s="120"/>
    </row>
    <row r="7807" spans="4:18" ht="13.9" customHeight="1" x14ac:dyDescent="0.25">
      <c r="D7807" s="120"/>
      <c r="E7807" s="120"/>
      <c r="F7807" s="120"/>
      <c r="G7807" s="120"/>
      <c r="H7807" s="121"/>
      <c r="R7807" s="120"/>
    </row>
    <row r="7808" spans="4:18" ht="13.9" customHeight="1" x14ac:dyDescent="0.25">
      <c r="D7808" s="120"/>
      <c r="E7808" s="120"/>
      <c r="F7808" s="120"/>
      <c r="G7808" s="120"/>
      <c r="H7808" s="121"/>
      <c r="R7808" s="120"/>
    </row>
    <row r="7809" spans="4:18" ht="13.9" customHeight="1" x14ac:dyDescent="0.25">
      <c r="D7809" s="120"/>
      <c r="E7809" s="120"/>
      <c r="F7809" s="120"/>
      <c r="G7809" s="120"/>
      <c r="H7809" s="121"/>
      <c r="R7809" s="120"/>
    </row>
    <row r="7810" spans="4:18" ht="13.9" customHeight="1" x14ac:dyDescent="0.25">
      <c r="D7810" s="120"/>
      <c r="E7810" s="120"/>
      <c r="F7810" s="120"/>
      <c r="G7810" s="120"/>
      <c r="H7810" s="121"/>
      <c r="R7810" s="120"/>
    </row>
    <row r="7811" spans="4:18" ht="13.9" customHeight="1" x14ac:dyDescent="0.25">
      <c r="D7811" s="120"/>
      <c r="E7811" s="120"/>
      <c r="F7811" s="120"/>
      <c r="G7811" s="120"/>
      <c r="H7811" s="121"/>
      <c r="R7811" s="120"/>
    </row>
    <row r="7812" spans="4:18" ht="13.9" customHeight="1" x14ac:dyDescent="0.25">
      <c r="D7812" s="120"/>
      <c r="E7812" s="120"/>
      <c r="F7812" s="120"/>
      <c r="G7812" s="120"/>
      <c r="H7812" s="121"/>
      <c r="R7812" s="120"/>
    </row>
    <row r="7813" spans="4:18" ht="13.9" customHeight="1" x14ac:dyDescent="0.25">
      <c r="D7813" s="120"/>
      <c r="E7813" s="120"/>
      <c r="F7813" s="120"/>
      <c r="G7813" s="120"/>
      <c r="H7813" s="121"/>
      <c r="R7813" s="120"/>
    </row>
    <row r="7814" spans="4:18" ht="13.9" customHeight="1" x14ac:dyDescent="0.25">
      <c r="D7814" s="120"/>
      <c r="E7814" s="120"/>
      <c r="F7814" s="120"/>
      <c r="G7814" s="120"/>
      <c r="H7814" s="121"/>
      <c r="R7814" s="120"/>
    </row>
    <row r="7815" spans="4:18" ht="13.9" customHeight="1" x14ac:dyDescent="0.25">
      <c r="D7815" s="120"/>
      <c r="E7815" s="120"/>
      <c r="F7815" s="120"/>
      <c r="G7815" s="120"/>
      <c r="H7815" s="121"/>
      <c r="R7815" s="120"/>
    </row>
    <row r="7816" spans="4:18" ht="13.9" customHeight="1" x14ac:dyDescent="0.25">
      <c r="D7816" s="120"/>
      <c r="E7816" s="120"/>
      <c r="F7816" s="120"/>
      <c r="G7816" s="120"/>
      <c r="H7816" s="121"/>
      <c r="R7816" s="120"/>
    </row>
    <row r="7817" spans="4:18" ht="13.9" customHeight="1" x14ac:dyDescent="0.25">
      <c r="D7817" s="120"/>
      <c r="E7817" s="120"/>
      <c r="F7817" s="120"/>
      <c r="G7817" s="120"/>
      <c r="H7817" s="121"/>
      <c r="R7817" s="120"/>
    </row>
    <row r="7818" spans="4:18" ht="13.9" customHeight="1" x14ac:dyDescent="0.25">
      <c r="D7818" s="120"/>
      <c r="E7818" s="120"/>
      <c r="F7818" s="120"/>
      <c r="G7818" s="120"/>
      <c r="H7818" s="121"/>
      <c r="R7818" s="120"/>
    </row>
    <row r="7819" spans="4:18" ht="13.9" customHeight="1" x14ac:dyDescent="0.25">
      <c r="D7819" s="120"/>
      <c r="E7819" s="120"/>
      <c r="F7819" s="120"/>
      <c r="G7819" s="120"/>
      <c r="H7819" s="121"/>
      <c r="R7819" s="120"/>
    </row>
    <row r="7820" spans="4:18" ht="13.9" customHeight="1" x14ac:dyDescent="0.25">
      <c r="D7820" s="120"/>
      <c r="E7820" s="120"/>
      <c r="F7820" s="120"/>
      <c r="G7820" s="120"/>
      <c r="H7820" s="121"/>
      <c r="R7820" s="120"/>
    </row>
    <row r="7821" spans="4:18" ht="13.9" customHeight="1" x14ac:dyDescent="0.25">
      <c r="D7821" s="120"/>
      <c r="E7821" s="120"/>
      <c r="F7821" s="120"/>
      <c r="G7821" s="120"/>
      <c r="H7821" s="121"/>
      <c r="R7821" s="120"/>
    </row>
    <row r="7822" spans="4:18" ht="13.9" customHeight="1" x14ac:dyDescent="0.25">
      <c r="D7822" s="120"/>
      <c r="E7822" s="120"/>
      <c r="F7822" s="120"/>
      <c r="G7822" s="120"/>
      <c r="H7822" s="121"/>
      <c r="R7822" s="120"/>
    </row>
    <row r="7823" spans="4:18" ht="13.9" customHeight="1" x14ac:dyDescent="0.25">
      <c r="D7823" s="120"/>
      <c r="E7823" s="120"/>
      <c r="F7823" s="120"/>
      <c r="G7823" s="120"/>
      <c r="H7823" s="121"/>
      <c r="R7823" s="120"/>
    </row>
    <row r="7824" spans="4:18" ht="13.9" customHeight="1" x14ac:dyDescent="0.25">
      <c r="D7824" s="120"/>
      <c r="E7824" s="120"/>
      <c r="F7824" s="120"/>
      <c r="G7824" s="120"/>
      <c r="H7824" s="121"/>
      <c r="R7824" s="120"/>
    </row>
    <row r="7825" spans="4:18" ht="13.9" customHeight="1" x14ac:dyDescent="0.25">
      <c r="D7825" s="120"/>
      <c r="E7825" s="120"/>
      <c r="F7825" s="120"/>
      <c r="G7825" s="120"/>
      <c r="H7825" s="121"/>
      <c r="R7825" s="120"/>
    </row>
    <row r="7826" spans="4:18" ht="13.9" customHeight="1" x14ac:dyDescent="0.25">
      <c r="D7826" s="120"/>
      <c r="E7826" s="120"/>
      <c r="F7826" s="120"/>
      <c r="G7826" s="120"/>
      <c r="H7826" s="121"/>
      <c r="R7826" s="120"/>
    </row>
    <row r="7827" spans="4:18" ht="13.9" customHeight="1" x14ac:dyDescent="0.25">
      <c r="D7827" s="120"/>
      <c r="E7827" s="120"/>
      <c r="F7827" s="120"/>
      <c r="G7827" s="120"/>
      <c r="H7827" s="121"/>
      <c r="R7827" s="120"/>
    </row>
    <row r="7828" spans="4:18" ht="13.9" customHeight="1" x14ac:dyDescent="0.25">
      <c r="D7828" s="120"/>
      <c r="E7828" s="120"/>
      <c r="F7828" s="120"/>
      <c r="G7828" s="120"/>
      <c r="H7828" s="121"/>
      <c r="R7828" s="120"/>
    </row>
    <row r="7829" spans="4:18" ht="13.9" customHeight="1" x14ac:dyDescent="0.25">
      <c r="D7829" s="120"/>
      <c r="E7829" s="120"/>
      <c r="F7829" s="120"/>
      <c r="G7829" s="120"/>
      <c r="H7829" s="121"/>
      <c r="R7829" s="120"/>
    </row>
    <row r="7830" spans="4:18" ht="13.9" customHeight="1" x14ac:dyDescent="0.25">
      <c r="D7830" s="120"/>
      <c r="E7830" s="120"/>
      <c r="F7830" s="120"/>
      <c r="G7830" s="120"/>
      <c r="H7830" s="121"/>
      <c r="R7830" s="120"/>
    </row>
    <row r="7831" spans="4:18" ht="13.9" customHeight="1" x14ac:dyDescent="0.25">
      <c r="D7831" s="120"/>
      <c r="E7831" s="120"/>
      <c r="F7831" s="120"/>
      <c r="G7831" s="120"/>
      <c r="H7831" s="121"/>
      <c r="R7831" s="120"/>
    </row>
    <row r="7832" spans="4:18" ht="13.9" customHeight="1" x14ac:dyDescent="0.25">
      <c r="D7832" s="120"/>
      <c r="E7832" s="120"/>
      <c r="F7832" s="120"/>
      <c r="G7832" s="120"/>
      <c r="H7832" s="121"/>
      <c r="R7832" s="120"/>
    </row>
    <row r="7833" spans="4:18" ht="13.9" customHeight="1" x14ac:dyDescent="0.25">
      <c r="D7833" s="120"/>
      <c r="E7833" s="120"/>
      <c r="F7833" s="120"/>
      <c r="G7833" s="120"/>
      <c r="H7833" s="121"/>
      <c r="R7833" s="120"/>
    </row>
    <row r="7834" spans="4:18" ht="13.9" customHeight="1" x14ac:dyDescent="0.25">
      <c r="D7834" s="120"/>
      <c r="E7834" s="120"/>
      <c r="F7834" s="120"/>
      <c r="G7834" s="120"/>
      <c r="H7834" s="121"/>
      <c r="R7834" s="120"/>
    </row>
    <row r="7835" spans="4:18" ht="13.9" customHeight="1" x14ac:dyDescent="0.25">
      <c r="D7835" s="120"/>
      <c r="E7835" s="120"/>
      <c r="F7835" s="120"/>
      <c r="G7835" s="120"/>
      <c r="H7835" s="121"/>
      <c r="R7835" s="120"/>
    </row>
    <row r="7836" spans="4:18" ht="13.9" customHeight="1" x14ac:dyDescent="0.25">
      <c r="D7836" s="120"/>
      <c r="E7836" s="120"/>
      <c r="F7836" s="120"/>
      <c r="G7836" s="120"/>
      <c r="H7836" s="121"/>
      <c r="R7836" s="120"/>
    </row>
    <row r="7837" spans="4:18" ht="13.9" customHeight="1" x14ac:dyDescent="0.25">
      <c r="D7837" s="120"/>
      <c r="E7837" s="120"/>
      <c r="F7837" s="120"/>
      <c r="G7837" s="120"/>
      <c r="H7837" s="121"/>
      <c r="R7837" s="120"/>
    </row>
    <row r="7838" spans="4:18" ht="13.9" customHeight="1" x14ac:dyDescent="0.25">
      <c r="D7838" s="120"/>
      <c r="E7838" s="120"/>
      <c r="F7838" s="120"/>
      <c r="G7838" s="120"/>
      <c r="H7838" s="121"/>
      <c r="R7838" s="120"/>
    </row>
    <row r="7839" spans="4:18" ht="13.9" customHeight="1" x14ac:dyDescent="0.25">
      <c r="D7839" s="120"/>
      <c r="E7839" s="120"/>
      <c r="F7839" s="120"/>
      <c r="G7839" s="120"/>
      <c r="H7839" s="121"/>
      <c r="R7839" s="120"/>
    </row>
    <row r="7840" spans="4:18" ht="13.9" customHeight="1" x14ac:dyDescent="0.25">
      <c r="D7840" s="120"/>
      <c r="E7840" s="120"/>
      <c r="F7840" s="120"/>
      <c r="G7840" s="120"/>
      <c r="H7840" s="121"/>
      <c r="R7840" s="120"/>
    </row>
    <row r="7841" spans="4:18" ht="13.9" customHeight="1" x14ac:dyDescent="0.25">
      <c r="D7841" s="120"/>
      <c r="E7841" s="120"/>
      <c r="F7841" s="120"/>
      <c r="G7841" s="120"/>
      <c r="H7841" s="121"/>
      <c r="R7841" s="120"/>
    </row>
    <row r="7842" spans="4:18" ht="13.9" customHeight="1" x14ac:dyDescent="0.25">
      <c r="D7842" s="120"/>
      <c r="E7842" s="120"/>
      <c r="F7842" s="120"/>
      <c r="G7842" s="120"/>
      <c r="H7842" s="121"/>
      <c r="R7842" s="120"/>
    </row>
    <row r="7843" spans="4:18" ht="13.9" customHeight="1" x14ac:dyDescent="0.25">
      <c r="D7843" s="120"/>
      <c r="E7843" s="120"/>
      <c r="F7843" s="120"/>
      <c r="G7843" s="120"/>
      <c r="H7843" s="121"/>
      <c r="R7843" s="120"/>
    </row>
    <row r="7844" spans="4:18" ht="13.9" customHeight="1" x14ac:dyDescent="0.25">
      <c r="D7844" s="120"/>
      <c r="E7844" s="120"/>
      <c r="F7844" s="120"/>
      <c r="G7844" s="120"/>
      <c r="H7844" s="121"/>
      <c r="R7844" s="120"/>
    </row>
    <row r="7845" spans="4:18" ht="13.9" customHeight="1" x14ac:dyDescent="0.25">
      <c r="D7845" s="120"/>
      <c r="E7845" s="120"/>
      <c r="F7845" s="120"/>
      <c r="G7845" s="120"/>
      <c r="H7845" s="121"/>
      <c r="R7845" s="120"/>
    </row>
    <row r="7846" spans="4:18" ht="13.9" customHeight="1" x14ac:dyDescent="0.25">
      <c r="D7846" s="120"/>
      <c r="E7846" s="120"/>
      <c r="F7846" s="120"/>
      <c r="G7846" s="120"/>
      <c r="H7846" s="121"/>
      <c r="R7846" s="120"/>
    </row>
    <row r="7847" spans="4:18" ht="13.9" customHeight="1" x14ac:dyDescent="0.25">
      <c r="D7847" s="120"/>
      <c r="E7847" s="120"/>
      <c r="F7847" s="120"/>
      <c r="G7847" s="120"/>
      <c r="H7847" s="121"/>
      <c r="R7847" s="120"/>
    </row>
    <row r="7848" spans="4:18" ht="13.9" customHeight="1" x14ac:dyDescent="0.25">
      <c r="D7848" s="120"/>
      <c r="E7848" s="120"/>
      <c r="F7848" s="120"/>
      <c r="G7848" s="120"/>
      <c r="H7848" s="121"/>
      <c r="R7848" s="120"/>
    </row>
    <row r="7849" spans="4:18" ht="13.9" customHeight="1" x14ac:dyDescent="0.25">
      <c r="D7849" s="120"/>
      <c r="E7849" s="120"/>
      <c r="F7849" s="120"/>
      <c r="G7849" s="120"/>
      <c r="H7849" s="121"/>
      <c r="R7849" s="120"/>
    </row>
    <row r="7850" spans="4:18" ht="13.9" customHeight="1" x14ac:dyDescent="0.25">
      <c r="D7850" s="120"/>
      <c r="E7850" s="120"/>
      <c r="F7850" s="120"/>
      <c r="G7850" s="120"/>
      <c r="H7850" s="121"/>
      <c r="R7850" s="120"/>
    </row>
    <row r="7851" spans="4:18" ht="13.9" customHeight="1" x14ac:dyDescent="0.25">
      <c r="D7851" s="120"/>
      <c r="E7851" s="120"/>
      <c r="F7851" s="120"/>
      <c r="G7851" s="120"/>
      <c r="H7851" s="121"/>
      <c r="R7851" s="120"/>
    </row>
    <row r="7852" spans="4:18" ht="13.9" customHeight="1" x14ac:dyDescent="0.25">
      <c r="D7852" s="120"/>
      <c r="E7852" s="120"/>
      <c r="F7852" s="120"/>
      <c r="G7852" s="120"/>
      <c r="H7852" s="121"/>
      <c r="R7852" s="120"/>
    </row>
    <row r="7853" spans="4:18" ht="13.9" customHeight="1" x14ac:dyDescent="0.25">
      <c r="D7853" s="120"/>
      <c r="E7853" s="120"/>
      <c r="F7853" s="120"/>
      <c r="G7853" s="120"/>
      <c r="H7853" s="121"/>
      <c r="R7853" s="120"/>
    </row>
    <row r="7854" spans="4:18" ht="13.9" customHeight="1" x14ac:dyDescent="0.25">
      <c r="D7854" s="120"/>
      <c r="E7854" s="120"/>
      <c r="F7854" s="120"/>
      <c r="G7854" s="120"/>
      <c r="H7854" s="121"/>
      <c r="R7854" s="120"/>
    </row>
    <row r="7855" spans="4:18" ht="13.9" customHeight="1" x14ac:dyDescent="0.25">
      <c r="D7855" s="120"/>
      <c r="E7855" s="120"/>
      <c r="F7855" s="120"/>
      <c r="G7855" s="120"/>
      <c r="H7855" s="121"/>
      <c r="R7855" s="120"/>
    </row>
    <row r="7856" spans="4:18" ht="13.9" customHeight="1" x14ac:dyDescent="0.25">
      <c r="D7856" s="120"/>
      <c r="E7856" s="120"/>
      <c r="F7856" s="120"/>
      <c r="G7856" s="120"/>
      <c r="H7856" s="121"/>
      <c r="R7856" s="120"/>
    </row>
    <row r="7857" spans="4:18" ht="13.9" customHeight="1" x14ac:dyDescent="0.25">
      <c r="D7857" s="120"/>
      <c r="E7857" s="120"/>
      <c r="F7857" s="120"/>
      <c r="G7857" s="120"/>
      <c r="H7857" s="121"/>
      <c r="R7857" s="120"/>
    </row>
    <row r="7858" spans="4:18" ht="13.9" customHeight="1" x14ac:dyDescent="0.25">
      <c r="D7858" s="120"/>
      <c r="E7858" s="120"/>
      <c r="F7858" s="120"/>
      <c r="G7858" s="120"/>
      <c r="H7858" s="121"/>
      <c r="R7858" s="120"/>
    </row>
    <row r="7859" spans="4:18" ht="13.9" customHeight="1" x14ac:dyDescent="0.25">
      <c r="D7859" s="120"/>
      <c r="E7859" s="120"/>
      <c r="F7859" s="120"/>
      <c r="G7859" s="120"/>
      <c r="H7859" s="121"/>
      <c r="R7859" s="120"/>
    </row>
    <row r="7860" spans="4:18" ht="13.9" customHeight="1" x14ac:dyDescent="0.25">
      <c r="D7860" s="120"/>
      <c r="E7860" s="120"/>
      <c r="F7860" s="120"/>
      <c r="G7860" s="120"/>
      <c r="H7860" s="121"/>
      <c r="R7860" s="120"/>
    </row>
    <row r="7861" spans="4:18" ht="13.9" customHeight="1" x14ac:dyDescent="0.25">
      <c r="D7861" s="120"/>
      <c r="E7861" s="120"/>
      <c r="F7861" s="120"/>
      <c r="G7861" s="120"/>
      <c r="H7861" s="121"/>
      <c r="R7861" s="120"/>
    </row>
    <row r="7862" spans="4:18" ht="13.9" customHeight="1" x14ac:dyDescent="0.25">
      <c r="D7862" s="120"/>
      <c r="E7862" s="120"/>
      <c r="F7862" s="120"/>
      <c r="G7862" s="120"/>
      <c r="H7862" s="121"/>
      <c r="R7862" s="120"/>
    </row>
    <row r="7863" spans="4:18" ht="13.9" customHeight="1" x14ac:dyDescent="0.25">
      <c r="D7863" s="120"/>
      <c r="E7863" s="120"/>
      <c r="F7863" s="120"/>
      <c r="G7863" s="120"/>
      <c r="H7863" s="121"/>
      <c r="R7863" s="120"/>
    </row>
    <row r="7864" spans="4:18" ht="13.9" customHeight="1" x14ac:dyDescent="0.25">
      <c r="D7864" s="120"/>
      <c r="E7864" s="120"/>
      <c r="F7864" s="120"/>
      <c r="G7864" s="120"/>
      <c r="H7864" s="121"/>
      <c r="R7864" s="120"/>
    </row>
    <row r="7865" spans="4:18" ht="13.9" customHeight="1" x14ac:dyDescent="0.25">
      <c r="D7865" s="120"/>
      <c r="E7865" s="120"/>
      <c r="F7865" s="120"/>
      <c r="G7865" s="120"/>
      <c r="H7865" s="121"/>
      <c r="R7865" s="120"/>
    </row>
    <row r="7866" spans="4:18" ht="13.9" customHeight="1" x14ac:dyDescent="0.25">
      <c r="D7866" s="120"/>
      <c r="E7866" s="120"/>
      <c r="F7866" s="120"/>
      <c r="G7866" s="120"/>
      <c r="H7866" s="121"/>
      <c r="R7866" s="120"/>
    </row>
    <row r="7867" spans="4:18" ht="13.9" customHeight="1" x14ac:dyDescent="0.25">
      <c r="D7867" s="120"/>
      <c r="E7867" s="120"/>
      <c r="F7867" s="120"/>
      <c r="G7867" s="120"/>
      <c r="H7867" s="121"/>
      <c r="R7867" s="120"/>
    </row>
    <row r="7868" spans="4:18" ht="13.9" customHeight="1" x14ac:dyDescent="0.25">
      <c r="D7868" s="120"/>
      <c r="E7868" s="120"/>
      <c r="F7868" s="120"/>
      <c r="G7868" s="120"/>
      <c r="H7868" s="121"/>
      <c r="R7868" s="120"/>
    </row>
    <row r="7869" spans="4:18" ht="13.9" customHeight="1" x14ac:dyDescent="0.25">
      <c r="D7869" s="120"/>
      <c r="E7869" s="120"/>
      <c r="F7869" s="120"/>
      <c r="G7869" s="120"/>
      <c r="H7869" s="121"/>
      <c r="R7869" s="120"/>
    </row>
    <row r="7870" spans="4:18" ht="13.9" customHeight="1" x14ac:dyDescent="0.25">
      <c r="D7870" s="120"/>
      <c r="E7870" s="120"/>
      <c r="F7870" s="120"/>
      <c r="G7870" s="120"/>
      <c r="H7870" s="121"/>
      <c r="R7870" s="120"/>
    </row>
    <row r="7871" spans="4:18" ht="13.9" customHeight="1" x14ac:dyDescent="0.25">
      <c r="D7871" s="120"/>
      <c r="E7871" s="120"/>
      <c r="F7871" s="120"/>
      <c r="G7871" s="120"/>
      <c r="H7871" s="121"/>
      <c r="R7871" s="120"/>
    </row>
    <row r="7872" spans="4:18" ht="13.9" customHeight="1" x14ac:dyDescent="0.25">
      <c r="D7872" s="120"/>
      <c r="E7872" s="120"/>
      <c r="F7872" s="120"/>
      <c r="G7872" s="120"/>
      <c r="H7872" s="121"/>
      <c r="R7872" s="120"/>
    </row>
    <row r="7873" spans="4:18" ht="13.9" customHeight="1" x14ac:dyDescent="0.25">
      <c r="D7873" s="120"/>
      <c r="E7873" s="120"/>
      <c r="F7873" s="120"/>
      <c r="G7873" s="120"/>
      <c r="H7873" s="121"/>
      <c r="R7873" s="120"/>
    </row>
    <row r="7874" spans="4:18" ht="13.9" customHeight="1" x14ac:dyDescent="0.25">
      <c r="D7874" s="120"/>
      <c r="E7874" s="120"/>
      <c r="F7874" s="120"/>
      <c r="G7874" s="120"/>
      <c r="H7874" s="121"/>
      <c r="R7874" s="120"/>
    </row>
    <row r="7875" spans="4:18" ht="13.9" customHeight="1" x14ac:dyDescent="0.25">
      <c r="D7875" s="120"/>
      <c r="E7875" s="120"/>
      <c r="F7875" s="120"/>
      <c r="G7875" s="120"/>
      <c r="H7875" s="121"/>
      <c r="R7875" s="120"/>
    </row>
    <row r="7876" spans="4:18" ht="13.9" customHeight="1" x14ac:dyDescent="0.25">
      <c r="D7876" s="120"/>
      <c r="E7876" s="120"/>
      <c r="F7876" s="120"/>
      <c r="G7876" s="120"/>
      <c r="H7876" s="121"/>
      <c r="R7876" s="120"/>
    </row>
    <row r="7877" spans="4:18" ht="13.9" customHeight="1" x14ac:dyDescent="0.25">
      <c r="D7877" s="120"/>
      <c r="E7877" s="120"/>
      <c r="F7877" s="120"/>
      <c r="G7877" s="120"/>
      <c r="H7877" s="121"/>
      <c r="R7877" s="120"/>
    </row>
    <row r="7878" spans="4:18" ht="13.9" customHeight="1" x14ac:dyDescent="0.25">
      <c r="D7878" s="120"/>
      <c r="E7878" s="120"/>
      <c r="F7878" s="120"/>
      <c r="G7878" s="120"/>
      <c r="H7878" s="121"/>
      <c r="R7878" s="120"/>
    </row>
    <row r="7879" spans="4:18" ht="13.9" customHeight="1" x14ac:dyDescent="0.25">
      <c r="D7879" s="120"/>
      <c r="E7879" s="120"/>
      <c r="F7879" s="120"/>
      <c r="G7879" s="120"/>
      <c r="H7879" s="121"/>
      <c r="R7879" s="120"/>
    </row>
    <row r="7880" spans="4:18" ht="13.9" customHeight="1" x14ac:dyDescent="0.25">
      <c r="D7880" s="120"/>
      <c r="E7880" s="120"/>
      <c r="F7880" s="120"/>
      <c r="G7880" s="120"/>
      <c r="H7880" s="121"/>
      <c r="R7880" s="120"/>
    </row>
    <row r="7881" spans="4:18" ht="13.9" customHeight="1" x14ac:dyDescent="0.25">
      <c r="D7881" s="120"/>
      <c r="E7881" s="120"/>
      <c r="F7881" s="120"/>
      <c r="G7881" s="120"/>
      <c r="H7881" s="121"/>
      <c r="R7881" s="120"/>
    </row>
    <row r="7882" spans="4:18" ht="13.9" customHeight="1" x14ac:dyDescent="0.25">
      <c r="D7882" s="120"/>
      <c r="E7882" s="120"/>
      <c r="F7882" s="120"/>
      <c r="G7882" s="120"/>
      <c r="H7882" s="121"/>
      <c r="R7882" s="120"/>
    </row>
    <row r="7883" spans="4:18" ht="13.9" customHeight="1" x14ac:dyDescent="0.25">
      <c r="D7883" s="120"/>
      <c r="E7883" s="120"/>
      <c r="F7883" s="120"/>
      <c r="G7883" s="120"/>
      <c r="H7883" s="121"/>
      <c r="R7883" s="120"/>
    </row>
    <row r="7884" spans="4:18" ht="13.9" customHeight="1" x14ac:dyDescent="0.25">
      <c r="D7884" s="120"/>
      <c r="E7884" s="120"/>
      <c r="F7884" s="120"/>
      <c r="G7884" s="120"/>
      <c r="H7884" s="121"/>
      <c r="R7884" s="120"/>
    </row>
    <row r="7885" spans="4:18" ht="13.9" customHeight="1" x14ac:dyDescent="0.25">
      <c r="D7885" s="120"/>
      <c r="E7885" s="120"/>
      <c r="F7885" s="120"/>
      <c r="G7885" s="120"/>
      <c r="H7885" s="121"/>
      <c r="R7885" s="120"/>
    </row>
    <row r="7886" spans="4:18" ht="13.9" customHeight="1" x14ac:dyDescent="0.25">
      <c r="D7886" s="120"/>
      <c r="E7886" s="120"/>
      <c r="F7886" s="120"/>
      <c r="G7886" s="120"/>
      <c r="H7886" s="121"/>
      <c r="R7886" s="120"/>
    </row>
    <row r="7887" spans="4:18" ht="13.9" customHeight="1" x14ac:dyDescent="0.25">
      <c r="D7887" s="120"/>
      <c r="E7887" s="120"/>
      <c r="F7887" s="120"/>
      <c r="G7887" s="120"/>
      <c r="H7887" s="121"/>
      <c r="R7887" s="120"/>
    </row>
    <row r="7888" spans="4:18" ht="13.9" customHeight="1" x14ac:dyDescent="0.25">
      <c r="D7888" s="120"/>
      <c r="E7888" s="120"/>
      <c r="F7888" s="120"/>
      <c r="G7888" s="120"/>
      <c r="H7888" s="121"/>
      <c r="R7888" s="120"/>
    </row>
    <row r="7889" spans="4:18" ht="13.9" customHeight="1" x14ac:dyDescent="0.25">
      <c r="D7889" s="120"/>
      <c r="E7889" s="120"/>
      <c r="F7889" s="120"/>
      <c r="G7889" s="120"/>
      <c r="H7889" s="121"/>
      <c r="R7889" s="120"/>
    </row>
    <row r="7890" spans="4:18" ht="13.9" customHeight="1" x14ac:dyDescent="0.25">
      <c r="D7890" s="120"/>
      <c r="E7890" s="120"/>
      <c r="F7890" s="120"/>
      <c r="G7890" s="120"/>
      <c r="H7890" s="121"/>
      <c r="R7890" s="120"/>
    </row>
    <row r="7891" spans="4:18" ht="13.9" customHeight="1" x14ac:dyDescent="0.25">
      <c r="D7891" s="120"/>
      <c r="E7891" s="120"/>
      <c r="F7891" s="120"/>
      <c r="G7891" s="120"/>
      <c r="H7891" s="121"/>
      <c r="R7891" s="120"/>
    </row>
    <row r="7892" spans="4:18" ht="13.9" customHeight="1" x14ac:dyDescent="0.25">
      <c r="D7892" s="120"/>
      <c r="E7892" s="120"/>
      <c r="F7892" s="120"/>
      <c r="G7892" s="120"/>
      <c r="H7892" s="121"/>
      <c r="R7892" s="120"/>
    </row>
    <row r="7893" spans="4:18" ht="13.9" customHeight="1" x14ac:dyDescent="0.25">
      <c r="D7893" s="120"/>
      <c r="E7893" s="120"/>
      <c r="F7893" s="120"/>
      <c r="G7893" s="120"/>
      <c r="H7893" s="121"/>
      <c r="R7893" s="120"/>
    </row>
    <row r="7894" spans="4:18" ht="13.9" customHeight="1" x14ac:dyDescent="0.25">
      <c r="D7894" s="120"/>
      <c r="E7894" s="120"/>
      <c r="F7894" s="120"/>
      <c r="G7894" s="120"/>
      <c r="H7894" s="121"/>
      <c r="R7894" s="120"/>
    </row>
    <row r="7895" spans="4:18" ht="13.9" customHeight="1" x14ac:dyDescent="0.25">
      <c r="D7895" s="120"/>
      <c r="E7895" s="120"/>
      <c r="F7895" s="120"/>
      <c r="G7895" s="120"/>
      <c r="H7895" s="121"/>
      <c r="R7895" s="120"/>
    </row>
    <row r="7896" spans="4:18" ht="13.9" customHeight="1" x14ac:dyDescent="0.25">
      <c r="D7896" s="120"/>
      <c r="E7896" s="120"/>
      <c r="F7896" s="120"/>
      <c r="G7896" s="120"/>
      <c r="H7896" s="121"/>
      <c r="R7896" s="120"/>
    </row>
    <row r="7897" spans="4:18" ht="13.9" customHeight="1" x14ac:dyDescent="0.25">
      <c r="D7897" s="120"/>
      <c r="E7897" s="120"/>
      <c r="F7897" s="120"/>
      <c r="G7897" s="120"/>
      <c r="H7897" s="121"/>
      <c r="R7897" s="120"/>
    </row>
    <row r="7898" spans="4:18" ht="13.9" customHeight="1" x14ac:dyDescent="0.25">
      <c r="D7898" s="120"/>
      <c r="E7898" s="120"/>
      <c r="F7898" s="120"/>
      <c r="G7898" s="120"/>
      <c r="H7898" s="121"/>
      <c r="R7898" s="120"/>
    </row>
    <row r="7899" spans="4:18" ht="13.9" customHeight="1" x14ac:dyDescent="0.25">
      <c r="D7899" s="120"/>
      <c r="E7899" s="120"/>
      <c r="F7899" s="120"/>
      <c r="G7899" s="120"/>
      <c r="H7899" s="121"/>
      <c r="R7899" s="120"/>
    </row>
    <row r="7900" spans="4:18" ht="13.9" customHeight="1" x14ac:dyDescent="0.25">
      <c r="D7900" s="120"/>
      <c r="E7900" s="120"/>
      <c r="F7900" s="120"/>
      <c r="G7900" s="120"/>
      <c r="H7900" s="121"/>
      <c r="R7900" s="120"/>
    </row>
    <row r="7901" spans="4:18" ht="13.9" customHeight="1" x14ac:dyDescent="0.25">
      <c r="D7901" s="120"/>
      <c r="E7901" s="120"/>
      <c r="F7901" s="120"/>
      <c r="G7901" s="120"/>
      <c r="H7901" s="121"/>
      <c r="R7901" s="120"/>
    </row>
    <row r="7902" spans="4:18" ht="13.9" customHeight="1" x14ac:dyDescent="0.25">
      <c r="D7902" s="120"/>
      <c r="E7902" s="120"/>
      <c r="F7902" s="120"/>
      <c r="G7902" s="120"/>
      <c r="H7902" s="121"/>
      <c r="R7902" s="120"/>
    </row>
    <row r="7903" spans="4:18" ht="13.9" customHeight="1" x14ac:dyDescent="0.25">
      <c r="D7903" s="120"/>
      <c r="E7903" s="120"/>
      <c r="F7903" s="120"/>
      <c r="G7903" s="120"/>
      <c r="H7903" s="121"/>
      <c r="R7903" s="120"/>
    </row>
    <row r="7904" spans="4:18" ht="13.9" customHeight="1" x14ac:dyDescent="0.25">
      <c r="D7904" s="120"/>
      <c r="E7904" s="120"/>
      <c r="F7904" s="120"/>
      <c r="G7904" s="120"/>
      <c r="H7904" s="121"/>
      <c r="R7904" s="120"/>
    </row>
    <row r="7905" spans="4:18" ht="13.9" customHeight="1" x14ac:dyDescent="0.25">
      <c r="D7905" s="120"/>
      <c r="E7905" s="120"/>
      <c r="F7905" s="120"/>
      <c r="G7905" s="120"/>
      <c r="H7905" s="121"/>
      <c r="R7905" s="120"/>
    </row>
    <row r="7906" spans="4:18" ht="13.9" customHeight="1" x14ac:dyDescent="0.25">
      <c r="D7906" s="120"/>
      <c r="E7906" s="120"/>
      <c r="F7906" s="120"/>
      <c r="G7906" s="120"/>
      <c r="H7906" s="121"/>
      <c r="R7906" s="120"/>
    </row>
    <row r="7907" spans="4:18" ht="13.9" customHeight="1" x14ac:dyDescent="0.25">
      <c r="D7907" s="120"/>
      <c r="E7907" s="120"/>
      <c r="F7907" s="120"/>
      <c r="G7907" s="120"/>
      <c r="H7907" s="121"/>
      <c r="R7907" s="120"/>
    </row>
    <row r="7908" spans="4:18" ht="13.9" customHeight="1" x14ac:dyDescent="0.25">
      <c r="D7908" s="120"/>
      <c r="E7908" s="120"/>
      <c r="F7908" s="120"/>
      <c r="G7908" s="120"/>
      <c r="H7908" s="121"/>
      <c r="R7908" s="120"/>
    </row>
    <row r="7909" spans="4:18" ht="13.9" customHeight="1" x14ac:dyDescent="0.25">
      <c r="D7909" s="120"/>
      <c r="E7909" s="120"/>
      <c r="F7909" s="120"/>
      <c r="G7909" s="120"/>
      <c r="H7909" s="121"/>
      <c r="R7909" s="120"/>
    </row>
    <row r="7910" spans="4:18" ht="13.9" customHeight="1" x14ac:dyDescent="0.25">
      <c r="D7910" s="120"/>
      <c r="E7910" s="120"/>
      <c r="F7910" s="120"/>
      <c r="G7910" s="120"/>
      <c r="H7910" s="121"/>
      <c r="R7910" s="120"/>
    </row>
    <row r="7911" spans="4:18" ht="13.9" customHeight="1" x14ac:dyDescent="0.25">
      <c r="D7911" s="120"/>
      <c r="E7911" s="120"/>
      <c r="F7911" s="120"/>
      <c r="G7911" s="120"/>
      <c r="H7911" s="121"/>
      <c r="R7911" s="120"/>
    </row>
    <row r="7912" spans="4:18" ht="13.9" customHeight="1" x14ac:dyDescent="0.25">
      <c r="D7912" s="120"/>
      <c r="E7912" s="120"/>
      <c r="F7912" s="120"/>
      <c r="G7912" s="120"/>
      <c r="H7912" s="121"/>
      <c r="R7912" s="120"/>
    </row>
    <row r="7913" spans="4:18" ht="13.9" customHeight="1" x14ac:dyDescent="0.25">
      <c r="D7913" s="120"/>
      <c r="E7913" s="120"/>
      <c r="F7913" s="120"/>
      <c r="G7913" s="120"/>
      <c r="H7913" s="121"/>
      <c r="R7913" s="120"/>
    </row>
    <row r="7914" spans="4:18" ht="13.9" customHeight="1" x14ac:dyDescent="0.25">
      <c r="D7914" s="120"/>
      <c r="E7914" s="120"/>
      <c r="F7914" s="120"/>
      <c r="G7914" s="120"/>
      <c r="H7914" s="121"/>
      <c r="R7914" s="120"/>
    </row>
    <row r="7915" spans="4:18" ht="13.9" customHeight="1" x14ac:dyDescent="0.25">
      <c r="D7915" s="120"/>
      <c r="E7915" s="120"/>
      <c r="F7915" s="120"/>
      <c r="G7915" s="120"/>
      <c r="H7915" s="121"/>
      <c r="R7915" s="120"/>
    </row>
    <row r="7916" spans="4:18" ht="13.9" customHeight="1" x14ac:dyDescent="0.25">
      <c r="D7916" s="120"/>
      <c r="E7916" s="120"/>
      <c r="F7916" s="120"/>
      <c r="G7916" s="120"/>
      <c r="H7916" s="121"/>
      <c r="R7916" s="120"/>
    </row>
    <row r="7917" spans="4:18" ht="13.9" customHeight="1" x14ac:dyDescent="0.25">
      <c r="D7917" s="120"/>
      <c r="E7917" s="120"/>
      <c r="F7917" s="120"/>
      <c r="G7917" s="120"/>
      <c r="H7917" s="121"/>
      <c r="R7917" s="120"/>
    </row>
    <row r="7918" spans="4:18" ht="13.9" customHeight="1" x14ac:dyDescent="0.25">
      <c r="D7918" s="120"/>
      <c r="E7918" s="120"/>
      <c r="F7918" s="120"/>
      <c r="G7918" s="120"/>
      <c r="H7918" s="121"/>
      <c r="R7918" s="120"/>
    </row>
    <row r="7919" spans="4:18" ht="13.9" customHeight="1" x14ac:dyDescent="0.25">
      <c r="D7919" s="120"/>
      <c r="E7919" s="120"/>
      <c r="F7919" s="120"/>
      <c r="G7919" s="120"/>
      <c r="H7919" s="121"/>
      <c r="R7919" s="120"/>
    </row>
    <row r="7920" spans="4:18" ht="13.9" customHeight="1" x14ac:dyDescent="0.25">
      <c r="D7920" s="120"/>
      <c r="E7920" s="120"/>
      <c r="F7920" s="120"/>
      <c r="G7920" s="120"/>
      <c r="H7920" s="121"/>
      <c r="R7920" s="120"/>
    </row>
    <row r="7921" spans="4:18" ht="13.9" customHeight="1" x14ac:dyDescent="0.25">
      <c r="D7921" s="120"/>
      <c r="E7921" s="120"/>
      <c r="F7921" s="120"/>
      <c r="G7921" s="120"/>
      <c r="H7921" s="121"/>
      <c r="R7921" s="120"/>
    </row>
    <row r="7922" spans="4:18" ht="13.9" customHeight="1" x14ac:dyDescent="0.25">
      <c r="D7922" s="120"/>
      <c r="E7922" s="120"/>
      <c r="F7922" s="120"/>
      <c r="G7922" s="120"/>
      <c r="H7922" s="121"/>
      <c r="R7922" s="120"/>
    </row>
    <row r="7923" spans="4:18" ht="13.9" customHeight="1" x14ac:dyDescent="0.25">
      <c r="D7923" s="120"/>
      <c r="E7923" s="120"/>
      <c r="F7923" s="120"/>
      <c r="G7923" s="120"/>
      <c r="H7923" s="121"/>
      <c r="R7923" s="120"/>
    </row>
    <row r="7924" spans="4:18" ht="13.9" customHeight="1" x14ac:dyDescent="0.25">
      <c r="D7924" s="120"/>
      <c r="E7924" s="120"/>
      <c r="F7924" s="120"/>
      <c r="G7924" s="120"/>
      <c r="H7924" s="121"/>
      <c r="R7924" s="120"/>
    </row>
    <row r="7925" spans="4:18" ht="13.9" customHeight="1" x14ac:dyDescent="0.25">
      <c r="D7925" s="120"/>
      <c r="E7925" s="120"/>
      <c r="F7925" s="120"/>
      <c r="G7925" s="120"/>
      <c r="H7925" s="121"/>
      <c r="R7925" s="120"/>
    </row>
    <row r="7926" spans="4:18" ht="13.9" customHeight="1" x14ac:dyDescent="0.25">
      <c r="D7926" s="120"/>
      <c r="E7926" s="120"/>
      <c r="F7926" s="120"/>
      <c r="G7926" s="120"/>
      <c r="H7926" s="121"/>
      <c r="R7926" s="120"/>
    </row>
    <row r="7927" spans="4:18" ht="13.9" customHeight="1" x14ac:dyDescent="0.25">
      <c r="D7927" s="120"/>
      <c r="E7927" s="120"/>
      <c r="F7927" s="120"/>
      <c r="G7927" s="120"/>
      <c r="H7927" s="121"/>
      <c r="R7927" s="120"/>
    </row>
    <row r="7928" spans="4:18" ht="13.9" customHeight="1" x14ac:dyDescent="0.25">
      <c r="D7928" s="120"/>
      <c r="E7928" s="120"/>
      <c r="F7928" s="120"/>
      <c r="G7928" s="120"/>
      <c r="H7928" s="121"/>
      <c r="R7928" s="120"/>
    </row>
    <row r="7929" spans="4:18" ht="13.9" customHeight="1" x14ac:dyDescent="0.25">
      <c r="D7929" s="120"/>
      <c r="E7929" s="120"/>
      <c r="F7929" s="120"/>
      <c r="G7929" s="120"/>
      <c r="H7929" s="121"/>
      <c r="R7929" s="120"/>
    </row>
    <row r="7930" spans="4:18" ht="13.9" customHeight="1" x14ac:dyDescent="0.25">
      <c r="D7930" s="120"/>
      <c r="E7930" s="120"/>
      <c r="F7930" s="120"/>
      <c r="G7930" s="120"/>
      <c r="H7930" s="121"/>
      <c r="R7930" s="120"/>
    </row>
    <row r="7931" spans="4:18" ht="13.9" customHeight="1" x14ac:dyDescent="0.25">
      <c r="D7931" s="120"/>
      <c r="E7931" s="120"/>
      <c r="F7931" s="120"/>
      <c r="G7931" s="120"/>
      <c r="H7931" s="121"/>
      <c r="R7931" s="120"/>
    </row>
    <row r="7932" spans="4:18" ht="13.9" customHeight="1" x14ac:dyDescent="0.25">
      <c r="D7932" s="120"/>
      <c r="E7932" s="120"/>
      <c r="F7932" s="120"/>
      <c r="G7932" s="120"/>
      <c r="H7932" s="121"/>
      <c r="R7932" s="120"/>
    </row>
    <row r="7933" spans="4:18" ht="13.9" customHeight="1" x14ac:dyDescent="0.25">
      <c r="D7933" s="120"/>
      <c r="E7933" s="120"/>
      <c r="F7933" s="120"/>
      <c r="G7933" s="120"/>
      <c r="H7933" s="121"/>
      <c r="R7933" s="120"/>
    </row>
    <row r="7934" spans="4:18" ht="13.9" customHeight="1" x14ac:dyDescent="0.25">
      <c r="D7934" s="120"/>
      <c r="E7934" s="120"/>
      <c r="F7934" s="120"/>
      <c r="G7934" s="120"/>
      <c r="H7934" s="121"/>
      <c r="R7934" s="120"/>
    </row>
    <row r="7935" spans="4:18" ht="13.9" customHeight="1" x14ac:dyDescent="0.25">
      <c r="D7935" s="120"/>
      <c r="E7935" s="120"/>
      <c r="F7935" s="120"/>
      <c r="G7935" s="120"/>
      <c r="H7935" s="121"/>
      <c r="R7935" s="120"/>
    </row>
    <row r="7936" spans="4:18" ht="13.9" customHeight="1" x14ac:dyDescent="0.25">
      <c r="D7936" s="120"/>
      <c r="E7936" s="120"/>
      <c r="F7936" s="120"/>
      <c r="G7936" s="120"/>
      <c r="H7936" s="121"/>
      <c r="R7936" s="120"/>
    </row>
    <row r="7937" spans="4:18" ht="13.9" customHeight="1" x14ac:dyDescent="0.25">
      <c r="D7937" s="120"/>
      <c r="E7937" s="120"/>
      <c r="F7937" s="120"/>
      <c r="G7937" s="120"/>
      <c r="H7937" s="121"/>
      <c r="R7937" s="120"/>
    </row>
    <row r="7938" spans="4:18" ht="13.9" customHeight="1" x14ac:dyDescent="0.25">
      <c r="D7938" s="120"/>
      <c r="E7938" s="120"/>
      <c r="F7938" s="120"/>
      <c r="G7938" s="120"/>
      <c r="H7938" s="121"/>
      <c r="R7938" s="120"/>
    </row>
    <row r="7939" spans="4:18" ht="13.9" customHeight="1" x14ac:dyDescent="0.25">
      <c r="D7939" s="120"/>
      <c r="E7939" s="120"/>
      <c r="F7939" s="120"/>
      <c r="G7939" s="120"/>
      <c r="H7939" s="121"/>
      <c r="R7939" s="120"/>
    </row>
    <row r="7940" spans="4:18" ht="13.9" customHeight="1" x14ac:dyDescent="0.25">
      <c r="D7940" s="120"/>
      <c r="E7940" s="120"/>
      <c r="F7940" s="120"/>
      <c r="G7940" s="120"/>
      <c r="H7940" s="121"/>
      <c r="R7940" s="120"/>
    </row>
    <row r="7941" spans="4:18" ht="13.9" customHeight="1" x14ac:dyDescent="0.25">
      <c r="D7941" s="120"/>
      <c r="E7941" s="120"/>
      <c r="F7941" s="120"/>
      <c r="G7941" s="120"/>
      <c r="H7941" s="121"/>
      <c r="R7941" s="120"/>
    </row>
    <row r="7942" spans="4:18" ht="13.9" customHeight="1" x14ac:dyDescent="0.25">
      <c r="D7942" s="120"/>
      <c r="E7942" s="120"/>
      <c r="F7942" s="120"/>
      <c r="G7942" s="120"/>
      <c r="H7942" s="121"/>
      <c r="R7942" s="120"/>
    </row>
    <row r="7943" spans="4:18" ht="13.9" customHeight="1" x14ac:dyDescent="0.25">
      <c r="D7943" s="120"/>
      <c r="E7943" s="120"/>
      <c r="F7943" s="120"/>
      <c r="G7943" s="120"/>
      <c r="H7943" s="121"/>
      <c r="R7943" s="120"/>
    </row>
    <row r="7944" spans="4:18" ht="13.9" customHeight="1" x14ac:dyDescent="0.25">
      <c r="D7944" s="120"/>
      <c r="E7944" s="120"/>
      <c r="F7944" s="120"/>
      <c r="G7944" s="120"/>
      <c r="H7944" s="121"/>
      <c r="R7944" s="120"/>
    </row>
    <row r="7945" spans="4:18" ht="13.9" customHeight="1" x14ac:dyDescent="0.25">
      <c r="D7945" s="120"/>
      <c r="E7945" s="120"/>
      <c r="F7945" s="120"/>
      <c r="G7945" s="120"/>
      <c r="H7945" s="121"/>
      <c r="R7945" s="120"/>
    </row>
    <row r="7946" spans="4:18" ht="13.9" customHeight="1" x14ac:dyDescent="0.25">
      <c r="D7946" s="120"/>
      <c r="E7946" s="120"/>
      <c r="F7946" s="120"/>
      <c r="G7946" s="120"/>
      <c r="H7946" s="121"/>
      <c r="R7946" s="120"/>
    </row>
    <row r="7947" spans="4:18" ht="13.9" customHeight="1" x14ac:dyDescent="0.25">
      <c r="D7947" s="120"/>
      <c r="E7947" s="120"/>
      <c r="F7947" s="120"/>
      <c r="G7947" s="120"/>
      <c r="H7947" s="121"/>
      <c r="R7947" s="120"/>
    </row>
    <row r="7948" spans="4:18" ht="13.9" customHeight="1" x14ac:dyDescent="0.25">
      <c r="D7948" s="120"/>
      <c r="E7948" s="120"/>
      <c r="F7948" s="120"/>
      <c r="G7948" s="120"/>
      <c r="H7948" s="121"/>
      <c r="R7948" s="120"/>
    </row>
    <row r="7949" spans="4:18" ht="13.9" customHeight="1" x14ac:dyDescent="0.25">
      <c r="D7949" s="120"/>
      <c r="E7949" s="120"/>
      <c r="F7949" s="120"/>
      <c r="G7949" s="120"/>
      <c r="H7949" s="121"/>
      <c r="R7949" s="120"/>
    </row>
    <row r="7950" spans="4:18" ht="13.9" customHeight="1" x14ac:dyDescent="0.25">
      <c r="D7950" s="120"/>
      <c r="E7950" s="120"/>
      <c r="F7950" s="120"/>
      <c r="G7950" s="120"/>
      <c r="H7950" s="121"/>
      <c r="R7950" s="120"/>
    </row>
    <row r="7951" spans="4:18" ht="13.9" customHeight="1" x14ac:dyDescent="0.25">
      <c r="D7951" s="120"/>
      <c r="E7951" s="120"/>
      <c r="F7951" s="120"/>
      <c r="G7951" s="120"/>
      <c r="H7951" s="121"/>
      <c r="R7951" s="120"/>
    </row>
    <row r="7952" spans="4:18" ht="13.9" customHeight="1" x14ac:dyDescent="0.25">
      <c r="D7952" s="120"/>
      <c r="E7952" s="120"/>
      <c r="F7952" s="120"/>
      <c r="G7952" s="120"/>
      <c r="H7952" s="121"/>
      <c r="R7952" s="120"/>
    </row>
    <row r="7953" spans="4:18" ht="13.9" customHeight="1" x14ac:dyDescent="0.25">
      <c r="D7953" s="120"/>
      <c r="E7953" s="120"/>
      <c r="F7953" s="120"/>
      <c r="G7953" s="120"/>
      <c r="H7953" s="121"/>
      <c r="R7953" s="120"/>
    </row>
    <row r="7954" spans="4:18" ht="13.9" customHeight="1" x14ac:dyDescent="0.25">
      <c r="D7954" s="120"/>
      <c r="E7954" s="120"/>
      <c r="F7954" s="120"/>
      <c r="G7954" s="120"/>
      <c r="H7954" s="121"/>
      <c r="R7954" s="120"/>
    </row>
    <row r="7955" spans="4:18" ht="13.9" customHeight="1" x14ac:dyDescent="0.25">
      <c r="D7955" s="120"/>
      <c r="E7955" s="120"/>
      <c r="F7955" s="120"/>
      <c r="G7955" s="120"/>
      <c r="H7955" s="121"/>
      <c r="R7955" s="120"/>
    </row>
    <row r="7956" spans="4:18" ht="13.9" customHeight="1" x14ac:dyDescent="0.25">
      <c r="D7956" s="120"/>
      <c r="E7956" s="120"/>
      <c r="F7956" s="120"/>
      <c r="G7956" s="120"/>
      <c r="H7956" s="121"/>
      <c r="R7956" s="120"/>
    </row>
    <row r="7957" spans="4:18" ht="13.9" customHeight="1" x14ac:dyDescent="0.25">
      <c r="D7957" s="120"/>
      <c r="E7957" s="120"/>
      <c r="F7957" s="120"/>
      <c r="G7957" s="120"/>
      <c r="H7957" s="121"/>
      <c r="R7957" s="120"/>
    </row>
    <row r="7958" spans="4:18" ht="13.9" customHeight="1" x14ac:dyDescent="0.25">
      <c r="D7958" s="120"/>
      <c r="E7958" s="120"/>
      <c r="F7958" s="120"/>
      <c r="G7958" s="120"/>
      <c r="H7958" s="121"/>
      <c r="R7958" s="120"/>
    </row>
    <row r="7959" spans="4:18" ht="13.9" customHeight="1" x14ac:dyDescent="0.25">
      <c r="D7959" s="120"/>
      <c r="E7959" s="120"/>
      <c r="F7959" s="120"/>
      <c r="G7959" s="120"/>
      <c r="H7959" s="121"/>
      <c r="R7959" s="120"/>
    </row>
    <row r="7960" spans="4:18" ht="13.9" customHeight="1" x14ac:dyDescent="0.25">
      <c r="D7960" s="120"/>
      <c r="E7960" s="120"/>
      <c r="F7960" s="120"/>
      <c r="G7960" s="120"/>
      <c r="H7960" s="121"/>
      <c r="R7960" s="120"/>
    </row>
    <row r="7961" spans="4:18" ht="13.9" customHeight="1" x14ac:dyDescent="0.25">
      <c r="D7961" s="120"/>
      <c r="E7961" s="120"/>
      <c r="F7961" s="120"/>
      <c r="G7961" s="120"/>
      <c r="H7961" s="121"/>
      <c r="R7961" s="120"/>
    </row>
    <row r="7962" spans="4:18" ht="13.9" customHeight="1" x14ac:dyDescent="0.25">
      <c r="D7962" s="120"/>
      <c r="E7962" s="120"/>
      <c r="F7962" s="120"/>
      <c r="G7962" s="120"/>
      <c r="H7962" s="121"/>
      <c r="R7962" s="120"/>
    </row>
    <row r="7963" spans="4:18" ht="13.9" customHeight="1" x14ac:dyDescent="0.25">
      <c r="D7963" s="120"/>
      <c r="E7963" s="120"/>
      <c r="F7963" s="120"/>
      <c r="G7963" s="120"/>
      <c r="H7963" s="121"/>
      <c r="R7963" s="120"/>
    </row>
    <row r="7964" spans="4:18" ht="13.9" customHeight="1" x14ac:dyDescent="0.25">
      <c r="D7964" s="120"/>
      <c r="E7964" s="120"/>
      <c r="F7964" s="120"/>
      <c r="G7964" s="120"/>
      <c r="H7964" s="121"/>
      <c r="R7964" s="120"/>
    </row>
    <row r="7965" spans="4:18" ht="13.9" customHeight="1" x14ac:dyDescent="0.25">
      <c r="D7965" s="120"/>
      <c r="E7965" s="120"/>
      <c r="F7965" s="120"/>
      <c r="G7965" s="120"/>
      <c r="H7965" s="121"/>
      <c r="R7965" s="120"/>
    </row>
    <row r="7966" spans="4:18" ht="13.9" customHeight="1" x14ac:dyDescent="0.25">
      <c r="D7966" s="120"/>
      <c r="E7966" s="120"/>
      <c r="F7966" s="120"/>
      <c r="G7966" s="120"/>
      <c r="H7966" s="121"/>
      <c r="R7966" s="120"/>
    </row>
    <row r="7967" spans="4:18" ht="13.9" customHeight="1" x14ac:dyDescent="0.25">
      <c r="D7967" s="120"/>
      <c r="E7967" s="120"/>
      <c r="F7967" s="120"/>
      <c r="G7967" s="120"/>
      <c r="H7967" s="121"/>
      <c r="R7967" s="120"/>
    </row>
    <row r="7968" spans="4:18" ht="13.9" customHeight="1" x14ac:dyDescent="0.25">
      <c r="D7968" s="120"/>
      <c r="E7968" s="120"/>
      <c r="F7968" s="120"/>
      <c r="G7968" s="120"/>
      <c r="H7968" s="121"/>
      <c r="R7968" s="120"/>
    </row>
    <row r="7969" spans="4:18" ht="13.9" customHeight="1" x14ac:dyDescent="0.25">
      <c r="D7969" s="120"/>
      <c r="E7969" s="120"/>
      <c r="F7969" s="120"/>
      <c r="G7969" s="120"/>
      <c r="H7969" s="121"/>
      <c r="R7969" s="120"/>
    </row>
    <row r="7970" spans="4:18" ht="13.9" customHeight="1" x14ac:dyDescent="0.25">
      <c r="D7970" s="120"/>
      <c r="E7970" s="120"/>
      <c r="F7970" s="120"/>
      <c r="G7970" s="120"/>
      <c r="H7970" s="121"/>
      <c r="R7970" s="120"/>
    </row>
    <row r="7971" spans="4:18" ht="13.9" customHeight="1" x14ac:dyDescent="0.25">
      <c r="D7971" s="120"/>
      <c r="E7971" s="120"/>
      <c r="F7971" s="120"/>
      <c r="G7971" s="120"/>
      <c r="H7971" s="121"/>
      <c r="R7971" s="120"/>
    </row>
    <row r="7972" spans="4:18" ht="13.9" customHeight="1" x14ac:dyDescent="0.25">
      <c r="D7972" s="120"/>
      <c r="E7972" s="120"/>
      <c r="F7972" s="120"/>
      <c r="G7972" s="120"/>
      <c r="H7972" s="121"/>
      <c r="R7972" s="120"/>
    </row>
    <row r="7973" spans="4:18" ht="13.9" customHeight="1" x14ac:dyDescent="0.25">
      <c r="D7973" s="120"/>
      <c r="E7973" s="120"/>
      <c r="F7973" s="120"/>
      <c r="G7973" s="120"/>
      <c r="H7973" s="121"/>
      <c r="R7973" s="120"/>
    </row>
    <row r="7974" spans="4:18" ht="13.9" customHeight="1" x14ac:dyDescent="0.25">
      <c r="D7974" s="120"/>
      <c r="E7974" s="120"/>
      <c r="F7974" s="120"/>
      <c r="G7974" s="120"/>
      <c r="H7974" s="121"/>
      <c r="R7974" s="120"/>
    </row>
    <row r="7975" spans="4:18" ht="13.9" customHeight="1" x14ac:dyDescent="0.25">
      <c r="D7975" s="120"/>
      <c r="E7975" s="120"/>
      <c r="F7975" s="120"/>
      <c r="G7975" s="120"/>
      <c r="H7975" s="121"/>
      <c r="R7975" s="120"/>
    </row>
    <row r="7976" spans="4:18" ht="13.9" customHeight="1" x14ac:dyDescent="0.25">
      <c r="D7976" s="120"/>
      <c r="E7976" s="120"/>
      <c r="F7976" s="120"/>
      <c r="G7976" s="120"/>
      <c r="H7976" s="121"/>
      <c r="R7976" s="120"/>
    </row>
    <row r="7977" spans="4:18" ht="13.9" customHeight="1" x14ac:dyDescent="0.25">
      <c r="D7977" s="120"/>
      <c r="E7977" s="120"/>
      <c r="F7977" s="120"/>
      <c r="G7977" s="120"/>
      <c r="H7977" s="121"/>
      <c r="R7977" s="120"/>
    </row>
    <row r="7978" spans="4:18" ht="13.9" customHeight="1" x14ac:dyDescent="0.25">
      <c r="D7978" s="120"/>
      <c r="E7978" s="120"/>
      <c r="F7978" s="120"/>
      <c r="G7978" s="120"/>
      <c r="H7978" s="121"/>
      <c r="R7978" s="120"/>
    </row>
    <row r="7979" spans="4:18" ht="13.9" customHeight="1" x14ac:dyDescent="0.25">
      <c r="D7979" s="120"/>
      <c r="E7979" s="120"/>
      <c r="F7979" s="120"/>
      <c r="G7979" s="120"/>
      <c r="H7979" s="121"/>
      <c r="R7979" s="120"/>
    </row>
    <row r="7980" spans="4:18" ht="13.9" customHeight="1" x14ac:dyDescent="0.25">
      <c r="D7980" s="120"/>
      <c r="E7980" s="120"/>
      <c r="F7980" s="120"/>
      <c r="G7980" s="120"/>
      <c r="H7980" s="121"/>
      <c r="R7980" s="120"/>
    </row>
    <row r="7981" spans="4:18" ht="13.9" customHeight="1" x14ac:dyDescent="0.25">
      <c r="D7981" s="120"/>
      <c r="E7981" s="120"/>
      <c r="F7981" s="120"/>
      <c r="G7981" s="120"/>
      <c r="H7981" s="121"/>
      <c r="R7981" s="120"/>
    </row>
    <row r="7982" spans="4:18" ht="13.9" customHeight="1" x14ac:dyDescent="0.25">
      <c r="D7982" s="120"/>
      <c r="E7982" s="120"/>
      <c r="F7982" s="120"/>
      <c r="G7982" s="120"/>
      <c r="H7982" s="121"/>
      <c r="R7982" s="120"/>
    </row>
    <row r="7983" spans="4:18" ht="13.9" customHeight="1" x14ac:dyDescent="0.25">
      <c r="D7983" s="120"/>
      <c r="E7983" s="120"/>
      <c r="F7983" s="120"/>
      <c r="G7983" s="120"/>
      <c r="H7983" s="121"/>
      <c r="R7983" s="120"/>
    </row>
    <row r="7984" spans="4:18" ht="13.9" customHeight="1" x14ac:dyDescent="0.25">
      <c r="D7984" s="120"/>
      <c r="E7984" s="120"/>
      <c r="F7984" s="120"/>
      <c r="G7984" s="120"/>
      <c r="H7984" s="121"/>
      <c r="R7984" s="120"/>
    </row>
    <row r="7985" spans="4:18" ht="13.9" customHeight="1" x14ac:dyDescent="0.25">
      <c r="D7985" s="120"/>
      <c r="E7985" s="120"/>
      <c r="F7985" s="120"/>
      <c r="G7985" s="120"/>
      <c r="H7985" s="121"/>
      <c r="R7985" s="120"/>
    </row>
    <row r="7986" spans="4:18" ht="13.9" customHeight="1" x14ac:dyDescent="0.25">
      <c r="D7986" s="120"/>
      <c r="E7986" s="120"/>
      <c r="F7986" s="120"/>
      <c r="G7986" s="120"/>
      <c r="H7986" s="121"/>
      <c r="R7986" s="120"/>
    </row>
    <row r="7987" spans="4:18" ht="13.9" customHeight="1" x14ac:dyDescent="0.25">
      <c r="D7987" s="120"/>
      <c r="E7987" s="120"/>
      <c r="F7987" s="120"/>
      <c r="G7987" s="120"/>
      <c r="H7987" s="121"/>
      <c r="R7987" s="120"/>
    </row>
    <row r="7988" spans="4:18" ht="13.9" customHeight="1" x14ac:dyDescent="0.25">
      <c r="D7988" s="120"/>
      <c r="E7988" s="120"/>
      <c r="F7988" s="120"/>
      <c r="G7988" s="120"/>
      <c r="H7988" s="121"/>
      <c r="R7988" s="120"/>
    </row>
    <row r="7989" spans="4:18" ht="13.9" customHeight="1" x14ac:dyDescent="0.25">
      <c r="D7989" s="120"/>
      <c r="E7989" s="120"/>
      <c r="F7989" s="120"/>
      <c r="G7989" s="120"/>
      <c r="H7989" s="121"/>
      <c r="R7989" s="120"/>
    </row>
    <row r="7990" spans="4:18" ht="13.9" customHeight="1" x14ac:dyDescent="0.25">
      <c r="D7990" s="120"/>
      <c r="E7990" s="120"/>
      <c r="F7990" s="120"/>
      <c r="G7990" s="120"/>
      <c r="H7990" s="121"/>
      <c r="R7990" s="120"/>
    </row>
    <row r="7991" spans="4:18" ht="13.9" customHeight="1" x14ac:dyDescent="0.25">
      <c r="D7991" s="120"/>
      <c r="E7991" s="120"/>
      <c r="F7991" s="120"/>
      <c r="G7991" s="120"/>
      <c r="H7991" s="121"/>
      <c r="R7991" s="120"/>
    </row>
    <row r="7992" spans="4:18" ht="13.9" customHeight="1" x14ac:dyDescent="0.25">
      <c r="D7992" s="120"/>
      <c r="E7992" s="120"/>
      <c r="F7992" s="120"/>
      <c r="G7992" s="120"/>
      <c r="H7992" s="121"/>
      <c r="R7992" s="120"/>
    </row>
    <row r="7993" spans="4:18" ht="13.9" customHeight="1" x14ac:dyDescent="0.25">
      <c r="D7993" s="120"/>
      <c r="E7993" s="120"/>
      <c r="F7993" s="120"/>
      <c r="G7993" s="120"/>
      <c r="H7993" s="121"/>
      <c r="R7993" s="120"/>
    </row>
    <row r="7994" spans="4:18" ht="13.9" customHeight="1" x14ac:dyDescent="0.25">
      <c r="D7994" s="120"/>
      <c r="E7994" s="120"/>
      <c r="F7994" s="120"/>
      <c r="G7994" s="120"/>
      <c r="H7994" s="121"/>
      <c r="R7994" s="120"/>
    </row>
    <row r="7995" spans="4:18" ht="13.9" customHeight="1" x14ac:dyDescent="0.25">
      <c r="D7995" s="120"/>
      <c r="E7995" s="120"/>
      <c r="F7995" s="120"/>
      <c r="G7995" s="120"/>
      <c r="H7995" s="121"/>
      <c r="R7995" s="120"/>
    </row>
    <row r="7996" spans="4:18" ht="13.9" customHeight="1" x14ac:dyDescent="0.25">
      <c r="D7996" s="120"/>
      <c r="E7996" s="120"/>
      <c r="F7996" s="120"/>
      <c r="G7996" s="120"/>
      <c r="H7996" s="121"/>
      <c r="R7996" s="120"/>
    </row>
    <row r="7997" spans="4:18" ht="13.9" customHeight="1" x14ac:dyDescent="0.25">
      <c r="D7997" s="120"/>
      <c r="E7997" s="120"/>
      <c r="F7997" s="120"/>
      <c r="G7997" s="120"/>
      <c r="H7997" s="121"/>
      <c r="R7997" s="120"/>
    </row>
    <row r="7998" spans="4:18" ht="13.9" customHeight="1" x14ac:dyDescent="0.25">
      <c r="D7998" s="120"/>
      <c r="E7998" s="120"/>
      <c r="F7998" s="120"/>
      <c r="G7998" s="120"/>
      <c r="H7998" s="121"/>
      <c r="R7998" s="120"/>
    </row>
    <row r="7999" spans="4:18" ht="13.9" customHeight="1" x14ac:dyDescent="0.25">
      <c r="D7999" s="120"/>
      <c r="E7999" s="120"/>
      <c r="F7999" s="120"/>
      <c r="G7999" s="120"/>
      <c r="H7999" s="121"/>
      <c r="R7999" s="120"/>
    </row>
    <row r="8000" spans="4:18" ht="13.9" customHeight="1" x14ac:dyDescent="0.25">
      <c r="D8000" s="120"/>
      <c r="E8000" s="120"/>
      <c r="F8000" s="120"/>
      <c r="G8000" s="120"/>
      <c r="H8000" s="121"/>
      <c r="R8000" s="120"/>
    </row>
    <row r="8001" spans="4:18" ht="13.9" customHeight="1" x14ac:dyDescent="0.25">
      <c r="D8001" s="120"/>
      <c r="E8001" s="120"/>
      <c r="F8001" s="120"/>
      <c r="G8001" s="120"/>
      <c r="H8001" s="121"/>
      <c r="R8001" s="120"/>
    </row>
    <row r="8002" spans="4:18" ht="13.9" customHeight="1" x14ac:dyDescent="0.25">
      <c r="D8002" s="120"/>
      <c r="E8002" s="120"/>
      <c r="F8002" s="120"/>
      <c r="G8002" s="120"/>
      <c r="H8002" s="121"/>
      <c r="R8002" s="120"/>
    </row>
    <row r="8003" spans="4:18" ht="13.9" customHeight="1" x14ac:dyDescent="0.25">
      <c r="D8003" s="120"/>
      <c r="E8003" s="120"/>
      <c r="F8003" s="120"/>
      <c r="G8003" s="120"/>
      <c r="H8003" s="121"/>
      <c r="R8003" s="120"/>
    </row>
    <row r="8004" spans="4:18" ht="13.9" customHeight="1" x14ac:dyDescent="0.25">
      <c r="D8004" s="120"/>
      <c r="E8004" s="120"/>
      <c r="F8004" s="120"/>
      <c r="G8004" s="120"/>
      <c r="H8004" s="121"/>
      <c r="R8004" s="120"/>
    </row>
    <row r="8005" spans="4:18" ht="13.9" customHeight="1" x14ac:dyDescent="0.25">
      <c r="D8005" s="120"/>
      <c r="E8005" s="120"/>
      <c r="F8005" s="120"/>
      <c r="G8005" s="120"/>
      <c r="H8005" s="121"/>
      <c r="R8005" s="120"/>
    </row>
    <row r="8006" spans="4:18" ht="13.9" customHeight="1" x14ac:dyDescent="0.25">
      <c r="D8006" s="120"/>
      <c r="E8006" s="120"/>
      <c r="F8006" s="120"/>
      <c r="G8006" s="120"/>
      <c r="H8006" s="121"/>
      <c r="R8006" s="120"/>
    </row>
    <row r="8007" spans="4:18" ht="13.9" customHeight="1" x14ac:dyDescent="0.25">
      <c r="D8007" s="120"/>
      <c r="E8007" s="120"/>
      <c r="F8007" s="120"/>
      <c r="G8007" s="120"/>
      <c r="H8007" s="121"/>
      <c r="R8007" s="120"/>
    </row>
    <row r="8008" spans="4:18" ht="13.9" customHeight="1" x14ac:dyDescent="0.25">
      <c r="D8008" s="120"/>
      <c r="E8008" s="120"/>
      <c r="F8008" s="120"/>
      <c r="G8008" s="120"/>
      <c r="H8008" s="121"/>
      <c r="R8008" s="120"/>
    </row>
    <row r="8009" spans="4:18" ht="13.9" customHeight="1" x14ac:dyDescent="0.25">
      <c r="D8009" s="120"/>
      <c r="E8009" s="120"/>
      <c r="F8009" s="120"/>
      <c r="G8009" s="120"/>
      <c r="H8009" s="121"/>
      <c r="R8009" s="120"/>
    </row>
    <row r="8010" spans="4:18" ht="13.9" customHeight="1" x14ac:dyDescent="0.25">
      <c r="D8010" s="120"/>
      <c r="E8010" s="120"/>
      <c r="F8010" s="120"/>
      <c r="G8010" s="120"/>
      <c r="H8010" s="121"/>
      <c r="R8010" s="120"/>
    </row>
    <row r="8011" spans="4:18" ht="13.9" customHeight="1" x14ac:dyDescent="0.25">
      <c r="D8011" s="120"/>
      <c r="E8011" s="120"/>
      <c r="F8011" s="120"/>
      <c r="G8011" s="120"/>
      <c r="H8011" s="121"/>
      <c r="R8011" s="120"/>
    </row>
    <row r="8012" spans="4:18" ht="13.9" customHeight="1" x14ac:dyDescent="0.25">
      <c r="D8012" s="120"/>
      <c r="E8012" s="120"/>
      <c r="F8012" s="120"/>
      <c r="G8012" s="120"/>
      <c r="H8012" s="121"/>
      <c r="R8012" s="120"/>
    </row>
    <row r="8013" spans="4:18" ht="13.9" customHeight="1" x14ac:dyDescent="0.25">
      <c r="D8013" s="120"/>
      <c r="E8013" s="120"/>
      <c r="F8013" s="120"/>
      <c r="G8013" s="120"/>
      <c r="H8013" s="121"/>
      <c r="R8013" s="120"/>
    </row>
    <row r="8014" spans="4:18" ht="13.9" customHeight="1" x14ac:dyDescent="0.25">
      <c r="D8014" s="120"/>
      <c r="E8014" s="120"/>
      <c r="F8014" s="120"/>
      <c r="G8014" s="120"/>
      <c r="H8014" s="121"/>
      <c r="R8014" s="120"/>
    </row>
    <row r="8015" spans="4:18" ht="13.9" customHeight="1" x14ac:dyDescent="0.25">
      <c r="D8015" s="120"/>
      <c r="E8015" s="120"/>
      <c r="F8015" s="120"/>
      <c r="G8015" s="120"/>
      <c r="H8015" s="121"/>
      <c r="R8015" s="120"/>
    </row>
    <row r="8016" spans="4:18" ht="13.9" customHeight="1" x14ac:dyDescent="0.25">
      <c r="D8016" s="120"/>
      <c r="E8016" s="120"/>
      <c r="F8016" s="120"/>
      <c r="G8016" s="120"/>
      <c r="H8016" s="121"/>
      <c r="R8016" s="120"/>
    </row>
    <row r="8017" spans="4:18" ht="13.9" customHeight="1" x14ac:dyDescent="0.25">
      <c r="D8017" s="120"/>
      <c r="E8017" s="120"/>
      <c r="F8017" s="120"/>
      <c r="G8017" s="120"/>
      <c r="H8017" s="121"/>
      <c r="R8017" s="120"/>
    </row>
    <row r="8018" spans="4:18" ht="13.9" customHeight="1" x14ac:dyDescent="0.25">
      <c r="D8018" s="120"/>
      <c r="E8018" s="120"/>
      <c r="F8018" s="120"/>
      <c r="G8018" s="120"/>
      <c r="H8018" s="121"/>
      <c r="R8018" s="120"/>
    </row>
    <row r="8019" spans="4:18" ht="13.9" customHeight="1" x14ac:dyDescent="0.25">
      <c r="D8019" s="120"/>
      <c r="E8019" s="120"/>
      <c r="F8019" s="120"/>
      <c r="G8019" s="120"/>
      <c r="H8019" s="121"/>
      <c r="R8019" s="120"/>
    </row>
    <row r="8020" spans="4:18" ht="13.9" customHeight="1" x14ac:dyDescent="0.25">
      <c r="D8020" s="120"/>
      <c r="E8020" s="120"/>
      <c r="F8020" s="120"/>
      <c r="G8020" s="120"/>
      <c r="H8020" s="121"/>
      <c r="R8020" s="120"/>
    </row>
    <row r="8021" spans="4:18" ht="13.9" customHeight="1" x14ac:dyDescent="0.25">
      <c r="D8021" s="120"/>
      <c r="E8021" s="120"/>
      <c r="F8021" s="120"/>
      <c r="G8021" s="120"/>
      <c r="H8021" s="121"/>
      <c r="R8021" s="120"/>
    </row>
    <row r="8022" spans="4:18" ht="13.9" customHeight="1" x14ac:dyDescent="0.25">
      <c r="D8022" s="120"/>
      <c r="E8022" s="120"/>
      <c r="F8022" s="120"/>
      <c r="G8022" s="120"/>
      <c r="H8022" s="121"/>
      <c r="R8022" s="120"/>
    </row>
    <row r="8023" spans="4:18" ht="13.9" customHeight="1" x14ac:dyDescent="0.25">
      <c r="D8023" s="120"/>
      <c r="E8023" s="120"/>
      <c r="F8023" s="120"/>
      <c r="G8023" s="120"/>
      <c r="H8023" s="121"/>
      <c r="R8023" s="120"/>
    </row>
    <row r="8024" spans="4:18" ht="13.9" customHeight="1" x14ac:dyDescent="0.25">
      <c r="D8024" s="120"/>
      <c r="E8024" s="120"/>
      <c r="F8024" s="120"/>
      <c r="G8024" s="120"/>
      <c r="H8024" s="121"/>
      <c r="R8024" s="120"/>
    </row>
    <row r="8025" spans="4:18" ht="13.9" customHeight="1" x14ac:dyDescent="0.25">
      <c r="D8025" s="120"/>
      <c r="E8025" s="120"/>
      <c r="F8025" s="120"/>
      <c r="G8025" s="120"/>
      <c r="H8025" s="121"/>
      <c r="R8025" s="120"/>
    </row>
    <row r="8026" spans="4:18" ht="13.9" customHeight="1" x14ac:dyDescent="0.25">
      <c r="D8026" s="120"/>
      <c r="E8026" s="120"/>
      <c r="F8026" s="120"/>
      <c r="G8026" s="120"/>
      <c r="H8026" s="121"/>
      <c r="R8026" s="120"/>
    </row>
    <row r="8027" spans="4:18" ht="13.9" customHeight="1" x14ac:dyDescent="0.25">
      <c r="D8027" s="120"/>
      <c r="E8027" s="120"/>
      <c r="F8027" s="120"/>
      <c r="G8027" s="120"/>
      <c r="H8027" s="121"/>
      <c r="R8027" s="120"/>
    </row>
    <row r="8028" spans="4:18" ht="13.9" customHeight="1" x14ac:dyDescent="0.25">
      <c r="D8028" s="120"/>
      <c r="E8028" s="120"/>
      <c r="F8028" s="120"/>
      <c r="G8028" s="120"/>
      <c r="H8028" s="121"/>
      <c r="R8028" s="120"/>
    </row>
    <row r="8029" spans="4:18" ht="13.9" customHeight="1" x14ac:dyDescent="0.25">
      <c r="D8029" s="120"/>
      <c r="E8029" s="120"/>
      <c r="F8029" s="120"/>
      <c r="G8029" s="120"/>
      <c r="H8029" s="121"/>
      <c r="R8029" s="120"/>
    </row>
    <row r="8030" spans="4:18" ht="13.9" customHeight="1" x14ac:dyDescent="0.25">
      <c r="D8030" s="120"/>
      <c r="E8030" s="120"/>
      <c r="F8030" s="120"/>
      <c r="G8030" s="120"/>
      <c r="H8030" s="121"/>
      <c r="R8030" s="120"/>
    </row>
    <row r="8031" spans="4:18" ht="13.9" customHeight="1" x14ac:dyDescent="0.25">
      <c r="D8031" s="120"/>
      <c r="E8031" s="120"/>
      <c r="F8031" s="120"/>
      <c r="G8031" s="120"/>
      <c r="H8031" s="121"/>
      <c r="R8031" s="120"/>
    </row>
    <row r="8032" spans="4:18" ht="13.9" customHeight="1" x14ac:dyDescent="0.25">
      <c r="D8032" s="120"/>
      <c r="E8032" s="120"/>
      <c r="F8032" s="120"/>
      <c r="G8032" s="120"/>
      <c r="H8032" s="121"/>
      <c r="R8032" s="120"/>
    </row>
    <row r="8033" spans="4:18" ht="13.9" customHeight="1" x14ac:dyDescent="0.25">
      <c r="D8033" s="120"/>
      <c r="E8033" s="120"/>
      <c r="F8033" s="120"/>
      <c r="G8033" s="120"/>
      <c r="H8033" s="121"/>
      <c r="R8033" s="120"/>
    </row>
    <row r="8034" spans="4:18" ht="13.9" customHeight="1" x14ac:dyDescent="0.25">
      <c r="D8034" s="120"/>
      <c r="E8034" s="120"/>
      <c r="F8034" s="120"/>
      <c r="G8034" s="120"/>
      <c r="H8034" s="121"/>
      <c r="R8034" s="120"/>
    </row>
    <row r="8035" spans="4:18" ht="13.9" customHeight="1" x14ac:dyDescent="0.25">
      <c r="D8035" s="120"/>
      <c r="E8035" s="120"/>
      <c r="F8035" s="120"/>
      <c r="G8035" s="120"/>
      <c r="H8035" s="121"/>
      <c r="R8035" s="120"/>
    </row>
    <row r="8036" spans="4:18" ht="13.9" customHeight="1" x14ac:dyDescent="0.25">
      <c r="D8036" s="120"/>
      <c r="E8036" s="120"/>
      <c r="F8036" s="120"/>
      <c r="G8036" s="120"/>
      <c r="H8036" s="121"/>
      <c r="R8036" s="120"/>
    </row>
    <row r="8037" spans="4:18" ht="13.9" customHeight="1" x14ac:dyDescent="0.25">
      <c r="D8037" s="120"/>
      <c r="E8037" s="120"/>
      <c r="F8037" s="120"/>
      <c r="G8037" s="120"/>
      <c r="H8037" s="121"/>
      <c r="R8037" s="120"/>
    </row>
    <row r="8038" spans="4:18" ht="13.9" customHeight="1" x14ac:dyDescent="0.25">
      <c r="D8038" s="120"/>
      <c r="E8038" s="120"/>
      <c r="F8038" s="120"/>
      <c r="G8038" s="120"/>
      <c r="H8038" s="121"/>
      <c r="R8038" s="120"/>
    </row>
    <row r="8039" spans="4:18" ht="13.9" customHeight="1" x14ac:dyDescent="0.25">
      <c r="D8039" s="120"/>
      <c r="E8039" s="120"/>
      <c r="F8039" s="120"/>
      <c r="G8039" s="120"/>
      <c r="H8039" s="121"/>
      <c r="R8039" s="120"/>
    </row>
    <row r="8040" spans="4:18" ht="13.9" customHeight="1" x14ac:dyDescent="0.25">
      <c r="D8040" s="120"/>
      <c r="E8040" s="120"/>
      <c r="F8040" s="120"/>
      <c r="G8040" s="120"/>
      <c r="H8040" s="121"/>
      <c r="R8040" s="120"/>
    </row>
    <row r="8041" spans="4:18" ht="13.9" customHeight="1" x14ac:dyDescent="0.25">
      <c r="D8041" s="120"/>
      <c r="E8041" s="120"/>
      <c r="F8041" s="120"/>
      <c r="G8041" s="120"/>
      <c r="H8041" s="121"/>
      <c r="R8041" s="120"/>
    </row>
    <row r="8042" spans="4:18" ht="13.9" customHeight="1" x14ac:dyDescent="0.25">
      <c r="D8042" s="120"/>
      <c r="E8042" s="120"/>
      <c r="F8042" s="120"/>
      <c r="G8042" s="120"/>
      <c r="H8042" s="121"/>
      <c r="R8042" s="120"/>
    </row>
    <row r="8043" spans="4:18" ht="13.9" customHeight="1" x14ac:dyDescent="0.25">
      <c r="D8043" s="120"/>
      <c r="E8043" s="120"/>
      <c r="F8043" s="120"/>
      <c r="G8043" s="120"/>
      <c r="H8043" s="121"/>
      <c r="R8043" s="120"/>
    </row>
    <row r="8044" spans="4:18" ht="13.9" customHeight="1" x14ac:dyDescent="0.25">
      <c r="D8044" s="120"/>
      <c r="E8044" s="120"/>
      <c r="F8044" s="120"/>
      <c r="G8044" s="120"/>
      <c r="H8044" s="121"/>
      <c r="R8044" s="120"/>
    </row>
    <row r="8045" spans="4:18" ht="13.9" customHeight="1" x14ac:dyDescent="0.25">
      <c r="D8045" s="120"/>
      <c r="E8045" s="120"/>
      <c r="F8045" s="120"/>
      <c r="G8045" s="120"/>
      <c r="H8045" s="121"/>
      <c r="R8045" s="120"/>
    </row>
    <row r="8046" spans="4:18" ht="13.9" customHeight="1" x14ac:dyDescent="0.25">
      <c r="D8046" s="120"/>
      <c r="E8046" s="120"/>
      <c r="F8046" s="120"/>
      <c r="G8046" s="120"/>
      <c r="H8046" s="121"/>
      <c r="R8046" s="120"/>
    </row>
    <row r="8047" spans="4:18" ht="13.9" customHeight="1" x14ac:dyDescent="0.25">
      <c r="D8047" s="120"/>
      <c r="E8047" s="120"/>
      <c r="F8047" s="120"/>
      <c r="G8047" s="120"/>
      <c r="H8047" s="121"/>
      <c r="R8047" s="120"/>
    </row>
    <row r="8048" spans="4:18" ht="13.9" customHeight="1" x14ac:dyDescent="0.25">
      <c r="D8048" s="120"/>
      <c r="E8048" s="120"/>
      <c r="F8048" s="120"/>
      <c r="G8048" s="120"/>
      <c r="H8048" s="121"/>
      <c r="R8048" s="120"/>
    </row>
    <row r="8049" spans="4:18" ht="13.9" customHeight="1" x14ac:dyDescent="0.25">
      <c r="D8049" s="120"/>
      <c r="E8049" s="120"/>
      <c r="F8049" s="120"/>
      <c r="G8049" s="120"/>
      <c r="H8049" s="121"/>
      <c r="R8049" s="120"/>
    </row>
    <row r="8050" spans="4:18" ht="13.9" customHeight="1" x14ac:dyDescent="0.25">
      <c r="D8050" s="120"/>
      <c r="E8050" s="120"/>
      <c r="F8050" s="120"/>
      <c r="G8050" s="120"/>
      <c r="H8050" s="121"/>
      <c r="R8050" s="120"/>
    </row>
    <row r="8051" spans="4:18" ht="13.9" customHeight="1" x14ac:dyDescent="0.25">
      <c r="D8051" s="120"/>
      <c r="E8051" s="120"/>
      <c r="F8051" s="120"/>
      <c r="G8051" s="120"/>
      <c r="H8051" s="121"/>
      <c r="R8051" s="120"/>
    </row>
    <row r="8052" spans="4:18" ht="13.9" customHeight="1" x14ac:dyDescent="0.25">
      <c r="D8052" s="120"/>
      <c r="E8052" s="120"/>
      <c r="F8052" s="120"/>
      <c r="G8052" s="120"/>
      <c r="H8052" s="121"/>
      <c r="R8052" s="120"/>
    </row>
    <row r="8053" spans="4:18" ht="13.9" customHeight="1" x14ac:dyDescent="0.25">
      <c r="D8053" s="120"/>
      <c r="E8053" s="120"/>
      <c r="F8053" s="120"/>
      <c r="G8053" s="120"/>
      <c r="H8053" s="121"/>
      <c r="R8053" s="120"/>
    </row>
    <row r="8054" spans="4:18" ht="13.9" customHeight="1" x14ac:dyDescent="0.25">
      <c r="D8054" s="120"/>
      <c r="E8054" s="120"/>
      <c r="F8054" s="120"/>
      <c r="G8054" s="120"/>
      <c r="H8054" s="121"/>
      <c r="R8054" s="120"/>
    </row>
    <row r="8055" spans="4:18" ht="13.9" customHeight="1" x14ac:dyDescent="0.25">
      <c r="D8055" s="120"/>
      <c r="E8055" s="120"/>
      <c r="F8055" s="120"/>
      <c r="G8055" s="120"/>
      <c r="H8055" s="121"/>
      <c r="R8055" s="120"/>
    </row>
    <row r="8056" spans="4:18" ht="13.9" customHeight="1" x14ac:dyDescent="0.25">
      <c r="D8056" s="120"/>
      <c r="E8056" s="120"/>
      <c r="F8056" s="120"/>
      <c r="G8056" s="120"/>
      <c r="H8056" s="121"/>
      <c r="R8056" s="120"/>
    </row>
    <row r="8057" spans="4:18" ht="13.9" customHeight="1" x14ac:dyDescent="0.25">
      <c r="D8057" s="120"/>
      <c r="E8057" s="120"/>
      <c r="F8057" s="120"/>
      <c r="G8057" s="120"/>
      <c r="H8057" s="121"/>
      <c r="R8057" s="120"/>
    </row>
    <row r="8058" spans="4:18" ht="13.9" customHeight="1" x14ac:dyDescent="0.25">
      <c r="D8058" s="120"/>
      <c r="E8058" s="120"/>
      <c r="F8058" s="120"/>
      <c r="G8058" s="120"/>
      <c r="H8058" s="121"/>
      <c r="R8058" s="120"/>
    </row>
    <row r="8059" spans="4:18" ht="13.9" customHeight="1" x14ac:dyDescent="0.25">
      <c r="D8059" s="120"/>
      <c r="E8059" s="120"/>
      <c r="F8059" s="120"/>
      <c r="G8059" s="120"/>
      <c r="H8059" s="121"/>
      <c r="R8059" s="120"/>
    </row>
    <row r="8060" spans="4:18" ht="13.9" customHeight="1" x14ac:dyDescent="0.25">
      <c r="D8060" s="120"/>
      <c r="E8060" s="120"/>
      <c r="F8060" s="120"/>
      <c r="G8060" s="120"/>
      <c r="H8060" s="121"/>
      <c r="R8060" s="120"/>
    </row>
    <row r="8061" spans="4:18" ht="13.9" customHeight="1" x14ac:dyDescent="0.25">
      <c r="D8061" s="120"/>
      <c r="E8061" s="120"/>
      <c r="F8061" s="120"/>
      <c r="G8061" s="120"/>
      <c r="H8061" s="121"/>
      <c r="R8061" s="120"/>
    </row>
    <row r="8062" spans="4:18" ht="13.9" customHeight="1" x14ac:dyDescent="0.25">
      <c r="D8062" s="120"/>
      <c r="E8062" s="120"/>
      <c r="F8062" s="120"/>
      <c r="G8062" s="120"/>
      <c r="H8062" s="121"/>
      <c r="R8062" s="120"/>
    </row>
    <row r="8063" spans="4:18" ht="13.9" customHeight="1" x14ac:dyDescent="0.25">
      <c r="D8063" s="120"/>
      <c r="E8063" s="120"/>
      <c r="F8063" s="120"/>
      <c r="G8063" s="120"/>
      <c r="H8063" s="121"/>
      <c r="R8063" s="120"/>
    </row>
    <row r="8064" spans="4:18" ht="13.9" customHeight="1" x14ac:dyDescent="0.25">
      <c r="D8064" s="120"/>
      <c r="E8064" s="120"/>
      <c r="F8064" s="120"/>
      <c r="G8064" s="120"/>
      <c r="H8064" s="121"/>
      <c r="R8064" s="120"/>
    </row>
    <row r="8065" spans="4:18" ht="13.9" customHeight="1" x14ac:dyDescent="0.25">
      <c r="D8065" s="120"/>
      <c r="E8065" s="120"/>
      <c r="F8065" s="120"/>
      <c r="G8065" s="120"/>
      <c r="H8065" s="121"/>
      <c r="R8065" s="120"/>
    </row>
    <row r="8066" spans="4:18" ht="13.9" customHeight="1" x14ac:dyDescent="0.25">
      <c r="D8066" s="120"/>
      <c r="E8066" s="120"/>
      <c r="F8066" s="120"/>
      <c r="G8066" s="120"/>
      <c r="H8066" s="121"/>
      <c r="R8066" s="120"/>
    </row>
    <row r="8067" spans="4:18" ht="13.9" customHeight="1" x14ac:dyDescent="0.25">
      <c r="D8067" s="120"/>
      <c r="E8067" s="120"/>
      <c r="F8067" s="120"/>
      <c r="G8067" s="120"/>
      <c r="H8067" s="121"/>
      <c r="R8067" s="120"/>
    </row>
    <row r="8068" spans="4:18" ht="13.9" customHeight="1" x14ac:dyDescent="0.25">
      <c r="D8068" s="120"/>
      <c r="E8068" s="120"/>
      <c r="F8068" s="120"/>
      <c r="G8068" s="120"/>
      <c r="H8068" s="121"/>
      <c r="R8068" s="120"/>
    </row>
    <row r="8069" spans="4:18" ht="13.9" customHeight="1" x14ac:dyDescent="0.25">
      <c r="D8069" s="120"/>
      <c r="E8069" s="120"/>
      <c r="F8069" s="120"/>
      <c r="G8069" s="120"/>
      <c r="H8069" s="121"/>
      <c r="R8069" s="120"/>
    </row>
    <row r="8070" spans="4:18" ht="13.9" customHeight="1" x14ac:dyDescent="0.25">
      <c r="D8070" s="120"/>
      <c r="E8070" s="120"/>
      <c r="F8070" s="120"/>
      <c r="G8070" s="120"/>
      <c r="H8070" s="121"/>
      <c r="R8070" s="120"/>
    </row>
    <row r="8071" spans="4:18" ht="13.9" customHeight="1" x14ac:dyDescent="0.25">
      <c r="D8071" s="120"/>
      <c r="E8071" s="120"/>
      <c r="F8071" s="120"/>
      <c r="G8071" s="120"/>
      <c r="H8071" s="121"/>
      <c r="R8071" s="120"/>
    </row>
    <row r="8072" spans="4:18" ht="13.9" customHeight="1" x14ac:dyDescent="0.25">
      <c r="D8072" s="120"/>
      <c r="E8072" s="120"/>
      <c r="F8072" s="120"/>
      <c r="G8072" s="120"/>
      <c r="H8072" s="121"/>
      <c r="R8072" s="120"/>
    </row>
    <row r="8073" spans="4:18" ht="13.9" customHeight="1" x14ac:dyDescent="0.25">
      <c r="D8073" s="120"/>
      <c r="E8073" s="120"/>
      <c r="F8073" s="120"/>
      <c r="G8073" s="120"/>
      <c r="H8073" s="121"/>
      <c r="R8073" s="120"/>
    </row>
    <row r="8074" spans="4:18" ht="13.9" customHeight="1" x14ac:dyDescent="0.25">
      <c r="D8074" s="120"/>
      <c r="E8074" s="120"/>
      <c r="F8074" s="120"/>
      <c r="G8074" s="120"/>
      <c r="H8074" s="121"/>
      <c r="R8074" s="120"/>
    </row>
    <row r="8075" spans="4:18" ht="13.9" customHeight="1" x14ac:dyDescent="0.25">
      <c r="D8075" s="120"/>
      <c r="E8075" s="120"/>
      <c r="F8075" s="120"/>
      <c r="G8075" s="120"/>
      <c r="H8075" s="121"/>
      <c r="R8075" s="120"/>
    </row>
    <row r="8076" spans="4:18" ht="13.9" customHeight="1" x14ac:dyDescent="0.25">
      <c r="D8076" s="120"/>
      <c r="E8076" s="120"/>
      <c r="F8076" s="120"/>
      <c r="G8076" s="120"/>
      <c r="H8076" s="121"/>
      <c r="R8076" s="120"/>
    </row>
    <row r="8077" spans="4:18" ht="13.9" customHeight="1" x14ac:dyDescent="0.25">
      <c r="D8077" s="120"/>
      <c r="E8077" s="120"/>
      <c r="F8077" s="120"/>
      <c r="G8077" s="120"/>
      <c r="H8077" s="121"/>
      <c r="R8077" s="120"/>
    </row>
    <row r="8078" spans="4:18" ht="13.9" customHeight="1" x14ac:dyDescent="0.25">
      <c r="D8078" s="120"/>
      <c r="E8078" s="120"/>
      <c r="F8078" s="120"/>
      <c r="G8078" s="120"/>
      <c r="H8078" s="121"/>
      <c r="R8078" s="120"/>
    </row>
    <row r="8079" spans="4:18" ht="13.9" customHeight="1" x14ac:dyDescent="0.25">
      <c r="D8079" s="120"/>
      <c r="E8079" s="120"/>
      <c r="F8079" s="120"/>
      <c r="G8079" s="120"/>
      <c r="H8079" s="121"/>
      <c r="R8079" s="120"/>
    </row>
    <row r="8080" spans="4:18" ht="13.9" customHeight="1" x14ac:dyDescent="0.25">
      <c r="D8080" s="120"/>
      <c r="E8080" s="120"/>
      <c r="F8080" s="120"/>
      <c r="G8080" s="120"/>
      <c r="H8080" s="121"/>
      <c r="R8080" s="120"/>
    </row>
    <row r="8081" spans="4:18" ht="13.9" customHeight="1" x14ac:dyDescent="0.25">
      <c r="D8081" s="120"/>
      <c r="E8081" s="120"/>
      <c r="F8081" s="120"/>
      <c r="G8081" s="120"/>
      <c r="H8081" s="121"/>
      <c r="R8081" s="120"/>
    </row>
    <row r="8082" spans="4:18" ht="13.9" customHeight="1" x14ac:dyDescent="0.25">
      <c r="D8082" s="120"/>
      <c r="E8082" s="120"/>
      <c r="F8082" s="120"/>
      <c r="G8082" s="120"/>
      <c r="H8082" s="121"/>
      <c r="R8082" s="120"/>
    </row>
    <row r="8083" spans="4:18" ht="13.9" customHeight="1" x14ac:dyDescent="0.25">
      <c r="D8083" s="120"/>
      <c r="E8083" s="120"/>
      <c r="F8083" s="120"/>
      <c r="G8083" s="120"/>
      <c r="H8083" s="121"/>
      <c r="R8083" s="120"/>
    </row>
    <row r="8084" spans="4:18" ht="13.9" customHeight="1" x14ac:dyDescent="0.25">
      <c r="D8084" s="120"/>
      <c r="E8084" s="120"/>
      <c r="F8084" s="120"/>
      <c r="G8084" s="120"/>
      <c r="H8084" s="121"/>
      <c r="R8084" s="120"/>
    </row>
    <row r="8085" spans="4:18" ht="13.9" customHeight="1" x14ac:dyDescent="0.25">
      <c r="D8085" s="120"/>
      <c r="E8085" s="120"/>
      <c r="F8085" s="120"/>
      <c r="G8085" s="120"/>
      <c r="H8085" s="121"/>
      <c r="R8085" s="120"/>
    </row>
    <row r="8086" spans="4:18" ht="13.9" customHeight="1" x14ac:dyDescent="0.25">
      <c r="D8086" s="120"/>
      <c r="E8086" s="120"/>
      <c r="F8086" s="120"/>
      <c r="G8086" s="120"/>
      <c r="H8086" s="121"/>
      <c r="R8086" s="120"/>
    </row>
    <row r="8087" spans="4:18" ht="13.9" customHeight="1" x14ac:dyDescent="0.25">
      <c r="D8087" s="120"/>
      <c r="E8087" s="120"/>
      <c r="F8087" s="120"/>
      <c r="G8087" s="120"/>
      <c r="H8087" s="121"/>
      <c r="R8087" s="120"/>
    </row>
    <row r="8088" spans="4:18" ht="13.9" customHeight="1" x14ac:dyDescent="0.25">
      <c r="D8088" s="120"/>
      <c r="E8088" s="120"/>
      <c r="F8088" s="120"/>
      <c r="G8088" s="120"/>
      <c r="H8088" s="121"/>
      <c r="R8088" s="120"/>
    </row>
    <row r="8089" spans="4:18" ht="13.9" customHeight="1" x14ac:dyDescent="0.25">
      <c r="D8089" s="120"/>
      <c r="E8089" s="120"/>
      <c r="F8089" s="120"/>
      <c r="G8089" s="120"/>
      <c r="H8089" s="121"/>
      <c r="R8089" s="120"/>
    </row>
    <row r="8090" spans="4:18" ht="13.9" customHeight="1" x14ac:dyDescent="0.25">
      <c r="D8090" s="120"/>
      <c r="E8090" s="120"/>
      <c r="F8090" s="120"/>
      <c r="G8090" s="120"/>
      <c r="H8090" s="121"/>
      <c r="R8090" s="120"/>
    </row>
    <row r="8091" spans="4:18" ht="13.9" customHeight="1" x14ac:dyDescent="0.25">
      <c r="D8091" s="120"/>
      <c r="E8091" s="120"/>
      <c r="F8091" s="120"/>
      <c r="G8091" s="120"/>
      <c r="H8091" s="121"/>
      <c r="R8091" s="120"/>
    </row>
    <row r="8092" spans="4:18" ht="13.9" customHeight="1" x14ac:dyDescent="0.25">
      <c r="D8092" s="120"/>
      <c r="E8092" s="120"/>
      <c r="F8092" s="120"/>
      <c r="G8092" s="120"/>
      <c r="H8092" s="121"/>
      <c r="R8092" s="120"/>
    </row>
    <row r="8093" spans="4:18" ht="13.9" customHeight="1" x14ac:dyDescent="0.25">
      <c r="D8093" s="120"/>
      <c r="E8093" s="120"/>
      <c r="F8093" s="120"/>
      <c r="G8093" s="120"/>
      <c r="H8093" s="121"/>
      <c r="R8093" s="120"/>
    </row>
    <row r="8094" spans="4:18" ht="13.9" customHeight="1" x14ac:dyDescent="0.25">
      <c r="D8094" s="120"/>
      <c r="E8094" s="120"/>
      <c r="F8094" s="120"/>
      <c r="G8094" s="120"/>
      <c r="H8094" s="121"/>
      <c r="R8094" s="120"/>
    </row>
    <row r="8095" spans="4:18" ht="13.9" customHeight="1" x14ac:dyDescent="0.25">
      <c r="D8095" s="120"/>
      <c r="E8095" s="120"/>
      <c r="F8095" s="120"/>
      <c r="G8095" s="120"/>
      <c r="H8095" s="121"/>
      <c r="R8095" s="120"/>
    </row>
    <row r="8096" spans="4:18" ht="13.9" customHeight="1" x14ac:dyDescent="0.25">
      <c r="D8096" s="120"/>
      <c r="E8096" s="120"/>
      <c r="F8096" s="120"/>
      <c r="G8096" s="120"/>
      <c r="H8096" s="121"/>
      <c r="R8096" s="120"/>
    </row>
    <row r="8097" spans="4:18" ht="13.9" customHeight="1" x14ac:dyDescent="0.25">
      <c r="D8097" s="120"/>
      <c r="E8097" s="120"/>
      <c r="F8097" s="120"/>
      <c r="G8097" s="120"/>
      <c r="H8097" s="121"/>
      <c r="R8097" s="120"/>
    </row>
    <row r="8098" spans="4:18" ht="13.9" customHeight="1" x14ac:dyDescent="0.25">
      <c r="D8098" s="120"/>
      <c r="E8098" s="120"/>
      <c r="F8098" s="120"/>
      <c r="G8098" s="120"/>
      <c r="H8098" s="121"/>
      <c r="R8098" s="120"/>
    </row>
    <row r="8099" spans="4:18" ht="13.9" customHeight="1" x14ac:dyDescent="0.25">
      <c r="D8099" s="120"/>
      <c r="E8099" s="120"/>
      <c r="F8099" s="120"/>
      <c r="G8099" s="120"/>
      <c r="H8099" s="121"/>
      <c r="R8099" s="120"/>
    </row>
    <row r="8100" spans="4:18" ht="13.9" customHeight="1" x14ac:dyDescent="0.25">
      <c r="D8100" s="120"/>
      <c r="E8100" s="120"/>
      <c r="F8100" s="120"/>
      <c r="G8100" s="120"/>
      <c r="H8100" s="121"/>
      <c r="R8100" s="120"/>
    </row>
    <row r="8101" spans="4:18" ht="13.9" customHeight="1" x14ac:dyDescent="0.25">
      <c r="D8101" s="120"/>
      <c r="E8101" s="120"/>
      <c r="F8101" s="120"/>
      <c r="G8101" s="120"/>
      <c r="H8101" s="121"/>
      <c r="R8101" s="120"/>
    </row>
    <row r="8102" spans="4:18" ht="13.9" customHeight="1" x14ac:dyDescent="0.25">
      <c r="D8102" s="120"/>
      <c r="E8102" s="120"/>
      <c r="F8102" s="120"/>
      <c r="G8102" s="120"/>
      <c r="H8102" s="121"/>
      <c r="R8102" s="120"/>
    </row>
    <row r="8103" spans="4:18" ht="13.9" customHeight="1" x14ac:dyDescent="0.25">
      <c r="D8103" s="120"/>
      <c r="E8103" s="120"/>
      <c r="F8103" s="120"/>
      <c r="G8103" s="120"/>
      <c r="H8103" s="121"/>
      <c r="R8103" s="120"/>
    </row>
    <row r="8104" spans="4:18" ht="13.9" customHeight="1" x14ac:dyDescent="0.25">
      <c r="D8104" s="120"/>
      <c r="E8104" s="120"/>
      <c r="F8104" s="120"/>
      <c r="G8104" s="120"/>
      <c r="H8104" s="121"/>
      <c r="R8104" s="120"/>
    </row>
    <row r="8105" spans="4:18" ht="13.9" customHeight="1" x14ac:dyDescent="0.25">
      <c r="D8105" s="120"/>
      <c r="E8105" s="120"/>
      <c r="F8105" s="120"/>
      <c r="G8105" s="120"/>
      <c r="H8105" s="121"/>
      <c r="R8105" s="120"/>
    </row>
    <row r="8106" spans="4:18" ht="13.9" customHeight="1" x14ac:dyDescent="0.25">
      <c r="D8106" s="120"/>
      <c r="E8106" s="120"/>
      <c r="F8106" s="120"/>
      <c r="G8106" s="120"/>
      <c r="H8106" s="121"/>
      <c r="R8106" s="120"/>
    </row>
    <row r="8107" spans="4:18" ht="13.9" customHeight="1" x14ac:dyDescent="0.25">
      <c r="D8107" s="120"/>
      <c r="E8107" s="120"/>
      <c r="F8107" s="120"/>
      <c r="G8107" s="120"/>
      <c r="H8107" s="121"/>
      <c r="R8107" s="120"/>
    </row>
    <row r="8108" spans="4:18" ht="13.9" customHeight="1" x14ac:dyDescent="0.25">
      <c r="D8108" s="120"/>
      <c r="E8108" s="120"/>
      <c r="F8108" s="120"/>
      <c r="G8108" s="120"/>
      <c r="H8108" s="121"/>
      <c r="R8108" s="120"/>
    </row>
    <row r="8109" spans="4:18" ht="13.9" customHeight="1" x14ac:dyDescent="0.25">
      <c r="D8109" s="120"/>
      <c r="E8109" s="120"/>
      <c r="F8109" s="120"/>
      <c r="G8109" s="120"/>
      <c r="H8109" s="121"/>
      <c r="R8109" s="120"/>
    </row>
    <row r="8110" spans="4:18" ht="13.9" customHeight="1" x14ac:dyDescent="0.25">
      <c r="D8110" s="120"/>
      <c r="E8110" s="120"/>
      <c r="F8110" s="120"/>
      <c r="G8110" s="120"/>
      <c r="H8110" s="121"/>
      <c r="R8110" s="120"/>
    </row>
    <row r="8111" spans="4:18" ht="13.9" customHeight="1" x14ac:dyDescent="0.25">
      <c r="D8111" s="120"/>
      <c r="E8111" s="120"/>
      <c r="F8111" s="120"/>
      <c r="G8111" s="120"/>
      <c r="H8111" s="121"/>
      <c r="R8111" s="120"/>
    </row>
    <row r="8112" spans="4:18" ht="13.9" customHeight="1" x14ac:dyDescent="0.25">
      <c r="D8112" s="120"/>
      <c r="E8112" s="120"/>
      <c r="F8112" s="120"/>
      <c r="G8112" s="120"/>
      <c r="H8112" s="121"/>
      <c r="R8112" s="120"/>
    </row>
    <row r="8113" spans="4:18" ht="13.9" customHeight="1" x14ac:dyDescent="0.25">
      <c r="D8113" s="120"/>
      <c r="E8113" s="120"/>
      <c r="F8113" s="120"/>
      <c r="G8113" s="120"/>
      <c r="H8113" s="121"/>
      <c r="R8113" s="120"/>
    </row>
    <row r="8114" spans="4:18" ht="13.9" customHeight="1" x14ac:dyDescent="0.25">
      <c r="D8114" s="120"/>
      <c r="E8114" s="120"/>
      <c r="F8114" s="120"/>
      <c r="G8114" s="120"/>
      <c r="H8114" s="121"/>
      <c r="R8114" s="120"/>
    </row>
    <row r="8115" spans="4:18" ht="13.9" customHeight="1" x14ac:dyDescent="0.25">
      <c r="D8115" s="120"/>
      <c r="E8115" s="120"/>
      <c r="F8115" s="120"/>
      <c r="G8115" s="120"/>
      <c r="H8115" s="121"/>
      <c r="R8115" s="120"/>
    </row>
    <row r="8116" spans="4:18" ht="13.9" customHeight="1" x14ac:dyDescent="0.25">
      <c r="D8116" s="120"/>
      <c r="E8116" s="120"/>
      <c r="F8116" s="120"/>
      <c r="G8116" s="120"/>
      <c r="H8116" s="121"/>
      <c r="R8116" s="120"/>
    </row>
    <row r="8117" spans="4:18" ht="13.9" customHeight="1" x14ac:dyDescent="0.25">
      <c r="D8117" s="120"/>
      <c r="E8117" s="120"/>
      <c r="F8117" s="120"/>
      <c r="G8117" s="120"/>
      <c r="H8117" s="121"/>
      <c r="R8117" s="120"/>
    </row>
    <row r="8118" spans="4:18" ht="13.9" customHeight="1" x14ac:dyDescent="0.25">
      <c r="D8118" s="120"/>
      <c r="E8118" s="120"/>
      <c r="F8118" s="120"/>
      <c r="G8118" s="120"/>
      <c r="H8118" s="121"/>
      <c r="R8118" s="120"/>
    </row>
    <row r="8119" spans="4:18" ht="13.9" customHeight="1" x14ac:dyDescent="0.25">
      <c r="D8119" s="120"/>
      <c r="E8119" s="120"/>
      <c r="F8119" s="120"/>
      <c r="G8119" s="120"/>
      <c r="H8119" s="121"/>
      <c r="R8119" s="120"/>
    </row>
    <row r="8120" spans="4:18" ht="13.9" customHeight="1" x14ac:dyDescent="0.25">
      <c r="D8120" s="120"/>
      <c r="E8120" s="120"/>
      <c r="F8120" s="120"/>
      <c r="G8120" s="120"/>
      <c r="H8120" s="121"/>
      <c r="R8120" s="120"/>
    </row>
    <row r="8121" spans="4:18" ht="13.9" customHeight="1" x14ac:dyDescent="0.25">
      <c r="D8121" s="120"/>
      <c r="E8121" s="120"/>
      <c r="F8121" s="120"/>
      <c r="G8121" s="120"/>
      <c r="H8121" s="121"/>
      <c r="R8121" s="120"/>
    </row>
    <row r="8122" spans="4:18" ht="13.9" customHeight="1" x14ac:dyDescent="0.25">
      <c r="D8122" s="120"/>
      <c r="E8122" s="120"/>
      <c r="F8122" s="120"/>
      <c r="G8122" s="120"/>
      <c r="H8122" s="121"/>
      <c r="R8122" s="120"/>
    </row>
    <row r="8123" spans="4:18" ht="13.9" customHeight="1" x14ac:dyDescent="0.25">
      <c r="D8123" s="120"/>
      <c r="E8123" s="120"/>
      <c r="F8123" s="120"/>
      <c r="G8123" s="120"/>
      <c r="H8123" s="121"/>
      <c r="R8123" s="120"/>
    </row>
    <row r="8124" spans="4:18" ht="13.9" customHeight="1" x14ac:dyDescent="0.25">
      <c r="D8124" s="120"/>
      <c r="E8124" s="120"/>
      <c r="F8124" s="120"/>
      <c r="G8124" s="120"/>
      <c r="H8124" s="121"/>
      <c r="R8124" s="120"/>
    </row>
    <row r="8125" spans="4:18" ht="13.9" customHeight="1" x14ac:dyDescent="0.25">
      <c r="D8125" s="120"/>
      <c r="E8125" s="120"/>
      <c r="F8125" s="120"/>
      <c r="G8125" s="120"/>
      <c r="H8125" s="121"/>
      <c r="R8125" s="120"/>
    </row>
    <row r="8126" spans="4:18" ht="13.9" customHeight="1" x14ac:dyDescent="0.25">
      <c r="D8126" s="120"/>
      <c r="E8126" s="120"/>
      <c r="F8126" s="120"/>
      <c r="G8126" s="120"/>
      <c r="H8126" s="121"/>
      <c r="R8126" s="120"/>
    </row>
    <row r="8127" spans="4:18" ht="13.9" customHeight="1" x14ac:dyDescent="0.25">
      <c r="D8127" s="120"/>
      <c r="E8127" s="120"/>
      <c r="F8127" s="120"/>
      <c r="G8127" s="120"/>
      <c r="H8127" s="121"/>
      <c r="R8127" s="120"/>
    </row>
    <row r="8128" spans="4:18" ht="13.9" customHeight="1" x14ac:dyDescent="0.25">
      <c r="D8128" s="120"/>
      <c r="E8128" s="120"/>
      <c r="F8128" s="120"/>
      <c r="G8128" s="120"/>
      <c r="H8128" s="121"/>
      <c r="R8128" s="120"/>
    </row>
    <row r="8129" spans="4:18" ht="13.9" customHeight="1" x14ac:dyDescent="0.25">
      <c r="D8129" s="120"/>
      <c r="E8129" s="120"/>
      <c r="F8129" s="120"/>
      <c r="G8129" s="120"/>
      <c r="H8129" s="121"/>
      <c r="R8129" s="120"/>
    </row>
    <row r="8130" spans="4:18" ht="13.9" customHeight="1" x14ac:dyDescent="0.25">
      <c r="D8130" s="120"/>
      <c r="E8130" s="120"/>
      <c r="F8130" s="120"/>
      <c r="G8130" s="120"/>
      <c r="H8130" s="121"/>
      <c r="R8130" s="120"/>
    </row>
    <row r="8131" spans="4:18" ht="13.9" customHeight="1" x14ac:dyDescent="0.25">
      <c r="D8131" s="120"/>
      <c r="E8131" s="120"/>
      <c r="F8131" s="120"/>
      <c r="G8131" s="120"/>
      <c r="H8131" s="121"/>
      <c r="R8131" s="120"/>
    </row>
    <row r="8132" spans="4:18" ht="13.9" customHeight="1" x14ac:dyDescent="0.25">
      <c r="D8132" s="120"/>
      <c r="E8132" s="120"/>
      <c r="F8132" s="120"/>
      <c r="G8132" s="120"/>
      <c r="H8132" s="121"/>
      <c r="R8132" s="120"/>
    </row>
    <row r="8133" spans="4:18" ht="13.9" customHeight="1" x14ac:dyDescent="0.25">
      <c r="D8133" s="120"/>
      <c r="E8133" s="120"/>
      <c r="F8133" s="120"/>
      <c r="G8133" s="120"/>
      <c r="H8133" s="121"/>
      <c r="R8133" s="120"/>
    </row>
    <row r="8134" spans="4:18" ht="13.9" customHeight="1" x14ac:dyDescent="0.25">
      <c r="D8134" s="120"/>
      <c r="E8134" s="120"/>
      <c r="F8134" s="120"/>
      <c r="G8134" s="120"/>
      <c r="H8134" s="121"/>
      <c r="R8134" s="120"/>
    </row>
    <row r="8135" spans="4:18" ht="13.9" customHeight="1" x14ac:dyDescent="0.25">
      <c r="D8135" s="120"/>
      <c r="E8135" s="120"/>
      <c r="F8135" s="120"/>
      <c r="G8135" s="120"/>
      <c r="H8135" s="121"/>
      <c r="R8135" s="120"/>
    </row>
    <row r="8136" spans="4:18" ht="13.9" customHeight="1" x14ac:dyDescent="0.25">
      <c r="D8136" s="120"/>
      <c r="E8136" s="120"/>
      <c r="F8136" s="120"/>
      <c r="G8136" s="120"/>
      <c r="H8136" s="121"/>
      <c r="R8136" s="120"/>
    </row>
    <row r="8137" spans="4:18" ht="13.9" customHeight="1" x14ac:dyDescent="0.25">
      <c r="D8137" s="120"/>
      <c r="E8137" s="120"/>
      <c r="F8137" s="120"/>
      <c r="G8137" s="120"/>
      <c r="H8137" s="121"/>
      <c r="R8137" s="120"/>
    </row>
    <row r="8138" spans="4:18" ht="13.9" customHeight="1" x14ac:dyDescent="0.25">
      <c r="D8138" s="120"/>
      <c r="E8138" s="120"/>
      <c r="F8138" s="120"/>
      <c r="G8138" s="120"/>
      <c r="H8138" s="121"/>
      <c r="R8138" s="120"/>
    </row>
    <row r="8139" spans="4:18" ht="13.9" customHeight="1" x14ac:dyDescent="0.25">
      <c r="D8139" s="120"/>
      <c r="E8139" s="120"/>
      <c r="F8139" s="120"/>
      <c r="G8139" s="120"/>
      <c r="H8139" s="121"/>
      <c r="R8139" s="120"/>
    </row>
    <row r="8140" spans="4:18" ht="13.9" customHeight="1" x14ac:dyDescent="0.25">
      <c r="D8140" s="120"/>
      <c r="E8140" s="120"/>
      <c r="F8140" s="120"/>
      <c r="G8140" s="120"/>
      <c r="H8140" s="121"/>
      <c r="R8140" s="120"/>
    </row>
    <row r="8141" spans="4:18" ht="13.9" customHeight="1" x14ac:dyDescent="0.25">
      <c r="D8141" s="120"/>
      <c r="E8141" s="120"/>
      <c r="F8141" s="120"/>
      <c r="G8141" s="120"/>
      <c r="H8141" s="121"/>
      <c r="R8141" s="120"/>
    </row>
    <row r="8142" spans="4:18" ht="13.9" customHeight="1" x14ac:dyDescent="0.25">
      <c r="D8142" s="120"/>
      <c r="E8142" s="120"/>
      <c r="F8142" s="120"/>
      <c r="G8142" s="120"/>
      <c r="H8142" s="121"/>
      <c r="R8142" s="120"/>
    </row>
    <row r="8143" spans="4:18" ht="13.9" customHeight="1" x14ac:dyDescent="0.25">
      <c r="D8143" s="120"/>
      <c r="E8143" s="120"/>
      <c r="F8143" s="120"/>
      <c r="G8143" s="120"/>
      <c r="H8143" s="121"/>
      <c r="R8143" s="120"/>
    </row>
    <row r="8144" spans="4:18" ht="13.9" customHeight="1" x14ac:dyDescent="0.25">
      <c r="D8144" s="120"/>
      <c r="E8144" s="120"/>
      <c r="F8144" s="120"/>
      <c r="G8144" s="120"/>
      <c r="H8144" s="121"/>
      <c r="R8144" s="120"/>
    </row>
    <row r="8145" spans="4:18" ht="13.9" customHeight="1" x14ac:dyDescent="0.25">
      <c r="D8145" s="120"/>
      <c r="E8145" s="120"/>
      <c r="F8145" s="120"/>
      <c r="G8145" s="120"/>
      <c r="H8145" s="121"/>
      <c r="R8145" s="120"/>
    </row>
    <row r="8146" spans="4:18" ht="13.9" customHeight="1" x14ac:dyDescent="0.25">
      <c r="D8146" s="120"/>
      <c r="E8146" s="120"/>
      <c r="F8146" s="120"/>
      <c r="G8146" s="120"/>
      <c r="H8146" s="121"/>
      <c r="R8146" s="120"/>
    </row>
    <row r="8147" spans="4:18" ht="13.9" customHeight="1" x14ac:dyDescent="0.25">
      <c r="D8147" s="120"/>
      <c r="E8147" s="120"/>
      <c r="F8147" s="120"/>
      <c r="G8147" s="120"/>
      <c r="H8147" s="121"/>
      <c r="R8147" s="120"/>
    </row>
    <row r="8148" spans="4:18" ht="13.9" customHeight="1" x14ac:dyDescent="0.25">
      <c r="D8148" s="120"/>
      <c r="E8148" s="120"/>
      <c r="F8148" s="120"/>
      <c r="G8148" s="120"/>
      <c r="H8148" s="121"/>
      <c r="R8148" s="120"/>
    </row>
    <row r="8149" spans="4:18" ht="13.9" customHeight="1" x14ac:dyDescent="0.25">
      <c r="D8149" s="120"/>
      <c r="E8149" s="120"/>
      <c r="F8149" s="120"/>
      <c r="G8149" s="120"/>
      <c r="H8149" s="121"/>
      <c r="R8149" s="120"/>
    </row>
    <row r="8150" spans="4:18" ht="13.9" customHeight="1" x14ac:dyDescent="0.25">
      <c r="D8150" s="120"/>
      <c r="E8150" s="120"/>
      <c r="F8150" s="120"/>
      <c r="G8150" s="120"/>
      <c r="H8150" s="121"/>
      <c r="R8150" s="120"/>
    </row>
    <row r="8151" spans="4:18" ht="13.9" customHeight="1" x14ac:dyDescent="0.25">
      <c r="D8151" s="120"/>
      <c r="E8151" s="120"/>
      <c r="F8151" s="120"/>
      <c r="G8151" s="120"/>
      <c r="H8151" s="121"/>
      <c r="R8151" s="120"/>
    </row>
    <row r="8152" spans="4:18" ht="13.9" customHeight="1" x14ac:dyDescent="0.25">
      <c r="D8152" s="120"/>
      <c r="E8152" s="120"/>
      <c r="F8152" s="120"/>
      <c r="G8152" s="120"/>
      <c r="H8152" s="121"/>
      <c r="R8152" s="120"/>
    </row>
    <row r="8153" spans="4:18" ht="13.9" customHeight="1" x14ac:dyDescent="0.25">
      <c r="D8153" s="120"/>
      <c r="E8153" s="120"/>
      <c r="F8153" s="120"/>
      <c r="G8153" s="120"/>
      <c r="H8153" s="121"/>
      <c r="R8153" s="120"/>
    </row>
    <row r="8154" spans="4:18" ht="13.9" customHeight="1" x14ac:dyDescent="0.25">
      <c r="D8154" s="120"/>
      <c r="E8154" s="120"/>
      <c r="F8154" s="120"/>
      <c r="G8154" s="120"/>
      <c r="H8154" s="121"/>
      <c r="R8154" s="120"/>
    </row>
    <row r="8155" spans="4:18" ht="13.9" customHeight="1" x14ac:dyDescent="0.25">
      <c r="D8155" s="120"/>
      <c r="E8155" s="120"/>
      <c r="F8155" s="120"/>
      <c r="G8155" s="120"/>
      <c r="H8155" s="121"/>
      <c r="R8155" s="120"/>
    </row>
    <row r="8156" spans="4:18" ht="13.9" customHeight="1" x14ac:dyDescent="0.25">
      <c r="D8156" s="120"/>
      <c r="E8156" s="120"/>
      <c r="F8156" s="120"/>
      <c r="G8156" s="120"/>
      <c r="H8156" s="121"/>
      <c r="R8156" s="120"/>
    </row>
    <row r="8157" spans="4:18" ht="13.9" customHeight="1" x14ac:dyDescent="0.25">
      <c r="D8157" s="120"/>
      <c r="E8157" s="120"/>
      <c r="F8157" s="120"/>
      <c r="G8157" s="120"/>
      <c r="H8157" s="121"/>
      <c r="R8157" s="120"/>
    </row>
    <row r="8158" spans="4:18" ht="13.9" customHeight="1" x14ac:dyDescent="0.25">
      <c r="D8158" s="120"/>
      <c r="E8158" s="120"/>
      <c r="F8158" s="120"/>
      <c r="G8158" s="120"/>
      <c r="H8158" s="121"/>
      <c r="R8158" s="120"/>
    </row>
    <row r="8159" spans="4:18" ht="13.9" customHeight="1" x14ac:dyDescent="0.25">
      <c r="D8159" s="120"/>
      <c r="E8159" s="120"/>
      <c r="F8159" s="120"/>
      <c r="G8159" s="120"/>
      <c r="H8159" s="121"/>
      <c r="R8159" s="120"/>
    </row>
    <row r="8160" spans="4:18" ht="13.9" customHeight="1" x14ac:dyDescent="0.25">
      <c r="D8160" s="120"/>
      <c r="E8160" s="120"/>
      <c r="F8160" s="120"/>
      <c r="G8160" s="120"/>
      <c r="H8160" s="121"/>
      <c r="R8160" s="120"/>
    </row>
    <row r="8161" spans="4:18" ht="13.9" customHeight="1" x14ac:dyDescent="0.25">
      <c r="D8161" s="120"/>
      <c r="E8161" s="120"/>
      <c r="F8161" s="120"/>
      <c r="G8161" s="120"/>
      <c r="H8161" s="121"/>
      <c r="R8161" s="120"/>
    </row>
    <row r="8162" spans="4:18" ht="13.9" customHeight="1" x14ac:dyDescent="0.25">
      <c r="D8162" s="120"/>
      <c r="E8162" s="120"/>
      <c r="F8162" s="120"/>
      <c r="G8162" s="120"/>
      <c r="H8162" s="121"/>
      <c r="R8162" s="120"/>
    </row>
    <row r="8163" spans="4:18" ht="13.9" customHeight="1" x14ac:dyDescent="0.25">
      <c r="D8163" s="120"/>
      <c r="E8163" s="120"/>
      <c r="F8163" s="120"/>
      <c r="G8163" s="120"/>
      <c r="H8163" s="121"/>
      <c r="R8163" s="120"/>
    </row>
    <row r="8164" spans="4:18" ht="13.9" customHeight="1" x14ac:dyDescent="0.25">
      <c r="D8164" s="120"/>
      <c r="E8164" s="120"/>
      <c r="F8164" s="120"/>
      <c r="G8164" s="120"/>
      <c r="H8164" s="121"/>
      <c r="R8164" s="120"/>
    </row>
    <row r="8165" spans="4:18" ht="13.9" customHeight="1" x14ac:dyDescent="0.25">
      <c r="D8165" s="120"/>
      <c r="E8165" s="120"/>
      <c r="F8165" s="120"/>
      <c r="G8165" s="120"/>
      <c r="H8165" s="121"/>
      <c r="R8165" s="120"/>
    </row>
    <row r="8166" spans="4:18" ht="13.9" customHeight="1" x14ac:dyDescent="0.25">
      <c r="D8166" s="120"/>
      <c r="E8166" s="120"/>
      <c r="F8166" s="120"/>
      <c r="G8166" s="120"/>
      <c r="H8166" s="121"/>
      <c r="R8166" s="120"/>
    </row>
    <row r="8167" spans="4:18" ht="13.9" customHeight="1" x14ac:dyDescent="0.25">
      <c r="D8167" s="120"/>
      <c r="E8167" s="120"/>
      <c r="F8167" s="120"/>
      <c r="G8167" s="120"/>
      <c r="H8167" s="121"/>
      <c r="R8167" s="120"/>
    </row>
    <row r="8168" spans="4:18" ht="13.9" customHeight="1" x14ac:dyDescent="0.25">
      <c r="D8168" s="120"/>
      <c r="E8168" s="120"/>
      <c r="F8168" s="120"/>
      <c r="G8168" s="120"/>
      <c r="H8168" s="121"/>
      <c r="R8168" s="120"/>
    </row>
    <row r="8169" spans="4:18" ht="13.9" customHeight="1" x14ac:dyDescent="0.25">
      <c r="D8169" s="120"/>
      <c r="E8169" s="120"/>
      <c r="F8169" s="120"/>
      <c r="G8169" s="120"/>
      <c r="H8169" s="121"/>
      <c r="R8169" s="120"/>
    </row>
    <row r="8170" spans="4:18" ht="13.9" customHeight="1" x14ac:dyDescent="0.25">
      <c r="D8170" s="120"/>
      <c r="E8170" s="120"/>
      <c r="F8170" s="120"/>
      <c r="G8170" s="120"/>
      <c r="H8170" s="121"/>
      <c r="R8170" s="120"/>
    </row>
    <row r="8171" spans="4:18" ht="13.9" customHeight="1" x14ac:dyDescent="0.25">
      <c r="D8171" s="120"/>
      <c r="E8171" s="120"/>
      <c r="F8171" s="120"/>
      <c r="G8171" s="120"/>
      <c r="H8171" s="121"/>
      <c r="R8171" s="120"/>
    </row>
    <row r="8172" spans="4:18" ht="13.9" customHeight="1" x14ac:dyDescent="0.25">
      <c r="D8172" s="120"/>
      <c r="E8172" s="120"/>
      <c r="F8172" s="120"/>
      <c r="G8172" s="120"/>
      <c r="H8172" s="121"/>
      <c r="R8172" s="120"/>
    </row>
    <row r="8173" spans="4:18" ht="13.9" customHeight="1" x14ac:dyDescent="0.25">
      <c r="D8173" s="120"/>
      <c r="E8173" s="120"/>
      <c r="F8173" s="120"/>
      <c r="G8173" s="120"/>
      <c r="H8173" s="121"/>
      <c r="R8173" s="120"/>
    </row>
    <row r="8174" spans="4:18" ht="13.9" customHeight="1" x14ac:dyDescent="0.25">
      <c r="D8174" s="120"/>
      <c r="E8174" s="120"/>
      <c r="F8174" s="120"/>
      <c r="G8174" s="120"/>
      <c r="H8174" s="121"/>
      <c r="R8174" s="120"/>
    </row>
    <row r="8175" spans="4:18" ht="13.9" customHeight="1" x14ac:dyDescent="0.25">
      <c r="D8175" s="120"/>
      <c r="E8175" s="120"/>
      <c r="F8175" s="120"/>
      <c r="G8175" s="120"/>
      <c r="H8175" s="121"/>
      <c r="R8175" s="120"/>
    </row>
    <row r="8176" spans="4:18" ht="13.9" customHeight="1" x14ac:dyDescent="0.25">
      <c r="D8176" s="120"/>
      <c r="E8176" s="120"/>
      <c r="F8176" s="120"/>
      <c r="G8176" s="120"/>
      <c r="H8176" s="121"/>
      <c r="R8176" s="120"/>
    </row>
    <row r="8177" spans="4:18" ht="13.9" customHeight="1" x14ac:dyDescent="0.25">
      <c r="D8177" s="120"/>
      <c r="E8177" s="120"/>
      <c r="F8177" s="120"/>
      <c r="G8177" s="120"/>
      <c r="H8177" s="121"/>
      <c r="R8177" s="120"/>
    </row>
    <row r="8178" spans="4:18" ht="13.9" customHeight="1" x14ac:dyDescent="0.25">
      <c r="D8178" s="120"/>
      <c r="E8178" s="120"/>
      <c r="F8178" s="120"/>
      <c r="G8178" s="120"/>
      <c r="H8178" s="121"/>
      <c r="R8178" s="120"/>
    </row>
    <row r="8179" spans="4:18" ht="13.9" customHeight="1" x14ac:dyDescent="0.25">
      <c r="D8179" s="120"/>
      <c r="E8179" s="120"/>
      <c r="F8179" s="120"/>
      <c r="G8179" s="120"/>
      <c r="H8179" s="121"/>
      <c r="R8179" s="120"/>
    </row>
    <row r="8180" spans="4:18" ht="13.9" customHeight="1" x14ac:dyDescent="0.25">
      <c r="D8180" s="120"/>
      <c r="E8180" s="120"/>
      <c r="F8180" s="120"/>
      <c r="G8180" s="120"/>
      <c r="H8180" s="121"/>
      <c r="R8180" s="120"/>
    </row>
    <row r="8181" spans="4:18" ht="13.9" customHeight="1" x14ac:dyDescent="0.25">
      <c r="D8181" s="120"/>
      <c r="E8181" s="120"/>
      <c r="F8181" s="120"/>
      <c r="G8181" s="120"/>
      <c r="H8181" s="121"/>
      <c r="R8181" s="120"/>
    </row>
    <row r="8182" spans="4:18" ht="13.9" customHeight="1" x14ac:dyDescent="0.25">
      <c r="D8182" s="120"/>
      <c r="E8182" s="120"/>
      <c r="F8182" s="120"/>
      <c r="G8182" s="120"/>
      <c r="H8182" s="121"/>
      <c r="R8182" s="120"/>
    </row>
    <row r="8183" spans="4:18" ht="13.9" customHeight="1" x14ac:dyDescent="0.25">
      <c r="D8183" s="120"/>
      <c r="E8183" s="120"/>
      <c r="F8183" s="120"/>
      <c r="G8183" s="120"/>
      <c r="H8183" s="121"/>
      <c r="R8183" s="120"/>
    </row>
    <row r="8184" spans="4:18" ht="13.9" customHeight="1" x14ac:dyDescent="0.25">
      <c r="D8184" s="120"/>
      <c r="E8184" s="120"/>
      <c r="F8184" s="120"/>
      <c r="G8184" s="120"/>
      <c r="H8184" s="121"/>
      <c r="R8184" s="120"/>
    </row>
    <row r="8185" spans="4:18" ht="13.9" customHeight="1" x14ac:dyDescent="0.25">
      <c r="D8185" s="120"/>
      <c r="E8185" s="120"/>
      <c r="F8185" s="120"/>
      <c r="G8185" s="120"/>
      <c r="H8185" s="121"/>
      <c r="R8185" s="120"/>
    </row>
    <row r="8186" spans="4:18" ht="13.9" customHeight="1" x14ac:dyDescent="0.25">
      <c r="D8186" s="120"/>
      <c r="E8186" s="120"/>
      <c r="F8186" s="120"/>
      <c r="G8186" s="120"/>
      <c r="H8186" s="121"/>
      <c r="R8186" s="120"/>
    </row>
    <row r="8187" spans="4:18" ht="13.9" customHeight="1" x14ac:dyDescent="0.25">
      <c r="D8187" s="120"/>
      <c r="E8187" s="120"/>
      <c r="F8187" s="120"/>
      <c r="G8187" s="120"/>
      <c r="H8187" s="121"/>
      <c r="R8187" s="120"/>
    </row>
    <row r="8188" spans="4:18" ht="13.9" customHeight="1" x14ac:dyDescent="0.25">
      <c r="D8188" s="120"/>
      <c r="E8188" s="120"/>
      <c r="F8188" s="120"/>
      <c r="G8188" s="120"/>
      <c r="H8188" s="121"/>
      <c r="R8188" s="120"/>
    </row>
    <row r="8189" spans="4:18" ht="13.9" customHeight="1" x14ac:dyDescent="0.25">
      <c r="D8189" s="120"/>
      <c r="E8189" s="120"/>
      <c r="F8189" s="120"/>
      <c r="G8189" s="120"/>
      <c r="H8189" s="121"/>
      <c r="R8189" s="120"/>
    </row>
    <row r="8190" spans="4:18" ht="13.9" customHeight="1" x14ac:dyDescent="0.25">
      <c r="D8190" s="120"/>
      <c r="E8190" s="120"/>
      <c r="F8190" s="120"/>
      <c r="G8190" s="120"/>
      <c r="H8190" s="121"/>
      <c r="R8190" s="120"/>
    </row>
    <row r="8191" spans="4:18" ht="13.9" customHeight="1" x14ac:dyDescent="0.25">
      <c r="D8191" s="120"/>
      <c r="E8191" s="120"/>
      <c r="F8191" s="120"/>
      <c r="G8191" s="120"/>
      <c r="H8191" s="121"/>
      <c r="R8191" s="120"/>
    </row>
    <row r="8192" spans="4:18" ht="13.9" customHeight="1" x14ac:dyDescent="0.25">
      <c r="D8192" s="120"/>
      <c r="E8192" s="120"/>
      <c r="F8192" s="120"/>
      <c r="G8192" s="120"/>
      <c r="H8192" s="121"/>
      <c r="R8192" s="120"/>
    </row>
    <row r="8193" spans="4:18" ht="13.9" customHeight="1" x14ac:dyDescent="0.25">
      <c r="D8193" s="120"/>
      <c r="E8193" s="120"/>
      <c r="F8193" s="120"/>
      <c r="G8193" s="120"/>
      <c r="H8193" s="121"/>
      <c r="R8193" s="120"/>
    </row>
    <row r="8194" spans="4:18" ht="13.9" customHeight="1" x14ac:dyDescent="0.25">
      <c r="D8194" s="120"/>
      <c r="E8194" s="120"/>
      <c r="F8194" s="120"/>
      <c r="G8194" s="120"/>
      <c r="H8194" s="121"/>
      <c r="R8194" s="120"/>
    </row>
    <row r="8195" spans="4:18" ht="13.9" customHeight="1" x14ac:dyDescent="0.25">
      <c r="D8195" s="120"/>
      <c r="E8195" s="120"/>
      <c r="F8195" s="120"/>
      <c r="G8195" s="120"/>
      <c r="H8195" s="121"/>
      <c r="R8195" s="120"/>
    </row>
    <row r="8196" spans="4:18" ht="13.9" customHeight="1" x14ac:dyDescent="0.25">
      <c r="D8196" s="120"/>
      <c r="E8196" s="120"/>
      <c r="F8196" s="120"/>
      <c r="G8196" s="120"/>
      <c r="H8196" s="121"/>
      <c r="R8196" s="120"/>
    </row>
    <row r="8197" spans="4:18" ht="13.9" customHeight="1" x14ac:dyDescent="0.25">
      <c r="D8197" s="120"/>
      <c r="E8197" s="120"/>
      <c r="F8197" s="120"/>
      <c r="G8197" s="120"/>
      <c r="H8197" s="121"/>
      <c r="R8197" s="120"/>
    </row>
    <row r="8198" spans="4:18" ht="13.9" customHeight="1" x14ac:dyDescent="0.25">
      <c r="D8198" s="120"/>
      <c r="E8198" s="120"/>
      <c r="F8198" s="120"/>
      <c r="G8198" s="120"/>
      <c r="H8198" s="121"/>
      <c r="R8198" s="120"/>
    </row>
    <row r="8199" spans="4:18" ht="13.9" customHeight="1" x14ac:dyDescent="0.25">
      <c r="D8199" s="120"/>
      <c r="E8199" s="120"/>
      <c r="F8199" s="120"/>
      <c r="G8199" s="120"/>
      <c r="H8199" s="121"/>
      <c r="R8199" s="120"/>
    </row>
    <row r="8200" spans="4:18" ht="13.9" customHeight="1" x14ac:dyDescent="0.25">
      <c r="D8200" s="120"/>
      <c r="E8200" s="120"/>
      <c r="F8200" s="120"/>
      <c r="G8200" s="120"/>
      <c r="H8200" s="121"/>
      <c r="R8200" s="120"/>
    </row>
    <row r="8201" spans="4:18" ht="13.9" customHeight="1" x14ac:dyDescent="0.25">
      <c r="D8201" s="120"/>
      <c r="E8201" s="120"/>
      <c r="F8201" s="120"/>
      <c r="G8201" s="120"/>
      <c r="H8201" s="121"/>
      <c r="R8201" s="120"/>
    </row>
    <row r="8202" spans="4:18" ht="13.9" customHeight="1" x14ac:dyDescent="0.25">
      <c r="D8202" s="120"/>
      <c r="E8202" s="120"/>
      <c r="F8202" s="120"/>
      <c r="G8202" s="120"/>
      <c r="H8202" s="121"/>
      <c r="R8202" s="120"/>
    </row>
    <row r="8203" spans="4:18" ht="13.9" customHeight="1" x14ac:dyDescent="0.25">
      <c r="D8203" s="120"/>
      <c r="E8203" s="120"/>
      <c r="F8203" s="120"/>
      <c r="G8203" s="120"/>
      <c r="H8203" s="121"/>
      <c r="R8203" s="120"/>
    </row>
    <row r="8204" spans="4:18" ht="13.9" customHeight="1" x14ac:dyDescent="0.25">
      <c r="D8204" s="120"/>
      <c r="E8204" s="120"/>
      <c r="F8204" s="120"/>
      <c r="G8204" s="120"/>
      <c r="H8204" s="121"/>
      <c r="R8204" s="120"/>
    </row>
    <row r="8205" spans="4:18" ht="13.9" customHeight="1" x14ac:dyDescent="0.25">
      <c r="D8205" s="120"/>
      <c r="E8205" s="120"/>
      <c r="F8205" s="120"/>
      <c r="G8205" s="120"/>
      <c r="H8205" s="121"/>
      <c r="R8205" s="120"/>
    </row>
    <row r="8206" spans="4:18" ht="13.9" customHeight="1" x14ac:dyDescent="0.25">
      <c r="D8206" s="120"/>
      <c r="E8206" s="120"/>
      <c r="F8206" s="120"/>
      <c r="G8206" s="120"/>
      <c r="H8206" s="121"/>
      <c r="R8206" s="120"/>
    </row>
    <row r="8207" spans="4:18" ht="13.9" customHeight="1" x14ac:dyDescent="0.25">
      <c r="D8207" s="120"/>
      <c r="E8207" s="120"/>
      <c r="F8207" s="120"/>
      <c r="G8207" s="120"/>
      <c r="H8207" s="121"/>
      <c r="R8207" s="120"/>
    </row>
    <row r="8208" spans="4:18" ht="13.9" customHeight="1" x14ac:dyDescent="0.25">
      <c r="D8208" s="120"/>
      <c r="E8208" s="120"/>
      <c r="F8208" s="120"/>
      <c r="G8208" s="120"/>
      <c r="H8208" s="121"/>
      <c r="R8208" s="120"/>
    </row>
    <row r="8209" spans="4:18" ht="13.9" customHeight="1" x14ac:dyDescent="0.25">
      <c r="D8209" s="120"/>
      <c r="E8209" s="120"/>
      <c r="F8209" s="120"/>
      <c r="G8209" s="120"/>
      <c r="H8209" s="121"/>
      <c r="R8209" s="120"/>
    </row>
    <row r="8210" spans="4:18" ht="13.9" customHeight="1" x14ac:dyDescent="0.25">
      <c r="D8210" s="120"/>
      <c r="E8210" s="120"/>
      <c r="F8210" s="120"/>
      <c r="G8210" s="120"/>
      <c r="H8210" s="121"/>
      <c r="R8210" s="120"/>
    </row>
    <row r="8211" spans="4:18" ht="13.9" customHeight="1" x14ac:dyDescent="0.25">
      <c r="D8211" s="120"/>
      <c r="E8211" s="120"/>
      <c r="F8211" s="120"/>
      <c r="G8211" s="120"/>
      <c r="H8211" s="121"/>
      <c r="R8211" s="120"/>
    </row>
    <row r="8212" spans="4:18" ht="13.9" customHeight="1" x14ac:dyDescent="0.25">
      <c r="D8212" s="120"/>
      <c r="E8212" s="120"/>
      <c r="F8212" s="120"/>
      <c r="G8212" s="120"/>
      <c r="H8212" s="121"/>
      <c r="R8212" s="120"/>
    </row>
    <row r="8213" spans="4:18" ht="13.9" customHeight="1" x14ac:dyDescent="0.25">
      <c r="D8213" s="120"/>
      <c r="E8213" s="120"/>
      <c r="F8213" s="120"/>
      <c r="G8213" s="120"/>
      <c r="H8213" s="121"/>
      <c r="R8213" s="120"/>
    </row>
    <row r="8214" spans="4:18" ht="13.9" customHeight="1" x14ac:dyDescent="0.25">
      <c r="D8214" s="120"/>
      <c r="E8214" s="120"/>
      <c r="F8214" s="120"/>
      <c r="G8214" s="120"/>
      <c r="H8214" s="121"/>
      <c r="R8214" s="120"/>
    </row>
    <row r="8215" spans="4:18" ht="13.9" customHeight="1" x14ac:dyDescent="0.25">
      <c r="D8215" s="120"/>
      <c r="E8215" s="120"/>
      <c r="F8215" s="120"/>
      <c r="G8215" s="120"/>
      <c r="H8215" s="121"/>
      <c r="R8215" s="120"/>
    </row>
    <row r="8216" spans="4:18" ht="13.9" customHeight="1" x14ac:dyDescent="0.25">
      <c r="D8216" s="120"/>
      <c r="E8216" s="120"/>
      <c r="F8216" s="120"/>
      <c r="G8216" s="120"/>
      <c r="H8216" s="121"/>
      <c r="R8216" s="120"/>
    </row>
    <row r="8217" spans="4:18" ht="13.9" customHeight="1" x14ac:dyDescent="0.25">
      <c r="D8217" s="120"/>
      <c r="E8217" s="120"/>
      <c r="F8217" s="120"/>
      <c r="G8217" s="120"/>
      <c r="H8217" s="121"/>
      <c r="R8217" s="120"/>
    </row>
    <row r="8218" spans="4:18" ht="13.9" customHeight="1" x14ac:dyDescent="0.25">
      <c r="D8218" s="120"/>
      <c r="E8218" s="120"/>
      <c r="F8218" s="120"/>
      <c r="G8218" s="120"/>
      <c r="H8218" s="121"/>
      <c r="R8218" s="120"/>
    </row>
    <row r="8219" spans="4:18" ht="13.9" customHeight="1" x14ac:dyDescent="0.25">
      <c r="D8219" s="120"/>
      <c r="E8219" s="120"/>
      <c r="F8219" s="120"/>
      <c r="G8219" s="120"/>
      <c r="H8219" s="121"/>
      <c r="R8219" s="120"/>
    </row>
    <row r="8220" spans="4:18" ht="13.9" customHeight="1" x14ac:dyDescent="0.25">
      <c r="D8220" s="120"/>
      <c r="E8220" s="120"/>
      <c r="F8220" s="120"/>
      <c r="G8220" s="120"/>
      <c r="H8220" s="121"/>
      <c r="R8220" s="120"/>
    </row>
    <row r="8221" spans="4:18" ht="13.9" customHeight="1" x14ac:dyDescent="0.25">
      <c r="D8221" s="120"/>
      <c r="E8221" s="120"/>
      <c r="F8221" s="120"/>
      <c r="G8221" s="120"/>
      <c r="H8221" s="121"/>
      <c r="R8221" s="120"/>
    </row>
    <row r="8222" spans="4:18" ht="13.9" customHeight="1" x14ac:dyDescent="0.25">
      <c r="D8222" s="120"/>
      <c r="E8222" s="120"/>
      <c r="F8222" s="120"/>
      <c r="G8222" s="120"/>
      <c r="H8222" s="121"/>
      <c r="R8222" s="120"/>
    </row>
    <row r="8223" spans="4:18" ht="13.9" customHeight="1" x14ac:dyDescent="0.25">
      <c r="D8223" s="120"/>
      <c r="E8223" s="120"/>
      <c r="F8223" s="120"/>
      <c r="G8223" s="120"/>
      <c r="H8223" s="121"/>
      <c r="R8223" s="120"/>
    </row>
    <row r="8224" spans="4:18" ht="13.9" customHeight="1" x14ac:dyDescent="0.25">
      <c r="D8224" s="120"/>
      <c r="E8224" s="120"/>
      <c r="F8224" s="120"/>
      <c r="G8224" s="120"/>
      <c r="H8224" s="121"/>
      <c r="R8224" s="120"/>
    </row>
    <row r="8225" spans="4:18" ht="13.9" customHeight="1" x14ac:dyDescent="0.25">
      <c r="D8225" s="120"/>
      <c r="E8225" s="120"/>
      <c r="F8225" s="120"/>
      <c r="G8225" s="120"/>
      <c r="H8225" s="121"/>
      <c r="R8225" s="120"/>
    </row>
    <row r="8226" spans="4:18" ht="13.9" customHeight="1" x14ac:dyDescent="0.25">
      <c r="D8226" s="120"/>
      <c r="E8226" s="120"/>
      <c r="F8226" s="120"/>
      <c r="G8226" s="120"/>
      <c r="H8226" s="121"/>
      <c r="R8226" s="120"/>
    </row>
    <row r="8227" spans="4:18" ht="13.9" customHeight="1" x14ac:dyDescent="0.25">
      <c r="D8227" s="120"/>
      <c r="E8227" s="120"/>
      <c r="F8227" s="120"/>
      <c r="G8227" s="120"/>
      <c r="H8227" s="121"/>
      <c r="R8227" s="120"/>
    </row>
    <row r="8228" spans="4:18" ht="13.9" customHeight="1" x14ac:dyDescent="0.25">
      <c r="D8228" s="120"/>
      <c r="E8228" s="120"/>
      <c r="F8228" s="120"/>
      <c r="G8228" s="120"/>
      <c r="H8228" s="121"/>
      <c r="R8228" s="120"/>
    </row>
    <row r="8229" spans="4:18" ht="13.9" customHeight="1" x14ac:dyDescent="0.25">
      <c r="D8229" s="120"/>
      <c r="E8229" s="120"/>
      <c r="F8229" s="120"/>
      <c r="G8229" s="120"/>
      <c r="H8229" s="121"/>
      <c r="R8229" s="120"/>
    </row>
    <row r="8230" spans="4:18" ht="13.9" customHeight="1" x14ac:dyDescent="0.25">
      <c r="D8230" s="120"/>
      <c r="E8230" s="120"/>
      <c r="F8230" s="120"/>
      <c r="G8230" s="120"/>
      <c r="H8230" s="121"/>
      <c r="R8230" s="120"/>
    </row>
    <row r="8231" spans="4:18" ht="13.9" customHeight="1" x14ac:dyDescent="0.25">
      <c r="D8231" s="120"/>
      <c r="E8231" s="120"/>
      <c r="F8231" s="120"/>
      <c r="G8231" s="120"/>
      <c r="H8231" s="121"/>
      <c r="R8231" s="120"/>
    </row>
    <row r="8232" spans="4:18" ht="13.9" customHeight="1" x14ac:dyDescent="0.25">
      <c r="D8232" s="120"/>
      <c r="E8232" s="120"/>
      <c r="F8232" s="120"/>
      <c r="G8232" s="120"/>
      <c r="H8232" s="121"/>
      <c r="R8232" s="120"/>
    </row>
    <row r="8233" spans="4:18" ht="13.9" customHeight="1" x14ac:dyDescent="0.25">
      <c r="D8233" s="120"/>
      <c r="E8233" s="120"/>
      <c r="F8233" s="120"/>
      <c r="G8233" s="120"/>
      <c r="H8233" s="121"/>
      <c r="R8233" s="120"/>
    </row>
    <row r="8234" spans="4:18" ht="13.9" customHeight="1" x14ac:dyDescent="0.25">
      <c r="D8234" s="120"/>
      <c r="E8234" s="120"/>
      <c r="F8234" s="120"/>
      <c r="G8234" s="120"/>
      <c r="H8234" s="121"/>
      <c r="R8234" s="120"/>
    </row>
    <row r="8235" spans="4:18" ht="13.9" customHeight="1" x14ac:dyDescent="0.25">
      <c r="D8235" s="120"/>
      <c r="E8235" s="120"/>
      <c r="F8235" s="120"/>
      <c r="G8235" s="120"/>
      <c r="H8235" s="121"/>
      <c r="R8235" s="120"/>
    </row>
    <row r="8236" spans="4:18" ht="13.9" customHeight="1" x14ac:dyDescent="0.25">
      <c r="D8236" s="120"/>
      <c r="E8236" s="120"/>
      <c r="F8236" s="120"/>
      <c r="G8236" s="120"/>
      <c r="H8236" s="121"/>
      <c r="R8236" s="120"/>
    </row>
    <row r="8237" spans="4:18" ht="13.9" customHeight="1" x14ac:dyDescent="0.25">
      <c r="D8237" s="120"/>
      <c r="E8237" s="120"/>
      <c r="F8237" s="120"/>
      <c r="G8237" s="120"/>
      <c r="H8237" s="121"/>
      <c r="R8237" s="120"/>
    </row>
    <row r="8238" spans="4:18" ht="13.9" customHeight="1" x14ac:dyDescent="0.25">
      <c r="D8238" s="120"/>
      <c r="E8238" s="120"/>
      <c r="F8238" s="120"/>
      <c r="G8238" s="120"/>
      <c r="H8238" s="121"/>
      <c r="R8238" s="120"/>
    </row>
    <row r="8239" spans="4:18" ht="13.9" customHeight="1" x14ac:dyDescent="0.25">
      <c r="D8239" s="120"/>
      <c r="E8239" s="120"/>
      <c r="F8239" s="120"/>
      <c r="G8239" s="120"/>
      <c r="H8239" s="121"/>
      <c r="R8239" s="120"/>
    </row>
    <row r="8240" spans="4:18" ht="13.9" customHeight="1" x14ac:dyDescent="0.25">
      <c r="D8240" s="120"/>
      <c r="E8240" s="120"/>
      <c r="F8240" s="120"/>
      <c r="G8240" s="120"/>
      <c r="H8240" s="121"/>
      <c r="R8240" s="120"/>
    </row>
    <row r="8241" spans="4:18" ht="13.9" customHeight="1" x14ac:dyDescent="0.25">
      <c r="D8241" s="120"/>
      <c r="E8241" s="120"/>
      <c r="F8241" s="120"/>
      <c r="G8241" s="120"/>
      <c r="H8241" s="121"/>
      <c r="R8241" s="120"/>
    </row>
    <row r="8242" spans="4:18" ht="13.9" customHeight="1" x14ac:dyDescent="0.25">
      <c r="D8242" s="120"/>
      <c r="E8242" s="120"/>
      <c r="F8242" s="120"/>
      <c r="G8242" s="120"/>
      <c r="H8242" s="121"/>
      <c r="R8242" s="120"/>
    </row>
    <row r="8243" spans="4:18" ht="13.9" customHeight="1" x14ac:dyDescent="0.25">
      <c r="D8243" s="120"/>
      <c r="E8243" s="120"/>
      <c r="F8243" s="120"/>
      <c r="G8243" s="120"/>
      <c r="H8243" s="121"/>
      <c r="R8243" s="120"/>
    </row>
    <row r="8244" spans="4:18" ht="13.9" customHeight="1" x14ac:dyDescent="0.25">
      <c r="D8244" s="120"/>
      <c r="E8244" s="120"/>
      <c r="F8244" s="120"/>
      <c r="G8244" s="120"/>
      <c r="H8244" s="121"/>
      <c r="R8244" s="120"/>
    </row>
    <row r="8245" spans="4:18" ht="13.9" customHeight="1" x14ac:dyDescent="0.25">
      <c r="D8245" s="120"/>
      <c r="E8245" s="120"/>
      <c r="F8245" s="120"/>
      <c r="G8245" s="120"/>
      <c r="H8245" s="121"/>
      <c r="R8245" s="120"/>
    </row>
    <row r="8246" spans="4:18" ht="13.9" customHeight="1" x14ac:dyDescent="0.25">
      <c r="D8246" s="120"/>
      <c r="E8246" s="120"/>
      <c r="F8246" s="120"/>
      <c r="G8246" s="120"/>
      <c r="H8246" s="121"/>
      <c r="R8246" s="120"/>
    </row>
    <row r="8247" spans="4:18" ht="13.9" customHeight="1" x14ac:dyDescent="0.25">
      <c r="D8247" s="120"/>
      <c r="E8247" s="120"/>
      <c r="F8247" s="120"/>
      <c r="G8247" s="120"/>
      <c r="H8247" s="121"/>
      <c r="R8247" s="120"/>
    </row>
    <row r="8248" spans="4:18" ht="13.9" customHeight="1" x14ac:dyDescent="0.25">
      <c r="D8248" s="120"/>
      <c r="E8248" s="120"/>
      <c r="F8248" s="120"/>
      <c r="G8248" s="120"/>
      <c r="H8248" s="121"/>
      <c r="R8248" s="120"/>
    </row>
    <row r="8249" spans="4:18" ht="13.9" customHeight="1" x14ac:dyDescent="0.25">
      <c r="D8249" s="120"/>
      <c r="E8249" s="120"/>
      <c r="F8249" s="120"/>
      <c r="G8249" s="120"/>
      <c r="H8249" s="121"/>
      <c r="R8249" s="120"/>
    </row>
    <row r="8250" spans="4:18" ht="13.9" customHeight="1" x14ac:dyDescent="0.25">
      <c r="D8250" s="120"/>
      <c r="E8250" s="120"/>
      <c r="F8250" s="120"/>
      <c r="G8250" s="120"/>
      <c r="H8250" s="121"/>
      <c r="R8250" s="120"/>
    </row>
    <row r="8251" spans="4:18" ht="13.9" customHeight="1" x14ac:dyDescent="0.25">
      <c r="D8251" s="120"/>
      <c r="E8251" s="120"/>
      <c r="F8251" s="120"/>
      <c r="G8251" s="120"/>
      <c r="H8251" s="121"/>
      <c r="R8251" s="120"/>
    </row>
    <row r="8252" spans="4:18" ht="13.9" customHeight="1" x14ac:dyDescent="0.25">
      <c r="D8252" s="120"/>
      <c r="E8252" s="120"/>
      <c r="F8252" s="120"/>
      <c r="G8252" s="120"/>
      <c r="H8252" s="121"/>
      <c r="R8252" s="120"/>
    </row>
    <row r="8253" spans="4:18" ht="13.9" customHeight="1" x14ac:dyDescent="0.25">
      <c r="D8253" s="120"/>
      <c r="E8253" s="120"/>
      <c r="F8253" s="120"/>
      <c r="G8253" s="120"/>
      <c r="H8253" s="121"/>
      <c r="R8253" s="120"/>
    </row>
    <row r="8254" spans="4:18" ht="13.9" customHeight="1" x14ac:dyDescent="0.25">
      <c r="D8254" s="120"/>
      <c r="E8254" s="120"/>
      <c r="F8254" s="120"/>
      <c r="G8254" s="120"/>
      <c r="H8254" s="121"/>
      <c r="R8254" s="120"/>
    </row>
    <row r="8255" spans="4:18" ht="13.9" customHeight="1" x14ac:dyDescent="0.25">
      <c r="D8255" s="120"/>
      <c r="E8255" s="120"/>
      <c r="F8255" s="120"/>
      <c r="G8255" s="120"/>
      <c r="H8255" s="121"/>
      <c r="R8255" s="120"/>
    </row>
    <row r="8256" spans="4:18" ht="13.9" customHeight="1" x14ac:dyDescent="0.25">
      <c r="D8256" s="120"/>
      <c r="E8256" s="120"/>
      <c r="F8256" s="120"/>
      <c r="G8256" s="120"/>
      <c r="H8256" s="121"/>
      <c r="R8256" s="120"/>
    </row>
    <row r="8257" spans="4:18" ht="13.9" customHeight="1" x14ac:dyDescent="0.25">
      <c r="D8257" s="120"/>
      <c r="E8257" s="120"/>
      <c r="F8257" s="120"/>
      <c r="G8257" s="120"/>
      <c r="H8257" s="121"/>
      <c r="R8257" s="120"/>
    </row>
    <row r="8258" spans="4:18" ht="13.9" customHeight="1" x14ac:dyDescent="0.25">
      <c r="D8258" s="120"/>
      <c r="E8258" s="120"/>
      <c r="F8258" s="120"/>
      <c r="G8258" s="120"/>
      <c r="H8258" s="121"/>
      <c r="R8258" s="120"/>
    </row>
    <row r="8259" spans="4:18" ht="13.9" customHeight="1" x14ac:dyDescent="0.25">
      <c r="D8259" s="120"/>
      <c r="E8259" s="120"/>
      <c r="F8259" s="120"/>
      <c r="G8259" s="120"/>
      <c r="H8259" s="121"/>
      <c r="R8259" s="120"/>
    </row>
    <row r="8260" spans="4:18" ht="13.9" customHeight="1" x14ac:dyDescent="0.25">
      <c r="D8260" s="120"/>
      <c r="E8260" s="120"/>
      <c r="F8260" s="120"/>
      <c r="G8260" s="120"/>
      <c r="H8260" s="121"/>
      <c r="R8260" s="120"/>
    </row>
    <row r="8261" spans="4:18" ht="13.9" customHeight="1" x14ac:dyDescent="0.25">
      <c r="D8261" s="120"/>
      <c r="E8261" s="120"/>
      <c r="F8261" s="120"/>
      <c r="G8261" s="120"/>
      <c r="H8261" s="121"/>
      <c r="R8261" s="120"/>
    </row>
    <row r="8262" spans="4:18" ht="13.9" customHeight="1" x14ac:dyDescent="0.25">
      <c r="D8262" s="120"/>
      <c r="E8262" s="120"/>
      <c r="F8262" s="120"/>
      <c r="G8262" s="120"/>
      <c r="H8262" s="121"/>
      <c r="R8262" s="120"/>
    </row>
    <row r="8263" spans="4:18" ht="13.9" customHeight="1" x14ac:dyDescent="0.25">
      <c r="D8263" s="120"/>
      <c r="E8263" s="120"/>
      <c r="F8263" s="120"/>
      <c r="G8263" s="120"/>
      <c r="H8263" s="121"/>
      <c r="R8263" s="120"/>
    </row>
    <row r="8264" spans="4:18" ht="13.9" customHeight="1" x14ac:dyDescent="0.25">
      <c r="D8264" s="120"/>
      <c r="E8264" s="120"/>
      <c r="F8264" s="120"/>
      <c r="G8264" s="120"/>
      <c r="H8264" s="121"/>
      <c r="R8264" s="120"/>
    </row>
    <row r="8265" spans="4:18" ht="13.9" customHeight="1" x14ac:dyDescent="0.25">
      <c r="D8265" s="120"/>
      <c r="E8265" s="120"/>
      <c r="F8265" s="120"/>
      <c r="G8265" s="120"/>
      <c r="H8265" s="121"/>
      <c r="R8265" s="120"/>
    </row>
    <row r="8266" spans="4:18" ht="13.9" customHeight="1" x14ac:dyDescent="0.25">
      <c r="D8266" s="120"/>
      <c r="E8266" s="120"/>
      <c r="F8266" s="120"/>
      <c r="G8266" s="120"/>
      <c r="H8266" s="121"/>
      <c r="R8266" s="120"/>
    </row>
    <row r="8267" spans="4:18" ht="13.9" customHeight="1" x14ac:dyDescent="0.25">
      <c r="D8267" s="120"/>
      <c r="E8267" s="120"/>
      <c r="F8267" s="120"/>
      <c r="G8267" s="120"/>
      <c r="H8267" s="121"/>
      <c r="R8267" s="120"/>
    </row>
    <row r="8268" spans="4:18" ht="13.9" customHeight="1" x14ac:dyDescent="0.25">
      <c r="D8268" s="120"/>
      <c r="E8268" s="120"/>
      <c r="F8268" s="120"/>
      <c r="G8268" s="120"/>
      <c r="H8268" s="121"/>
      <c r="R8268" s="120"/>
    </row>
    <row r="8269" spans="4:18" ht="13.9" customHeight="1" x14ac:dyDescent="0.25">
      <c r="D8269" s="120"/>
      <c r="E8269" s="120"/>
      <c r="F8269" s="120"/>
      <c r="G8269" s="120"/>
      <c r="H8269" s="121"/>
      <c r="R8269" s="120"/>
    </row>
    <row r="8270" spans="4:18" ht="13.9" customHeight="1" x14ac:dyDescent="0.25">
      <c r="D8270" s="120"/>
      <c r="E8270" s="120"/>
      <c r="F8270" s="120"/>
      <c r="G8270" s="120"/>
      <c r="H8270" s="121"/>
      <c r="R8270" s="120"/>
    </row>
    <row r="8271" spans="4:18" ht="13.9" customHeight="1" x14ac:dyDescent="0.25">
      <c r="D8271" s="120"/>
      <c r="E8271" s="120"/>
      <c r="F8271" s="120"/>
      <c r="G8271" s="120"/>
      <c r="H8271" s="121"/>
      <c r="R8271" s="120"/>
    </row>
    <row r="8272" spans="4:18" ht="13.9" customHeight="1" x14ac:dyDescent="0.25">
      <c r="D8272" s="120"/>
      <c r="E8272" s="120"/>
      <c r="F8272" s="120"/>
      <c r="G8272" s="120"/>
      <c r="H8272" s="121"/>
      <c r="R8272" s="120"/>
    </row>
    <row r="8273" spans="4:18" ht="13.9" customHeight="1" x14ac:dyDescent="0.25">
      <c r="D8273" s="120"/>
      <c r="E8273" s="120"/>
      <c r="F8273" s="120"/>
      <c r="G8273" s="120"/>
      <c r="H8273" s="121"/>
      <c r="R8273" s="120"/>
    </row>
    <row r="8274" spans="4:18" ht="13.9" customHeight="1" x14ac:dyDescent="0.25">
      <c r="D8274" s="120"/>
      <c r="E8274" s="120"/>
      <c r="F8274" s="120"/>
      <c r="G8274" s="120"/>
      <c r="H8274" s="121"/>
      <c r="R8274" s="120"/>
    </row>
    <row r="8275" spans="4:18" ht="13.9" customHeight="1" x14ac:dyDescent="0.25">
      <c r="D8275" s="120"/>
      <c r="E8275" s="120"/>
      <c r="F8275" s="120"/>
      <c r="G8275" s="120"/>
      <c r="H8275" s="121"/>
      <c r="R8275" s="120"/>
    </row>
    <row r="8276" spans="4:18" ht="13.9" customHeight="1" x14ac:dyDescent="0.25">
      <c r="D8276" s="120"/>
      <c r="E8276" s="120"/>
      <c r="F8276" s="120"/>
      <c r="G8276" s="120"/>
      <c r="H8276" s="121"/>
      <c r="R8276" s="120"/>
    </row>
    <row r="8277" spans="4:18" ht="13.9" customHeight="1" x14ac:dyDescent="0.25">
      <c r="D8277" s="120"/>
      <c r="E8277" s="120"/>
      <c r="F8277" s="120"/>
      <c r="G8277" s="120"/>
      <c r="H8277" s="121"/>
      <c r="R8277" s="120"/>
    </row>
    <row r="8278" spans="4:18" ht="13.9" customHeight="1" x14ac:dyDescent="0.25">
      <c r="D8278" s="120"/>
      <c r="E8278" s="120"/>
      <c r="F8278" s="120"/>
      <c r="G8278" s="120"/>
      <c r="H8278" s="121"/>
      <c r="R8278" s="120"/>
    </row>
    <row r="8279" spans="4:18" ht="13.9" customHeight="1" x14ac:dyDescent="0.25">
      <c r="D8279" s="120"/>
      <c r="E8279" s="120"/>
      <c r="F8279" s="120"/>
      <c r="G8279" s="120"/>
      <c r="H8279" s="121"/>
      <c r="R8279" s="120"/>
    </row>
    <row r="8280" spans="4:18" ht="13.9" customHeight="1" x14ac:dyDescent="0.25">
      <c r="D8280" s="120"/>
      <c r="E8280" s="120"/>
      <c r="F8280" s="120"/>
      <c r="G8280" s="120"/>
      <c r="H8280" s="121"/>
      <c r="R8280" s="120"/>
    </row>
    <row r="8281" spans="4:18" ht="13.9" customHeight="1" x14ac:dyDescent="0.25">
      <c r="D8281" s="120"/>
      <c r="E8281" s="120"/>
      <c r="F8281" s="120"/>
      <c r="G8281" s="120"/>
      <c r="H8281" s="121"/>
      <c r="R8281" s="120"/>
    </row>
    <row r="8282" spans="4:18" ht="13.9" customHeight="1" x14ac:dyDescent="0.25">
      <c r="D8282" s="120"/>
      <c r="E8282" s="120"/>
      <c r="F8282" s="120"/>
      <c r="G8282" s="120"/>
      <c r="H8282" s="121"/>
      <c r="R8282" s="120"/>
    </row>
    <row r="8283" spans="4:18" ht="13.9" customHeight="1" x14ac:dyDescent="0.25">
      <c r="D8283" s="120"/>
      <c r="E8283" s="120"/>
      <c r="F8283" s="120"/>
      <c r="G8283" s="120"/>
      <c r="H8283" s="121"/>
      <c r="R8283" s="120"/>
    </row>
    <row r="8284" spans="4:18" ht="13.9" customHeight="1" x14ac:dyDescent="0.25">
      <c r="D8284" s="120"/>
      <c r="E8284" s="120"/>
      <c r="F8284" s="120"/>
      <c r="G8284" s="120"/>
      <c r="H8284" s="121"/>
      <c r="R8284" s="120"/>
    </row>
    <row r="8285" spans="4:18" ht="13.9" customHeight="1" x14ac:dyDescent="0.25">
      <c r="D8285" s="120"/>
      <c r="E8285" s="120"/>
      <c r="F8285" s="120"/>
      <c r="G8285" s="120"/>
      <c r="H8285" s="121"/>
      <c r="R8285" s="120"/>
    </row>
    <row r="8286" spans="4:18" ht="13.9" customHeight="1" x14ac:dyDescent="0.25">
      <c r="D8286" s="120"/>
      <c r="E8286" s="120"/>
      <c r="F8286" s="120"/>
      <c r="G8286" s="120"/>
      <c r="H8286" s="121"/>
      <c r="R8286" s="120"/>
    </row>
    <row r="8287" spans="4:18" ht="13.9" customHeight="1" x14ac:dyDescent="0.25">
      <c r="D8287" s="120"/>
      <c r="E8287" s="120"/>
      <c r="F8287" s="120"/>
      <c r="G8287" s="120"/>
      <c r="H8287" s="121"/>
      <c r="R8287" s="120"/>
    </row>
    <row r="8288" spans="4:18" ht="13.9" customHeight="1" x14ac:dyDescent="0.25">
      <c r="D8288" s="120"/>
      <c r="E8288" s="120"/>
      <c r="F8288" s="120"/>
      <c r="G8288" s="120"/>
      <c r="H8288" s="121"/>
      <c r="R8288" s="120"/>
    </row>
    <row r="8289" spans="4:18" ht="13.9" customHeight="1" x14ac:dyDescent="0.25">
      <c r="D8289" s="120"/>
      <c r="E8289" s="120"/>
      <c r="F8289" s="120"/>
      <c r="G8289" s="120"/>
      <c r="H8289" s="121"/>
      <c r="R8289" s="120"/>
    </row>
    <row r="8290" spans="4:18" ht="13.9" customHeight="1" x14ac:dyDescent="0.25">
      <c r="D8290" s="120"/>
      <c r="E8290" s="120"/>
      <c r="F8290" s="120"/>
      <c r="G8290" s="120"/>
      <c r="H8290" s="121"/>
      <c r="R8290" s="120"/>
    </row>
    <row r="8291" spans="4:18" ht="13.9" customHeight="1" x14ac:dyDescent="0.25">
      <c r="D8291" s="120"/>
      <c r="E8291" s="120"/>
      <c r="F8291" s="120"/>
      <c r="G8291" s="120"/>
      <c r="H8291" s="121"/>
      <c r="R8291" s="120"/>
    </row>
    <row r="8292" spans="4:18" ht="13.9" customHeight="1" x14ac:dyDescent="0.25">
      <c r="D8292" s="120"/>
      <c r="E8292" s="120"/>
      <c r="F8292" s="120"/>
      <c r="G8292" s="120"/>
      <c r="H8292" s="121"/>
      <c r="R8292" s="120"/>
    </row>
    <row r="8293" spans="4:18" ht="13.9" customHeight="1" x14ac:dyDescent="0.25">
      <c r="D8293" s="120"/>
      <c r="E8293" s="120"/>
      <c r="F8293" s="120"/>
      <c r="G8293" s="120"/>
      <c r="H8293" s="121"/>
      <c r="R8293" s="120"/>
    </row>
    <row r="8294" spans="4:18" ht="13.9" customHeight="1" x14ac:dyDescent="0.25">
      <c r="D8294" s="120"/>
      <c r="E8294" s="120"/>
      <c r="F8294" s="120"/>
      <c r="G8294" s="120"/>
      <c r="H8294" s="121"/>
      <c r="R8294" s="120"/>
    </row>
    <row r="8295" spans="4:18" ht="13.9" customHeight="1" x14ac:dyDescent="0.25">
      <c r="D8295" s="120"/>
      <c r="E8295" s="120"/>
      <c r="F8295" s="120"/>
      <c r="G8295" s="120"/>
      <c r="H8295" s="121"/>
      <c r="R8295" s="120"/>
    </row>
    <row r="8296" spans="4:18" ht="13.9" customHeight="1" x14ac:dyDescent="0.25">
      <c r="D8296" s="120"/>
      <c r="E8296" s="120"/>
      <c r="F8296" s="120"/>
      <c r="G8296" s="120"/>
      <c r="H8296" s="121"/>
      <c r="R8296" s="120"/>
    </row>
    <row r="8297" spans="4:18" ht="13.9" customHeight="1" x14ac:dyDescent="0.25">
      <c r="D8297" s="120"/>
      <c r="E8297" s="120"/>
      <c r="F8297" s="120"/>
      <c r="G8297" s="120"/>
      <c r="H8297" s="121"/>
      <c r="R8297" s="120"/>
    </row>
    <row r="8298" spans="4:18" ht="13.9" customHeight="1" x14ac:dyDescent="0.25">
      <c r="D8298" s="120"/>
      <c r="E8298" s="120"/>
      <c r="F8298" s="120"/>
      <c r="G8298" s="120"/>
      <c r="H8298" s="121"/>
      <c r="R8298" s="120"/>
    </row>
    <row r="8299" spans="4:18" ht="13.9" customHeight="1" x14ac:dyDescent="0.25">
      <c r="D8299" s="120"/>
      <c r="E8299" s="120"/>
      <c r="F8299" s="120"/>
      <c r="G8299" s="120"/>
      <c r="H8299" s="121"/>
      <c r="R8299" s="120"/>
    </row>
    <row r="8300" spans="4:18" ht="13.9" customHeight="1" x14ac:dyDescent="0.25">
      <c r="D8300" s="120"/>
      <c r="E8300" s="120"/>
      <c r="F8300" s="120"/>
      <c r="G8300" s="120"/>
      <c r="H8300" s="121"/>
      <c r="R8300" s="120"/>
    </row>
    <row r="8301" spans="4:18" ht="13.9" customHeight="1" x14ac:dyDescent="0.25">
      <c r="D8301" s="120"/>
      <c r="E8301" s="120"/>
      <c r="F8301" s="120"/>
      <c r="G8301" s="120"/>
      <c r="H8301" s="121"/>
      <c r="R8301" s="120"/>
    </row>
    <row r="8302" spans="4:18" ht="13.9" customHeight="1" x14ac:dyDescent="0.25">
      <c r="D8302" s="120"/>
      <c r="E8302" s="120"/>
      <c r="F8302" s="120"/>
      <c r="G8302" s="120"/>
      <c r="H8302" s="121"/>
      <c r="R8302" s="120"/>
    </row>
    <row r="8303" spans="4:18" ht="13.9" customHeight="1" x14ac:dyDescent="0.25">
      <c r="D8303" s="120"/>
      <c r="E8303" s="120"/>
      <c r="F8303" s="120"/>
      <c r="G8303" s="120"/>
      <c r="H8303" s="121"/>
      <c r="R8303" s="120"/>
    </row>
    <row r="8304" spans="4:18" ht="13.9" customHeight="1" x14ac:dyDescent="0.25">
      <c r="D8304" s="120"/>
      <c r="E8304" s="120"/>
      <c r="F8304" s="120"/>
      <c r="G8304" s="120"/>
      <c r="H8304" s="121"/>
      <c r="R8304" s="120"/>
    </row>
    <row r="8305" spans="4:18" ht="13.9" customHeight="1" x14ac:dyDescent="0.25">
      <c r="D8305" s="120"/>
      <c r="E8305" s="120"/>
      <c r="F8305" s="120"/>
      <c r="G8305" s="120"/>
      <c r="H8305" s="121"/>
      <c r="R8305" s="120"/>
    </row>
    <row r="8306" spans="4:18" ht="13.9" customHeight="1" x14ac:dyDescent="0.25">
      <c r="D8306" s="120"/>
      <c r="E8306" s="120"/>
      <c r="F8306" s="120"/>
      <c r="G8306" s="120"/>
      <c r="H8306" s="121"/>
      <c r="R8306" s="120"/>
    </row>
    <row r="8307" spans="4:18" ht="13.9" customHeight="1" x14ac:dyDescent="0.25">
      <c r="D8307" s="120"/>
      <c r="E8307" s="120"/>
      <c r="F8307" s="120"/>
      <c r="G8307" s="120"/>
      <c r="H8307" s="121"/>
      <c r="R8307" s="120"/>
    </row>
    <row r="8308" spans="4:18" ht="13.9" customHeight="1" x14ac:dyDescent="0.25">
      <c r="D8308" s="120"/>
      <c r="E8308" s="120"/>
      <c r="F8308" s="120"/>
      <c r="G8308" s="120"/>
      <c r="H8308" s="121"/>
      <c r="R8308" s="120"/>
    </row>
    <row r="8309" spans="4:18" ht="13.9" customHeight="1" x14ac:dyDescent="0.25">
      <c r="D8309" s="120"/>
      <c r="E8309" s="120"/>
      <c r="F8309" s="120"/>
      <c r="G8309" s="120"/>
      <c r="H8309" s="121"/>
      <c r="R8309" s="120"/>
    </row>
    <row r="8310" spans="4:18" ht="13.9" customHeight="1" x14ac:dyDescent="0.25">
      <c r="D8310" s="120"/>
      <c r="E8310" s="120"/>
      <c r="F8310" s="120"/>
      <c r="G8310" s="120"/>
      <c r="H8310" s="121"/>
      <c r="R8310" s="120"/>
    </row>
    <row r="8311" spans="4:18" ht="13.9" customHeight="1" x14ac:dyDescent="0.25">
      <c r="D8311" s="120"/>
      <c r="E8311" s="120"/>
      <c r="F8311" s="120"/>
      <c r="G8311" s="120"/>
      <c r="H8311" s="121"/>
      <c r="R8311" s="120"/>
    </row>
    <row r="8312" spans="4:18" ht="13.9" customHeight="1" x14ac:dyDescent="0.25">
      <c r="D8312" s="120"/>
      <c r="E8312" s="120"/>
      <c r="F8312" s="120"/>
      <c r="G8312" s="120"/>
      <c r="H8312" s="121"/>
      <c r="R8312" s="120"/>
    </row>
    <row r="8313" spans="4:18" ht="13.9" customHeight="1" x14ac:dyDescent="0.25">
      <c r="D8313" s="120"/>
      <c r="E8313" s="120"/>
      <c r="F8313" s="120"/>
      <c r="G8313" s="120"/>
      <c r="H8313" s="121"/>
      <c r="R8313" s="120"/>
    </row>
    <row r="8314" spans="4:18" ht="13.9" customHeight="1" x14ac:dyDescent="0.25">
      <c r="D8314" s="120"/>
      <c r="E8314" s="120"/>
      <c r="F8314" s="120"/>
      <c r="G8314" s="120"/>
      <c r="H8314" s="121"/>
      <c r="R8314" s="120"/>
    </row>
    <row r="8315" spans="4:18" ht="13.9" customHeight="1" x14ac:dyDescent="0.25">
      <c r="D8315" s="120"/>
      <c r="E8315" s="120"/>
      <c r="F8315" s="120"/>
      <c r="G8315" s="120"/>
      <c r="H8315" s="121"/>
      <c r="R8315" s="120"/>
    </row>
    <row r="8316" spans="4:18" ht="13.9" customHeight="1" x14ac:dyDescent="0.25">
      <c r="D8316" s="120"/>
      <c r="E8316" s="120"/>
      <c r="F8316" s="120"/>
      <c r="G8316" s="120"/>
      <c r="H8316" s="121"/>
      <c r="R8316" s="120"/>
    </row>
    <row r="8317" spans="4:18" ht="13.9" customHeight="1" x14ac:dyDescent="0.25">
      <c r="D8317" s="120"/>
      <c r="E8317" s="120"/>
      <c r="F8317" s="120"/>
      <c r="G8317" s="120"/>
      <c r="H8317" s="121"/>
      <c r="R8317" s="120"/>
    </row>
    <row r="8318" spans="4:18" ht="13.9" customHeight="1" x14ac:dyDescent="0.25">
      <c r="D8318" s="120"/>
      <c r="E8318" s="120"/>
      <c r="F8318" s="120"/>
      <c r="G8318" s="120"/>
      <c r="H8318" s="121"/>
      <c r="R8318" s="120"/>
    </row>
    <row r="8319" spans="4:18" ht="13.9" customHeight="1" x14ac:dyDescent="0.25">
      <c r="D8319" s="120"/>
      <c r="E8319" s="120"/>
      <c r="F8319" s="120"/>
      <c r="G8319" s="120"/>
      <c r="H8319" s="121"/>
      <c r="R8319" s="120"/>
    </row>
    <row r="8320" spans="4:18" ht="13.9" customHeight="1" x14ac:dyDescent="0.25">
      <c r="D8320" s="120"/>
      <c r="E8320" s="120"/>
      <c r="F8320" s="120"/>
      <c r="G8320" s="120"/>
      <c r="H8320" s="121"/>
      <c r="R8320" s="120"/>
    </row>
    <row r="8321" spans="4:18" ht="13.9" customHeight="1" x14ac:dyDescent="0.25">
      <c r="D8321" s="120"/>
      <c r="E8321" s="120"/>
      <c r="F8321" s="120"/>
      <c r="G8321" s="120"/>
      <c r="H8321" s="121"/>
      <c r="R8321" s="120"/>
    </row>
    <row r="8322" spans="4:18" ht="13.9" customHeight="1" x14ac:dyDescent="0.25">
      <c r="D8322" s="120"/>
      <c r="E8322" s="120"/>
      <c r="F8322" s="120"/>
      <c r="G8322" s="120"/>
      <c r="H8322" s="121"/>
      <c r="R8322" s="120"/>
    </row>
    <row r="8323" spans="4:18" ht="13.9" customHeight="1" x14ac:dyDescent="0.25">
      <c r="D8323" s="120"/>
      <c r="E8323" s="120"/>
      <c r="F8323" s="120"/>
      <c r="G8323" s="120"/>
      <c r="H8323" s="121"/>
      <c r="R8323" s="120"/>
    </row>
    <row r="8324" spans="4:18" ht="13.9" customHeight="1" x14ac:dyDescent="0.25">
      <c r="D8324" s="120"/>
      <c r="E8324" s="120"/>
      <c r="F8324" s="120"/>
      <c r="G8324" s="120"/>
      <c r="H8324" s="121"/>
      <c r="R8324" s="120"/>
    </row>
    <row r="8325" spans="4:18" ht="13.9" customHeight="1" x14ac:dyDescent="0.25">
      <c r="D8325" s="120"/>
      <c r="E8325" s="120"/>
      <c r="F8325" s="120"/>
      <c r="G8325" s="120"/>
      <c r="H8325" s="121"/>
      <c r="R8325" s="120"/>
    </row>
    <row r="8326" spans="4:18" ht="13.9" customHeight="1" x14ac:dyDescent="0.25">
      <c r="D8326" s="120"/>
      <c r="E8326" s="120"/>
      <c r="F8326" s="120"/>
      <c r="G8326" s="120"/>
      <c r="H8326" s="121"/>
      <c r="R8326" s="120"/>
    </row>
    <row r="8327" spans="4:18" ht="13.9" customHeight="1" x14ac:dyDescent="0.25">
      <c r="D8327" s="120"/>
      <c r="E8327" s="120"/>
      <c r="F8327" s="120"/>
      <c r="G8327" s="120"/>
      <c r="H8327" s="121"/>
      <c r="R8327" s="120"/>
    </row>
    <row r="8328" spans="4:18" ht="13.9" customHeight="1" x14ac:dyDescent="0.25">
      <c r="D8328" s="120"/>
      <c r="E8328" s="120"/>
      <c r="F8328" s="120"/>
      <c r="G8328" s="120"/>
      <c r="H8328" s="121"/>
      <c r="R8328" s="120"/>
    </row>
    <row r="8329" spans="4:18" ht="13.9" customHeight="1" x14ac:dyDescent="0.25">
      <c r="D8329" s="120"/>
      <c r="E8329" s="120"/>
      <c r="F8329" s="120"/>
      <c r="G8329" s="120"/>
      <c r="H8329" s="121"/>
      <c r="R8329" s="120"/>
    </row>
    <row r="8330" spans="4:18" ht="13.9" customHeight="1" x14ac:dyDescent="0.25">
      <c r="D8330" s="120"/>
      <c r="E8330" s="120"/>
      <c r="F8330" s="120"/>
      <c r="G8330" s="120"/>
      <c r="H8330" s="121"/>
      <c r="R8330" s="120"/>
    </row>
    <row r="8331" spans="4:18" ht="13.9" customHeight="1" x14ac:dyDescent="0.25">
      <c r="D8331" s="120"/>
      <c r="E8331" s="120"/>
      <c r="F8331" s="120"/>
      <c r="G8331" s="120"/>
      <c r="H8331" s="121"/>
      <c r="R8331" s="120"/>
    </row>
    <row r="8332" spans="4:18" ht="13.9" customHeight="1" x14ac:dyDescent="0.25">
      <c r="D8332" s="120"/>
      <c r="E8332" s="120"/>
      <c r="F8332" s="120"/>
      <c r="G8332" s="120"/>
      <c r="H8332" s="121"/>
      <c r="R8332" s="120"/>
    </row>
    <row r="8333" spans="4:18" ht="13.9" customHeight="1" x14ac:dyDescent="0.25">
      <c r="D8333" s="120"/>
      <c r="E8333" s="120"/>
      <c r="F8333" s="120"/>
      <c r="G8333" s="120"/>
      <c r="H8333" s="121"/>
      <c r="R8333" s="120"/>
    </row>
    <row r="8334" spans="4:18" ht="13.9" customHeight="1" x14ac:dyDescent="0.25">
      <c r="D8334" s="120"/>
      <c r="E8334" s="120"/>
      <c r="F8334" s="120"/>
      <c r="G8334" s="120"/>
      <c r="H8334" s="121"/>
      <c r="R8334" s="120"/>
    </row>
    <row r="8335" spans="4:18" ht="13.9" customHeight="1" x14ac:dyDescent="0.25">
      <c r="D8335" s="120"/>
      <c r="E8335" s="120"/>
      <c r="F8335" s="120"/>
      <c r="G8335" s="120"/>
      <c r="H8335" s="121"/>
      <c r="R8335" s="120"/>
    </row>
    <row r="8336" spans="4:18" ht="13.9" customHeight="1" x14ac:dyDescent="0.25">
      <c r="D8336" s="120"/>
      <c r="E8336" s="120"/>
      <c r="F8336" s="120"/>
      <c r="G8336" s="120"/>
      <c r="H8336" s="121"/>
      <c r="R8336" s="120"/>
    </row>
    <row r="8337" spans="4:18" ht="13.9" customHeight="1" x14ac:dyDescent="0.25">
      <c r="D8337" s="120"/>
      <c r="E8337" s="120"/>
      <c r="F8337" s="120"/>
      <c r="G8337" s="120"/>
      <c r="H8337" s="121"/>
      <c r="R8337" s="120"/>
    </row>
    <row r="8338" spans="4:18" ht="13.9" customHeight="1" x14ac:dyDescent="0.25">
      <c r="D8338" s="120"/>
      <c r="E8338" s="120"/>
      <c r="F8338" s="120"/>
      <c r="G8338" s="120"/>
      <c r="H8338" s="121"/>
      <c r="R8338" s="120"/>
    </row>
    <row r="8339" spans="4:18" ht="13.9" customHeight="1" x14ac:dyDescent="0.25">
      <c r="D8339" s="120"/>
      <c r="E8339" s="120"/>
      <c r="F8339" s="120"/>
      <c r="G8339" s="120"/>
      <c r="H8339" s="121"/>
      <c r="R8339" s="120"/>
    </row>
    <row r="8340" spans="4:18" ht="13.9" customHeight="1" x14ac:dyDescent="0.25">
      <c r="D8340" s="120"/>
      <c r="E8340" s="120"/>
      <c r="F8340" s="120"/>
      <c r="G8340" s="120"/>
      <c r="H8340" s="121"/>
      <c r="R8340" s="120"/>
    </row>
    <row r="8341" spans="4:18" ht="13.9" customHeight="1" x14ac:dyDescent="0.25">
      <c r="D8341" s="120"/>
      <c r="E8341" s="120"/>
      <c r="F8341" s="120"/>
      <c r="G8341" s="120"/>
      <c r="H8341" s="121"/>
      <c r="R8341" s="120"/>
    </row>
    <row r="8342" spans="4:18" ht="13.9" customHeight="1" x14ac:dyDescent="0.25">
      <c r="D8342" s="120"/>
      <c r="E8342" s="120"/>
      <c r="F8342" s="120"/>
      <c r="G8342" s="120"/>
      <c r="H8342" s="121"/>
      <c r="R8342" s="120"/>
    </row>
    <row r="8343" spans="4:18" ht="13.9" customHeight="1" x14ac:dyDescent="0.25">
      <c r="D8343" s="120"/>
      <c r="E8343" s="120"/>
      <c r="F8343" s="120"/>
      <c r="G8343" s="120"/>
      <c r="H8343" s="121"/>
      <c r="R8343" s="120"/>
    </row>
    <row r="8344" spans="4:18" ht="13.9" customHeight="1" x14ac:dyDescent="0.25">
      <c r="D8344" s="120"/>
      <c r="E8344" s="120"/>
      <c r="F8344" s="120"/>
      <c r="G8344" s="120"/>
      <c r="H8344" s="121"/>
      <c r="R8344" s="120"/>
    </row>
    <row r="8345" spans="4:18" ht="13.9" customHeight="1" x14ac:dyDescent="0.25">
      <c r="D8345" s="120"/>
      <c r="E8345" s="120"/>
      <c r="F8345" s="120"/>
      <c r="G8345" s="120"/>
      <c r="H8345" s="121"/>
      <c r="R8345" s="120"/>
    </row>
    <row r="8346" spans="4:18" ht="13.9" customHeight="1" x14ac:dyDescent="0.25">
      <c r="D8346" s="120"/>
      <c r="E8346" s="120"/>
      <c r="F8346" s="120"/>
      <c r="G8346" s="120"/>
      <c r="H8346" s="121"/>
      <c r="R8346" s="120"/>
    </row>
    <row r="8347" spans="4:18" ht="13.9" customHeight="1" x14ac:dyDescent="0.25">
      <c r="D8347" s="120"/>
      <c r="E8347" s="120"/>
      <c r="F8347" s="120"/>
      <c r="G8347" s="120"/>
      <c r="H8347" s="121"/>
      <c r="R8347" s="120"/>
    </row>
    <row r="8348" spans="4:18" ht="13.9" customHeight="1" x14ac:dyDescent="0.25">
      <c r="D8348" s="120"/>
      <c r="E8348" s="120"/>
      <c r="F8348" s="120"/>
      <c r="G8348" s="120"/>
      <c r="H8348" s="121"/>
      <c r="R8348" s="120"/>
    </row>
    <row r="8349" spans="4:18" ht="13.9" customHeight="1" x14ac:dyDescent="0.25">
      <c r="D8349" s="120"/>
      <c r="E8349" s="120"/>
      <c r="F8349" s="120"/>
      <c r="G8349" s="120"/>
      <c r="H8349" s="121"/>
      <c r="R8349" s="120"/>
    </row>
    <row r="8350" spans="4:18" ht="13.9" customHeight="1" x14ac:dyDescent="0.25">
      <c r="D8350" s="120"/>
      <c r="E8350" s="120"/>
      <c r="F8350" s="120"/>
      <c r="G8350" s="120"/>
      <c r="H8350" s="121"/>
      <c r="R8350" s="120"/>
    </row>
    <row r="8351" spans="4:18" ht="13.9" customHeight="1" x14ac:dyDescent="0.25">
      <c r="D8351" s="120"/>
      <c r="E8351" s="120"/>
      <c r="F8351" s="120"/>
      <c r="G8351" s="120"/>
      <c r="H8351" s="121"/>
      <c r="R8351" s="120"/>
    </row>
    <row r="8352" spans="4:18" ht="13.9" customHeight="1" x14ac:dyDescent="0.25">
      <c r="D8352" s="120"/>
      <c r="E8352" s="120"/>
      <c r="F8352" s="120"/>
      <c r="G8352" s="120"/>
      <c r="H8352" s="121"/>
      <c r="R8352" s="120"/>
    </row>
    <row r="8353" spans="4:18" ht="13.9" customHeight="1" x14ac:dyDescent="0.25">
      <c r="D8353" s="120"/>
      <c r="E8353" s="120"/>
      <c r="F8353" s="120"/>
      <c r="G8353" s="120"/>
      <c r="H8353" s="121"/>
      <c r="R8353" s="120"/>
    </row>
    <row r="8354" spans="4:18" ht="13.9" customHeight="1" x14ac:dyDescent="0.25">
      <c r="D8354" s="120"/>
      <c r="E8354" s="120"/>
      <c r="F8354" s="120"/>
      <c r="G8354" s="120"/>
      <c r="H8354" s="121"/>
      <c r="R8354" s="120"/>
    </row>
    <row r="8355" spans="4:18" ht="13.9" customHeight="1" x14ac:dyDescent="0.25">
      <c r="D8355" s="120"/>
      <c r="E8355" s="120"/>
      <c r="F8355" s="120"/>
      <c r="G8355" s="120"/>
      <c r="H8355" s="121"/>
      <c r="R8355" s="120"/>
    </row>
    <row r="8356" spans="4:18" ht="13.9" customHeight="1" x14ac:dyDescent="0.25">
      <c r="D8356" s="120"/>
      <c r="E8356" s="120"/>
      <c r="F8356" s="120"/>
      <c r="G8356" s="120"/>
      <c r="H8356" s="121"/>
      <c r="R8356" s="120"/>
    </row>
    <row r="8357" spans="4:18" ht="13.9" customHeight="1" x14ac:dyDescent="0.25">
      <c r="D8357" s="120"/>
      <c r="E8357" s="120"/>
      <c r="F8357" s="120"/>
      <c r="G8357" s="120"/>
      <c r="H8357" s="121"/>
      <c r="R8357" s="120"/>
    </row>
    <row r="8358" spans="4:18" ht="13.9" customHeight="1" x14ac:dyDescent="0.25">
      <c r="D8358" s="120"/>
      <c r="E8358" s="120"/>
      <c r="F8358" s="120"/>
      <c r="G8358" s="120"/>
      <c r="H8358" s="121"/>
      <c r="R8358" s="120"/>
    </row>
    <row r="8359" spans="4:18" ht="13.9" customHeight="1" x14ac:dyDescent="0.25">
      <c r="D8359" s="120"/>
      <c r="E8359" s="120"/>
      <c r="F8359" s="120"/>
      <c r="G8359" s="120"/>
      <c r="H8359" s="121"/>
      <c r="R8359" s="120"/>
    </row>
    <row r="8360" spans="4:18" ht="13.9" customHeight="1" x14ac:dyDescent="0.25">
      <c r="D8360" s="120"/>
      <c r="E8360" s="120"/>
      <c r="F8360" s="120"/>
      <c r="G8360" s="120"/>
      <c r="H8360" s="121"/>
      <c r="R8360" s="120"/>
    </row>
    <row r="8361" spans="4:18" ht="13.9" customHeight="1" x14ac:dyDescent="0.25">
      <c r="D8361" s="120"/>
      <c r="E8361" s="120"/>
      <c r="F8361" s="120"/>
      <c r="G8361" s="120"/>
      <c r="H8361" s="121"/>
      <c r="R8361" s="120"/>
    </row>
    <row r="8362" spans="4:18" ht="13.9" customHeight="1" x14ac:dyDescent="0.25">
      <c r="D8362" s="120"/>
      <c r="E8362" s="120"/>
      <c r="F8362" s="120"/>
      <c r="G8362" s="120"/>
      <c r="H8362" s="121"/>
      <c r="R8362" s="120"/>
    </row>
    <row r="8363" spans="4:18" ht="13.9" customHeight="1" x14ac:dyDescent="0.25">
      <c r="D8363" s="120"/>
      <c r="E8363" s="120"/>
      <c r="F8363" s="120"/>
      <c r="G8363" s="120"/>
      <c r="H8363" s="121"/>
      <c r="R8363" s="120"/>
    </row>
    <row r="8364" spans="4:18" ht="13.9" customHeight="1" x14ac:dyDescent="0.25">
      <c r="D8364" s="120"/>
      <c r="E8364" s="120"/>
      <c r="F8364" s="120"/>
      <c r="G8364" s="120"/>
      <c r="H8364" s="121"/>
      <c r="R8364" s="120"/>
    </row>
    <row r="8365" spans="4:18" ht="13.9" customHeight="1" x14ac:dyDescent="0.25">
      <c r="D8365" s="120"/>
      <c r="E8365" s="120"/>
      <c r="F8365" s="120"/>
      <c r="G8365" s="120"/>
      <c r="H8365" s="121"/>
      <c r="R8365" s="120"/>
    </row>
    <row r="8366" spans="4:18" ht="13.9" customHeight="1" x14ac:dyDescent="0.25">
      <c r="D8366" s="120"/>
      <c r="E8366" s="120"/>
      <c r="F8366" s="120"/>
      <c r="G8366" s="120"/>
      <c r="H8366" s="121"/>
      <c r="R8366" s="120"/>
    </row>
    <row r="8367" spans="4:18" ht="13.9" customHeight="1" x14ac:dyDescent="0.25">
      <c r="D8367" s="120"/>
      <c r="E8367" s="120"/>
      <c r="F8367" s="120"/>
      <c r="G8367" s="120"/>
      <c r="H8367" s="121"/>
      <c r="R8367" s="120"/>
    </row>
    <row r="8368" spans="4:18" ht="13.9" customHeight="1" x14ac:dyDescent="0.25">
      <c r="D8368" s="120"/>
      <c r="E8368" s="120"/>
      <c r="F8368" s="120"/>
      <c r="G8368" s="120"/>
      <c r="H8368" s="121"/>
      <c r="R8368" s="120"/>
    </row>
    <row r="8369" spans="4:18" ht="13.9" customHeight="1" x14ac:dyDescent="0.25">
      <c r="D8369" s="120"/>
      <c r="E8369" s="120"/>
      <c r="F8369" s="120"/>
      <c r="G8369" s="120"/>
      <c r="H8369" s="121"/>
      <c r="R8369" s="120"/>
    </row>
    <row r="8370" spans="4:18" ht="13.9" customHeight="1" x14ac:dyDescent="0.25">
      <c r="D8370" s="120"/>
      <c r="E8370" s="120"/>
      <c r="F8370" s="120"/>
      <c r="G8370" s="120"/>
      <c r="H8370" s="121"/>
      <c r="R8370" s="120"/>
    </row>
    <row r="8371" spans="4:18" ht="13.9" customHeight="1" x14ac:dyDescent="0.25">
      <c r="D8371" s="120"/>
      <c r="E8371" s="120"/>
      <c r="F8371" s="120"/>
      <c r="G8371" s="120"/>
      <c r="H8371" s="121"/>
      <c r="R8371" s="120"/>
    </row>
    <row r="8372" spans="4:18" ht="13.9" customHeight="1" x14ac:dyDescent="0.25">
      <c r="D8372" s="120"/>
      <c r="E8372" s="120"/>
      <c r="F8372" s="120"/>
      <c r="G8372" s="120"/>
      <c r="H8372" s="121"/>
      <c r="R8372" s="120"/>
    </row>
    <row r="8373" spans="4:18" ht="13.9" customHeight="1" x14ac:dyDescent="0.25">
      <c r="D8373" s="120"/>
      <c r="E8373" s="120"/>
      <c r="F8373" s="120"/>
      <c r="G8373" s="120"/>
      <c r="H8373" s="121"/>
      <c r="R8373" s="120"/>
    </row>
    <row r="8374" spans="4:18" ht="13.9" customHeight="1" x14ac:dyDescent="0.25">
      <c r="D8374" s="120"/>
      <c r="E8374" s="120"/>
      <c r="F8374" s="120"/>
      <c r="G8374" s="120"/>
      <c r="H8374" s="121"/>
      <c r="R8374" s="120"/>
    </row>
    <row r="8375" spans="4:18" ht="13.9" customHeight="1" x14ac:dyDescent="0.25">
      <c r="D8375" s="120"/>
      <c r="E8375" s="120"/>
      <c r="F8375" s="120"/>
      <c r="G8375" s="120"/>
      <c r="H8375" s="121"/>
      <c r="R8375" s="120"/>
    </row>
    <row r="8376" spans="4:18" ht="13.9" customHeight="1" x14ac:dyDescent="0.25">
      <c r="D8376" s="120"/>
      <c r="E8376" s="120"/>
      <c r="F8376" s="120"/>
      <c r="G8376" s="120"/>
      <c r="H8376" s="121"/>
      <c r="R8376" s="120"/>
    </row>
    <row r="8377" spans="4:18" ht="13.9" customHeight="1" x14ac:dyDescent="0.25">
      <c r="D8377" s="120"/>
      <c r="E8377" s="120"/>
      <c r="F8377" s="120"/>
      <c r="G8377" s="120"/>
      <c r="H8377" s="121"/>
      <c r="R8377" s="120"/>
    </row>
    <row r="8378" spans="4:18" ht="13.9" customHeight="1" x14ac:dyDescent="0.25">
      <c r="D8378" s="120"/>
      <c r="E8378" s="120"/>
      <c r="F8378" s="120"/>
      <c r="G8378" s="120"/>
      <c r="H8378" s="121"/>
      <c r="R8378" s="120"/>
    </row>
    <row r="8379" spans="4:18" ht="13.9" customHeight="1" x14ac:dyDescent="0.25">
      <c r="D8379" s="120"/>
      <c r="E8379" s="120"/>
      <c r="F8379" s="120"/>
      <c r="G8379" s="120"/>
      <c r="H8379" s="121"/>
      <c r="R8379" s="120"/>
    </row>
    <row r="8380" spans="4:18" ht="13.9" customHeight="1" x14ac:dyDescent="0.25">
      <c r="D8380" s="120"/>
      <c r="E8380" s="120"/>
      <c r="F8380" s="120"/>
      <c r="G8380" s="120"/>
      <c r="H8380" s="121"/>
      <c r="R8380" s="120"/>
    </row>
    <row r="8381" spans="4:18" ht="13.9" customHeight="1" x14ac:dyDescent="0.25">
      <c r="D8381" s="120"/>
      <c r="E8381" s="120"/>
      <c r="F8381" s="120"/>
      <c r="G8381" s="120"/>
      <c r="H8381" s="121"/>
      <c r="R8381" s="120"/>
    </row>
    <row r="8382" spans="4:18" ht="13.9" customHeight="1" x14ac:dyDescent="0.25">
      <c r="D8382" s="120"/>
      <c r="E8382" s="120"/>
      <c r="F8382" s="120"/>
      <c r="G8382" s="120"/>
      <c r="H8382" s="121"/>
      <c r="R8382" s="120"/>
    </row>
    <row r="8383" spans="4:18" ht="13.9" customHeight="1" x14ac:dyDescent="0.25">
      <c r="D8383" s="120"/>
      <c r="E8383" s="120"/>
      <c r="F8383" s="120"/>
      <c r="G8383" s="120"/>
      <c r="H8383" s="121"/>
      <c r="R8383" s="120"/>
    </row>
    <row r="8384" spans="4:18" ht="13.9" customHeight="1" x14ac:dyDescent="0.25">
      <c r="D8384" s="120"/>
      <c r="E8384" s="120"/>
      <c r="F8384" s="120"/>
      <c r="G8384" s="120"/>
      <c r="H8384" s="121"/>
      <c r="R8384" s="120"/>
    </row>
    <row r="8385" spans="4:18" ht="13.9" customHeight="1" x14ac:dyDescent="0.25">
      <c r="D8385" s="120"/>
      <c r="E8385" s="120"/>
      <c r="F8385" s="120"/>
      <c r="G8385" s="120"/>
      <c r="H8385" s="121"/>
      <c r="R8385" s="120"/>
    </row>
    <row r="8386" spans="4:18" ht="13.9" customHeight="1" x14ac:dyDescent="0.25">
      <c r="D8386" s="120"/>
      <c r="E8386" s="120"/>
      <c r="F8386" s="120"/>
      <c r="G8386" s="120"/>
      <c r="H8386" s="121"/>
      <c r="R8386" s="120"/>
    </row>
    <row r="8387" spans="4:18" ht="13.9" customHeight="1" x14ac:dyDescent="0.25">
      <c r="D8387" s="120"/>
      <c r="E8387" s="120"/>
      <c r="F8387" s="120"/>
      <c r="G8387" s="120"/>
      <c r="H8387" s="121"/>
      <c r="R8387" s="120"/>
    </row>
    <row r="8388" spans="4:18" ht="13.9" customHeight="1" x14ac:dyDescent="0.25">
      <c r="D8388" s="120"/>
      <c r="E8388" s="120"/>
      <c r="F8388" s="120"/>
      <c r="G8388" s="120"/>
      <c r="H8388" s="121"/>
      <c r="R8388" s="120"/>
    </row>
    <row r="8389" spans="4:18" ht="13.9" customHeight="1" x14ac:dyDescent="0.25">
      <c r="D8389" s="120"/>
      <c r="E8389" s="120"/>
      <c r="F8389" s="120"/>
      <c r="G8389" s="120"/>
      <c r="H8389" s="121"/>
      <c r="R8389" s="120"/>
    </row>
    <row r="8390" spans="4:18" ht="13.9" customHeight="1" x14ac:dyDescent="0.25">
      <c r="D8390" s="120"/>
      <c r="E8390" s="120"/>
      <c r="F8390" s="120"/>
      <c r="G8390" s="120"/>
      <c r="H8390" s="121"/>
      <c r="R8390" s="120"/>
    </row>
    <row r="8391" spans="4:18" ht="13.9" customHeight="1" x14ac:dyDescent="0.25">
      <c r="D8391" s="120"/>
      <c r="E8391" s="120"/>
      <c r="F8391" s="120"/>
      <c r="G8391" s="120"/>
      <c r="H8391" s="121"/>
      <c r="R8391" s="120"/>
    </row>
    <row r="8392" spans="4:18" ht="13.9" customHeight="1" x14ac:dyDescent="0.25">
      <c r="D8392" s="120"/>
      <c r="E8392" s="120"/>
      <c r="F8392" s="120"/>
      <c r="G8392" s="120"/>
      <c r="H8392" s="121"/>
      <c r="R8392" s="120"/>
    </row>
    <row r="8393" spans="4:18" ht="13.9" customHeight="1" x14ac:dyDescent="0.25">
      <c r="D8393" s="120"/>
      <c r="E8393" s="120"/>
      <c r="F8393" s="120"/>
      <c r="G8393" s="120"/>
      <c r="H8393" s="121"/>
      <c r="R8393" s="120"/>
    </row>
    <row r="8394" spans="4:18" ht="13.9" customHeight="1" x14ac:dyDescent="0.25">
      <c r="D8394" s="120"/>
      <c r="E8394" s="120"/>
      <c r="F8394" s="120"/>
      <c r="G8394" s="120"/>
      <c r="H8394" s="121"/>
      <c r="R8394" s="120"/>
    </row>
    <row r="8395" spans="4:18" ht="13.9" customHeight="1" x14ac:dyDescent="0.25">
      <c r="D8395" s="120"/>
      <c r="E8395" s="120"/>
      <c r="F8395" s="120"/>
      <c r="G8395" s="120"/>
      <c r="H8395" s="121"/>
      <c r="R8395" s="120"/>
    </row>
    <row r="8396" spans="4:18" ht="13.9" customHeight="1" x14ac:dyDescent="0.25">
      <c r="D8396" s="120"/>
      <c r="E8396" s="120"/>
      <c r="F8396" s="120"/>
      <c r="G8396" s="120"/>
      <c r="H8396" s="121"/>
      <c r="R8396" s="120"/>
    </row>
    <row r="8397" spans="4:18" ht="13.9" customHeight="1" x14ac:dyDescent="0.25">
      <c r="D8397" s="120"/>
      <c r="E8397" s="120"/>
      <c r="F8397" s="120"/>
      <c r="G8397" s="120"/>
      <c r="H8397" s="121"/>
      <c r="R8397" s="120"/>
    </row>
    <row r="8398" spans="4:18" ht="13.9" customHeight="1" x14ac:dyDescent="0.25">
      <c r="D8398" s="120"/>
      <c r="E8398" s="120"/>
      <c r="F8398" s="120"/>
      <c r="G8398" s="120"/>
      <c r="H8398" s="121"/>
      <c r="R8398" s="120"/>
    </row>
    <row r="8399" spans="4:18" ht="13.9" customHeight="1" x14ac:dyDescent="0.25">
      <c r="D8399" s="120"/>
      <c r="E8399" s="120"/>
      <c r="F8399" s="120"/>
      <c r="G8399" s="120"/>
      <c r="H8399" s="121"/>
      <c r="R8399" s="120"/>
    </row>
    <row r="8400" spans="4:18" ht="13.9" customHeight="1" x14ac:dyDescent="0.25">
      <c r="D8400" s="120"/>
      <c r="E8400" s="120"/>
      <c r="F8400" s="120"/>
      <c r="G8400" s="120"/>
      <c r="H8400" s="121"/>
      <c r="R8400" s="120"/>
    </row>
    <row r="8401" spans="4:18" ht="13.9" customHeight="1" x14ac:dyDescent="0.25">
      <c r="D8401" s="120"/>
      <c r="E8401" s="120"/>
      <c r="F8401" s="120"/>
      <c r="G8401" s="120"/>
      <c r="H8401" s="121"/>
      <c r="R8401" s="120"/>
    </row>
    <row r="8402" spans="4:18" ht="13.9" customHeight="1" x14ac:dyDescent="0.25">
      <c r="D8402" s="120"/>
      <c r="E8402" s="120"/>
      <c r="F8402" s="120"/>
      <c r="G8402" s="120"/>
      <c r="H8402" s="121"/>
      <c r="R8402" s="120"/>
    </row>
    <row r="8403" spans="4:18" ht="13.9" customHeight="1" x14ac:dyDescent="0.25">
      <c r="D8403" s="120"/>
      <c r="E8403" s="120"/>
      <c r="F8403" s="120"/>
      <c r="G8403" s="120"/>
      <c r="H8403" s="121"/>
      <c r="R8403" s="120"/>
    </row>
    <row r="8404" spans="4:18" ht="13.9" customHeight="1" x14ac:dyDescent="0.25">
      <c r="D8404" s="120"/>
      <c r="E8404" s="120"/>
      <c r="F8404" s="120"/>
      <c r="G8404" s="120"/>
      <c r="H8404" s="121"/>
      <c r="R8404" s="120"/>
    </row>
    <row r="8405" spans="4:18" ht="13.9" customHeight="1" x14ac:dyDescent="0.25">
      <c r="D8405" s="120"/>
      <c r="E8405" s="120"/>
      <c r="F8405" s="120"/>
      <c r="G8405" s="120"/>
      <c r="H8405" s="121"/>
      <c r="R8405" s="120"/>
    </row>
    <row r="8406" spans="4:18" ht="13.9" customHeight="1" x14ac:dyDescent="0.25">
      <c r="D8406" s="120"/>
      <c r="E8406" s="120"/>
      <c r="F8406" s="120"/>
      <c r="G8406" s="120"/>
      <c r="H8406" s="121"/>
      <c r="R8406" s="120"/>
    </row>
    <row r="8407" spans="4:18" ht="13.9" customHeight="1" x14ac:dyDescent="0.25">
      <c r="D8407" s="120"/>
      <c r="E8407" s="120"/>
      <c r="F8407" s="120"/>
      <c r="G8407" s="120"/>
      <c r="H8407" s="121"/>
      <c r="R8407" s="120"/>
    </row>
    <row r="8408" spans="4:18" ht="13.9" customHeight="1" x14ac:dyDescent="0.25">
      <c r="D8408" s="120"/>
      <c r="E8408" s="120"/>
      <c r="F8408" s="120"/>
      <c r="G8408" s="120"/>
      <c r="H8408" s="121"/>
      <c r="R8408" s="120"/>
    </row>
    <row r="8409" spans="4:18" ht="13.9" customHeight="1" x14ac:dyDescent="0.25">
      <c r="D8409" s="120"/>
      <c r="E8409" s="120"/>
      <c r="F8409" s="120"/>
      <c r="G8409" s="120"/>
      <c r="H8409" s="121"/>
      <c r="R8409" s="120"/>
    </row>
    <row r="8410" spans="4:18" ht="13.9" customHeight="1" x14ac:dyDescent="0.25">
      <c r="D8410" s="120"/>
      <c r="E8410" s="120"/>
      <c r="F8410" s="120"/>
      <c r="G8410" s="120"/>
      <c r="H8410" s="121"/>
      <c r="R8410" s="120"/>
    </row>
    <row r="8411" spans="4:18" ht="13.9" customHeight="1" x14ac:dyDescent="0.25">
      <c r="D8411" s="120"/>
      <c r="E8411" s="120"/>
      <c r="F8411" s="120"/>
      <c r="G8411" s="120"/>
      <c r="H8411" s="121"/>
      <c r="R8411" s="120"/>
    </row>
    <row r="8412" spans="4:18" ht="13.9" customHeight="1" x14ac:dyDescent="0.25">
      <c r="D8412" s="120"/>
      <c r="E8412" s="120"/>
      <c r="F8412" s="120"/>
      <c r="G8412" s="120"/>
      <c r="H8412" s="121"/>
      <c r="R8412" s="120"/>
    </row>
    <row r="8413" spans="4:18" ht="13.9" customHeight="1" x14ac:dyDescent="0.25">
      <c r="D8413" s="120"/>
      <c r="E8413" s="120"/>
      <c r="F8413" s="120"/>
      <c r="G8413" s="120"/>
      <c r="H8413" s="121"/>
      <c r="R8413" s="120"/>
    </row>
    <row r="8414" spans="4:18" ht="13.9" customHeight="1" x14ac:dyDescent="0.25">
      <c r="D8414" s="120"/>
      <c r="E8414" s="120"/>
      <c r="F8414" s="120"/>
      <c r="G8414" s="120"/>
      <c r="H8414" s="121"/>
      <c r="R8414" s="120"/>
    </row>
    <row r="8415" spans="4:18" ht="13.9" customHeight="1" x14ac:dyDescent="0.25">
      <c r="D8415" s="120"/>
      <c r="E8415" s="120"/>
      <c r="F8415" s="120"/>
      <c r="G8415" s="120"/>
      <c r="H8415" s="121"/>
      <c r="R8415" s="120"/>
    </row>
    <row r="8416" spans="4:18" ht="13.9" customHeight="1" x14ac:dyDescent="0.25">
      <c r="D8416" s="120"/>
      <c r="E8416" s="120"/>
      <c r="F8416" s="120"/>
      <c r="G8416" s="120"/>
      <c r="H8416" s="121"/>
      <c r="R8416" s="120"/>
    </row>
    <row r="8417" spans="4:18" ht="13.9" customHeight="1" x14ac:dyDescent="0.25">
      <c r="D8417" s="120"/>
      <c r="E8417" s="120"/>
      <c r="F8417" s="120"/>
      <c r="G8417" s="120"/>
      <c r="H8417" s="121"/>
      <c r="R8417" s="120"/>
    </row>
    <row r="8418" spans="4:18" ht="13.9" customHeight="1" x14ac:dyDescent="0.25">
      <c r="D8418" s="120"/>
      <c r="E8418" s="120"/>
      <c r="F8418" s="120"/>
      <c r="G8418" s="120"/>
      <c r="H8418" s="121"/>
      <c r="R8418" s="120"/>
    </row>
    <row r="8419" spans="4:18" ht="13.9" customHeight="1" x14ac:dyDescent="0.25">
      <c r="D8419" s="120"/>
      <c r="E8419" s="120"/>
      <c r="F8419" s="120"/>
      <c r="G8419" s="120"/>
      <c r="H8419" s="121"/>
      <c r="R8419" s="120"/>
    </row>
    <row r="8420" spans="4:18" ht="13.9" customHeight="1" x14ac:dyDescent="0.25">
      <c r="D8420" s="120"/>
      <c r="E8420" s="120"/>
      <c r="F8420" s="120"/>
      <c r="G8420" s="120"/>
      <c r="H8420" s="121"/>
      <c r="R8420" s="120"/>
    </row>
    <row r="8421" spans="4:18" ht="13.9" customHeight="1" x14ac:dyDescent="0.25">
      <c r="D8421" s="120"/>
      <c r="E8421" s="120"/>
      <c r="F8421" s="120"/>
      <c r="G8421" s="120"/>
      <c r="H8421" s="121"/>
      <c r="R8421" s="120"/>
    </row>
    <row r="8422" spans="4:18" ht="13.9" customHeight="1" x14ac:dyDescent="0.25">
      <c r="D8422" s="120"/>
      <c r="E8422" s="120"/>
      <c r="F8422" s="120"/>
      <c r="G8422" s="120"/>
      <c r="H8422" s="121"/>
      <c r="R8422" s="120"/>
    </row>
    <row r="8423" spans="4:18" ht="13.9" customHeight="1" x14ac:dyDescent="0.25">
      <c r="D8423" s="120"/>
      <c r="E8423" s="120"/>
      <c r="F8423" s="120"/>
      <c r="G8423" s="120"/>
      <c r="H8423" s="121"/>
      <c r="R8423" s="120"/>
    </row>
    <row r="8424" spans="4:18" ht="13.9" customHeight="1" x14ac:dyDescent="0.25">
      <c r="D8424" s="120"/>
      <c r="E8424" s="120"/>
      <c r="F8424" s="120"/>
      <c r="G8424" s="120"/>
      <c r="H8424" s="121"/>
      <c r="R8424" s="120"/>
    </row>
    <row r="8425" spans="4:18" ht="13.9" customHeight="1" x14ac:dyDescent="0.25">
      <c r="D8425" s="120"/>
      <c r="E8425" s="120"/>
      <c r="F8425" s="120"/>
      <c r="G8425" s="120"/>
      <c r="H8425" s="121"/>
      <c r="R8425" s="120"/>
    </row>
    <row r="8426" spans="4:18" ht="13.9" customHeight="1" x14ac:dyDescent="0.25">
      <c r="D8426" s="120"/>
      <c r="E8426" s="120"/>
      <c r="F8426" s="120"/>
      <c r="G8426" s="120"/>
      <c r="H8426" s="121"/>
      <c r="R8426" s="120"/>
    </row>
    <row r="8427" spans="4:18" ht="13.9" customHeight="1" x14ac:dyDescent="0.25">
      <c r="D8427" s="120"/>
      <c r="E8427" s="120"/>
      <c r="F8427" s="120"/>
      <c r="G8427" s="120"/>
      <c r="H8427" s="121"/>
      <c r="R8427" s="120"/>
    </row>
    <row r="8428" spans="4:18" ht="13.9" customHeight="1" x14ac:dyDescent="0.25">
      <c r="D8428" s="120"/>
      <c r="E8428" s="120"/>
      <c r="F8428" s="120"/>
      <c r="G8428" s="120"/>
      <c r="H8428" s="121"/>
      <c r="R8428" s="120"/>
    </row>
    <row r="8429" spans="4:18" ht="13.9" customHeight="1" x14ac:dyDescent="0.25">
      <c r="D8429" s="120"/>
      <c r="E8429" s="120"/>
      <c r="F8429" s="120"/>
      <c r="G8429" s="120"/>
      <c r="H8429" s="121"/>
      <c r="R8429" s="120"/>
    </row>
    <row r="8430" spans="4:18" ht="13.9" customHeight="1" x14ac:dyDescent="0.25">
      <c r="D8430" s="120"/>
      <c r="E8430" s="120"/>
      <c r="F8430" s="120"/>
      <c r="G8430" s="120"/>
      <c r="H8430" s="121"/>
      <c r="R8430" s="120"/>
    </row>
    <row r="8431" spans="4:18" ht="13.9" customHeight="1" x14ac:dyDescent="0.25">
      <c r="D8431" s="120"/>
      <c r="E8431" s="120"/>
      <c r="F8431" s="120"/>
      <c r="G8431" s="120"/>
      <c r="H8431" s="121"/>
      <c r="R8431" s="120"/>
    </row>
    <row r="8432" spans="4:18" ht="13.9" customHeight="1" x14ac:dyDescent="0.25">
      <c r="D8432" s="120"/>
      <c r="E8432" s="120"/>
      <c r="F8432" s="120"/>
      <c r="G8432" s="120"/>
      <c r="H8432" s="121"/>
      <c r="R8432" s="120"/>
    </row>
    <row r="8433" spans="4:18" ht="13.9" customHeight="1" x14ac:dyDescent="0.25">
      <c r="D8433" s="120"/>
      <c r="E8433" s="120"/>
      <c r="F8433" s="120"/>
      <c r="G8433" s="120"/>
      <c r="H8433" s="121"/>
      <c r="R8433" s="120"/>
    </row>
    <row r="8434" spans="4:18" ht="13.9" customHeight="1" x14ac:dyDescent="0.25">
      <c r="D8434" s="120"/>
      <c r="E8434" s="120"/>
      <c r="F8434" s="120"/>
      <c r="G8434" s="120"/>
      <c r="H8434" s="121"/>
      <c r="R8434" s="120"/>
    </row>
    <row r="8435" spans="4:18" ht="13.9" customHeight="1" x14ac:dyDescent="0.25">
      <c r="D8435" s="120"/>
      <c r="E8435" s="120"/>
      <c r="F8435" s="120"/>
      <c r="G8435" s="120"/>
      <c r="H8435" s="121"/>
      <c r="R8435" s="120"/>
    </row>
    <row r="8436" spans="4:18" ht="13.9" customHeight="1" x14ac:dyDescent="0.25">
      <c r="D8436" s="120"/>
      <c r="E8436" s="120"/>
      <c r="F8436" s="120"/>
      <c r="G8436" s="120"/>
      <c r="H8436" s="121"/>
      <c r="R8436" s="120"/>
    </row>
    <row r="8437" spans="4:18" ht="13.9" customHeight="1" x14ac:dyDescent="0.25">
      <c r="D8437" s="120"/>
      <c r="E8437" s="120"/>
      <c r="F8437" s="120"/>
      <c r="G8437" s="120"/>
      <c r="H8437" s="121"/>
      <c r="R8437" s="120"/>
    </row>
    <row r="8438" spans="4:18" ht="13.9" customHeight="1" x14ac:dyDescent="0.25">
      <c r="D8438" s="120"/>
      <c r="E8438" s="120"/>
      <c r="F8438" s="120"/>
      <c r="G8438" s="120"/>
      <c r="H8438" s="121"/>
      <c r="R8438" s="120"/>
    </row>
    <row r="8439" spans="4:18" ht="13.9" customHeight="1" x14ac:dyDescent="0.25">
      <c r="D8439" s="120"/>
      <c r="E8439" s="120"/>
      <c r="F8439" s="120"/>
      <c r="G8439" s="120"/>
      <c r="H8439" s="121"/>
      <c r="R8439" s="120"/>
    </row>
    <row r="8440" spans="4:18" ht="13.9" customHeight="1" x14ac:dyDescent="0.25">
      <c r="D8440" s="120"/>
      <c r="E8440" s="120"/>
      <c r="F8440" s="120"/>
      <c r="G8440" s="120"/>
      <c r="H8440" s="121"/>
      <c r="R8440" s="120"/>
    </row>
    <row r="8441" spans="4:18" ht="13.9" customHeight="1" x14ac:dyDescent="0.25">
      <c r="D8441" s="120"/>
      <c r="E8441" s="120"/>
      <c r="F8441" s="120"/>
      <c r="G8441" s="120"/>
      <c r="H8441" s="121"/>
      <c r="R8441" s="120"/>
    </row>
    <row r="8442" spans="4:18" ht="13.9" customHeight="1" x14ac:dyDescent="0.25">
      <c r="D8442" s="120"/>
      <c r="E8442" s="120"/>
      <c r="F8442" s="120"/>
      <c r="G8442" s="120"/>
      <c r="H8442" s="121"/>
      <c r="R8442" s="120"/>
    </row>
    <row r="8443" spans="4:18" ht="13.9" customHeight="1" x14ac:dyDescent="0.25">
      <c r="D8443" s="120"/>
      <c r="E8443" s="120"/>
      <c r="F8443" s="120"/>
      <c r="G8443" s="120"/>
      <c r="H8443" s="121"/>
      <c r="R8443" s="120"/>
    </row>
    <row r="8444" spans="4:18" ht="13.9" customHeight="1" x14ac:dyDescent="0.25">
      <c r="D8444" s="120"/>
      <c r="E8444" s="120"/>
      <c r="F8444" s="120"/>
      <c r="G8444" s="120"/>
      <c r="H8444" s="121"/>
      <c r="R8444" s="120"/>
    </row>
    <row r="8445" spans="4:18" ht="13.9" customHeight="1" x14ac:dyDescent="0.25">
      <c r="D8445" s="120"/>
      <c r="E8445" s="120"/>
      <c r="F8445" s="120"/>
      <c r="G8445" s="120"/>
      <c r="H8445" s="121"/>
      <c r="R8445" s="120"/>
    </row>
    <row r="8446" spans="4:18" ht="13.9" customHeight="1" x14ac:dyDescent="0.25">
      <c r="D8446" s="120"/>
      <c r="E8446" s="120"/>
      <c r="F8446" s="120"/>
      <c r="G8446" s="120"/>
      <c r="H8446" s="121"/>
      <c r="R8446" s="120"/>
    </row>
    <row r="8447" spans="4:18" ht="13.9" customHeight="1" x14ac:dyDescent="0.25">
      <c r="D8447" s="120"/>
      <c r="E8447" s="120"/>
      <c r="F8447" s="120"/>
      <c r="G8447" s="120"/>
      <c r="H8447" s="121"/>
      <c r="R8447" s="120"/>
    </row>
    <row r="8448" spans="4:18" ht="13.9" customHeight="1" x14ac:dyDescent="0.25">
      <c r="D8448" s="120"/>
      <c r="E8448" s="120"/>
      <c r="F8448" s="120"/>
      <c r="G8448" s="120"/>
      <c r="H8448" s="121"/>
      <c r="R8448" s="120"/>
    </row>
    <row r="8449" spans="4:18" ht="13.9" customHeight="1" x14ac:dyDescent="0.25">
      <c r="D8449" s="120"/>
      <c r="E8449" s="120"/>
      <c r="F8449" s="120"/>
      <c r="G8449" s="120"/>
      <c r="H8449" s="121"/>
      <c r="R8449" s="120"/>
    </row>
    <row r="8450" spans="4:18" ht="13.9" customHeight="1" x14ac:dyDescent="0.25">
      <c r="D8450" s="120"/>
      <c r="E8450" s="120"/>
      <c r="F8450" s="120"/>
      <c r="G8450" s="120"/>
      <c r="H8450" s="121"/>
      <c r="R8450" s="120"/>
    </row>
    <row r="8451" spans="4:18" ht="13.9" customHeight="1" x14ac:dyDescent="0.25">
      <c r="D8451" s="120"/>
      <c r="E8451" s="120"/>
      <c r="F8451" s="120"/>
      <c r="G8451" s="120"/>
      <c r="H8451" s="121"/>
      <c r="R8451" s="120"/>
    </row>
    <row r="8452" spans="4:18" ht="13.9" customHeight="1" x14ac:dyDescent="0.25">
      <c r="D8452" s="120"/>
      <c r="E8452" s="120"/>
      <c r="F8452" s="120"/>
      <c r="G8452" s="120"/>
      <c r="H8452" s="121"/>
      <c r="R8452" s="120"/>
    </row>
    <row r="8453" spans="4:18" ht="13.9" customHeight="1" x14ac:dyDescent="0.25">
      <c r="D8453" s="120"/>
      <c r="E8453" s="120"/>
      <c r="F8453" s="120"/>
      <c r="G8453" s="120"/>
      <c r="H8453" s="121"/>
      <c r="R8453" s="120"/>
    </row>
    <row r="8454" spans="4:18" ht="13.9" customHeight="1" x14ac:dyDescent="0.25">
      <c r="D8454" s="120"/>
      <c r="E8454" s="120"/>
      <c r="F8454" s="120"/>
      <c r="G8454" s="120"/>
      <c r="H8454" s="121"/>
      <c r="R8454" s="120"/>
    </row>
    <row r="8455" spans="4:18" ht="13.9" customHeight="1" x14ac:dyDescent="0.25">
      <c r="D8455" s="120"/>
      <c r="E8455" s="120"/>
      <c r="F8455" s="120"/>
      <c r="G8455" s="120"/>
      <c r="H8455" s="121"/>
      <c r="R8455" s="120"/>
    </row>
    <row r="8456" spans="4:18" ht="13.9" customHeight="1" x14ac:dyDescent="0.25">
      <c r="D8456" s="120"/>
      <c r="E8456" s="120"/>
      <c r="F8456" s="120"/>
      <c r="G8456" s="120"/>
      <c r="H8456" s="121"/>
      <c r="R8456" s="120"/>
    </row>
    <row r="8457" spans="4:18" ht="13.9" customHeight="1" x14ac:dyDescent="0.25">
      <c r="D8457" s="120"/>
      <c r="E8457" s="120"/>
      <c r="F8457" s="120"/>
      <c r="G8457" s="120"/>
      <c r="H8457" s="121"/>
      <c r="R8457" s="120"/>
    </row>
    <row r="8458" spans="4:18" ht="13.9" customHeight="1" x14ac:dyDescent="0.25">
      <c r="D8458" s="120"/>
      <c r="E8458" s="120"/>
      <c r="F8458" s="120"/>
      <c r="G8458" s="120"/>
      <c r="H8458" s="121"/>
      <c r="R8458" s="120"/>
    </row>
    <row r="8459" spans="4:18" ht="13.9" customHeight="1" x14ac:dyDescent="0.25">
      <c r="D8459" s="120"/>
      <c r="E8459" s="120"/>
      <c r="F8459" s="120"/>
      <c r="G8459" s="120"/>
      <c r="H8459" s="121"/>
      <c r="R8459" s="120"/>
    </row>
    <row r="8460" spans="4:18" ht="13.9" customHeight="1" x14ac:dyDescent="0.25">
      <c r="D8460" s="120"/>
      <c r="E8460" s="120"/>
      <c r="F8460" s="120"/>
      <c r="G8460" s="120"/>
      <c r="H8460" s="121"/>
      <c r="R8460" s="120"/>
    </row>
    <row r="8461" spans="4:18" ht="13.9" customHeight="1" x14ac:dyDescent="0.25">
      <c r="D8461" s="120"/>
      <c r="E8461" s="120"/>
      <c r="F8461" s="120"/>
      <c r="G8461" s="120"/>
      <c r="H8461" s="121"/>
      <c r="R8461" s="120"/>
    </row>
    <row r="8462" spans="4:18" ht="13.9" customHeight="1" x14ac:dyDescent="0.25">
      <c r="D8462" s="120"/>
      <c r="E8462" s="120"/>
      <c r="F8462" s="120"/>
      <c r="G8462" s="120"/>
      <c r="H8462" s="121"/>
      <c r="R8462" s="120"/>
    </row>
    <row r="8463" spans="4:18" ht="13.9" customHeight="1" x14ac:dyDescent="0.25">
      <c r="D8463" s="120"/>
      <c r="E8463" s="120"/>
      <c r="F8463" s="120"/>
      <c r="G8463" s="120"/>
      <c r="H8463" s="121"/>
      <c r="R8463" s="120"/>
    </row>
    <row r="8464" spans="4:18" ht="13.9" customHeight="1" x14ac:dyDescent="0.25">
      <c r="D8464" s="120"/>
      <c r="E8464" s="120"/>
      <c r="F8464" s="120"/>
      <c r="G8464" s="120"/>
      <c r="H8464" s="121"/>
      <c r="R8464" s="120"/>
    </row>
    <row r="8465" spans="4:18" ht="13.9" customHeight="1" x14ac:dyDescent="0.25">
      <c r="D8465" s="120"/>
      <c r="E8465" s="120"/>
      <c r="F8465" s="120"/>
      <c r="G8465" s="120"/>
      <c r="H8465" s="121"/>
      <c r="R8465" s="120"/>
    </row>
    <row r="8466" spans="4:18" ht="13.9" customHeight="1" x14ac:dyDescent="0.25">
      <c r="D8466" s="120"/>
      <c r="E8466" s="120"/>
      <c r="F8466" s="120"/>
      <c r="G8466" s="120"/>
      <c r="H8466" s="121"/>
      <c r="R8466" s="120"/>
    </row>
    <row r="8467" spans="4:18" ht="13.9" customHeight="1" x14ac:dyDescent="0.25">
      <c r="D8467" s="120"/>
      <c r="E8467" s="120"/>
      <c r="F8467" s="120"/>
      <c r="G8467" s="120"/>
      <c r="H8467" s="121"/>
      <c r="R8467" s="120"/>
    </row>
    <row r="8468" spans="4:18" ht="13.9" customHeight="1" x14ac:dyDescent="0.25">
      <c r="D8468" s="120"/>
      <c r="E8468" s="120"/>
      <c r="F8468" s="120"/>
      <c r="G8468" s="120"/>
      <c r="H8468" s="121"/>
      <c r="R8468" s="120"/>
    </row>
    <row r="8469" spans="4:18" ht="13.9" customHeight="1" x14ac:dyDescent="0.25">
      <c r="D8469" s="120"/>
      <c r="E8469" s="120"/>
      <c r="F8469" s="120"/>
      <c r="G8469" s="120"/>
      <c r="H8469" s="121"/>
      <c r="R8469" s="120"/>
    </row>
    <row r="8470" spans="4:18" ht="13.9" customHeight="1" x14ac:dyDescent="0.25">
      <c r="D8470" s="120"/>
      <c r="E8470" s="120"/>
      <c r="F8470" s="120"/>
      <c r="G8470" s="120"/>
      <c r="H8470" s="121"/>
      <c r="R8470" s="120"/>
    </row>
    <row r="8471" spans="4:18" ht="13.9" customHeight="1" x14ac:dyDescent="0.25">
      <c r="D8471" s="120"/>
      <c r="E8471" s="120"/>
      <c r="F8471" s="120"/>
      <c r="G8471" s="120"/>
      <c r="H8471" s="121"/>
      <c r="R8471" s="120"/>
    </row>
    <row r="8472" spans="4:18" ht="13.9" customHeight="1" x14ac:dyDescent="0.25">
      <c r="D8472" s="120"/>
      <c r="E8472" s="120"/>
      <c r="F8472" s="120"/>
      <c r="G8472" s="120"/>
      <c r="H8472" s="121"/>
      <c r="R8472" s="120"/>
    </row>
    <row r="8473" spans="4:18" ht="13.9" customHeight="1" x14ac:dyDescent="0.25">
      <c r="D8473" s="120"/>
      <c r="E8473" s="120"/>
      <c r="F8473" s="120"/>
      <c r="G8473" s="120"/>
      <c r="H8473" s="121"/>
      <c r="R8473" s="120"/>
    </row>
    <row r="8474" spans="4:18" ht="13.9" customHeight="1" x14ac:dyDescent="0.25">
      <c r="D8474" s="120"/>
      <c r="E8474" s="120"/>
      <c r="F8474" s="120"/>
      <c r="G8474" s="120"/>
      <c r="H8474" s="121"/>
      <c r="R8474" s="120"/>
    </row>
    <row r="8475" spans="4:18" ht="13.9" customHeight="1" x14ac:dyDescent="0.25">
      <c r="D8475" s="120"/>
      <c r="E8475" s="120"/>
      <c r="F8475" s="120"/>
      <c r="G8475" s="120"/>
      <c r="H8475" s="121"/>
      <c r="R8475" s="120"/>
    </row>
    <row r="8476" spans="4:18" ht="13.9" customHeight="1" x14ac:dyDescent="0.25">
      <c r="D8476" s="120"/>
      <c r="E8476" s="120"/>
      <c r="F8476" s="120"/>
      <c r="G8476" s="120"/>
      <c r="H8476" s="121"/>
      <c r="R8476" s="120"/>
    </row>
    <row r="8477" spans="4:18" ht="13.9" customHeight="1" x14ac:dyDescent="0.25">
      <c r="D8477" s="120"/>
      <c r="E8477" s="120"/>
      <c r="F8477" s="120"/>
      <c r="G8477" s="120"/>
      <c r="H8477" s="121"/>
      <c r="R8477" s="120"/>
    </row>
    <row r="8478" spans="4:18" ht="13.9" customHeight="1" x14ac:dyDescent="0.25">
      <c r="D8478" s="120"/>
      <c r="E8478" s="120"/>
      <c r="F8478" s="120"/>
      <c r="G8478" s="120"/>
      <c r="H8478" s="121"/>
      <c r="R8478" s="120"/>
    </row>
    <row r="8479" spans="4:18" ht="13.9" customHeight="1" x14ac:dyDescent="0.25">
      <c r="D8479" s="120"/>
      <c r="E8479" s="120"/>
      <c r="F8479" s="120"/>
      <c r="G8479" s="120"/>
      <c r="H8479" s="121"/>
      <c r="R8479" s="120"/>
    </row>
    <row r="8480" spans="4:18" ht="13.9" customHeight="1" x14ac:dyDescent="0.25">
      <c r="D8480" s="120"/>
      <c r="E8480" s="120"/>
      <c r="F8480" s="120"/>
      <c r="G8480" s="120"/>
      <c r="H8480" s="121"/>
      <c r="R8480" s="120"/>
    </row>
    <row r="8481" spans="4:18" ht="13.9" customHeight="1" x14ac:dyDescent="0.25">
      <c r="D8481" s="120"/>
      <c r="E8481" s="120"/>
      <c r="F8481" s="120"/>
      <c r="G8481" s="120"/>
      <c r="H8481" s="121"/>
      <c r="R8481" s="120"/>
    </row>
    <row r="8482" spans="4:18" ht="13.9" customHeight="1" x14ac:dyDescent="0.25">
      <c r="D8482" s="120"/>
      <c r="E8482" s="120"/>
      <c r="F8482" s="120"/>
      <c r="G8482" s="120"/>
      <c r="H8482" s="121"/>
      <c r="R8482" s="120"/>
    </row>
    <row r="8483" spans="4:18" ht="13.9" customHeight="1" x14ac:dyDescent="0.25">
      <c r="D8483" s="120"/>
      <c r="E8483" s="120"/>
      <c r="F8483" s="120"/>
      <c r="G8483" s="120"/>
      <c r="H8483" s="121"/>
      <c r="R8483" s="120"/>
    </row>
    <row r="8484" spans="4:18" ht="13.9" customHeight="1" x14ac:dyDescent="0.25">
      <c r="D8484" s="120"/>
      <c r="E8484" s="120"/>
      <c r="F8484" s="120"/>
      <c r="G8484" s="120"/>
      <c r="H8484" s="121"/>
      <c r="R8484" s="120"/>
    </row>
    <row r="8485" spans="4:18" ht="13.9" customHeight="1" x14ac:dyDescent="0.25">
      <c r="D8485" s="120"/>
      <c r="E8485" s="120"/>
      <c r="F8485" s="120"/>
      <c r="G8485" s="120"/>
      <c r="H8485" s="121"/>
      <c r="R8485" s="120"/>
    </row>
    <row r="8486" spans="4:18" ht="13.9" customHeight="1" x14ac:dyDescent="0.25">
      <c r="D8486" s="120"/>
      <c r="E8486" s="120"/>
      <c r="F8486" s="120"/>
      <c r="G8486" s="120"/>
      <c r="H8486" s="121"/>
      <c r="R8486" s="120"/>
    </row>
    <row r="8487" spans="4:18" ht="13.9" customHeight="1" x14ac:dyDescent="0.25">
      <c r="D8487" s="120"/>
      <c r="E8487" s="120"/>
      <c r="F8487" s="120"/>
      <c r="G8487" s="120"/>
      <c r="H8487" s="121"/>
      <c r="R8487" s="120"/>
    </row>
    <row r="8488" spans="4:18" ht="13.9" customHeight="1" x14ac:dyDescent="0.25">
      <c r="D8488" s="120"/>
      <c r="E8488" s="120"/>
      <c r="F8488" s="120"/>
      <c r="G8488" s="120"/>
      <c r="H8488" s="121"/>
      <c r="R8488" s="120"/>
    </row>
    <row r="8489" spans="4:18" ht="13.9" customHeight="1" x14ac:dyDescent="0.25">
      <c r="D8489" s="120"/>
      <c r="E8489" s="120"/>
      <c r="F8489" s="120"/>
      <c r="G8489" s="120"/>
      <c r="H8489" s="121"/>
      <c r="R8489" s="120"/>
    </row>
    <row r="8490" spans="4:18" ht="13.9" customHeight="1" x14ac:dyDescent="0.25">
      <c r="D8490" s="120"/>
      <c r="E8490" s="120"/>
      <c r="F8490" s="120"/>
      <c r="G8490" s="120"/>
      <c r="H8490" s="121"/>
      <c r="R8490" s="120"/>
    </row>
    <row r="8491" spans="4:18" ht="13.9" customHeight="1" x14ac:dyDescent="0.25">
      <c r="D8491" s="120"/>
      <c r="E8491" s="120"/>
      <c r="F8491" s="120"/>
      <c r="G8491" s="120"/>
      <c r="H8491" s="121"/>
      <c r="R8491" s="120"/>
    </row>
    <row r="8492" spans="4:18" ht="13.9" customHeight="1" x14ac:dyDescent="0.25">
      <c r="D8492" s="120"/>
      <c r="E8492" s="120"/>
      <c r="F8492" s="120"/>
      <c r="G8492" s="120"/>
      <c r="H8492" s="121"/>
      <c r="R8492" s="120"/>
    </row>
    <row r="8493" spans="4:18" ht="13.9" customHeight="1" x14ac:dyDescent="0.25">
      <c r="D8493" s="120"/>
      <c r="E8493" s="120"/>
      <c r="F8493" s="120"/>
      <c r="G8493" s="120"/>
      <c r="H8493" s="121"/>
      <c r="R8493" s="120"/>
    </row>
    <row r="8494" spans="4:18" ht="13.9" customHeight="1" x14ac:dyDescent="0.25">
      <c r="D8494" s="120"/>
      <c r="E8494" s="120"/>
      <c r="F8494" s="120"/>
      <c r="G8494" s="120"/>
      <c r="H8494" s="121"/>
      <c r="R8494" s="120"/>
    </row>
    <row r="8495" spans="4:18" ht="13.9" customHeight="1" x14ac:dyDescent="0.25">
      <c r="D8495" s="120"/>
      <c r="E8495" s="120"/>
      <c r="F8495" s="120"/>
      <c r="G8495" s="120"/>
      <c r="H8495" s="121"/>
      <c r="R8495" s="120"/>
    </row>
    <row r="8496" spans="4:18" ht="13.9" customHeight="1" x14ac:dyDescent="0.25">
      <c r="D8496" s="120"/>
      <c r="E8496" s="120"/>
      <c r="F8496" s="120"/>
      <c r="G8496" s="120"/>
      <c r="H8496" s="121"/>
      <c r="R8496" s="120"/>
    </row>
    <row r="8497" spans="4:18" ht="13.9" customHeight="1" x14ac:dyDescent="0.25">
      <c r="D8497" s="120"/>
      <c r="E8497" s="120"/>
      <c r="F8497" s="120"/>
      <c r="G8497" s="120"/>
      <c r="H8497" s="121"/>
      <c r="R8497" s="120"/>
    </row>
    <row r="8498" spans="4:18" ht="13.9" customHeight="1" x14ac:dyDescent="0.25">
      <c r="D8498" s="120"/>
      <c r="E8498" s="120"/>
      <c r="F8498" s="120"/>
      <c r="G8498" s="120"/>
      <c r="H8498" s="121"/>
      <c r="R8498" s="120"/>
    </row>
    <row r="8499" spans="4:18" ht="13.9" customHeight="1" x14ac:dyDescent="0.25">
      <c r="D8499" s="120"/>
      <c r="E8499" s="120"/>
      <c r="F8499" s="120"/>
      <c r="G8499" s="120"/>
      <c r="H8499" s="121"/>
      <c r="R8499" s="120"/>
    </row>
    <row r="8500" spans="4:18" ht="13.9" customHeight="1" x14ac:dyDescent="0.25">
      <c r="D8500" s="120"/>
      <c r="E8500" s="120"/>
      <c r="F8500" s="120"/>
      <c r="G8500" s="120"/>
      <c r="H8500" s="121"/>
      <c r="R8500" s="120"/>
    </row>
    <row r="8501" spans="4:18" ht="13.9" customHeight="1" x14ac:dyDescent="0.25">
      <c r="D8501" s="120"/>
      <c r="E8501" s="120"/>
      <c r="F8501" s="120"/>
      <c r="G8501" s="120"/>
      <c r="H8501" s="121"/>
      <c r="R8501" s="120"/>
    </row>
    <row r="8502" spans="4:18" ht="13.9" customHeight="1" x14ac:dyDescent="0.25">
      <c r="D8502" s="120"/>
      <c r="E8502" s="120"/>
      <c r="F8502" s="120"/>
      <c r="G8502" s="120"/>
      <c r="H8502" s="121"/>
      <c r="R8502" s="120"/>
    </row>
    <row r="8503" spans="4:18" ht="13.9" customHeight="1" x14ac:dyDescent="0.25">
      <c r="D8503" s="120"/>
      <c r="E8503" s="120"/>
      <c r="F8503" s="120"/>
      <c r="G8503" s="120"/>
      <c r="H8503" s="121"/>
      <c r="R8503" s="120"/>
    </row>
    <row r="8504" spans="4:18" ht="13.9" customHeight="1" x14ac:dyDescent="0.25">
      <c r="D8504" s="120"/>
      <c r="E8504" s="120"/>
      <c r="F8504" s="120"/>
      <c r="G8504" s="120"/>
      <c r="H8504" s="121"/>
      <c r="R8504" s="120"/>
    </row>
    <row r="8505" spans="4:18" ht="13.9" customHeight="1" x14ac:dyDescent="0.25">
      <c r="D8505" s="120"/>
      <c r="E8505" s="120"/>
      <c r="F8505" s="120"/>
      <c r="G8505" s="120"/>
      <c r="H8505" s="121"/>
      <c r="R8505" s="120"/>
    </row>
    <row r="8506" spans="4:18" ht="13.9" customHeight="1" x14ac:dyDescent="0.25">
      <c r="D8506" s="120"/>
      <c r="E8506" s="120"/>
      <c r="F8506" s="120"/>
      <c r="G8506" s="120"/>
      <c r="H8506" s="121"/>
      <c r="R8506" s="120"/>
    </row>
    <row r="8507" spans="4:18" ht="13.9" customHeight="1" x14ac:dyDescent="0.25">
      <c r="D8507" s="120"/>
      <c r="E8507" s="120"/>
      <c r="F8507" s="120"/>
      <c r="G8507" s="120"/>
      <c r="H8507" s="121"/>
      <c r="R8507" s="120"/>
    </row>
    <row r="8508" spans="4:18" ht="13.9" customHeight="1" x14ac:dyDescent="0.25">
      <c r="D8508" s="120"/>
      <c r="E8508" s="120"/>
      <c r="F8508" s="120"/>
      <c r="G8508" s="120"/>
      <c r="H8508" s="121"/>
      <c r="R8508" s="120"/>
    </row>
    <row r="8509" spans="4:18" ht="13.9" customHeight="1" x14ac:dyDescent="0.25">
      <c r="D8509" s="120"/>
      <c r="E8509" s="120"/>
      <c r="F8509" s="120"/>
      <c r="G8509" s="120"/>
      <c r="H8509" s="121"/>
      <c r="R8509" s="120"/>
    </row>
    <row r="8510" spans="4:18" ht="13.9" customHeight="1" x14ac:dyDescent="0.25">
      <c r="D8510" s="120"/>
      <c r="E8510" s="120"/>
      <c r="F8510" s="120"/>
      <c r="G8510" s="120"/>
      <c r="H8510" s="121"/>
      <c r="R8510" s="120"/>
    </row>
    <row r="8511" spans="4:18" ht="13.9" customHeight="1" x14ac:dyDescent="0.25">
      <c r="D8511" s="120"/>
      <c r="E8511" s="120"/>
      <c r="F8511" s="120"/>
      <c r="G8511" s="120"/>
      <c r="H8511" s="121"/>
      <c r="R8511" s="120"/>
    </row>
    <row r="8512" spans="4:18" ht="13.9" customHeight="1" x14ac:dyDescent="0.25">
      <c r="D8512" s="120"/>
      <c r="E8512" s="120"/>
      <c r="F8512" s="120"/>
      <c r="G8512" s="120"/>
      <c r="H8512" s="121"/>
      <c r="R8512" s="120"/>
    </row>
    <row r="8513" spans="4:18" ht="13.9" customHeight="1" x14ac:dyDescent="0.25">
      <c r="D8513" s="120"/>
      <c r="E8513" s="120"/>
      <c r="F8513" s="120"/>
      <c r="G8513" s="120"/>
      <c r="H8513" s="121"/>
      <c r="R8513" s="120"/>
    </row>
    <row r="8514" spans="4:18" ht="13.9" customHeight="1" x14ac:dyDescent="0.25">
      <c r="D8514" s="120"/>
      <c r="E8514" s="120"/>
      <c r="F8514" s="120"/>
      <c r="G8514" s="120"/>
      <c r="H8514" s="121"/>
      <c r="R8514" s="120"/>
    </row>
    <row r="8515" spans="4:18" ht="13.9" customHeight="1" x14ac:dyDescent="0.25">
      <c r="D8515" s="120"/>
      <c r="E8515" s="120"/>
      <c r="F8515" s="120"/>
      <c r="G8515" s="120"/>
      <c r="H8515" s="121"/>
      <c r="R8515" s="120"/>
    </row>
    <row r="8516" spans="4:18" ht="13.9" customHeight="1" x14ac:dyDescent="0.25">
      <c r="D8516" s="120"/>
      <c r="E8516" s="120"/>
      <c r="F8516" s="120"/>
      <c r="G8516" s="120"/>
      <c r="H8516" s="121"/>
      <c r="R8516" s="120"/>
    </row>
    <row r="8517" spans="4:18" ht="13.9" customHeight="1" x14ac:dyDescent="0.25">
      <c r="D8517" s="120"/>
      <c r="E8517" s="120"/>
      <c r="F8517" s="120"/>
      <c r="G8517" s="120"/>
      <c r="H8517" s="121"/>
      <c r="R8517" s="120"/>
    </row>
    <row r="8518" spans="4:18" ht="13.9" customHeight="1" x14ac:dyDescent="0.25">
      <c r="D8518" s="120"/>
      <c r="E8518" s="120"/>
      <c r="F8518" s="120"/>
      <c r="G8518" s="120"/>
      <c r="H8518" s="121"/>
      <c r="R8518" s="120"/>
    </row>
    <row r="8519" spans="4:18" ht="13.9" customHeight="1" x14ac:dyDescent="0.25">
      <c r="D8519" s="120"/>
      <c r="E8519" s="120"/>
      <c r="F8519" s="120"/>
      <c r="G8519" s="120"/>
      <c r="H8519" s="121"/>
      <c r="R8519" s="120"/>
    </row>
    <row r="8520" spans="4:18" ht="13.9" customHeight="1" x14ac:dyDescent="0.25">
      <c r="D8520" s="120"/>
      <c r="E8520" s="120"/>
      <c r="F8520" s="120"/>
      <c r="G8520" s="120"/>
      <c r="H8520" s="121"/>
      <c r="R8520" s="120"/>
    </row>
    <row r="8521" spans="4:18" ht="13.9" customHeight="1" x14ac:dyDescent="0.25">
      <c r="D8521" s="120"/>
      <c r="E8521" s="120"/>
      <c r="F8521" s="120"/>
      <c r="G8521" s="120"/>
      <c r="H8521" s="121"/>
      <c r="R8521" s="120"/>
    </row>
    <row r="8522" spans="4:18" ht="13.9" customHeight="1" x14ac:dyDescent="0.25">
      <c r="D8522" s="120"/>
      <c r="E8522" s="120"/>
      <c r="F8522" s="120"/>
      <c r="G8522" s="120"/>
      <c r="H8522" s="121"/>
      <c r="R8522" s="120"/>
    </row>
    <row r="8523" spans="4:18" ht="13.9" customHeight="1" x14ac:dyDescent="0.25">
      <c r="D8523" s="120"/>
      <c r="E8523" s="120"/>
      <c r="F8523" s="120"/>
      <c r="G8523" s="120"/>
      <c r="H8523" s="121"/>
      <c r="R8523" s="120"/>
    </row>
    <row r="8524" spans="4:18" ht="13.9" customHeight="1" x14ac:dyDescent="0.25">
      <c r="D8524" s="120"/>
      <c r="E8524" s="120"/>
      <c r="F8524" s="120"/>
      <c r="G8524" s="120"/>
      <c r="H8524" s="121"/>
      <c r="R8524" s="120"/>
    </row>
    <row r="8525" spans="4:18" ht="13.9" customHeight="1" x14ac:dyDescent="0.25">
      <c r="D8525" s="120"/>
      <c r="E8525" s="120"/>
      <c r="F8525" s="120"/>
      <c r="G8525" s="120"/>
      <c r="H8525" s="121"/>
      <c r="R8525" s="120"/>
    </row>
    <row r="8526" spans="4:18" ht="13.9" customHeight="1" x14ac:dyDescent="0.25">
      <c r="D8526" s="120"/>
      <c r="E8526" s="120"/>
      <c r="F8526" s="120"/>
      <c r="G8526" s="120"/>
      <c r="H8526" s="121"/>
      <c r="R8526" s="120"/>
    </row>
    <row r="8527" spans="4:18" ht="13.9" customHeight="1" x14ac:dyDescent="0.25">
      <c r="D8527" s="120"/>
      <c r="E8527" s="120"/>
      <c r="F8527" s="120"/>
      <c r="G8527" s="120"/>
      <c r="H8527" s="121"/>
      <c r="R8527" s="120"/>
    </row>
    <row r="8528" spans="4:18" ht="13.9" customHeight="1" x14ac:dyDescent="0.25">
      <c r="D8528" s="120"/>
      <c r="E8528" s="120"/>
      <c r="F8528" s="120"/>
      <c r="G8528" s="120"/>
      <c r="H8528" s="121"/>
      <c r="R8528" s="120"/>
    </row>
    <row r="8529" spans="4:18" ht="13.9" customHeight="1" x14ac:dyDescent="0.25">
      <c r="D8529" s="120"/>
      <c r="E8529" s="120"/>
      <c r="F8529" s="120"/>
      <c r="G8529" s="120"/>
      <c r="H8529" s="121"/>
      <c r="R8529" s="120"/>
    </row>
    <row r="8530" spans="4:18" ht="13.9" customHeight="1" x14ac:dyDescent="0.25">
      <c r="D8530" s="120"/>
      <c r="E8530" s="120"/>
      <c r="F8530" s="120"/>
      <c r="G8530" s="120"/>
      <c r="H8530" s="121"/>
      <c r="R8530" s="120"/>
    </row>
    <row r="8531" spans="4:18" ht="13.9" customHeight="1" x14ac:dyDescent="0.25">
      <c r="D8531" s="120"/>
      <c r="E8531" s="120"/>
      <c r="F8531" s="120"/>
      <c r="G8531" s="120"/>
      <c r="H8531" s="121"/>
      <c r="R8531" s="120"/>
    </row>
    <row r="8532" spans="4:18" ht="13.9" customHeight="1" x14ac:dyDescent="0.25">
      <c r="D8532" s="120"/>
      <c r="E8532" s="120"/>
      <c r="F8532" s="120"/>
      <c r="G8532" s="120"/>
      <c r="H8532" s="121"/>
      <c r="R8532" s="120"/>
    </row>
    <row r="8533" spans="4:18" ht="13.9" customHeight="1" x14ac:dyDescent="0.25">
      <c r="D8533" s="120"/>
      <c r="E8533" s="120"/>
      <c r="F8533" s="120"/>
      <c r="G8533" s="120"/>
      <c r="H8533" s="121"/>
      <c r="R8533" s="120"/>
    </row>
    <row r="8534" spans="4:18" ht="13.9" customHeight="1" x14ac:dyDescent="0.25">
      <c r="D8534" s="120"/>
      <c r="E8534" s="120"/>
      <c r="F8534" s="120"/>
      <c r="G8534" s="120"/>
      <c r="H8534" s="121"/>
      <c r="R8534" s="120"/>
    </row>
    <row r="8535" spans="4:18" ht="13.9" customHeight="1" x14ac:dyDescent="0.25">
      <c r="D8535" s="120"/>
      <c r="E8535" s="120"/>
      <c r="F8535" s="120"/>
      <c r="G8535" s="120"/>
      <c r="H8535" s="121"/>
      <c r="R8535" s="120"/>
    </row>
    <row r="8536" spans="4:18" ht="13.9" customHeight="1" x14ac:dyDescent="0.25">
      <c r="D8536" s="120"/>
      <c r="E8536" s="120"/>
      <c r="F8536" s="120"/>
      <c r="G8536" s="120"/>
      <c r="H8536" s="121"/>
      <c r="R8536" s="120"/>
    </row>
    <row r="8537" spans="4:18" ht="13.9" customHeight="1" x14ac:dyDescent="0.25">
      <c r="D8537" s="120"/>
      <c r="E8537" s="120"/>
      <c r="F8537" s="120"/>
      <c r="G8537" s="120"/>
      <c r="H8537" s="121"/>
      <c r="R8537" s="120"/>
    </row>
    <row r="8538" spans="4:18" ht="13.9" customHeight="1" x14ac:dyDescent="0.25">
      <c r="D8538" s="120"/>
      <c r="E8538" s="120"/>
      <c r="F8538" s="120"/>
      <c r="G8538" s="120"/>
      <c r="H8538" s="121"/>
      <c r="R8538" s="120"/>
    </row>
    <row r="8539" spans="4:18" ht="13.9" customHeight="1" x14ac:dyDescent="0.25">
      <c r="D8539" s="120"/>
      <c r="E8539" s="120"/>
      <c r="F8539" s="120"/>
      <c r="G8539" s="120"/>
      <c r="H8539" s="121"/>
      <c r="R8539" s="120"/>
    </row>
    <row r="8540" spans="4:18" ht="13.9" customHeight="1" x14ac:dyDescent="0.25">
      <c r="D8540" s="120"/>
      <c r="E8540" s="120"/>
      <c r="F8540" s="120"/>
      <c r="G8540" s="120"/>
      <c r="H8540" s="121"/>
      <c r="R8540" s="120"/>
    </row>
    <row r="8541" spans="4:18" ht="13.9" customHeight="1" x14ac:dyDescent="0.25">
      <c r="D8541" s="120"/>
      <c r="E8541" s="120"/>
      <c r="F8541" s="120"/>
      <c r="G8541" s="120"/>
      <c r="H8541" s="121"/>
      <c r="R8541" s="120"/>
    </row>
    <row r="8542" spans="4:18" ht="13.9" customHeight="1" x14ac:dyDescent="0.25">
      <c r="D8542" s="120"/>
      <c r="E8542" s="120"/>
      <c r="F8542" s="120"/>
      <c r="G8542" s="120"/>
      <c r="H8542" s="121"/>
      <c r="R8542" s="120"/>
    </row>
    <row r="8543" spans="4:18" ht="13.9" customHeight="1" x14ac:dyDescent="0.25">
      <c r="D8543" s="120"/>
      <c r="E8543" s="120"/>
      <c r="F8543" s="120"/>
      <c r="G8543" s="120"/>
      <c r="H8543" s="121"/>
      <c r="R8543" s="120"/>
    </row>
    <row r="8544" spans="4:18" ht="13.9" customHeight="1" x14ac:dyDescent="0.25">
      <c r="D8544" s="120"/>
      <c r="E8544" s="120"/>
      <c r="F8544" s="120"/>
      <c r="G8544" s="120"/>
      <c r="H8544" s="121"/>
      <c r="R8544" s="120"/>
    </row>
    <row r="8545" spans="4:18" ht="13.9" customHeight="1" x14ac:dyDescent="0.25">
      <c r="D8545" s="120"/>
      <c r="E8545" s="120"/>
      <c r="F8545" s="120"/>
      <c r="G8545" s="120"/>
      <c r="H8545" s="121"/>
      <c r="R8545" s="120"/>
    </row>
    <row r="8546" spans="4:18" ht="13.9" customHeight="1" x14ac:dyDescent="0.25">
      <c r="D8546" s="120"/>
      <c r="E8546" s="120"/>
      <c r="F8546" s="120"/>
      <c r="G8546" s="120"/>
      <c r="H8546" s="121"/>
      <c r="R8546" s="120"/>
    </row>
    <row r="8547" spans="4:18" ht="13.9" customHeight="1" x14ac:dyDescent="0.25">
      <c r="D8547" s="120"/>
      <c r="E8547" s="120"/>
      <c r="F8547" s="120"/>
      <c r="G8547" s="120"/>
      <c r="H8547" s="121"/>
      <c r="R8547" s="120"/>
    </row>
    <row r="8548" spans="4:18" ht="13.9" customHeight="1" x14ac:dyDescent="0.25">
      <c r="D8548" s="120"/>
      <c r="E8548" s="120"/>
      <c r="F8548" s="120"/>
      <c r="G8548" s="120"/>
      <c r="H8548" s="121"/>
      <c r="R8548" s="120"/>
    </row>
    <row r="8549" spans="4:18" ht="13.9" customHeight="1" x14ac:dyDescent="0.25">
      <c r="D8549" s="120"/>
      <c r="E8549" s="120"/>
      <c r="F8549" s="120"/>
      <c r="G8549" s="120"/>
      <c r="H8549" s="121"/>
      <c r="R8549" s="120"/>
    </row>
    <row r="8550" spans="4:18" ht="13.9" customHeight="1" x14ac:dyDescent="0.25">
      <c r="D8550" s="120"/>
      <c r="E8550" s="120"/>
      <c r="F8550" s="120"/>
      <c r="G8550" s="120"/>
      <c r="H8550" s="121"/>
      <c r="R8550" s="120"/>
    </row>
    <row r="8551" spans="4:18" ht="13.9" customHeight="1" x14ac:dyDescent="0.25">
      <c r="D8551" s="120"/>
      <c r="E8551" s="120"/>
      <c r="F8551" s="120"/>
      <c r="G8551" s="120"/>
      <c r="H8551" s="121"/>
      <c r="R8551" s="120"/>
    </row>
    <row r="8552" spans="4:18" ht="13.9" customHeight="1" x14ac:dyDescent="0.25">
      <c r="D8552" s="120"/>
      <c r="E8552" s="120"/>
      <c r="F8552" s="120"/>
      <c r="G8552" s="120"/>
      <c r="H8552" s="121"/>
      <c r="R8552" s="120"/>
    </row>
    <row r="8553" spans="4:18" ht="13.9" customHeight="1" x14ac:dyDescent="0.25">
      <c r="D8553" s="120"/>
      <c r="E8553" s="120"/>
      <c r="F8553" s="120"/>
      <c r="G8553" s="120"/>
      <c r="H8553" s="121"/>
      <c r="R8553" s="120"/>
    </row>
    <row r="8554" spans="4:18" ht="13.9" customHeight="1" x14ac:dyDescent="0.25">
      <c r="D8554" s="120"/>
      <c r="E8554" s="120"/>
      <c r="F8554" s="120"/>
      <c r="G8554" s="120"/>
      <c r="H8554" s="121"/>
      <c r="R8554" s="120"/>
    </row>
    <row r="8555" spans="4:18" ht="13.9" customHeight="1" x14ac:dyDescent="0.25">
      <c r="D8555" s="120"/>
      <c r="E8555" s="120"/>
      <c r="F8555" s="120"/>
      <c r="G8555" s="120"/>
      <c r="H8555" s="121"/>
      <c r="R8555" s="120"/>
    </row>
    <row r="8556" spans="4:18" ht="13.9" customHeight="1" x14ac:dyDescent="0.25">
      <c r="D8556" s="120"/>
      <c r="E8556" s="120"/>
      <c r="F8556" s="120"/>
      <c r="G8556" s="120"/>
      <c r="H8556" s="121"/>
      <c r="R8556" s="120"/>
    </row>
    <row r="8557" spans="4:18" ht="13.9" customHeight="1" x14ac:dyDescent="0.25">
      <c r="D8557" s="120"/>
      <c r="E8557" s="120"/>
      <c r="F8557" s="120"/>
      <c r="G8557" s="120"/>
      <c r="H8557" s="121"/>
      <c r="R8557" s="120"/>
    </row>
    <row r="8558" spans="4:18" ht="13.9" customHeight="1" x14ac:dyDescent="0.25">
      <c r="D8558" s="120"/>
      <c r="E8558" s="120"/>
      <c r="F8558" s="120"/>
      <c r="G8558" s="120"/>
      <c r="H8558" s="121"/>
      <c r="R8558" s="120"/>
    </row>
    <row r="8559" spans="4:18" ht="13.9" customHeight="1" x14ac:dyDescent="0.25">
      <c r="D8559" s="120"/>
      <c r="E8559" s="120"/>
      <c r="F8559" s="120"/>
      <c r="G8559" s="120"/>
      <c r="H8559" s="121"/>
      <c r="R8559" s="120"/>
    </row>
    <row r="8560" spans="4:18" ht="13.9" customHeight="1" x14ac:dyDescent="0.25">
      <c r="D8560" s="120"/>
      <c r="E8560" s="120"/>
      <c r="F8560" s="120"/>
      <c r="G8560" s="120"/>
      <c r="H8560" s="121"/>
      <c r="R8560" s="120"/>
    </row>
    <row r="8561" spans="4:18" ht="13.9" customHeight="1" x14ac:dyDescent="0.25">
      <c r="D8561" s="120"/>
      <c r="E8561" s="120"/>
      <c r="F8561" s="120"/>
      <c r="G8561" s="120"/>
      <c r="H8561" s="121"/>
      <c r="R8561" s="120"/>
    </row>
    <row r="8562" spans="4:18" ht="13.9" customHeight="1" x14ac:dyDescent="0.25">
      <c r="D8562" s="120"/>
      <c r="E8562" s="120"/>
      <c r="F8562" s="120"/>
      <c r="G8562" s="120"/>
      <c r="H8562" s="121"/>
      <c r="R8562" s="120"/>
    </row>
    <row r="8563" spans="4:18" ht="13.9" customHeight="1" x14ac:dyDescent="0.25">
      <c r="D8563" s="120"/>
      <c r="E8563" s="120"/>
      <c r="F8563" s="120"/>
      <c r="G8563" s="120"/>
      <c r="H8563" s="121"/>
      <c r="R8563" s="120"/>
    </row>
    <row r="8564" spans="4:18" ht="13.9" customHeight="1" x14ac:dyDescent="0.25">
      <c r="D8564" s="120"/>
      <c r="E8564" s="120"/>
      <c r="F8564" s="120"/>
      <c r="G8564" s="120"/>
      <c r="H8564" s="121"/>
      <c r="R8564" s="120"/>
    </row>
    <row r="8565" spans="4:18" ht="13.9" customHeight="1" x14ac:dyDescent="0.25">
      <c r="D8565" s="120"/>
      <c r="E8565" s="120"/>
      <c r="F8565" s="120"/>
      <c r="G8565" s="120"/>
      <c r="H8565" s="121"/>
      <c r="R8565" s="120"/>
    </row>
    <row r="8566" spans="4:18" ht="13.9" customHeight="1" x14ac:dyDescent="0.25">
      <c r="D8566" s="120"/>
      <c r="E8566" s="120"/>
      <c r="F8566" s="120"/>
      <c r="G8566" s="120"/>
      <c r="H8566" s="121"/>
      <c r="R8566" s="120"/>
    </row>
    <row r="8567" spans="4:18" ht="13.9" customHeight="1" x14ac:dyDescent="0.25">
      <c r="D8567" s="120"/>
      <c r="E8567" s="120"/>
      <c r="F8567" s="120"/>
      <c r="G8567" s="120"/>
      <c r="H8567" s="121"/>
      <c r="R8567" s="120"/>
    </row>
    <row r="8568" spans="4:18" ht="13.9" customHeight="1" x14ac:dyDescent="0.25">
      <c r="D8568" s="120"/>
      <c r="E8568" s="120"/>
      <c r="F8568" s="120"/>
      <c r="G8568" s="120"/>
      <c r="H8568" s="121"/>
      <c r="R8568" s="120"/>
    </row>
    <row r="8569" spans="4:18" ht="13.9" customHeight="1" x14ac:dyDescent="0.25">
      <c r="D8569" s="120"/>
      <c r="E8569" s="120"/>
      <c r="F8569" s="120"/>
      <c r="G8569" s="120"/>
      <c r="H8569" s="121"/>
      <c r="R8569" s="120"/>
    </row>
    <row r="8570" spans="4:18" ht="13.9" customHeight="1" x14ac:dyDescent="0.25">
      <c r="D8570" s="120"/>
      <c r="E8570" s="120"/>
      <c r="F8570" s="120"/>
      <c r="G8570" s="120"/>
      <c r="H8570" s="121"/>
      <c r="R8570" s="120"/>
    </row>
    <row r="8571" spans="4:18" ht="13.9" customHeight="1" x14ac:dyDescent="0.25">
      <c r="D8571" s="120"/>
      <c r="E8571" s="120"/>
      <c r="F8571" s="120"/>
      <c r="G8571" s="120"/>
      <c r="H8571" s="121"/>
      <c r="R8571" s="120"/>
    </row>
    <row r="8572" spans="4:18" ht="13.9" customHeight="1" x14ac:dyDescent="0.25">
      <c r="D8572" s="120"/>
      <c r="E8572" s="120"/>
      <c r="F8572" s="120"/>
      <c r="G8572" s="120"/>
      <c r="H8572" s="121"/>
      <c r="R8572" s="120"/>
    </row>
    <row r="8573" spans="4:18" ht="13.9" customHeight="1" x14ac:dyDescent="0.25">
      <c r="D8573" s="120"/>
      <c r="E8573" s="120"/>
      <c r="F8573" s="120"/>
      <c r="G8573" s="120"/>
      <c r="H8573" s="121"/>
      <c r="R8573" s="120"/>
    </row>
    <row r="8574" spans="4:18" ht="13.9" customHeight="1" x14ac:dyDescent="0.25">
      <c r="D8574" s="120"/>
      <c r="E8574" s="120"/>
      <c r="F8574" s="120"/>
      <c r="G8574" s="120"/>
      <c r="H8574" s="121"/>
      <c r="R8574" s="120"/>
    </row>
    <row r="8575" spans="4:18" ht="13.9" customHeight="1" x14ac:dyDescent="0.25">
      <c r="D8575" s="120"/>
      <c r="E8575" s="120"/>
      <c r="F8575" s="120"/>
      <c r="G8575" s="120"/>
      <c r="H8575" s="121"/>
      <c r="R8575" s="120"/>
    </row>
    <row r="8576" spans="4:18" ht="13.9" customHeight="1" x14ac:dyDescent="0.25">
      <c r="D8576" s="120"/>
      <c r="E8576" s="120"/>
      <c r="F8576" s="120"/>
      <c r="G8576" s="120"/>
      <c r="H8576" s="121"/>
      <c r="R8576" s="120"/>
    </row>
    <row r="8577" spans="4:18" ht="13.9" customHeight="1" x14ac:dyDescent="0.25">
      <c r="D8577" s="120"/>
      <c r="E8577" s="120"/>
      <c r="F8577" s="120"/>
      <c r="G8577" s="120"/>
      <c r="H8577" s="121"/>
      <c r="R8577" s="120"/>
    </row>
    <row r="8578" spans="4:18" ht="13.9" customHeight="1" x14ac:dyDescent="0.25">
      <c r="D8578" s="120"/>
      <c r="E8578" s="120"/>
      <c r="F8578" s="120"/>
      <c r="G8578" s="120"/>
      <c r="H8578" s="121"/>
      <c r="R8578" s="120"/>
    </row>
    <row r="8579" spans="4:18" ht="13.9" customHeight="1" x14ac:dyDescent="0.25">
      <c r="D8579" s="120"/>
      <c r="E8579" s="120"/>
      <c r="F8579" s="120"/>
      <c r="G8579" s="120"/>
      <c r="H8579" s="121"/>
      <c r="R8579" s="120"/>
    </row>
    <row r="8580" spans="4:18" ht="13.9" customHeight="1" x14ac:dyDescent="0.25">
      <c r="D8580" s="120"/>
      <c r="E8580" s="120"/>
      <c r="F8580" s="120"/>
      <c r="G8580" s="120"/>
      <c r="H8580" s="121"/>
      <c r="R8580" s="120"/>
    </row>
    <row r="8581" spans="4:18" ht="13.9" customHeight="1" x14ac:dyDescent="0.25">
      <c r="D8581" s="120"/>
      <c r="E8581" s="120"/>
      <c r="F8581" s="120"/>
      <c r="G8581" s="120"/>
      <c r="H8581" s="121"/>
      <c r="R8581" s="120"/>
    </row>
    <row r="8582" spans="4:18" ht="13.9" customHeight="1" x14ac:dyDescent="0.25">
      <c r="D8582" s="120"/>
      <c r="E8582" s="120"/>
      <c r="F8582" s="120"/>
      <c r="G8582" s="120"/>
      <c r="H8582" s="121"/>
      <c r="R8582" s="120"/>
    </row>
    <row r="8583" spans="4:18" ht="13.9" customHeight="1" x14ac:dyDescent="0.25">
      <c r="D8583" s="120"/>
      <c r="E8583" s="120"/>
      <c r="F8583" s="120"/>
      <c r="G8583" s="120"/>
      <c r="H8583" s="121"/>
      <c r="R8583" s="120"/>
    </row>
    <row r="8584" spans="4:18" ht="13.9" customHeight="1" x14ac:dyDescent="0.25">
      <c r="D8584" s="120"/>
      <c r="E8584" s="120"/>
      <c r="F8584" s="120"/>
      <c r="G8584" s="120"/>
      <c r="H8584" s="121"/>
      <c r="R8584" s="120"/>
    </row>
    <row r="8585" spans="4:18" ht="13.9" customHeight="1" x14ac:dyDescent="0.25">
      <c r="D8585" s="120"/>
      <c r="E8585" s="120"/>
      <c r="F8585" s="120"/>
      <c r="G8585" s="120"/>
      <c r="H8585" s="121"/>
      <c r="R8585" s="120"/>
    </row>
    <row r="8586" spans="4:18" ht="13.9" customHeight="1" x14ac:dyDescent="0.25">
      <c r="D8586" s="120"/>
      <c r="E8586" s="120"/>
      <c r="F8586" s="120"/>
      <c r="G8586" s="120"/>
      <c r="H8586" s="121"/>
      <c r="R8586" s="120"/>
    </row>
    <row r="8587" spans="4:18" ht="13.9" customHeight="1" x14ac:dyDescent="0.25">
      <c r="D8587" s="120"/>
      <c r="E8587" s="120"/>
      <c r="F8587" s="120"/>
      <c r="G8587" s="120"/>
      <c r="H8587" s="121"/>
      <c r="R8587" s="120"/>
    </row>
    <row r="8588" spans="4:18" ht="13.9" customHeight="1" x14ac:dyDescent="0.25">
      <c r="D8588" s="120"/>
      <c r="E8588" s="120"/>
      <c r="F8588" s="120"/>
      <c r="G8588" s="120"/>
      <c r="H8588" s="121"/>
      <c r="R8588" s="120"/>
    </row>
    <row r="8589" spans="4:18" ht="13.9" customHeight="1" x14ac:dyDescent="0.25">
      <c r="D8589" s="120"/>
      <c r="E8589" s="120"/>
      <c r="F8589" s="120"/>
      <c r="G8589" s="120"/>
      <c r="H8589" s="121"/>
      <c r="R8589" s="120"/>
    </row>
    <row r="8590" spans="4:18" ht="13.9" customHeight="1" x14ac:dyDescent="0.25">
      <c r="D8590" s="120"/>
      <c r="E8590" s="120"/>
      <c r="F8590" s="120"/>
      <c r="G8590" s="120"/>
      <c r="H8590" s="121"/>
      <c r="R8590" s="120"/>
    </row>
    <row r="8591" spans="4:18" ht="13.9" customHeight="1" x14ac:dyDescent="0.25">
      <c r="D8591" s="120"/>
      <c r="E8591" s="120"/>
      <c r="F8591" s="120"/>
      <c r="G8591" s="120"/>
      <c r="H8591" s="121"/>
      <c r="R8591" s="120"/>
    </row>
    <row r="8592" spans="4:18" ht="13.9" customHeight="1" x14ac:dyDescent="0.25">
      <c r="D8592" s="120"/>
      <c r="E8592" s="120"/>
      <c r="F8592" s="120"/>
      <c r="G8592" s="120"/>
      <c r="H8592" s="121"/>
      <c r="R8592" s="120"/>
    </row>
    <row r="8593" spans="4:18" ht="13.9" customHeight="1" x14ac:dyDescent="0.25">
      <c r="D8593" s="120"/>
      <c r="E8593" s="120"/>
      <c r="F8593" s="120"/>
      <c r="G8593" s="120"/>
      <c r="H8593" s="121"/>
      <c r="R8593" s="120"/>
    </row>
    <row r="8594" spans="4:18" ht="13.9" customHeight="1" x14ac:dyDescent="0.25">
      <c r="D8594" s="120"/>
      <c r="E8594" s="120"/>
      <c r="F8594" s="120"/>
      <c r="G8594" s="120"/>
      <c r="H8594" s="121"/>
      <c r="R8594" s="120"/>
    </row>
    <row r="8595" spans="4:18" ht="13.9" customHeight="1" x14ac:dyDescent="0.25">
      <c r="D8595" s="120"/>
      <c r="E8595" s="120"/>
      <c r="F8595" s="120"/>
      <c r="G8595" s="120"/>
      <c r="H8595" s="121"/>
      <c r="R8595" s="120"/>
    </row>
    <row r="8596" spans="4:18" ht="13.9" customHeight="1" x14ac:dyDescent="0.25">
      <c r="D8596" s="120"/>
      <c r="E8596" s="120"/>
      <c r="F8596" s="120"/>
      <c r="G8596" s="120"/>
      <c r="H8596" s="121"/>
      <c r="R8596" s="120"/>
    </row>
    <row r="8597" spans="4:18" ht="13.9" customHeight="1" x14ac:dyDescent="0.25">
      <c r="D8597" s="120"/>
      <c r="E8597" s="120"/>
      <c r="F8597" s="120"/>
      <c r="G8597" s="120"/>
      <c r="H8597" s="121"/>
      <c r="R8597" s="120"/>
    </row>
    <row r="8598" spans="4:18" ht="13.9" customHeight="1" x14ac:dyDescent="0.25">
      <c r="D8598" s="120"/>
      <c r="E8598" s="120"/>
      <c r="F8598" s="120"/>
      <c r="G8598" s="120"/>
      <c r="H8598" s="121"/>
      <c r="R8598" s="120"/>
    </row>
    <row r="8599" spans="4:18" ht="13.9" customHeight="1" x14ac:dyDescent="0.25">
      <c r="D8599" s="120"/>
      <c r="E8599" s="120"/>
      <c r="F8599" s="120"/>
      <c r="G8599" s="120"/>
      <c r="H8599" s="121"/>
      <c r="R8599" s="120"/>
    </row>
    <row r="8600" spans="4:18" ht="13.9" customHeight="1" x14ac:dyDescent="0.25">
      <c r="D8600" s="120"/>
      <c r="E8600" s="120"/>
      <c r="F8600" s="120"/>
      <c r="G8600" s="120"/>
      <c r="H8600" s="121"/>
      <c r="R8600" s="120"/>
    </row>
    <row r="8601" spans="4:18" ht="13.9" customHeight="1" x14ac:dyDescent="0.25">
      <c r="D8601" s="120"/>
      <c r="E8601" s="120"/>
      <c r="F8601" s="120"/>
      <c r="G8601" s="120"/>
      <c r="H8601" s="121"/>
      <c r="R8601" s="120"/>
    </row>
    <row r="8602" spans="4:18" ht="13.9" customHeight="1" x14ac:dyDescent="0.25">
      <c r="D8602" s="120"/>
      <c r="E8602" s="120"/>
      <c r="F8602" s="120"/>
      <c r="G8602" s="120"/>
      <c r="H8602" s="121"/>
      <c r="R8602" s="120"/>
    </row>
    <row r="8603" spans="4:18" ht="13.9" customHeight="1" x14ac:dyDescent="0.25">
      <c r="D8603" s="120"/>
      <c r="E8603" s="120"/>
      <c r="F8603" s="120"/>
      <c r="G8603" s="120"/>
      <c r="H8603" s="121"/>
      <c r="R8603" s="120"/>
    </row>
    <row r="8604" spans="4:18" ht="13.9" customHeight="1" x14ac:dyDescent="0.25">
      <c r="D8604" s="120"/>
      <c r="E8604" s="120"/>
      <c r="F8604" s="120"/>
      <c r="G8604" s="120"/>
      <c r="H8604" s="121"/>
      <c r="R8604" s="120"/>
    </row>
    <row r="8605" spans="4:18" ht="13.9" customHeight="1" x14ac:dyDescent="0.25">
      <c r="D8605" s="120"/>
      <c r="E8605" s="120"/>
      <c r="F8605" s="120"/>
      <c r="G8605" s="120"/>
      <c r="H8605" s="121"/>
      <c r="R8605" s="120"/>
    </row>
    <row r="8606" spans="4:18" ht="13.9" customHeight="1" x14ac:dyDescent="0.25">
      <c r="D8606" s="120"/>
      <c r="E8606" s="120"/>
      <c r="F8606" s="120"/>
      <c r="G8606" s="120"/>
      <c r="H8606" s="121"/>
      <c r="R8606" s="120"/>
    </row>
    <row r="8607" spans="4:18" ht="13.9" customHeight="1" x14ac:dyDescent="0.25">
      <c r="D8607" s="120"/>
      <c r="E8607" s="120"/>
      <c r="F8607" s="120"/>
      <c r="G8607" s="120"/>
      <c r="H8607" s="121"/>
      <c r="R8607" s="120"/>
    </row>
    <row r="8608" spans="4:18" ht="13.9" customHeight="1" x14ac:dyDescent="0.25">
      <c r="D8608" s="120"/>
      <c r="E8608" s="120"/>
      <c r="F8608" s="120"/>
      <c r="G8608" s="120"/>
      <c r="H8608" s="121"/>
      <c r="R8608" s="120"/>
    </row>
    <row r="8609" spans="4:18" ht="13.9" customHeight="1" x14ac:dyDescent="0.25">
      <c r="D8609" s="120"/>
      <c r="E8609" s="120"/>
      <c r="F8609" s="120"/>
      <c r="G8609" s="120"/>
      <c r="H8609" s="121"/>
      <c r="R8609" s="120"/>
    </row>
    <row r="8610" spans="4:18" ht="13.9" customHeight="1" x14ac:dyDescent="0.25">
      <c r="D8610" s="120"/>
      <c r="E8610" s="120"/>
      <c r="F8610" s="120"/>
      <c r="G8610" s="120"/>
      <c r="H8610" s="121"/>
      <c r="R8610" s="120"/>
    </row>
    <row r="8611" spans="4:18" ht="13.9" customHeight="1" x14ac:dyDescent="0.25">
      <c r="D8611" s="120"/>
      <c r="E8611" s="120"/>
      <c r="F8611" s="120"/>
      <c r="G8611" s="120"/>
      <c r="H8611" s="121"/>
      <c r="R8611" s="120"/>
    </row>
    <row r="8612" spans="4:18" ht="13.9" customHeight="1" x14ac:dyDescent="0.25">
      <c r="D8612" s="120"/>
      <c r="E8612" s="120"/>
      <c r="F8612" s="120"/>
      <c r="G8612" s="120"/>
      <c r="H8612" s="121"/>
      <c r="R8612" s="120"/>
    </row>
    <row r="8613" spans="4:18" ht="13.9" customHeight="1" x14ac:dyDescent="0.25">
      <c r="D8613" s="120"/>
      <c r="E8613" s="120"/>
      <c r="F8613" s="120"/>
      <c r="G8613" s="120"/>
      <c r="H8613" s="121"/>
      <c r="R8613" s="120"/>
    </row>
    <row r="8614" spans="4:18" ht="13.9" customHeight="1" x14ac:dyDescent="0.25">
      <c r="D8614" s="120"/>
      <c r="E8614" s="120"/>
      <c r="F8614" s="120"/>
      <c r="G8614" s="120"/>
      <c r="H8614" s="121"/>
      <c r="R8614" s="120"/>
    </row>
    <row r="8615" spans="4:18" ht="13.9" customHeight="1" x14ac:dyDescent="0.25">
      <c r="D8615" s="120"/>
      <c r="E8615" s="120"/>
      <c r="F8615" s="120"/>
      <c r="G8615" s="120"/>
      <c r="H8615" s="121"/>
      <c r="R8615" s="120"/>
    </row>
    <row r="8616" spans="4:18" ht="13.9" customHeight="1" x14ac:dyDescent="0.25">
      <c r="D8616" s="120"/>
      <c r="E8616" s="120"/>
      <c r="F8616" s="120"/>
      <c r="G8616" s="120"/>
      <c r="H8616" s="121"/>
      <c r="R8616" s="120"/>
    </row>
    <row r="8617" spans="4:18" ht="13.9" customHeight="1" x14ac:dyDescent="0.25">
      <c r="D8617" s="120"/>
      <c r="E8617" s="120"/>
      <c r="F8617" s="120"/>
      <c r="G8617" s="120"/>
      <c r="H8617" s="121"/>
      <c r="R8617" s="120"/>
    </row>
    <row r="8618" spans="4:18" ht="13.9" customHeight="1" x14ac:dyDescent="0.25">
      <c r="D8618" s="120"/>
      <c r="E8618" s="120"/>
      <c r="F8618" s="120"/>
      <c r="G8618" s="120"/>
      <c r="H8618" s="121"/>
      <c r="R8618" s="120"/>
    </row>
    <row r="8619" spans="4:18" ht="13.9" customHeight="1" x14ac:dyDescent="0.25">
      <c r="D8619" s="120"/>
      <c r="E8619" s="120"/>
      <c r="F8619" s="120"/>
      <c r="G8619" s="120"/>
      <c r="H8619" s="121"/>
      <c r="R8619" s="120"/>
    </row>
    <row r="8620" spans="4:18" ht="13.9" customHeight="1" x14ac:dyDescent="0.25">
      <c r="D8620" s="120"/>
      <c r="E8620" s="120"/>
      <c r="F8620" s="120"/>
      <c r="G8620" s="120"/>
      <c r="H8620" s="121"/>
      <c r="R8620" s="120"/>
    </row>
    <row r="8621" spans="4:18" ht="13.9" customHeight="1" x14ac:dyDescent="0.25">
      <c r="D8621" s="120"/>
      <c r="E8621" s="120"/>
      <c r="F8621" s="120"/>
      <c r="G8621" s="120"/>
      <c r="H8621" s="121"/>
      <c r="R8621" s="120"/>
    </row>
    <row r="8622" spans="4:18" ht="13.9" customHeight="1" x14ac:dyDescent="0.25">
      <c r="D8622" s="120"/>
      <c r="E8622" s="120"/>
      <c r="F8622" s="120"/>
      <c r="G8622" s="120"/>
      <c r="H8622" s="121"/>
      <c r="R8622" s="120"/>
    </row>
    <row r="8623" spans="4:18" ht="13.9" customHeight="1" x14ac:dyDescent="0.25">
      <c r="D8623" s="120"/>
      <c r="E8623" s="120"/>
      <c r="F8623" s="120"/>
      <c r="G8623" s="120"/>
      <c r="H8623" s="121"/>
      <c r="R8623" s="120"/>
    </row>
    <row r="8624" spans="4:18" ht="13.9" customHeight="1" x14ac:dyDescent="0.25">
      <c r="D8624" s="120"/>
      <c r="E8624" s="120"/>
      <c r="F8624" s="120"/>
      <c r="G8624" s="120"/>
      <c r="H8624" s="121"/>
      <c r="R8624" s="120"/>
    </row>
    <row r="8625" spans="4:18" ht="13.9" customHeight="1" x14ac:dyDescent="0.25">
      <c r="D8625" s="120"/>
      <c r="E8625" s="120"/>
      <c r="F8625" s="120"/>
      <c r="G8625" s="120"/>
      <c r="H8625" s="121"/>
      <c r="R8625" s="120"/>
    </row>
    <row r="8626" spans="4:18" ht="13.9" customHeight="1" x14ac:dyDescent="0.25">
      <c r="D8626" s="120"/>
      <c r="E8626" s="120"/>
      <c r="F8626" s="120"/>
      <c r="G8626" s="120"/>
      <c r="H8626" s="121"/>
      <c r="R8626" s="120"/>
    </row>
    <row r="8627" spans="4:18" ht="13.9" customHeight="1" x14ac:dyDescent="0.25">
      <c r="D8627" s="120"/>
      <c r="E8627" s="120"/>
      <c r="F8627" s="120"/>
      <c r="G8627" s="120"/>
      <c r="H8627" s="121"/>
      <c r="R8627" s="120"/>
    </row>
    <row r="8628" spans="4:18" ht="13.9" customHeight="1" x14ac:dyDescent="0.25">
      <c r="D8628" s="120"/>
      <c r="E8628" s="120"/>
      <c r="F8628" s="120"/>
      <c r="G8628" s="120"/>
      <c r="H8628" s="121"/>
      <c r="R8628" s="120"/>
    </row>
    <row r="8629" spans="4:18" ht="13.9" customHeight="1" x14ac:dyDescent="0.25">
      <c r="D8629" s="120"/>
      <c r="E8629" s="120"/>
      <c r="F8629" s="120"/>
      <c r="G8629" s="120"/>
      <c r="H8629" s="121"/>
      <c r="R8629" s="120"/>
    </row>
    <row r="8630" spans="4:18" ht="13.9" customHeight="1" x14ac:dyDescent="0.25">
      <c r="D8630" s="120"/>
      <c r="E8630" s="120"/>
      <c r="F8630" s="120"/>
      <c r="G8630" s="120"/>
      <c r="H8630" s="121"/>
      <c r="R8630" s="120"/>
    </row>
    <row r="8631" spans="4:18" ht="13.9" customHeight="1" x14ac:dyDescent="0.25">
      <c r="D8631" s="120"/>
      <c r="E8631" s="120"/>
      <c r="F8631" s="120"/>
      <c r="G8631" s="120"/>
      <c r="H8631" s="121"/>
      <c r="R8631" s="120"/>
    </row>
    <row r="8632" spans="4:18" ht="13.9" customHeight="1" x14ac:dyDescent="0.25">
      <c r="D8632" s="120"/>
      <c r="E8632" s="120"/>
      <c r="F8632" s="120"/>
      <c r="G8632" s="120"/>
      <c r="H8632" s="121"/>
      <c r="R8632" s="120"/>
    </row>
    <row r="8633" spans="4:18" ht="13.9" customHeight="1" x14ac:dyDescent="0.25">
      <c r="D8633" s="120"/>
      <c r="E8633" s="120"/>
      <c r="F8633" s="120"/>
      <c r="G8633" s="120"/>
      <c r="H8633" s="121"/>
      <c r="R8633" s="120"/>
    </row>
    <row r="8634" spans="4:18" ht="13.9" customHeight="1" x14ac:dyDescent="0.25">
      <c r="D8634" s="120"/>
      <c r="E8634" s="120"/>
      <c r="F8634" s="120"/>
      <c r="G8634" s="120"/>
      <c r="H8634" s="121"/>
      <c r="R8634" s="120"/>
    </row>
    <row r="8635" spans="4:18" ht="13.9" customHeight="1" x14ac:dyDescent="0.25">
      <c r="D8635" s="120"/>
      <c r="E8635" s="120"/>
      <c r="F8635" s="120"/>
      <c r="G8635" s="120"/>
      <c r="H8635" s="121"/>
      <c r="R8635" s="120"/>
    </row>
    <row r="8636" spans="4:18" ht="13.9" customHeight="1" x14ac:dyDescent="0.25">
      <c r="D8636" s="120"/>
      <c r="E8636" s="120"/>
      <c r="F8636" s="120"/>
      <c r="G8636" s="120"/>
      <c r="H8636" s="121"/>
      <c r="R8636" s="120"/>
    </row>
    <row r="8637" spans="4:18" ht="13.9" customHeight="1" x14ac:dyDescent="0.25">
      <c r="D8637" s="120"/>
      <c r="E8637" s="120"/>
      <c r="F8637" s="120"/>
      <c r="G8637" s="120"/>
      <c r="H8637" s="121"/>
      <c r="R8637" s="120"/>
    </row>
    <row r="8638" spans="4:18" ht="13.9" customHeight="1" x14ac:dyDescent="0.25">
      <c r="D8638" s="120"/>
      <c r="E8638" s="120"/>
      <c r="F8638" s="120"/>
      <c r="G8638" s="120"/>
      <c r="H8638" s="121"/>
      <c r="R8638" s="120"/>
    </row>
    <row r="8639" spans="4:18" ht="13.9" customHeight="1" x14ac:dyDescent="0.25">
      <c r="D8639" s="120"/>
      <c r="E8639" s="120"/>
      <c r="F8639" s="120"/>
      <c r="G8639" s="120"/>
      <c r="H8639" s="121"/>
      <c r="R8639" s="120"/>
    </row>
    <row r="8640" spans="4:18" ht="13.9" customHeight="1" x14ac:dyDescent="0.25">
      <c r="D8640" s="120"/>
      <c r="E8640" s="120"/>
      <c r="F8640" s="120"/>
      <c r="G8640" s="120"/>
      <c r="H8640" s="121"/>
      <c r="R8640" s="120"/>
    </row>
    <row r="8641" spans="4:18" ht="13.9" customHeight="1" x14ac:dyDescent="0.25">
      <c r="D8641" s="120"/>
      <c r="E8641" s="120"/>
      <c r="F8641" s="120"/>
      <c r="G8641" s="120"/>
      <c r="H8641" s="121"/>
      <c r="R8641" s="120"/>
    </row>
    <row r="8642" spans="4:18" ht="13.9" customHeight="1" x14ac:dyDescent="0.25">
      <c r="D8642" s="120"/>
      <c r="E8642" s="120"/>
      <c r="F8642" s="120"/>
      <c r="G8642" s="120"/>
      <c r="H8642" s="121"/>
      <c r="R8642" s="120"/>
    </row>
    <row r="8643" spans="4:18" ht="13.9" customHeight="1" x14ac:dyDescent="0.25">
      <c r="D8643" s="120"/>
      <c r="E8643" s="120"/>
      <c r="F8643" s="120"/>
      <c r="G8643" s="120"/>
      <c r="H8643" s="121"/>
      <c r="R8643" s="120"/>
    </row>
    <row r="8644" spans="4:18" ht="13.9" customHeight="1" x14ac:dyDescent="0.25">
      <c r="D8644" s="120"/>
      <c r="E8644" s="120"/>
      <c r="F8644" s="120"/>
      <c r="G8644" s="120"/>
      <c r="H8644" s="121"/>
      <c r="R8644" s="120"/>
    </row>
    <row r="8645" spans="4:18" ht="13.9" customHeight="1" x14ac:dyDescent="0.25">
      <c r="D8645" s="120"/>
      <c r="E8645" s="120"/>
      <c r="F8645" s="120"/>
      <c r="G8645" s="120"/>
      <c r="H8645" s="121"/>
      <c r="R8645" s="120"/>
    </row>
    <row r="8646" spans="4:18" ht="13.9" customHeight="1" x14ac:dyDescent="0.25">
      <c r="D8646" s="120"/>
      <c r="E8646" s="120"/>
      <c r="F8646" s="120"/>
      <c r="G8646" s="120"/>
      <c r="H8646" s="121"/>
      <c r="R8646" s="120"/>
    </row>
    <row r="8647" spans="4:18" ht="13.9" customHeight="1" x14ac:dyDescent="0.25">
      <c r="D8647" s="120"/>
      <c r="E8647" s="120"/>
      <c r="F8647" s="120"/>
      <c r="G8647" s="120"/>
      <c r="H8647" s="121"/>
      <c r="R8647" s="120"/>
    </row>
    <row r="8648" spans="4:18" ht="13.9" customHeight="1" x14ac:dyDescent="0.25">
      <c r="D8648" s="120"/>
      <c r="E8648" s="120"/>
      <c r="F8648" s="120"/>
      <c r="G8648" s="120"/>
      <c r="H8648" s="121"/>
      <c r="R8648" s="120"/>
    </row>
    <row r="8649" spans="4:18" ht="13.9" customHeight="1" x14ac:dyDescent="0.25">
      <c r="D8649" s="120"/>
      <c r="E8649" s="120"/>
      <c r="F8649" s="120"/>
      <c r="G8649" s="120"/>
      <c r="H8649" s="121"/>
      <c r="R8649" s="120"/>
    </row>
    <row r="8650" spans="4:18" ht="13.9" customHeight="1" x14ac:dyDescent="0.25">
      <c r="D8650" s="120"/>
      <c r="E8650" s="120"/>
      <c r="F8650" s="120"/>
      <c r="G8650" s="120"/>
      <c r="H8650" s="121"/>
      <c r="R8650" s="120"/>
    </row>
    <row r="8651" spans="4:18" ht="13.9" customHeight="1" x14ac:dyDescent="0.25">
      <c r="D8651" s="120"/>
      <c r="E8651" s="120"/>
      <c r="F8651" s="120"/>
      <c r="G8651" s="120"/>
      <c r="H8651" s="121"/>
      <c r="R8651" s="120"/>
    </row>
    <row r="8652" spans="4:18" ht="13.9" customHeight="1" x14ac:dyDescent="0.25">
      <c r="D8652" s="120"/>
      <c r="E8652" s="120"/>
      <c r="F8652" s="120"/>
      <c r="G8652" s="120"/>
      <c r="H8652" s="121"/>
      <c r="R8652" s="120"/>
    </row>
    <row r="8653" spans="4:18" ht="13.9" customHeight="1" x14ac:dyDescent="0.25">
      <c r="D8653" s="120"/>
      <c r="E8653" s="120"/>
      <c r="F8653" s="120"/>
      <c r="G8653" s="120"/>
      <c r="H8653" s="121"/>
      <c r="R8653" s="120"/>
    </row>
    <row r="8654" spans="4:18" ht="13.9" customHeight="1" x14ac:dyDescent="0.25">
      <c r="D8654" s="120"/>
      <c r="E8654" s="120"/>
      <c r="F8654" s="120"/>
      <c r="G8654" s="120"/>
      <c r="H8654" s="121"/>
      <c r="R8654" s="120"/>
    </row>
    <row r="8655" spans="4:18" ht="13.9" customHeight="1" x14ac:dyDescent="0.25">
      <c r="D8655" s="120"/>
      <c r="E8655" s="120"/>
      <c r="F8655" s="120"/>
      <c r="G8655" s="120"/>
      <c r="H8655" s="121"/>
      <c r="R8655" s="120"/>
    </row>
    <row r="8656" spans="4:18" ht="13.9" customHeight="1" x14ac:dyDescent="0.25">
      <c r="D8656" s="120"/>
      <c r="E8656" s="120"/>
      <c r="F8656" s="120"/>
      <c r="G8656" s="120"/>
      <c r="H8656" s="121"/>
      <c r="R8656" s="120"/>
    </row>
    <row r="8657" spans="4:18" ht="13.9" customHeight="1" x14ac:dyDescent="0.25">
      <c r="D8657" s="120"/>
      <c r="E8657" s="120"/>
      <c r="F8657" s="120"/>
      <c r="G8657" s="120"/>
      <c r="H8657" s="121"/>
      <c r="R8657" s="120"/>
    </row>
    <row r="8658" spans="4:18" ht="13.9" customHeight="1" x14ac:dyDescent="0.25">
      <c r="D8658" s="120"/>
      <c r="E8658" s="120"/>
      <c r="F8658" s="120"/>
      <c r="G8658" s="120"/>
      <c r="H8658" s="121"/>
      <c r="R8658" s="120"/>
    </row>
    <row r="8659" spans="4:18" ht="13.9" customHeight="1" x14ac:dyDescent="0.25">
      <c r="D8659" s="120"/>
      <c r="E8659" s="120"/>
      <c r="F8659" s="120"/>
      <c r="G8659" s="120"/>
      <c r="H8659" s="121"/>
      <c r="R8659" s="120"/>
    </row>
    <row r="8660" spans="4:18" ht="13.9" customHeight="1" x14ac:dyDescent="0.25">
      <c r="D8660" s="120"/>
      <c r="E8660" s="120"/>
      <c r="F8660" s="120"/>
      <c r="G8660" s="120"/>
      <c r="H8660" s="121"/>
      <c r="R8660" s="120"/>
    </row>
    <row r="8661" spans="4:18" ht="13.9" customHeight="1" x14ac:dyDescent="0.25">
      <c r="D8661" s="120"/>
      <c r="E8661" s="120"/>
      <c r="F8661" s="120"/>
      <c r="G8661" s="120"/>
      <c r="H8661" s="121"/>
      <c r="R8661" s="120"/>
    </row>
    <row r="8662" spans="4:18" ht="13.9" customHeight="1" x14ac:dyDescent="0.25">
      <c r="D8662" s="120"/>
      <c r="E8662" s="120"/>
      <c r="F8662" s="120"/>
      <c r="G8662" s="120"/>
      <c r="H8662" s="121"/>
      <c r="R8662" s="120"/>
    </row>
    <row r="8663" spans="4:18" ht="13.9" customHeight="1" x14ac:dyDescent="0.25">
      <c r="D8663" s="120"/>
      <c r="E8663" s="120"/>
      <c r="F8663" s="120"/>
      <c r="G8663" s="120"/>
      <c r="H8663" s="121"/>
      <c r="R8663" s="120"/>
    </row>
    <row r="8664" spans="4:18" ht="13.9" customHeight="1" x14ac:dyDescent="0.25">
      <c r="D8664" s="120"/>
      <c r="E8664" s="120"/>
      <c r="F8664" s="120"/>
      <c r="G8664" s="120"/>
      <c r="H8664" s="121"/>
      <c r="R8664" s="120"/>
    </row>
    <row r="8665" spans="4:18" ht="13.9" customHeight="1" x14ac:dyDescent="0.25">
      <c r="D8665" s="120"/>
      <c r="E8665" s="120"/>
      <c r="F8665" s="120"/>
      <c r="G8665" s="120"/>
      <c r="H8665" s="121"/>
      <c r="R8665" s="120"/>
    </row>
    <row r="8666" spans="4:18" ht="13.9" customHeight="1" x14ac:dyDescent="0.25">
      <c r="D8666" s="120"/>
      <c r="E8666" s="120"/>
      <c r="F8666" s="120"/>
      <c r="G8666" s="120"/>
      <c r="H8666" s="121"/>
      <c r="R8666" s="120"/>
    </row>
    <row r="8667" spans="4:18" ht="13.9" customHeight="1" x14ac:dyDescent="0.25">
      <c r="D8667" s="120"/>
      <c r="E8667" s="120"/>
      <c r="F8667" s="120"/>
      <c r="G8667" s="120"/>
      <c r="H8667" s="121"/>
      <c r="R8667" s="120"/>
    </row>
    <row r="8668" spans="4:18" ht="13.9" customHeight="1" x14ac:dyDescent="0.25">
      <c r="D8668" s="120"/>
      <c r="E8668" s="120"/>
      <c r="F8668" s="120"/>
      <c r="G8668" s="120"/>
      <c r="H8668" s="121"/>
      <c r="R8668" s="120"/>
    </row>
    <row r="8669" spans="4:18" ht="13.9" customHeight="1" x14ac:dyDescent="0.25">
      <c r="D8669" s="120"/>
      <c r="E8669" s="120"/>
      <c r="F8669" s="120"/>
      <c r="G8669" s="120"/>
      <c r="H8669" s="121"/>
      <c r="R8669" s="120"/>
    </row>
    <row r="8670" spans="4:18" ht="13.9" customHeight="1" x14ac:dyDescent="0.25">
      <c r="D8670" s="120"/>
      <c r="E8670" s="120"/>
      <c r="F8670" s="120"/>
      <c r="G8670" s="120"/>
      <c r="H8670" s="121"/>
      <c r="R8670" s="120"/>
    </row>
    <row r="8671" spans="4:18" ht="13.9" customHeight="1" x14ac:dyDescent="0.25">
      <c r="D8671" s="120"/>
      <c r="E8671" s="120"/>
      <c r="F8671" s="120"/>
      <c r="G8671" s="120"/>
      <c r="H8671" s="121"/>
      <c r="R8671" s="120"/>
    </row>
    <row r="8672" spans="4:18" ht="13.9" customHeight="1" x14ac:dyDescent="0.25">
      <c r="D8672" s="120"/>
      <c r="E8672" s="120"/>
      <c r="F8672" s="120"/>
      <c r="G8672" s="120"/>
      <c r="H8672" s="121"/>
      <c r="R8672" s="120"/>
    </row>
    <row r="8673" spans="4:18" ht="13.9" customHeight="1" x14ac:dyDescent="0.25">
      <c r="D8673" s="120"/>
      <c r="E8673" s="120"/>
      <c r="F8673" s="120"/>
      <c r="G8673" s="120"/>
      <c r="H8673" s="121"/>
      <c r="R8673" s="120"/>
    </row>
    <row r="8674" spans="4:18" ht="13.9" customHeight="1" x14ac:dyDescent="0.25">
      <c r="D8674" s="120"/>
      <c r="E8674" s="120"/>
      <c r="F8674" s="120"/>
      <c r="G8674" s="120"/>
      <c r="H8674" s="121"/>
      <c r="R8674" s="120"/>
    </row>
    <row r="8675" spans="4:18" ht="13.9" customHeight="1" x14ac:dyDescent="0.25">
      <c r="D8675" s="120"/>
      <c r="E8675" s="120"/>
      <c r="F8675" s="120"/>
      <c r="G8675" s="120"/>
      <c r="H8675" s="121"/>
      <c r="R8675" s="120"/>
    </row>
    <row r="8676" spans="4:18" ht="13.9" customHeight="1" x14ac:dyDescent="0.25">
      <c r="D8676" s="120"/>
      <c r="E8676" s="120"/>
      <c r="F8676" s="120"/>
      <c r="G8676" s="120"/>
      <c r="H8676" s="121"/>
      <c r="R8676" s="120"/>
    </row>
    <row r="8677" spans="4:18" ht="13.9" customHeight="1" x14ac:dyDescent="0.25">
      <c r="D8677" s="120"/>
      <c r="E8677" s="120"/>
      <c r="F8677" s="120"/>
      <c r="G8677" s="120"/>
      <c r="H8677" s="121"/>
      <c r="R8677" s="120"/>
    </row>
    <row r="8678" spans="4:18" ht="13.9" customHeight="1" x14ac:dyDescent="0.25">
      <c r="D8678" s="120"/>
      <c r="E8678" s="120"/>
      <c r="F8678" s="120"/>
      <c r="G8678" s="120"/>
      <c r="H8678" s="121"/>
      <c r="R8678" s="120"/>
    </row>
    <row r="8679" spans="4:18" ht="13.9" customHeight="1" x14ac:dyDescent="0.25">
      <c r="D8679" s="120"/>
      <c r="E8679" s="120"/>
      <c r="F8679" s="120"/>
      <c r="G8679" s="120"/>
      <c r="H8679" s="121"/>
      <c r="R8679" s="120"/>
    </row>
    <row r="8680" spans="4:18" ht="13.9" customHeight="1" x14ac:dyDescent="0.25">
      <c r="D8680" s="120"/>
      <c r="E8680" s="120"/>
      <c r="F8680" s="120"/>
      <c r="G8680" s="120"/>
      <c r="H8680" s="121"/>
      <c r="R8680" s="120"/>
    </row>
    <row r="8681" spans="4:18" ht="13.9" customHeight="1" x14ac:dyDescent="0.25">
      <c r="D8681" s="120"/>
      <c r="E8681" s="120"/>
      <c r="F8681" s="120"/>
      <c r="G8681" s="120"/>
      <c r="H8681" s="121"/>
      <c r="R8681" s="120"/>
    </row>
    <row r="8682" spans="4:18" ht="13.9" customHeight="1" x14ac:dyDescent="0.25">
      <c r="D8682" s="120"/>
      <c r="E8682" s="120"/>
      <c r="F8682" s="120"/>
      <c r="G8682" s="120"/>
      <c r="H8682" s="121"/>
      <c r="R8682" s="120"/>
    </row>
    <row r="8683" spans="4:18" ht="13.9" customHeight="1" x14ac:dyDescent="0.25">
      <c r="D8683" s="120"/>
      <c r="E8683" s="120"/>
      <c r="F8683" s="120"/>
      <c r="G8683" s="120"/>
      <c r="H8683" s="121"/>
      <c r="R8683" s="120"/>
    </row>
    <row r="8684" spans="4:18" ht="13.9" customHeight="1" x14ac:dyDescent="0.25">
      <c r="D8684" s="120"/>
      <c r="E8684" s="120"/>
      <c r="F8684" s="120"/>
      <c r="G8684" s="120"/>
      <c r="H8684" s="121"/>
      <c r="R8684" s="120"/>
    </row>
    <row r="8685" spans="4:18" ht="13.9" customHeight="1" x14ac:dyDescent="0.25">
      <c r="D8685" s="120"/>
      <c r="E8685" s="120"/>
      <c r="F8685" s="120"/>
      <c r="G8685" s="120"/>
      <c r="H8685" s="121"/>
      <c r="R8685" s="120"/>
    </row>
    <row r="8686" spans="4:18" ht="13.9" customHeight="1" x14ac:dyDescent="0.25">
      <c r="D8686" s="120"/>
      <c r="E8686" s="120"/>
      <c r="F8686" s="120"/>
      <c r="G8686" s="120"/>
      <c r="H8686" s="121"/>
      <c r="R8686" s="120"/>
    </row>
    <row r="8687" spans="4:18" ht="13.9" customHeight="1" x14ac:dyDescent="0.25">
      <c r="D8687" s="120"/>
      <c r="E8687" s="120"/>
      <c r="F8687" s="120"/>
      <c r="G8687" s="120"/>
      <c r="H8687" s="121"/>
      <c r="R8687" s="120"/>
    </row>
    <row r="8688" spans="4:18" ht="13.9" customHeight="1" x14ac:dyDescent="0.25">
      <c r="D8688" s="120"/>
      <c r="E8688" s="120"/>
      <c r="F8688" s="120"/>
      <c r="G8688" s="120"/>
      <c r="H8688" s="121"/>
      <c r="R8688" s="120"/>
    </row>
    <row r="8689" spans="4:18" ht="13.9" customHeight="1" x14ac:dyDescent="0.25">
      <c r="D8689" s="120"/>
      <c r="E8689" s="120"/>
      <c r="F8689" s="120"/>
      <c r="G8689" s="120"/>
      <c r="H8689" s="121"/>
      <c r="R8689" s="120"/>
    </row>
    <row r="8690" spans="4:18" ht="13.9" customHeight="1" x14ac:dyDescent="0.25">
      <c r="D8690" s="120"/>
      <c r="E8690" s="120"/>
      <c r="F8690" s="120"/>
      <c r="G8690" s="120"/>
      <c r="H8690" s="121"/>
      <c r="R8690" s="120"/>
    </row>
    <row r="8691" spans="4:18" ht="13.9" customHeight="1" x14ac:dyDescent="0.25">
      <c r="D8691" s="120"/>
      <c r="E8691" s="120"/>
      <c r="F8691" s="120"/>
      <c r="G8691" s="120"/>
      <c r="H8691" s="121"/>
      <c r="R8691" s="120"/>
    </row>
    <row r="8692" spans="4:18" ht="13.9" customHeight="1" x14ac:dyDescent="0.25">
      <c r="D8692" s="120"/>
      <c r="E8692" s="120"/>
      <c r="F8692" s="120"/>
      <c r="G8692" s="120"/>
      <c r="H8692" s="121"/>
      <c r="R8692" s="120"/>
    </row>
    <row r="8693" spans="4:18" ht="13.9" customHeight="1" x14ac:dyDescent="0.25">
      <c r="D8693" s="120"/>
      <c r="E8693" s="120"/>
      <c r="F8693" s="120"/>
      <c r="G8693" s="120"/>
      <c r="H8693" s="121"/>
      <c r="R8693" s="120"/>
    </row>
    <row r="8694" spans="4:18" ht="13.9" customHeight="1" x14ac:dyDescent="0.25">
      <c r="D8694" s="120"/>
      <c r="E8694" s="120"/>
      <c r="F8694" s="120"/>
      <c r="G8694" s="120"/>
      <c r="H8694" s="121"/>
      <c r="R8694" s="120"/>
    </row>
    <row r="8695" spans="4:18" ht="13.9" customHeight="1" x14ac:dyDescent="0.25">
      <c r="D8695" s="120"/>
      <c r="E8695" s="120"/>
      <c r="F8695" s="120"/>
      <c r="G8695" s="120"/>
      <c r="H8695" s="121"/>
      <c r="R8695" s="120"/>
    </row>
    <row r="8696" spans="4:18" ht="13.9" customHeight="1" x14ac:dyDescent="0.25">
      <c r="D8696" s="120"/>
      <c r="E8696" s="120"/>
      <c r="F8696" s="120"/>
      <c r="G8696" s="120"/>
      <c r="H8696" s="121"/>
      <c r="R8696" s="120"/>
    </row>
    <row r="8697" spans="4:18" ht="13.9" customHeight="1" x14ac:dyDescent="0.25">
      <c r="D8697" s="120"/>
      <c r="E8697" s="120"/>
      <c r="F8697" s="120"/>
      <c r="G8697" s="120"/>
      <c r="H8697" s="121"/>
      <c r="R8697" s="120"/>
    </row>
    <row r="8698" spans="4:18" ht="13.9" customHeight="1" x14ac:dyDescent="0.25">
      <c r="D8698" s="120"/>
      <c r="E8698" s="120"/>
      <c r="F8698" s="120"/>
      <c r="G8698" s="120"/>
      <c r="H8698" s="121"/>
      <c r="R8698" s="120"/>
    </row>
    <row r="8699" spans="4:18" ht="13.9" customHeight="1" x14ac:dyDescent="0.25">
      <c r="D8699" s="120"/>
      <c r="E8699" s="120"/>
      <c r="F8699" s="120"/>
      <c r="G8699" s="120"/>
      <c r="H8699" s="121"/>
      <c r="R8699" s="120"/>
    </row>
    <row r="8700" spans="4:18" ht="13.9" customHeight="1" x14ac:dyDescent="0.25">
      <c r="D8700" s="120"/>
      <c r="E8700" s="120"/>
      <c r="F8700" s="120"/>
      <c r="G8700" s="120"/>
      <c r="H8700" s="121"/>
      <c r="R8700" s="120"/>
    </row>
    <row r="8701" spans="4:18" ht="13.9" customHeight="1" x14ac:dyDescent="0.25">
      <c r="D8701" s="120"/>
      <c r="E8701" s="120"/>
      <c r="F8701" s="120"/>
      <c r="G8701" s="120"/>
      <c r="H8701" s="121"/>
      <c r="R8701" s="120"/>
    </row>
    <row r="8702" spans="4:18" ht="13.9" customHeight="1" x14ac:dyDescent="0.25">
      <c r="D8702" s="120"/>
      <c r="E8702" s="120"/>
      <c r="F8702" s="120"/>
      <c r="G8702" s="120"/>
      <c r="H8702" s="121"/>
      <c r="R8702" s="120"/>
    </row>
    <row r="8703" spans="4:18" ht="13.9" customHeight="1" x14ac:dyDescent="0.25">
      <c r="D8703" s="120"/>
      <c r="E8703" s="120"/>
      <c r="F8703" s="120"/>
      <c r="G8703" s="120"/>
      <c r="H8703" s="121"/>
      <c r="R8703" s="120"/>
    </row>
    <row r="8704" spans="4:18" ht="13.9" customHeight="1" x14ac:dyDescent="0.25">
      <c r="D8704" s="120"/>
      <c r="E8704" s="120"/>
      <c r="F8704" s="120"/>
      <c r="G8704" s="120"/>
      <c r="H8704" s="121"/>
      <c r="R8704" s="120"/>
    </row>
    <row r="8705" spans="4:18" ht="13.9" customHeight="1" x14ac:dyDescent="0.25">
      <c r="D8705" s="120"/>
      <c r="E8705" s="120"/>
      <c r="F8705" s="120"/>
      <c r="G8705" s="120"/>
      <c r="H8705" s="121"/>
      <c r="R8705" s="120"/>
    </row>
    <row r="8706" spans="4:18" ht="13.9" customHeight="1" x14ac:dyDescent="0.25">
      <c r="D8706" s="120"/>
      <c r="E8706" s="120"/>
      <c r="F8706" s="120"/>
      <c r="G8706" s="120"/>
      <c r="H8706" s="121"/>
      <c r="R8706" s="120"/>
    </row>
    <row r="8707" spans="4:18" ht="13.9" customHeight="1" x14ac:dyDescent="0.25">
      <c r="D8707" s="120"/>
      <c r="E8707" s="120"/>
      <c r="F8707" s="120"/>
      <c r="G8707" s="120"/>
      <c r="H8707" s="121"/>
      <c r="R8707" s="120"/>
    </row>
    <row r="8708" spans="4:18" ht="13.9" customHeight="1" x14ac:dyDescent="0.25">
      <c r="D8708" s="120"/>
      <c r="E8708" s="120"/>
      <c r="F8708" s="120"/>
      <c r="G8708" s="120"/>
      <c r="H8708" s="121"/>
      <c r="R8708" s="120"/>
    </row>
    <row r="8709" spans="4:18" ht="13.9" customHeight="1" x14ac:dyDescent="0.25">
      <c r="D8709" s="120"/>
      <c r="E8709" s="120"/>
      <c r="F8709" s="120"/>
      <c r="G8709" s="120"/>
      <c r="H8709" s="121"/>
      <c r="R8709" s="120"/>
    </row>
    <row r="8710" spans="4:18" ht="13.9" customHeight="1" x14ac:dyDescent="0.25">
      <c r="D8710" s="120"/>
      <c r="E8710" s="120"/>
      <c r="F8710" s="120"/>
      <c r="G8710" s="120"/>
      <c r="H8710" s="121"/>
      <c r="R8710" s="120"/>
    </row>
    <row r="8711" spans="4:18" ht="13.9" customHeight="1" x14ac:dyDescent="0.25">
      <c r="D8711" s="120"/>
      <c r="E8711" s="120"/>
      <c r="F8711" s="120"/>
      <c r="G8711" s="120"/>
      <c r="H8711" s="121"/>
      <c r="R8711" s="120"/>
    </row>
    <row r="8712" spans="4:18" ht="13.9" customHeight="1" x14ac:dyDescent="0.25">
      <c r="D8712" s="120"/>
      <c r="E8712" s="120"/>
      <c r="F8712" s="120"/>
      <c r="G8712" s="120"/>
      <c r="H8712" s="121"/>
      <c r="R8712" s="120"/>
    </row>
    <row r="8713" spans="4:18" ht="13.9" customHeight="1" x14ac:dyDescent="0.25">
      <c r="D8713" s="120"/>
      <c r="E8713" s="120"/>
      <c r="F8713" s="120"/>
      <c r="G8713" s="120"/>
      <c r="H8713" s="121"/>
      <c r="R8713" s="120"/>
    </row>
    <row r="8714" spans="4:18" ht="13.9" customHeight="1" x14ac:dyDescent="0.25">
      <c r="D8714" s="120"/>
      <c r="E8714" s="120"/>
      <c r="F8714" s="120"/>
      <c r="G8714" s="120"/>
      <c r="H8714" s="121"/>
      <c r="R8714" s="120"/>
    </row>
    <row r="8715" spans="4:18" ht="13.9" customHeight="1" x14ac:dyDescent="0.25">
      <c r="D8715" s="120"/>
      <c r="E8715" s="120"/>
      <c r="F8715" s="120"/>
      <c r="G8715" s="120"/>
      <c r="H8715" s="121"/>
      <c r="R8715" s="120"/>
    </row>
    <row r="8716" spans="4:18" ht="13.9" customHeight="1" x14ac:dyDescent="0.25">
      <c r="D8716" s="120"/>
      <c r="E8716" s="120"/>
      <c r="F8716" s="120"/>
      <c r="G8716" s="120"/>
      <c r="H8716" s="121"/>
      <c r="R8716" s="120"/>
    </row>
    <row r="8717" spans="4:18" ht="13.9" customHeight="1" x14ac:dyDescent="0.25">
      <c r="D8717" s="120"/>
      <c r="E8717" s="120"/>
      <c r="F8717" s="120"/>
      <c r="G8717" s="120"/>
      <c r="H8717" s="121"/>
      <c r="R8717" s="120"/>
    </row>
    <row r="8718" spans="4:18" ht="13.9" customHeight="1" x14ac:dyDescent="0.25">
      <c r="D8718" s="120"/>
      <c r="E8718" s="120"/>
      <c r="F8718" s="120"/>
      <c r="G8718" s="120"/>
      <c r="H8718" s="121"/>
      <c r="R8718" s="120"/>
    </row>
    <row r="8719" spans="4:18" ht="13.9" customHeight="1" x14ac:dyDescent="0.25">
      <c r="D8719" s="120"/>
      <c r="E8719" s="120"/>
      <c r="F8719" s="120"/>
      <c r="G8719" s="120"/>
      <c r="H8719" s="121"/>
      <c r="R8719" s="120"/>
    </row>
    <row r="8720" spans="4:18" ht="13.9" customHeight="1" x14ac:dyDescent="0.25">
      <c r="D8720" s="120"/>
      <c r="E8720" s="120"/>
      <c r="F8720" s="120"/>
      <c r="G8720" s="120"/>
      <c r="H8720" s="121"/>
      <c r="R8720" s="120"/>
    </row>
    <row r="8721" spans="4:18" ht="13.9" customHeight="1" x14ac:dyDescent="0.25">
      <c r="D8721" s="120"/>
      <c r="E8721" s="120"/>
      <c r="F8721" s="120"/>
      <c r="G8721" s="120"/>
      <c r="H8721" s="121"/>
      <c r="R8721" s="120"/>
    </row>
    <row r="8722" spans="4:18" ht="13.9" customHeight="1" x14ac:dyDescent="0.25">
      <c r="D8722" s="120"/>
      <c r="E8722" s="120"/>
      <c r="F8722" s="120"/>
      <c r="G8722" s="120"/>
      <c r="H8722" s="121"/>
      <c r="R8722" s="120"/>
    </row>
    <row r="8723" spans="4:18" ht="13.9" customHeight="1" x14ac:dyDescent="0.25">
      <c r="D8723" s="120"/>
      <c r="E8723" s="120"/>
      <c r="F8723" s="120"/>
      <c r="G8723" s="120"/>
      <c r="H8723" s="121"/>
      <c r="R8723" s="120"/>
    </row>
    <row r="8724" spans="4:18" ht="13.9" customHeight="1" x14ac:dyDescent="0.25">
      <c r="D8724" s="120"/>
      <c r="E8724" s="120"/>
      <c r="F8724" s="120"/>
      <c r="G8724" s="120"/>
      <c r="H8724" s="121"/>
      <c r="R8724" s="120"/>
    </row>
    <row r="8725" spans="4:18" ht="13.9" customHeight="1" x14ac:dyDescent="0.25">
      <c r="D8725" s="120"/>
      <c r="E8725" s="120"/>
      <c r="F8725" s="120"/>
      <c r="G8725" s="120"/>
      <c r="H8725" s="121"/>
      <c r="R8725" s="120"/>
    </row>
    <row r="8726" spans="4:18" ht="13.9" customHeight="1" x14ac:dyDescent="0.25">
      <c r="D8726" s="120"/>
      <c r="E8726" s="120"/>
      <c r="F8726" s="120"/>
      <c r="G8726" s="120"/>
      <c r="H8726" s="121"/>
      <c r="R8726" s="120"/>
    </row>
    <row r="8727" spans="4:18" ht="13.9" customHeight="1" x14ac:dyDescent="0.25">
      <c r="D8727" s="120"/>
      <c r="E8727" s="120"/>
      <c r="F8727" s="120"/>
      <c r="G8727" s="120"/>
      <c r="H8727" s="121"/>
      <c r="R8727" s="120"/>
    </row>
    <row r="8728" spans="4:18" ht="13.9" customHeight="1" x14ac:dyDescent="0.25">
      <c r="D8728" s="120"/>
      <c r="E8728" s="120"/>
      <c r="F8728" s="120"/>
      <c r="G8728" s="120"/>
      <c r="H8728" s="121"/>
      <c r="R8728" s="120"/>
    </row>
    <row r="8729" spans="4:18" ht="13.9" customHeight="1" x14ac:dyDescent="0.25">
      <c r="D8729" s="120"/>
      <c r="E8729" s="120"/>
      <c r="F8729" s="120"/>
      <c r="G8729" s="120"/>
      <c r="H8729" s="121"/>
      <c r="R8729" s="120"/>
    </row>
    <row r="8730" spans="4:18" ht="13.9" customHeight="1" x14ac:dyDescent="0.25">
      <c r="D8730" s="120"/>
      <c r="E8730" s="120"/>
      <c r="F8730" s="120"/>
      <c r="G8730" s="120"/>
      <c r="H8730" s="121"/>
      <c r="R8730" s="120"/>
    </row>
    <row r="8731" spans="4:18" ht="13.9" customHeight="1" x14ac:dyDescent="0.25">
      <c r="D8731" s="120"/>
      <c r="E8731" s="120"/>
      <c r="F8731" s="120"/>
      <c r="G8731" s="120"/>
      <c r="H8731" s="121"/>
      <c r="R8731" s="120"/>
    </row>
    <row r="8732" spans="4:18" ht="13.9" customHeight="1" x14ac:dyDescent="0.25">
      <c r="D8732" s="120"/>
      <c r="E8732" s="120"/>
      <c r="F8732" s="120"/>
      <c r="G8732" s="120"/>
      <c r="H8732" s="121"/>
      <c r="R8732" s="120"/>
    </row>
    <row r="8733" spans="4:18" ht="13.9" customHeight="1" x14ac:dyDescent="0.25">
      <c r="D8733" s="120"/>
      <c r="E8733" s="120"/>
      <c r="F8733" s="120"/>
      <c r="G8733" s="120"/>
      <c r="H8733" s="121"/>
      <c r="R8733" s="120"/>
    </row>
    <row r="8734" spans="4:18" ht="13.9" customHeight="1" x14ac:dyDescent="0.25">
      <c r="D8734" s="120"/>
      <c r="E8734" s="120"/>
      <c r="F8734" s="120"/>
      <c r="G8734" s="120"/>
      <c r="H8734" s="121"/>
      <c r="R8734" s="120"/>
    </row>
    <row r="8735" spans="4:18" ht="13.9" customHeight="1" x14ac:dyDescent="0.25">
      <c r="D8735" s="120"/>
      <c r="E8735" s="120"/>
      <c r="F8735" s="120"/>
      <c r="G8735" s="120"/>
      <c r="H8735" s="121"/>
      <c r="R8735" s="120"/>
    </row>
    <row r="8736" spans="4:18" ht="13.9" customHeight="1" x14ac:dyDescent="0.25">
      <c r="D8736" s="120"/>
      <c r="E8736" s="120"/>
      <c r="F8736" s="120"/>
      <c r="G8736" s="120"/>
      <c r="H8736" s="121"/>
      <c r="R8736" s="120"/>
    </row>
    <row r="8737" spans="4:18" ht="13.9" customHeight="1" x14ac:dyDescent="0.25">
      <c r="D8737" s="120"/>
      <c r="E8737" s="120"/>
      <c r="F8737" s="120"/>
      <c r="G8737" s="120"/>
      <c r="H8737" s="121"/>
      <c r="R8737" s="120"/>
    </row>
    <row r="8738" spans="4:18" ht="13.9" customHeight="1" x14ac:dyDescent="0.25">
      <c r="D8738" s="120"/>
      <c r="E8738" s="120"/>
      <c r="F8738" s="120"/>
      <c r="G8738" s="120"/>
      <c r="H8738" s="121"/>
      <c r="R8738" s="120"/>
    </row>
    <row r="8739" spans="4:18" ht="13.9" customHeight="1" x14ac:dyDescent="0.25">
      <c r="D8739" s="120"/>
      <c r="E8739" s="120"/>
      <c r="F8739" s="120"/>
      <c r="G8739" s="120"/>
      <c r="H8739" s="121"/>
      <c r="R8739" s="120"/>
    </row>
    <row r="8740" spans="4:18" ht="13.9" customHeight="1" x14ac:dyDescent="0.25">
      <c r="D8740" s="120"/>
      <c r="E8740" s="120"/>
      <c r="F8740" s="120"/>
      <c r="G8740" s="120"/>
      <c r="H8740" s="121"/>
      <c r="R8740" s="120"/>
    </row>
    <row r="8741" spans="4:18" ht="13.9" customHeight="1" x14ac:dyDescent="0.25">
      <c r="D8741" s="120"/>
      <c r="E8741" s="120"/>
      <c r="F8741" s="120"/>
      <c r="G8741" s="120"/>
      <c r="H8741" s="121"/>
      <c r="R8741" s="120"/>
    </row>
    <row r="8742" spans="4:18" ht="13.9" customHeight="1" x14ac:dyDescent="0.25">
      <c r="D8742" s="120"/>
      <c r="E8742" s="120"/>
      <c r="F8742" s="120"/>
      <c r="G8742" s="120"/>
      <c r="H8742" s="121"/>
      <c r="R8742" s="120"/>
    </row>
    <row r="8743" spans="4:18" ht="13.9" customHeight="1" x14ac:dyDescent="0.25">
      <c r="D8743" s="120"/>
      <c r="E8743" s="120"/>
      <c r="F8743" s="120"/>
      <c r="G8743" s="120"/>
      <c r="H8743" s="121"/>
      <c r="R8743" s="120"/>
    </row>
    <row r="8744" spans="4:18" ht="13.9" customHeight="1" x14ac:dyDescent="0.25">
      <c r="D8744" s="120"/>
      <c r="E8744" s="120"/>
      <c r="F8744" s="120"/>
      <c r="G8744" s="120"/>
      <c r="H8744" s="121"/>
      <c r="R8744" s="120"/>
    </row>
    <row r="8745" spans="4:18" ht="13.9" customHeight="1" x14ac:dyDescent="0.25">
      <c r="D8745" s="120"/>
      <c r="E8745" s="120"/>
      <c r="F8745" s="120"/>
      <c r="G8745" s="120"/>
      <c r="H8745" s="121"/>
      <c r="R8745" s="120"/>
    </row>
    <row r="8746" spans="4:18" ht="13.9" customHeight="1" x14ac:dyDescent="0.25">
      <c r="D8746" s="120"/>
      <c r="E8746" s="120"/>
      <c r="F8746" s="120"/>
      <c r="G8746" s="120"/>
      <c r="H8746" s="121"/>
      <c r="R8746" s="120"/>
    </row>
    <row r="8747" spans="4:18" ht="13.9" customHeight="1" x14ac:dyDescent="0.25">
      <c r="D8747" s="120"/>
      <c r="E8747" s="120"/>
      <c r="F8747" s="120"/>
      <c r="G8747" s="120"/>
      <c r="H8747" s="121"/>
      <c r="R8747" s="120"/>
    </row>
    <row r="8748" spans="4:18" ht="13.9" customHeight="1" x14ac:dyDescent="0.25">
      <c r="D8748" s="120"/>
      <c r="E8748" s="120"/>
      <c r="F8748" s="120"/>
      <c r="G8748" s="120"/>
      <c r="H8748" s="121"/>
      <c r="R8748" s="120"/>
    </row>
    <row r="8749" spans="4:18" ht="13.9" customHeight="1" x14ac:dyDescent="0.25">
      <c r="D8749" s="120"/>
      <c r="E8749" s="120"/>
      <c r="F8749" s="120"/>
      <c r="G8749" s="120"/>
      <c r="H8749" s="121"/>
      <c r="R8749" s="120"/>
    </row>
    <row r="8750" spans="4:18" ht="13.9" customHeight="1" x14ac:dyDescent="0.25">
      <c r="D8750" s="120"/>
      <c r="E8750" s="120"/>
      <c r="F8750" s="120"/>
      <c r="G8750" s="120"/>
      <c r="H8750" s="121"/>
      <c r="R8750" s="120"/>
    </row>
    <row r="8751" spans="4:18" ht="13.9" customHeight="1" x14ac:dyDescent="0.25">
      <c r="D8751" s="120"/>
      <c r="E8751" s="120"/>
      <c r="F8751" s="120"/>
      <c r="G8751" s="120"/>
      <c r="H8751" s="121"/>
      <c r="R8751" s="120"/>
    </row>
    <row r="8752" spans="4:18" ht="13.9" customHeight="1" x14ac:dyDescent="0.25">
      <c r="D8752" s="120"/>
      <c r="E8752" s="120"/>
      <c r="F8752" s="120"/>
      <c r="G8752" s="120"/>
      <c r="H8752" s="121"/>
      <c r="R8752" s="120"/>
    </row>
    <row r="8753" spans="4:18" ht="13.9" customHeight="1" x14ac:dyDescent="0.25">
      <c r="D8753" s="120"/>
      <c r="E8753" s="120"/>
      <c r="F8753" s="120"/>
      <c r="G8753" s="120"/>
      <c r="H8753" s="121"/>
      <c r="R8753" s="120"/>
    </row>
    <row r="8754" spans="4:18" ht="13.9" customHeight="1" x14ac:dyDescent="0.25">
      <c r="D8754" s="120"/>
      <c r="E8754" s="120"/>
      <c r="F8754" s="120"/>
      <c r="G8754" s="120"/>
      <c r="H8754" s="121"/>
      <c r="R8754" s="120"/>
    </row>
    <row r="8755" spans="4:18" ht="13.9" customHeight="1" x14ac:dyDescent="0.25">
      <c r="D8755" s="120"/>
      <c r="E8755" s="120"/>
      <c r="F8755" s="120"/>
      <c r="G8755" s="120"/>
      <c r="H8755" s="121"/>
      <c r="R8755" s="120"/>
    </row>
    <row r="8756" spans="4:18" ht="13.9" customHeight="1" x14ac:dyDescent="0.25">
      <c r="D8756" s="120"/>
      <c r="E8756" s="120"/>
      <c r="F8756" s="120"/>
      <c r="G8756" s="120"/>
      <c r="H8756" s="121"/>
      <c r="R8756" s="120"/>
    </row>
    <row r="8757" spans="4:18" ht="13.9" customHeight="1" x14ac:dyDescent="0.25">
      <c r="D8757" s="120"/>
      <c r="E8757" s="120"/>
      <c r="F8757" s="120"/>
      <c r="G8757" s="120"/>
      <c r="H8757" s="121"/>
      <c r="R8757" s="120"/>
    </row>
    <row r="8758" spans="4:18" ht="13.9" customHeight="1" x14ac:dyDescent="0.25">
      <c r="D8758" s="120"/>
      <c r="E8758" s="120"/>
      <c r="F8758" s="120"/>
      <c r="G8758" s="120"/>
      <c r="H8758" s="121"/>
      <c r="R8758" s="120"/>
    </row>
    <row r="8759" spans="4:18" ht="13.9" customHeight="1" x14ac:dyDescent="0.25">
      <c r="D8759" s="120"/>
      <c r="E8759" s="120"/>
      <c r="F8759" s="120"/>
      <c r="G8759" s="120"/>
      <c r="H8759" s="121"/>
      <c r="R8759" s="120"/>
    </row>
    <row r="8760" spans="4:18" ht="13.9" customHeight="1" x14ac:dyDescent="0.25">
      <c r="D8760" s="120"/>
      <c r="E8760" s="120"/>
      <c r="F8760" s="120"/>
      <c r="G8760" s="120"/>
      <c r="H8760" s="121"/>
      <c r="R8760" s="120"/>
    </row>
    <row r="8761" spans="4:18" ht="13.9" customHeight="1" x14ac:dyDescent="0.25">
      <c r="D8761" s="120"/>
      <c r="E8761" s="120"/>
      <c r="F8761" s="120"/>
      <c r="G8761" s="120"/>
      <c r="H8761" s="121"/>
      <c r="R8761" s="120"/>
    </row>
    <row r="8762" spans="4:18" ht="13.9" customHeight="1" x14ac:dyDescent="0.25">
      <c r="D8762" s="120"/>
      <c r="E8762" s="120"/>
      <c r="F8762" s="120"/>
      <c r="G8762" s="120"/>
      <c r="H8762" s="121"/>
      <c r="R8762" s="120"/>
    </row>
    <row r="8763" spans="4:18" ht="13.9" customHeight="1" x14ac:dyDescent="0.25">
      <c r="D8763" s="120"/>
      <c r="E8763" s="120"/>
      <c r="F8763" s="120"/>
      <c r="G8763" s="120"/>
      <c r="H8763" s="121"/>
      <c r="R8763" s="120"/>
    </row>
    <row r="8764" spans="4:18" ht="13.9" customHeight="1" x14ac:dyDescent="0.25">
      <c r="D8764" s="120"/>
      <c r="E8764" s="120"/>
      <c r="F8764" s="120"/>
      <c r="G8764" s="120"/>
      <c r="H8764" s="121"/>
      <c r="R8764" s="120"/>
    </row>
    <row r="8765" spans="4:18" ht="13.9" customHeight="1" x14ac:dyDescent="0.25">
      <c r="D8765" s="120"/>
      <c r="E8765" s="120"/>
      <c r="F8765" s="120"/>
      <c r="G8765" s="120"/>
      <c r="H8765" s="121"/>
      <c r="R8765" s="120"/>
    </row>
    <row r="8766" spans="4:18" ht="13.9" customHeight="1" x14ac:dyDescent="0.25">
      <c r="D8766" s="120"/>
      <c r="E8766" s="120"/>
      <c r="F8766" s="120"/>
      <c r="G8766" s="120"/>
      <c r="H8766" s="121"/>
      <c r="R8766" s="120"/>
    </row>
    <row r="8767" spans="4:18" ht="13.9" customHeight="1" x14ac:dyDescent="0.25">
      <c r="D8767" s="120"/>
      <c r="E8767" s="120"/>
      <c r="F8767" s="120"/>
      <c r="G8767" s="120"/>
      <c r="H8767" s="121"/>
      <c r="R8767" s="120"/>
    </row>
    <row r="8768" spans="4:18" ht="13.9" customHeight="1" x14ac:dyDescent="0.25">
      <c r="D8768" s="120"/>
      <c r="E8768" s="120"/>
      <c r="F8768" s="120"/>
      <c r="G8768" s="120"/>
      <c r="H8768" s="121"/>
      <c r="R8768" s="120"/>
    </row>
    <row r="8769" spans="4:18" ht="13.9" customHeight="1" x14ac:dyDescent="0.25">
      <c r="D8769" s="120"/>
      <c r="E8769" s="120"/>
      <c r="F8769" s="120"/>
      <c r="G8769" s="120"/>
      <c r="H8769" s="121"/>
      <c r="R8769" s="120"/>
    </row>
    <row r="8770" spans="4:18" ht="13.9" customHeight="1" x14ac:dyDescent="0.25">
      <c r="D8770" s="120"/>
      <c r="E8770" s="120"/>
      <c r="F8770" s="120"/>
      <c r="G8770" s="120"/>
      <c r="H8770" s="121"/>
      <c r="R8770" s="120"/>
    </row>
    <row r="8771" spans="4:18" ht="13.9" customHeight="1" x14ac:dyDescent="0.25">
      <c r="D8771" s="120"/>
      <c r="E8771" s="120"/>
      <c r="F8771" s="120"/>
      <c r="G8771" s="120"/>
      <c r="H8771" s="121"/>
      <c r="R8771" s="120"/>
    </row>
    <row r="8772" spans="4:18" ht="13.9" customHeight="1" x14ac:dyDescent="0.25">
      <c r="D8772" s="120"/>
      <c r="E8772" s="120"/>
      <c r="F8772" s="120"/>
      <c r="G8772" s="120"/>
      <c r="H8772" s="121"/>
      <c r="R8772" s="120"/>
    </row>
    <row r="8773" spans="4:18" ht="13.9" customHeight="1" x14ac:dyDescent="0.25">
      <c r="D8773" s="120"/>
      <c r="E8773" s="120"/>
      <c r="F8773" s="120"/>
      <c r="G8773" s="120"/>
      <c r="H8773" s="121"/>
      <c r="R8773" s="120"/>
    </row>
    <row r="8774" spans="4:18" ht="13.9" customHeight="1" x14ac:dyDescent="0.25">
      <c r="D8774" s="120"/>
      <c r="E8774" s="120"/>
      <c r="F8774" s="120"/>
      <c r="G8774" s="120"/>
      <c r="H8774" s="121"/>
      <c r="R8774" s="120"/>
    </row>
    <row r="8775" spans="4:18" ht="13.9" customHeight="1" x14ac:dyDescent="0.25">
      <c r="D8775" s="120"/>
      <c r="E8775" s="120"/>
      <c r="F8775" s="120"/>
      <c r="G8775" s="120"/>
      <c r="H8775" s="121"/>
      <c r="R8775" s="120"/>
    </row>
    <row r="8776" spans="4:18" ht="13.9" customHeight="1" x14ac:dyDescent="0.25">
      <c r="D8776" s="120"/>
      <c r="E8776" s="120"/>
      <c r="F8776" s="120"/>
      <c r="G8776" s="120"/>
      <c r="H8776" s="121"/>
      <c r="R8776" s="120"/>
    </row>
    <row r="8777" spans="4:18" ht="13.9" customHeight="1" x14ac:dyDescent="0.25">
      <c r="D8777" s="120"/>
      <c r="E8777" s="120"/>
      <c r="F8777" s="120"/>
      <c r="G8777" s="120"/>
      <c r="H8777" s="121"/>
      <c r="R8777" s="120"/>
    </row>
    <row r="8778" spans="4:18" ht="13.9" customHeight="1" x14ac:dyDescent="0.25">
      <c r="D8778" s="120"/>
      <c r="E8778" s="120"/>
      <c r="F8778" s="120"/>
      <c r="G8778" s="120"/>
      <c r="H8778" s="121"/>
      <c r="R8778" s="120"/>
    </row>
    <row r="8779" spans="4:18" ht="13.9" customHeight="1" x14ac:dyDescent="0.25">
      <c r="D8779" s="120"/>
      <c r="E8779" s="120"/>
      <c r="F8779" s="120"/>
      <c r="G8779" s="120"/>
      <c r="H8779" s="121"/>
      <c r="R8779" s="120"/>
    </row>
    <row r="8780" spans="4:18" ht="13.9" customHeight="1" x14ac:dyDescent="0.25">
      <c r="D8780" s="120"/>
      <c r="E8780" s="120"/>
      <c r="F8780" s="120"/>
      <c r="G8780" s="120"/>
      <c r="H8780" s="121"/>
      <c r="R8780" s="120"/>
    </row>
    <row r="8781" spans="4:18" ht="13.9" customHeight="1" x14ac:dyDescent="0.25">
      <c r="D8781" s="120"/>
      <c r="E8781" s="120"/>
      <c r="F8781" s="120"/>
      <c r="G8781" s="120"/>
      <c r="H8781" s="121"/>
      <c r="R8781" s="120"/>
    </row>
    <row r="8782" spans="4:18" ht="13.9" customHeight="1" x14ac:dyDescent="0.25">
      <c r="D8782" s="120"/>
      <c r="E8782" s="120"/>
      <c r="F8782" s="120"/>
      <c r="G8782" s="120"/>
      <c r="H8782" s="121"/>
      <c r="R8782" s="120"/>
    </row>
    <row r="8783" spans="4:18" ht="13.9" customHeight="1" x14ac:dyDescent="0.25">
      <c r="D8783" s="120"/>
      <c r="E8783" s="120"/>
      <c r="F8783" s="120"/>
      <c r="G8783" s="120"/>
      <c r="H8783" s="121"/>
      <c r="R8783" s="120"/>
    </row>
    <row r="8784" spans="4:18" ht="13.9" customHeight="1" x14ac:dyDescent="0.25">
      <c r="D8784" s="120"/>
      <c r="E8784" s="120"/>
      <c r="F8784" s="120"/>
      <c r="G8784" s="120"/>
      <c r="H8784" s="121"/>
      <c r="R8784" s="120"/>
    </row>
    <row r="8785" spans="4:18" ht="13.9" customHeight="1" x14ac:dyDescent="0.25">
      <c r="D8785" s="120"/>
      <c r="E8785" s="120"/>
      <c r="F8785" s="120"/>
      <c r="G8785" s="120"/>
      <c r="H8785" s="121"/>
      <c r="R8785" s="120"/>
    </row>
    <row r="8786" spans="4:18" ht="13.9" customHeight="1" x14ac:dyDescent="0.25">
      <c r="D8786" s="120"/>
      <c r="E8786" s="120"/>
      <c r="F8786" s="120"/>
      <c r="G8786" s="120"/>
      <c r="H8786" s="121"/>
      <c r="R8786" s="120"/>
    </row>
    <row r="8787" spans="4:18" ht="13.9" customHeight="1" x14ac:dyDescent="0.25">
      <c r="D8787" s="120"/>
      <c r="E8787" s="120"/>
      <c r="F8787" s="120"/>
      <c r="G8787" s="120"/>
      <c r="H8787" s="121"/>
      <c r="R8787" s="120"/>
    </row>
    <row r="8788" spans="4:18" ht="13.9" customHeight="1" x14ac:dyDescent="0.25">
      <c r="D8788" s="120"/>
      <c r="E8788" s="120"/>
      <c r="F8788" s="120"/>
      <c r="G8788" s="120"/>
      <c r="H8788" s="121"/>
      <c r="R8788" s="120"/>
    </row>
    <row r="8789" spans="4:18" ht="13.9" customHeight="1" x14ac:dyDescent="0.25">
      <c r="D8789" s="120"/>
      <c r="E8789" s="120"/>
      <c r="F8789" s="120"/>
      <c r="G8789" s="120"/>
      <c r="H8789" s="121"/>
      <c r="R8789" s="120"/>
    </row>
    <row r="8790" spans="4:18" ht="13.9" customHeight="1" x14ac:dyDescent="0.25">
      <c r="D8790" s="120"/>
      <c r="E8790" s="120"/>
      <c r="F8790" s="120"/>
      <c r="G8790" s="120"/>
      <c r="H8790" s="121"/>
      <c r="R8790" s="120"/>
    </row>
    <row r="8791" spans="4:18" ht="13.9" customHeight="1" x14ac:dyDescent="0.25">
      <c r="D8791" s="120"/>
      <c r="E8791" s="120"/>
      <c r="F8791" s="120"/>
      <c r="G8791" s="120"/>
      <c r="H8791" s="121"/>
      <c r="R8791" s="120"/>
    </row>
    <row r="8792" spans="4:18" ht="13.9" customHeight="1" x14ac:dyDescent="0.25">
      <c r="D8792" s="120"/>
      <c r="E8792" s="120"/>
      <c r="F8792" s="120"/>
      <c r="G8792" s="120"/>
      <c r="H8792" s="121"/>
      <c r="R8792" s="120"/>
    </row>
    <row r="8793" spans="4:18" ht="13.9" customHeight="1" x14ac:dyDescent="0.25">
      <c r="D8793" s="120"/>
      <c r="E8793" s="120"/>
      <c r="F8793" s="120"/>
      <c r="G8793" s="120"/>
      <c r="H8793" s="121"/>
      <c r="R8793" s="120"/>
    </row>
    <row r="8794" spans="4:18" ht="13.9" customHeight="1" x14ac:dyDescent="0.25">
      <c r="D8794" s="120"/>
      <c r="E8794" s="120"/>
      <c r="F8794" s="120"/>
      <c r="G8794" s="120"/>
      <c r="H8794" s="121"/>
      <c r="R8794" s="120"/>
    </row>
    <row r="8795" spans="4:18" ht="13.9" customHeight="1" x14ac:dyDescent="0.25">
      <c r="D8795" s="120"/>
      <c r="E8795" s="120"/>
      <c r="F8795" s="120"/>
      <c r="G8795" s="120"/>
      <c r="H8795" s="121"/>
      <c r="R8795" s="120"/>
    </row>
    <row r="8796" spans="4:18" ht="13.9" customHeight="1" x14ac:dyDescent="0.25">
      <c r="D8796" s="120"/>
      <c r="E8796" s="120"/>
      <c r="F8796" s="120"/>
      <c r="G8796" s="120"/>
      <c r="H8796" s="121"/>
      <c r="R8796" s="120"/>
    </row>
    <row r="8797" spans="4:18" ht="13.9" customHeight="1" x14ac:dyDescent="0.25">
      <c r="D8797" s="120"/>
      <c r="E8797" s="120"/>
      <c r="F8797" s="120"/>
      <c r="G8797" s="120"/>
      <c r="H8797" s="121"/>
      <c r="R8797" s="120"/>
    </row>
    <row r="8798" spans="4:18" ht="13.9" customHeight="1" x14ac:dyDescent="0.25">
      <c r="D8798" s="120"/>
      <c r="E8798" s="120"/>
      <c r="F8798" s="120"/>
      <c r="G8798" s="120"/>
      <c r="H8798" s="121"/>
      <c r="R8798" s="120"/>
    </row>
    <row r="8799" spans="4:18" ht="13.9" customHeight="1" x14ac:dyDescent="0.25">
      <c r="D8799" s="120"/>
      <c r="E8799" s="120"/>
      <c r="F8799" s="120"/>
      <c r="G8799" s="120"/>
      <c r="H8799" s="121"/>
      <c r="R8799" s="120"/>
    </row>
    <row r="8800" spans="4:18" ht="13.9" customHeight="1" x14ac:dyDescent="0.25">
      <c r="D8800" s="120"/>
      <c r="E8800" s="120"/>
      <c r="F8800" s="120"/>
      <c r="G8800" s="120"/>
      <c r="H8800" s="121"/>
      <c r="R8800" s="120"/>
    </row>
    <row r="8801" spans="4:18" ht="13.9" customHeight="1" x14ac:dyDescent="0.25">
      <c r="D8801" s="120"/>
      <c r="E8801" s="120"/>
      <c r="F8801" s="120"/>
      <c r="G8801" s="120"/>
      <c r="H8801" s="121"/>
      <c r="R8801" s="120"/>
    </row>
    <row r="8802" spans="4:18" ht="13.9" customHeight="1" x14ac:dyDescent="0.25">
      <c r="D8802" s="120"/>
      <c r="E8802" s="120"/>
      <c r="F8802" s="120"/>
      <c r="G8802" s="120"/>
      <c r="H8802" s="121"/>
      <c r="R8802" s="120"/>
    </row>
    <row r="8803" spans="4:18" ht="13.9" customHeight="1" x14ac:dyDescent="0.25">
      <c r="D8803" s="120"/>
      <c r="E8803" s="120"/>
      <c r="F8803" s="120"/>
      <c r="G8803" s="120"/>
      <c r="H8803" s="121"/>
      <c r="R8803" s="120"/>
    </row>
    <row r="8804" spans="4:18" ht="13.9" customHeight="1" x14ac:dyDescent="0.25">
      <c r="D8804" s="120"/>
      <c r="E8804" s="120"/>
      <c r="F8804" s="120"/>
      <c r="G8804" s="120"/>
      <c r="H8804" s="121"/>
      <c r="R8804" s="120"/>
    </row>
    <row r="8805" spans="4:18" ht="13.9" customHeight="1" x14ac:dyDescent="0.25">
      <c r="D8805" s="120"/>
      <c r="E8805" s="120"/>
      <c r="F8805" s="120"/>
      <c r="G8805" s="120"/>
      <c r="H8805" s="121"/>
      <c r="R8805" s="120"/>
    </row>
    <row r="8806" spans="4:18" ht="13.9" customHeight="1" x14ac:dyDescent="0.25">
      <c r="D8806" s="120"/>
      <c r="E8806" s="120"/>
      <c r="F8806" s="120"/>
      <c r="G8806" s="120"/>
      <c r="H8806" s="121"/>
      <c r="R8806" s="120"/>
    </row>
    <row r="8807" spans="4:18" ht="13.9" customHeight="1" x14ac:dyDescent="0.25">
      <c r="D8807" s="120"/>
      <c r="E8807" s="120"/>
      <c r="F8807" s="120"/>
      <c r="G8807" s="120"/>
      <c r="H8807" s="121"/>
      <c r="R8807" s="120"/>
    </row>
    <row r="8808" spans="4:18" ht="13.9" customHeight="1" x14ac:dyDescent="0.25">
      <c r="D8808" s="120"/>
      <c r="E8808" s="120"/>
      <c r="F8808" s="120"/>
      <c r="G8808" s="120"/>
      <c r="H8808" s="121"/>
      <c r="R8808" s="120"/>
    </row>
    <row r="8809" spans="4:18" ht="13.9" customHeight="1" x14ac:dyDescent="0.25">
      <c r="D8809" s="120"/>
      <c r="E8809" s="120"/>
      <c r="F8809" s="120"/>
      <c r="G8809" s="120"/>
      <c r="H8809" s="121"/>
      <c r="R8809" s="120"/>
    </row>
    <row r="8810" spans="4:18" ht="13.9" customHeight="1" x14ac:dyDescent="0.25">
      <c r="D8810" s="120"/>
      <c r="E8810" s="120"/>
      <c r="F8810" s="120"/>
      <c r="G8810" s="120"/>
      <c r="H8810" s="121"/>
      <c r="R8810" s="120"/>
    </row>
    <row r="8811" spans="4:18" ht="13.9" customHeight="1" x14ac:dyDescent="0.25">
      <c r="D8811" s="120"/>
      <c r="E8811" s="120"/>
      <c r="F8811" s="120"/>
      <c r="G8811" s="120"/>
      <c r="H8811" s="121"/>
      <c r="R8811" s="120"/>
    </row>
    <row r="8812" spans="4:18" ht="13.9" customHeight="1" x14ac:dyDescent="0.25">
      <c r="D8812" s="120"/>
      <c r="E8812" s="120"/>
      <c r="F8812" s="120"/>
      <c r="G8812" s="120"/>
      <c r="H8812" s="121"/>
      <c r="R8812" s="120"/>
    </row>
    <row r="8813" spans="4:18" ht="13.9" customHeight="1" x14ac:dyDescent="0.25">
      <c r="D8813" s="120"/>
      <c r="E8813" s="120"/>
      <c r="F8813" s="120"/>
      <c r="G8813" s="120"/>
      <c r="H8813" s="121"/>
      <c r="R8813" s="120"/>
    </row>
    <row r="8814" spans="4:18" ht="13.9" customHeight="1" x14ac:dyDescent="0.25">
      <c r="D8814" s="120"/>
      <c r="E8814" s="120"/>
      <c r="F8814" s="120"/>
      <c r="G8814" s="120"/>
      <c r="H8814" s="121"/>
      <c r="R8814" s="120"/>
    </row>
    <row r="8815" spans="4:18" ht="13.9" customHeight="1" x14ac:dyDescent="0.25">
      <c r="D8815" s="120"/>
      <c r="E8815" s="120"/>
      <c r="F8815" s="120"/>
      <c r="G8815" s="120"/>
      <c r="H8815" s="121"/>
      <c r="R8815" s="120"/>
    </row>
    <row r="8816" spans="4:18" ht="13.9" customHeight="1" x14ac:dyDescent="0.25">
      <c r="D8816" s="120"/>
      <c r="E8816" s="120"/>
      <c r="F8816" s="120"/>
      <c r="G8816" s="120"/>
      <c r="H8816" s="121"/>
      <c r="R8816" s="120"/>
    </row>
    <row r="8817" spans="4:18" ht="13.9" customHeight="1" x14ac:dyDescent="0.25">
      <c r="D8817" s="120"/>
      <c r="E8817" s="120"/>
      <c r="F8817" s="120"/>
      <c r="G8817" s="120"/>
      <c r="H8817" s="121"/>
      <c r="R8817" s="120"/>
    </row>
    <row r="8818" spans="4:18" ht="13.9" customHeight="1" x14ac:dyDescent="0.25">
      <c r="D8818" s="120"/>
      <c r="E8818" s="120"/>
      <c r="F8818" s="120"/>
      <c r="G8818" s="120"/>
      <c r="H8818" s="121"/>
      <c r="R8818" s="120"/>
    </row>
    <row r="8819" spans="4:18" ht="13.9" customHeight="1" x14ac:dyDescent="0.25">
      <c r="D8819" s="120"/>
      <c r="E8819" s="120"/>
      <c r="F8819" s="120"/>
      <c r="G8819" s="120"/>
      <c r="H8819" s="121"/>
      <c r="R8819" s="120"/>
    </row>
    <row r="8820" spans="4:18" ht="13.9" customHeight="1" x14ac:dyDescent="0.25">
      <c r="D8820" s="120"/>
      <c r="E8820" s="120"/>
      <c r="F8820" s="120"/>
      <c r="G8820" s="120"/>
      <c r="H8820" s="121"/>
      <c r="R8820" s="120"/>
    </row>
    <row r="8821" spans="4:18" ht="13.9" customHeight="1" x14ac:dyDescent="0.25">
      <c r="D8821" s="120"/>
      <c r="E8821" s="120"/>
      <c r="F8821" s="120"/>
      <c r="G8821" s="120"/>
      <c r="H8821" s="121"/>
      <c r="R8821" s="120"/>
    </row>
    <row r="8822" spans="4:18" ht="13.9" customHeight="1" x14ac:dyDescent="0.25">
      <c r="D8822" s="120"/>
      <c r="E8822" s="120"/>
      <c r="F8822" s="120"/>
      <c r="G8822" s="120"/>
      <c r="H8822" s="121"/>
      <c r="R8822" s="120"/>
    </row>
    <row r="8823" spans="4:18" ht="13.9" customHeight="1" x14ac:dyDescent="0.25">
      <c r="D8823" s="120"/>
      <c r="E8823" s="120"/>
      <c r="F8823" s="120"/>
      <c r="G8823" s="120"/>
      <c r="H8823" s="121"/>
      <c r="R8823" s="120"/>
    </row>
    <row r="8824" spans="4:18" ht="13.9" customHeight="1" x14ac:dyDescent="0.25">
      <c r="D8824" s="120"/>
      <c r="E8824" s="120"/>
      <c r="F8824" s="120"/>
      <c r="G8824" s="120"/>
      <c r="H8824" s="121"/>
      <c r="R8824" s="120"/>
    </row>
    <row r="8825" spans="4:18" ht="13.9" customHeight="1" x14ac:dyDescent="0.25">
      <c r="D8825" s="120"/>
      <c r="E8825" s="120"/>
      <c r="F8825" s="120"/>
      <c r="G8825" s="120"/>
      <c r="H8825" s="121"/>
      <c r="R8825" s="120"/>
    </row>
    <row r="8826" spans="4:18" ht="13.9" customHeight="1" x14ac:dyDescent="0.25">
      <c r="D8826" s="120"/>
      <c r="E8826" s="120"/>
      <c r="F8826" s="120"/>
      <c r="G8826" s="120"/>
      <c r="H8826" s="121"/>
      <c r="R8826" s="120"/>
    </row>
    <row r="8827" spans="4:18" ht="13.9" customHeight="1" x14ac:dyDescent="0.25">
      <c r="D8827" s="120"/>
      <c r="E8827" s="120"/>
      <c r="F8827" s="120"/>
      <c r="G8827" s="120"/>
      <c r="H8827" s="121"/>
      <c r="R8827" s="120"/>
    </row>
    <row r="8828" spans="4:18" ht="13.9" customHeight="1" x14ac:dyDescent="0.25">
      <c r="D8828" s="120"/>
      <c r="E8828" s="120"/>
      <c r="F8828" s="120"/>
      <c r="G8828" s="120"/>
      <c r="H8828" s="121"/>
      <c r="R8828" s="120"/>
    </row>
    <row r="8829" spans="4:18" ht="13.9" customHeight="1" x14ac:dyDescent="0.25">
      <c r="D8829" s="120"/>
      <c r="E8829" s="120"/>
      <c r="F8829" s="120"/>
      <c r="G8829" s="120"/>
      <c r="H8829" s="121"/>
      <c r="R8829" s="120"/>
    </row>
    <row r="8830" spans="4:18" ht="13.9" customHeight="1" x14ac:dyDescent="0.25">
      <c r="D8830" s="120"/>
      <c r="E8830" s="120"/>
      <c r="F8830" s="120"/>
      <c r="G8830" s="120"/>
      <c r="H8830" s="121"/>
      <c r="R8830" s="120"/>
    </row>
    <row r="8831" spans="4:18" ht="13.9" customHeight="1" x14ac:dyDescent="0.25">
      <c r="D8831" s="120"/>
      <c r="E8831" s="120"/>
      <c r="F8831" s="120"/>
      <c r="G8831" s="120"/>
      <c r="H8831" s="121"/>
      <c r="R8831" s="120"/>
    </row>
    <row r="8832" spans="4:18" ht="13.9" customHeight="1" x14ac:dyDescent="0.25">
      <c r="D8832" s="120"/>
      <c r="E8832" s="120"/>
      <c r="F8832" s="120"/>
      <c r="G8832" s="120"/>
      <c r="H8832" s="121"/>
      <c r="R8832" s="120"/>
    </row>
    <row r="8833" spans="4:18" ht="13.9" customHeight="1" x14ac:dyDescent="0.25">
      <c r="D8833" s="120"/>
      <c r="E8833" s="120"/>
      <c r="F8833" s="120"/>
      <c r="G8833" s="120"/>
      <c r="H8833" s="121"/>
      <c r="R8833" s="120"/>
    </row>
    <row r="8834" spans="4:18" ht="13.9" customHeight="1" x14ac:dyDescent="0.25">
      <c r="D8834" s="120"/>
      <c r="E8834" s="120"/>
      <c r="F8834" s="120"/>
      <c r="G8834" s="120"/>
      <c r="H8834" s="121"/>
      <c r="R8834" s="120"/>
    </row>
    <row r="8835" spans="4:18" ht="13.9" customHeight="1" x14ac:dyDescent="0.25">
      <c r="D8835" s="120"/>
      <c r="E8835" s="120"/>
      <c r="F8835" s="120"/>
      <c r="G8835" s="120"/>
      <c r="H8835" s="121"/>
      <c r="R8835" s="120"/>
    </row>
    <row r="8836" spans="4:18" ht="13.9" customHeight="1" x14ac:dyDescent="0.25">
      <c r="D8836" s="120"/>
      <c r="E8836" s="120"/>
      <c r="F8836" s="120"/>
      <c r="G8836" s="120"/>
      <c r="H8836" s="121"/>
      <c r="R8836" s="120"/>
    </row>
    <row r="8837" spans="4:18" ht="13.9" customHeight="1" x14ac:dyDescent="0.25">
      <c r="D8837" s="120"/>
      <c r="E8837" s="120"/>
      <c r="F8837" s="120"/>
      <c r="G8837" s="120"/>
      <c r="H8837" s="121"/>
      <c r="R8837" s="120"/>
    </row>
    <row r="8838" spans="4:18" ht="13.9" customHeight="1" x14ac:dyDescent="0.25">
      <c r="D8838" s="120"/>
      <c r="E8838" s="120"/>
      <c r="F8838" s="120"/>
      <c r="G8838" s="120"/>
      <c r="H8838" s="121"/>
      <c r="R8838" s="120"/>
    </row>
    <row r="8839" spans="4:18" ht="13.9" customHeight="1" x14ac:dyDescent="0.25">
      <c r="D8839" s="120"/>
      <c r="E8839" s="120"/>
      <c r="F8839" s="120"/>
      <c r="G8839" s="120"/>
      <c r="H8839" s="121"/>
      <c r="R8839" s="120"/>
    </row>
    <row r="8840" spans="4:18" ht="13.9" customHeight="1" x14ac:dyDescent="0.25">
      <c r="D8840" s="120"/>
      <c r="E8840" s="120"/>
      <c r="F8840" s="120"/>
      <c r="G8840" s="120"/>
      <c r="H8840" s="121"/>
      <c r="R8840" s="120"/>
    </row>
    <row r="8841" spans="4:18" ht="13.9" customHeight="1" x14ac:dyDescent="0.25">
      <c r="D8841" s="120"/>
      <c r="E8841" s="120"/>
      <c r="F8841" s="120"/>
      <c r="G8841" s="120"/>
      <c r="H8841" s="121"/>
      <c r="R8841" s="120"/>
    </row>
    <row r="8842" spans="4:18" ht="13.9" customHeight="1" x14ac:dyDescent="0.25">
      <c r="D8842" s="120"/>
      <c r="E8842" s="120"/>
      <c r="F8842" s="120"/>
      <c r="G8842" s="120"/>
      <c r="H8842" s="121"/>
      <c r="R8842" s="120"/>
    </row>
    <row r="8843" spans="4:18" ht="13.9" customHeight="1" x14ac:dyDescent="0.25">
      <c r="D8843" s="120"/>
      <c r="E8843" s="120"/>
      <c r="F8843" s="120"/>
      <c r="G8843" s="120"/>
      <c r="H8843" s="121"/>
      <c r="R8843" s="120"/>
    </row>
    <row r="8844" spans="4:18" ht="13.9" customHeight="1" x14ac:dyDescent="0.25">
      <c r="D8844" s="120"/>
      <c r="E8844" s="120"/>
      <c r="F8844" s="120"/>
      <c r="G8844" s="120"/>
      <c r="H8844" s="121"/>
      <c r="R8844" s="120"/>
    </row>
    <row r="8845" spans="4:18" ht="13.9" customHeight="1" x14ac:dyDescent="0.25">
      <c r="D8845" s="120"/>
      <c r="E8845" s="120"/>
      <c r="F8845" s="120"/>
      <c r="G8845" s="120"/>
      <c r="H8845" s="121"/>
      <c r="R8845" s="120"/>
    </row>
    <row r="8846" spans="4:18" ht="13.9" customHeight="1" x14ac:dyDescent="0.25">
      <c r="D8846" s="120"/>
      <c r="E8846" s="120"/>
      <c r="F8846" s="120"/>
      <c r="G8846" s="120"/>
      <c r="H8846" s="121"/>
      <c r="R8846" s="120"/>
    </row>
    <row r="8847" spans="4:18" ht="13.9" customHeight="1" x14ac:dyDescent="0.25">
      <c r="D8847" s="120"/>
      <c r="E8847" s="120"/>
      <c r="F8847" s="120"/>
      <c r="G8847" s="120"/>
      <c r="H8847" s="121"/>
      <c r="R8847" s="120"/>
    </row>
    <row r="8848" spans="4:18" ht="13.9" customHeight="1" x14ac:dyDescent="0.25">
      <c r="D8848" s="120"/>
      <c r="E8848" s="120"/>
      <c r="F8848" s="120"/>
      <c r="G8848" s="120"/>
      <c r="H8848" s="121"/>
      <c r="R8848" s="120"/>
    </row>
    <row r="8849" spans="4:18" ht="13.9" customHeight="1" x14ac:dyDescent="0.25">
      <c r="D8849" s="120"/>
      <c r="E8849" s="120"/>
      <c r="F8849" s="120"/>
      <c r="G8849" s="120"/>
      <c r="H8849" s="121"/>
      <c r="R8849" s="120"/>
    </row>
    <row r="8850" spans="4:18" ht="13.9" customHeight="1" x14ac:dyDescent="0.25">
      <c r="D8850" s="120"/>
      <c r="E8850" s="120"/>
      <c r="F8850" s="120"/>
      <c r="G8850" s="120"/>
      <c r="H8850" s="121"/>
      <c r="R8850" s="120"/>
    </row>
    <row r="8851" spans="4:18" ht="13.9" customHeight="1" x14ac:dyDescent="0.25">
      <c r="D8851" s="120"/>
      <c r="E8851" s="120"/>
      <c r="F8851" s="120"/>
      <c r="G8851" s="120"/>
      <c r="H8851" s="121"/>
      <c r="R8851" s="120"/>
    </row>
    <row r="8852" spans="4:18" ht="13.9" customHeight="1" x14ac:dyDescent="0.25">
      <c r="D8852" s="120"/>
      <c r="E8852" s="120"/>
      <c r="F8852" s="120"/>
      <c r="G8852" s="120"/>
      <c r="H8852" s="121"/>
      <c r="R8852" s="120"/>
    </row>
    <row r="8853" spans="4:18" ht="13.9" customHeight="1" x14ac:dyDescent="0.25">
      <c r="D8853" s="120"/>
      <c r="E8853" s="120"/>
      <c r="F8853" s="120"/>
      <c r="G8853" s="120"/>
      <c r="H8853" s="121"/>
      <c r="R8853" s="120"/>
    </row>
    <row r="8854" spans="4:18" ht="13.9" customHeight="1" x14ac:dyDescent="0.25">
      <c r="D8854" s="120"/>
      <c r="E8854" s="120"/>
      <c r="F8854" s="120"/>
      <c r="G8854" s="120"/>
      <c r="H8854" s="121"/>
      <c r="R8854" s="120"/>
    </row>
    <row r="8855" spans="4:18" ht="13.9" customHeight="1" x14ac:dyDescent="0.25">
      <c r="D8855" s="120"/>
      <c r="E8855" s="120"/>
      <c r="F8855" s="120"/>
      <c r="G8855" s="120"/>
      <c r="H8855" s="121"/>
      <c r="R8855" s="120"/>
    </row>
    <row r="8856" spans="4:18" ht="13.9" customHeight="1" x14ac:dyDescent="0.25">
      <c r="D8856" s="120"/>
      <c r="E8856" s="120"/>
      <c r="F8856" s="120"/>
      <c r="G8856" s="120"/>
      <c r="H8856" s="121"/>
      <c r="R8856" s="120"/>
    </row>
    <row r="8857" spans="4:18" ht="13.9" customHeight="1" x14ac:dyDescent="0.25">
      <c r="D8857" s="120"/>
      <c r="E8857" s="120"/>
      <c r="F8857" s="120"/>
      <c r="G8857" s="120"/>
      <c r="H8857" s="121"/>
      <c r="R8857" s="120"/>
    </row>
    <row r="8858" spans="4:18" ht="13.9" customHeight="1" x14ac:dyDescent="0.25">
      <c r="D8858" s="120"/>
      <c r="E8858" s="120"/>
      <c r="F8858" s="120"/>
      <c r="G8858" s="120"/>
      <c r="H8858" s="121"/>
      <c r="R8858" s="120"/>
    </row>
    <row r="8859" spans="4:18" ht="13.9" customHeight="1" x14ac:dyDescent="0.25">
      <c r="D8859" s="120"/>
      <c r="E8859" s="120"/>
      <c r="F8859" s="120"/>
      <c r="G8859" s="120"/>
      <c r="H8859" s="121"/>
      <c r="R8859" s="120"/>
    </row>
    <row r="8860" spans="4:18" ht="13.9" customHeight="1" x14ac:dyDescent="0.25">
      <c r="D8860" s="120"/>
      <c r="E8860" s="120"/>
      <c r="F8860" s="120"/>
      <c r="G8860" s="120"/>
      <c r="H8860" s="121"/>
      <c r="R8860" s="120"/>
    </row>
    <row r="8861" spans="4:18" ht="13.9" customHeight="1" x14ac:dyDescent="0.25">
      <c r="D8861" s="120"/>
      <c r="E8861" s="120"/>
      <c r="F8861" s="120"/>
      <c r="G8861" s="120"/>
      <c r="H8861" s="121"/>
      <c r="R8861" s="120"/>
    </row>
    <row r="8862" spans="4:18" ht="13.9" customHeight="1" x14ac:dyDescent="0.25">
      <c r="D8862" s="120"/>
      <c r="E8862" s="120"/>
      <c r="F8862" s="120"/>
      <c r="G8862" s="120"/>
      <c r="H8862" s="121"/>
      <c r="R8862" s="120"/>
    </row>
    <row r="8863" spans="4:18" ht="13.9" customHeight="1" x14ac:dyDescent="0.25">
      <c r="D8863" s="120"/>
      <c r="E8863" s="120"/>
      <c r="F8863" s="120"/>
      <c r="G8863" s="120"/>
      <c r="H8863" s="121"/>
      <c r="R8863" s="120"/>
    </row>
    <row r="8864" spans="4:18" ht="13.9" customHeight="1" x14ac:dyDescent="0.25">
      <c r="D8864" s="120"/>
      <c r="E8864" s="120"/>
      <c r="F8864" s="120"/>
      <c r="G8864" s="120"/>
      <c r="H8864" s="121"/>
      <c r="R8864" s="120"/>
    </row>
    <row r="8865" spans="4:18" ht="13.9" customHeight="1" x14ac:dyDescent="0.25">
      <c r="D8865" s="120"/>
      <c r="E8865" s="120"/>
      <c r="F8865" s="120"/>
      <c r="G8865" s="120"/>
      <c r="H8865" s="121"/>
      <c r="R8865" s="120"/>
    </row>
    <row r="8866" spans="4:18" ht="13.9" customHeight="1" x14ac:dyDescent="0.25">
      <c r="D8866" s="120"/>
      <c r="E8866" s="120"/>
      <c r="F8866" s="120"/>
      <c r="G8866" s="120"/>
      <c r="H8866" s="121"/>
      <c r="R8866" s="120"/>
    </row>
    <row r="8867" spans="4:18" ht="13.9" customHeight="1" x14ac:dyDescent="0.25">
      <c r="D8867" s="120"/>
      <c r="E8867" s="120"/>
      <c r="F8867" s="120"/>
      <c r="G8867" s="120"/>
      <c r="H8867" s="121"/>
      <c r="R8867" s="120"/>
    </row>
    <row r="8868" spans="4:18" ht="13.9" customHeight="1" x14ac:dyDescent="0.25">
      <c r="D8868" s="120"/>
      <c r="E8868" s="120"/>
      <c r="F8868" s="120"/>
      <c r="G8868" s="120"/>
      <c r="H8868" s="121"/>
      <c r="R8868" s="120"/>
    </row>
    <row r="8869" spans="4:18" ht="13.9" customHeight="1" x14ac:dyDescent="0.25">
      <c r="D8869" s="120"/>
      <c r="E8869" s="120"/>
      <c r="F8869" s="120"/>
      <c r="G8869" s="120"/>
      <c r="H8869" s="121"/>
      <c r="R8869" s="120"/>
    </row>
    <row r="8870" spans="4:18" ht="13.9" customHeight="1" x14ac:dyDescent="0.25">
      <c r="D8870" s="120"/>
      <c r="E8870" s="120"/>
      <c r="F8870" s="120"/>
      <c r="G8870" s="120"/>
      <c r="H8870" s="121"/>
      <c r="R8870" s="120"/>
    </row>
    <row r="8871" spans="4:18" ht="13.9" customHeight="1" x14ac:dyDescent="0.25">
      <c r="D8871" s="120"/>
      <c r="E8871" s="120"/>
      <c r="F8871" s="120"/>
      <c r="G8871" s="120"/>
      <c r="H8871" s="121"/>
      <c r="R8871" s="120"/>
    </row>
    <row r="8872" spans="4:18" ht="13.9" customHeight="1" x14ac:dyDescent="0.25">
      <c r="D8872" s="120"/>
      <c r="E8872" s="120"/>
      <c r="F8872" s="120"/>
      <c r="G8872" s="120"/>
      <c r="H8872" s="121"/>
      <c r="R8872" s="120"/>
    </row>
    <row r="8873" spans="4:18" ht="13.9" customHeight="1" x14ac:dyDescent="0.25">
      <c r="D8873" s="120"/>
      <c r="E8873" s="120"/>
      <c r="F8873" s="120"/>
      <c r="G8873" s="120"/>
      <c r="H8873" s="121"/>
      <c r="R8873" s="120"/>
    </row>
    <row r="8874" spans="4:18" ht="13.9" customHeight="1" x14ac:dyDescent="0.25">
      <c r="D8874" s="120"/>
      <c r="E8874" s="120"/>
      <c r="F8874" s="120"/>
      <c r="G8874" s="120"/>
      <c r="H8874" s="121"/>
      <c r="R8874" s="120"/>
    </row>
    <row r="8875" spans="4:18" ht="13.9" customHeight="1" x14ac:dyDescent="0.25">
      <c r="D8875" s="120"/>
      <c r="E8875" s="120"/>
      <c r="F8875" s="120"/>
      <c r="G8875" s="120"/>
      <c r="H8875" s="121"/>
      <c r="R8875" s="120"/>
    </row>
    <row r="8876" spans="4:18" ht="13.9" customHeight="1" x14ac:dyDescent="0.25">
      <c r="D8876" s="120"/>
      <c r="E8876" s="120"/>
      <c r="F8876" s="120"/>
      <c r="G8876" s="120"/>
      <c r="H8876" s="121"/>
      <c r="R8876" s="120"/>
    </row>
    <row r="8877" spans="4:18" ht="13.9" customHeight="1" x14ac:dyDescent="0.25">
      <c r="D8877" s="120"/>
      <c r="E8877" s="120"/>
      <c r="F8877" s="120"/>
      <c r="G8877" s="120"/>
      <c r="H8877" s="121"/>
      <c r="R8877" s="120"/>
    </row>
    <row r="8878" spans="4:18" ht="13.9" customHeight="1" x14ac:dyDescent="0.25">
      <c r="D8878" s="120"/>
      <c r="E8878" s="120"/>
      <c r="F8878" s="120"/>
      <c r="G8878" s="120"/>
      <c r="H8878" s="121"/>
      <c r="R8878" s="120"/>
    </row>
    <row r="8879" spans="4:18" ht="13.9" customHeight="1" x14ac:dyDescent="0.25">
      <c r="D8879" s="120"/>
      <c r="E8879" s="120"/>
      <c r="F8879" s="120"/>
      <c r="G8879" s="120"/>
      <c r="H8879" s="121"/>
      <c r="R8879" s="120"/>
    </row>
    <row r="8880" spans="4:18" ht="13.9" customHeight="1" x14ac:dyDescent="0.25">
      <c r="D8880" s="120"/>
      <c r="E8880" s="120"/>
      <c r="F8880" s="120"/>
      <c r="G8880" s="120"/>
      <c r="H8880" s="121"/>
      <c r="R8880" s="120"/>
    </row>
    <row r="8881" spans="4:18" ht="13.9" customHeight="1" x14ac:dyDescent="0.25">
      <c r="D8881" s="120"/>
      <c r="E8881" s="120"/>
      <c r="F8881" s="120"/>
      <c r="G8881" s="120"/>
      <c r="H8881" s="121"/>
      <c r="R8881" s="120"/>
    </row>
    <row r="8882" spans="4:18" ht="13.9" customHeight="1" x14ac:dyDescent="0.25">
      <c r="D8882" s="120"/>
      <c r="E8882" s="120"/>
      <c r="F8882" s="120"/>
      <c r="G8882" s="120"/>
      <c r="H8882" s="121"/>
      <c r="R8882" s="120"/>
    </row>
    <row r="8883" spans="4:18" ht="13.9" customHeight="1" x14ac:dyDescent="0.25">
      <c r="D8883" s="120"/>
      <c r="E8883" s="120"/>
      <c r="F8883" s="120"/>
      <c r="G8883" s="120"/>
      <c r="H8883" s="121"/>
      <c r="R8883" s="120"/>
    </row>
    <row r="8884" spans="4:18" ht="13.9" customHeight="1" x14ac:dyDescent="0.25">
      <c r="D8884" s="120"/>
      <c r="E8884" s="120"/>
      <c r="F8884" s="120"/>
      <c r="G8884" s="120"/>
      <c r="H8884" s="121"/>
      <c r="R8884" s="120"/>
    </row>
    <row r="8885" spans="4:18" ht="13.9" customHeight="1" x14ac:dyDescent="0.25">
      <c r="D8885" s="120"/>
      <c r="E8885" s="120"/>
      <c r="F8885" s="120"/>
      <c r="G8885" s="120"/>
      <c r="H8885" s="121"/>
      <c r="R8885" s="120"/>
    </row>
    <row r="8886" spans="4:18" ht="13.9" customHeight="1" x14ac:dyDescent="0.25">
      <c r="D8886" s="120"/>
      <c r="E8886" s="120"/>
      <c r="F8886" s="120"/>
      <c r="G8886" s="120"/>
      <c r="H8886" s="121"/>
      <c r="R8886" s="120"/>
    </row>
    <row r="8887" spans="4:18" ht="13.9" customHeight="1" x14ac:dyDescent="0.25">
      <c r="D8887" s="120"/>
      <c r="E8887" s="120"/>
      <c r="F8887" s="120"/>
      <c r="G8887" s="120"/>
      <c r="H8887" s="121"/>
      <c r="R8887" s="120"/>
    </row>
    <row r="8888" spans="4:18" ht="13.9" customHeight="1" x14ac:dyDescent="0.25">
      <c r="D8888" s="120"/>
      <c r="E8888" s="120"/>
      <c r="F8888" s="120"/>
      <c r="G8888" s="120"/>
      <c r="H8888" s="121"/>
      <c r="R8888" s="120"/>
    </row>
    <row r="8889" spans="4:18" ht="13.9" customHeight="1" x14ac:dyDescent="0.25">
      <c r="D8889" s="120"/>
      <c r="E8889" s="120"/>
      <c r="F8889" s="120"/>
      <c r="G8889" s="120"/>
      <c r="H8889" s="121"/>
      <c r="R8889" s="120"/>
    </row>
    <row r="8890" spans="4:18" ht="13.9" customHeight="1" x14ac:dyDescent="0.25">
      <c r="D8890" s="120"/>
      <c r="E8890" s="120"/>
      <c r="F8890" s="120"/>
      <c r="G8890" s="120"/>
      <c r="H8890" s="121"/>
      <c r="R8890" s="120"/>
    </row>
    <row r="8891" spans="4:18" ht="13.9" customHeight="1" x14ac:dyDescent="0.25">
      <c r="D8891" s="120"/>
      <c r="E8891" s="120"/>
      <c r="F8891" s="120"/>
      <c r="G8891" s="120"/>
      <c r="H8891" s="121"/>
      <c r="R8891" s="120"/>
    </row>
    <row r="8892" spans="4:18" ht="13.9" customHeight="1" x14ac:dyDescent="0.25">
      <c r="D8892" s="120"/>
      <c r="E8892" s="120"/>
      <c r="F8892" s="120"/>
      <c r="G8892" s="120"/>
      <c r="H8892" s="121"/>
      <c r="R8892" s="120"/>
    </row>
    <row r="8893" spans="4:18" ht="13.9" customHeight="1" x14ac:dyDescent="0.25">
      <c r="D8893" s="120"/>
      <c r="E8893" s="120"/>
      <c r="F8893" s="120"/>
      <c r="G8893" s="120"/>
      <c r="H8893" s="121"/>
      <c r="R8893" s="120"/>
    </row>
    <row r="8894" spans="4:18" ht="13.9" customHeight="1" x14ac:dyDescent="0.25">
      <c r="D8894" s="120"/>
      <c r="E8894" s="120"/>
      <c r="F8894" s="120"/>
      <c r="G8894" s="120"/>
      <c r="H8894" s="121"/>
      <c r="R8894" s="120"/>
    </row>
    <row r="8895" spans="4:18" ht="13.9" customHeight="1" x14ac:dyDescent="0.25">
      <c r="D8895" s="120"/>
      <c r="E8895" s="120"/>
      <c r="F8895" s="120"/>
      <c r="G8895" s="120"/>
      <c r="H8895" s="121"/>
      <c r="R8895" s="120"/>
    </row>
    <row r="8896" spans="4:18" ht="13.9" customHeight="1" x14ac:dyDescent="0.25">
      <c r="D8896" s="120"/>
      <c r="E8896" s="120"/>
      <c r="F8896" s="120"/>
      <c r="G8896" s="120"/>
      <c r="H8896" s="121"/>
      <c r="R8896" s="120"/>
    </row>
    <row r="8897" spans="4:18" ht="13.9" customHeight="1" x14ac:dyDescent="0.25">
      <c r="D8897" s="120"/>
      <c r="E8897" s="120"/>
      <c r="F8897" s="120"/>
      <c r="G8897" s="120"/>
      <c r="H8897" s="121"/>
      <c r="R8897" s="120"/>
    </row>
    <row r="8898" spans="4:18" ht="13.9" customHeight="1" x14ac:dyDescent="0.25">
      <c r="D8898" s="120"/>
      <c r="E8898" s="120"/>
      <c r="F8898" s="120"/>
      <c r="G8898" s="120"/>
      <c r="H8898" s="121"/>
      <c r="R8898" s="120"/>
    </row>
    <row r="8899" spans="4:18" ht="13.9" customHeight="1" x14ac:dyDescent="0.25">
      <c r="D8899" s="120"/>
      <c r="E8899" s="120"/>
      <c r="F8899" s="120"/>
      <c r="G8899" s="120"/>
      <c r="H8899" s="121"/>
      <c r="R8899" s="120"/>
    </row>
    <row r="8900" spans="4:18" ht="13.9" customHeight="1" x14ac:dyDescent="0.25">
      <c r="D8900" s="120"/>
      <c r="E8900" s="120"/>
      <c r="F8900" s="120"/>
      <c r="G8900" s="120"/>
      <c r="H8900" s="121"/>
      <c r="R8900" s="120"/>
    </row>
    <row r="8901" spans="4:18" ht="13.9" customHeight="1" x14ac:dyDescent="0.25">
      <c r="D8901" s="120"/>
      <c r="E8901" s="120"/>
      <c r="F8901" s="120"/>
      <c r="G8901" s="120"/>
      <c r="H8901" s="121"/>
      <c r="R8901" s="120"/>
    </row>
    <row r="8902" spans="4:18" ht="13.9" customHeight="1" x14ac:dyDescent="0.25">
      <c r="D8902" s="120"/>
      <c r="E8902" s="120"/>
      <c r="F8902" s="120"/>
      <c r="G8902" s="120"/>
      <c r="H8902" s="121"/>
      <c r="R8902" s="120"/>
    </row>
    <row r="8903" spans="4:18" ht="13.9" customHeight="1" x14ac:dyDescent="0.25">
      <c r="D8903" s="120"/>
      <c r="E8903" s="120"/>
      <c r="F8903" s="120"/>
      <c r="G8903" s="120"/>
      <c r="H8903" s="121"/>
      <c r="R8903" s="120"/>
    </row>
    <row r="8904" spans="4:18" ht="13.9" customHeight="1" x14ac:dyDescent="0.25">
      <c r="D8904" s="120"/>
      <c r="E8904" s="120"/>
      <c r="F8904" s="120"/>
      <c r="G8904" s="120"/>
      <c r="H8904" s="121"/>
      <c r="R8904" s="120"/>
    </row>
    <row r="8905" spans="4:18" ht="13.9" customHeight="1" x14ac:dyDescent="0.25">
      <c r="D8905" s="120"/>
      <c r="E8905" s="120"/>
      <c r="F8905" s="120"/>
      <c r="G8905" s="120"/>
      <c r="H8905" s="121"/>
      <c r="R8905" s="120"/>
    </row>
    <row r="8906" spans="4:18" ht="13.9" customHeight="1" x14ac:dyDescent="0.25">
      <c r="D8906" s="120"/>
      <c r="E8906" s="120"/>
      <c r="F8906" s="120"/>
      <c r="G8906" s="120"/>
      <c r="H8906" s="121"/>
      <c r="R8906" s="120"/>
    </row>
    <row r="8907" spans="4:18" ht="13.9" customHeight="1" x14ac:dyDescent="0.25">
      <c r="D8907" s="120"/>
      <c r="E8907" s="120"/>
      <c r="F8907" s="120"/>
      <c r="G8907" s="120"/>
      <c r="H8907" s="121"/>
      <c r="R8907" s="120"/>
    </row>
    <row r="8908" spans="4:18" ht="13.9" customHeight="1" x14ac:dyDescent="0.25">
      <c r="D8908" s="120"/>
      <c r="E8908" s="120"/>
      <c r="F8908" s="120"/>
      <c r="G8908" s="120"/>
      <c r="H8908" s="121"/>
      <c r="R8908" s="120"/>
    </row>
    <row r="8909" spans="4:18" ht="13.9" customHeight="1" x14ac:dyDescent="0.25">
      <c r="D8909" s="120"/>
      <c r="E8909" s="120"/>
      <c r="F8909" s="120"/>
      <c r="G8909" s="120"/>
      <c r="H8909" s="121"/>
      <c r="R8909" s="120"/>
    </row>
    <row r="8910" spans="4:18" ht="13.9" customHeight="1" x14ac:dyDescent="0.25">
      <c r="D8910" s="120"/>
      <c r="E8910" s="120"/>
      <c r="F8910" s="120"/>
      <c r="G8910" s="120"/>
      <c r="H8910" s="121"/>
      <c r="R8910" s="120"/>
    </row>
    <row r="8911" spans="4:18" ht="13.9" customHeight="1" x14ac:dyDescent="0.25">
      <c r="D8911" s="120"/>
      <c r="E8911" s="120"/>
      <c r="F8911" s="120"/>
      <c r="G8911" s="120"/>
      <c r="H8911" s="121"/>
      <c r="R8911" s="120"/>
    </row>
    <row r="8912" spans="4:18" ht="13.9" customHeight="1" x14ac:dyDescent="0.25">
      <c r="D8912" s="120"/>
      <c r="E8912" s="120"/>
      <c r="F8912" s="120"/>
      <c r="G8912" s="120"/>
      <c r="H8912" s="121"/>
      <c r="R8912" s="120"/>
    </row>
    <row r="8913" spans="4:18" ht="13.9" customHeight="1" x14ac:dyDescent="0.25">
      <c r="D8913" s="120"/>
      <c r="E8913" s="120"/>
      <c r="F8913" s="120"/>
      <c r="G8913" s="120"/>
      <c r="H8913" s="121"/>
      <c r="R8913" s="120"/>
    </row>
    <row r="8914" spans="4:18" ht="13.9" customHeight="1" x14ac:dyDescent="0.25">
      <c r="D8914" s="120"/>
      <c r="E8914" s="120"/>
      <c r="F8914" s="120"/>
      <c r="G8914" s="120"/>
      <c r="H8914" s="121"/>
      <c r="R8914" s="120"/>
    </row>
    <row r="8915" spans="4:18" ht="13.9" customHeight="1" x14ac:dyDescent="0.25">
      <c r="D8915" s="120"/>
      <c r="E8915" s="120"/>
      <c r="F8915" s="120"/>
      <c r="G8915" s="120"/>
      <c r="H8915" s="121"/>
      <c r="R8915" s="120"/>
    </row>
    <row r="8916" spans="4:18" ht="13.9" customHeight="1" x14ac:dyDescent="0.25">
      <c r="D8916" s="120"/>
      <c r="E8916" s="120"/>
      <c r="F8916" s="120"/>
      <c r="G8916" s="120"/>
      <c r="H8916" s="121"/>
      <c r="R8916" s="120"/>
    </row>
    <row r="8917" spans="4:18" ht="13.9" customHeight="1" x14ac:dyDescent="0.25">
      <c r="D8917" s="120"/>
      <c r="E8917" s="120"/>
      <c r="F8917" s="120"/>
      <c r="G8917" s="120"/>
      <c r="H8917" s="121"/>
      <c r="R8917" s="120"/>
    </row>
    <row r="8918" spans="4:18" ht="13.9" customHeight="1" x14ac:dyDescent="0.25">
      <c r="D8918" s="120"/>
      <c r="E8918" s="120"/>
      <c r="F8918" s="120"/>
      <c r="G8918" s="120"/>
      <c r="H8918" s="121"/>
      <c r="R8918" s="120"/>
    </row>
    <row r="8919" spans="4:18" ht="13.9" customHeight="1" x14ac:dyDescent="0.25">
      <c r="D8919" s="120"/>
      <c r="E8919" s="120"/>
      <c r="F8919" s="120"/>
      <c r="G8919" s="120"/>
      <c r="H8919" s="121"/>
      <c r="R8919" s="120"/>
    </row>
    <row r="8920" spans="4:18" ht="13.9" customHeight="1" x14ac:dyDescent="0.25">
      <c r="D8920" s="120"/>
      <c r="E8920" s="120"/>
      <c r="F8920" s="120"/>
      <c r="G8920" s="120"/>
      <c r="H8920" s="121"/>
      <c r="R8920" s="120"/>
    </row>
    <row r="8921" spans="4:18" ht="13.9" customHeight="1" x14ac:dyDescent="0.25">
      <c r="D8921" s="120"/>
      <c r="E8921" s="120"/>
      <c r="F8921" s="120"/>
      <c r="G8921" s="120"/>
      <c r="H8921" s="121"/>
      <c r="R8921" s="120"/>
    </row>
    <row r="8922" spans="4:18" ht="13.9" customHeight="1" x14ac:dyDescent="0.25">
      <c r="D8922" s="120"/>
      <c r="E8922" s="120"/>
      <c r="F8922" s="120"/>
      <c r="G8922" s="120"/>
      <c r="H8922" s="121"/>
      <c r="R8922" s="120"/>
    </row>
    <row r="8923" spans="4:18" ht="13.9" customHeight="1" x14ac:dyDescent="0.25">
      <c r="D8923" s="120"/>
      <c r="E8923" s="120"/>
      <c r="F8923" s="120"/>
      <c r="G8923" s="120"/>
      <c r="H8923" s="121"/>
      <c r="R8923" s="120"/>
    </row>
    <row r="8924" spans="4:18" ht="13.9" customHeight="1" x14ac:dyDescent="0.25">
      <c r="D8924" s="120"/>
      <c r="E8924" s="120"/>
      <c r="F8924" s="120"/>
      <c r="G8924" s="120"/>
      <c r="H8924" s="121"/>
      <c r="R8924" s="120"/>
    </row>
    <row r="8925" spans="4:18" ht="13.9" customHeight="1" x14ac:dyDescent="0.25">
      <c r="D8925" s="120"/>
      <c r="E8925" s="120"/>
      <c r="F8925" s="120"/>
      <c r="G8925" s="120"/>
      <c r="H8925" s="121"/>
      <c r="R8925" s="120"/>
    </row>
    <row r="8926" spans="4:18" ht="13.9" customHeight="1" x14ac:dyDescent="0.25">
      <c r="D8926" s="120"/>
      <c r="E8926" s="120"/>
      <c r="F8926" s="120"/>
      <c r="G8926" s="120"/>
      <c r="H8926" s="121"/>
      <c r="R8926" s="120"/>
    </row>
    <row r="8927" spans="4:18" ht="13.9" customHeight="1" x14ac:dyDescent="0.25">
      <c r="D8927" s="120"/>
      <c r="E8927" s="120"/>
      <c r="F8927" s="120"/>
      <c r="G8927" s="120"/>
      <c r="H8927" s="121"/>
      <c r="R8927" s="120"/>
    </row>
    <row r="8928" spans="4:18" ht="13.9" customHeight="1" x14ac:dyDescent="0.25">
      <c r="D8928" s="120"/>
      <c r="E8928" s="120"/>
      <c r="F8928" s="120"/>
      <c r="G8928" s="120"/>
      <c r="H8928" s="121"/>
      <c r="R8928" s="120"/>
    </row>
    <row r="8929" spans="4:18" ht="13.9" customHeight="1" x14ac:dyDescent="0.25">
      <c r="D8929" s="120"/>
      <c r="E8929" s="120"/>
      <c r="F8929" s="120"/>
      <c r="G8929" s="120"/>
      <c r="H8929" s="121"/>
      <c r="R8929" s="120"/>
    </row>
    <row r="8930" spans="4:18" ht="13.9" customHeight="1" x14ac:dyDescent="0.25">
      <c r="D8930" s="120"/>
      <c r="E8930" s="120"/>
      <c r="F8930" s="120"/>
      <c r="G8930" s="120"/>
      <c r="H8930" s="121"/>
      <c r="R8930" s="120"/>
    </row>
    <row r="8931" spans="4:18" ht="13.9" customHeight="1" x14ac:dyDescent="0.25">
      <c r="D8931" s="120"/>
      <c r="E8931" s="120"/>
      <c r="F8931" s="120"/>
      <c r="G8931" s="120"/>
      <c r="H8931" s="121"/>
      <c r="R8931" s="120"/>
    </row>
    <row r="8932" spans="4:18" ht="13.9" customHeight="1" x14ac:dyDescent="0.25">
      <c r="D8932" s="120"/>
      <c r="E8932" s="120"/>
      <c r="F8932" s="120"/>
      <c r="G8932" s="120"/>
      <c r="H8932" s="121"/>
      <c r="R8932" s="120"/>
    </row>
    <row r="8933" spans="4:18" ht="13.9" customHeight="1" x14ac:dyDescent="0.25">
      <c r="D8933" s="120"/>
      <c r="E8933" s="120"/>
      <c r="F8933" s="120"/>
      <c r="G8933" s="120"/>
      <c r="H8933" s="121"/>
      <c r="R8933" s="120"/>
    </row>
    <row r="8934" spans="4:18" ht="13.9" customHeight="1" x14ac:dyDescent="0.25">
      <c r="D8934" s="120"/>
      <c r="E8934" s="120"/>
      <c r="F8934" s="120"/>
      <c r="G8934" s="120"/>
      <c r="H8934" s="121"/>
      <c r="R8934" s="120"/>
    </row>
    <row r="8935" spans="4:18" ht="13.9" customHeight="1" x14ac:dyDescent="0.25">
      <c r="D8935" s="120"/>
      <c r="E8935" s="120"/>
      <c r="F8935" s="120"/>
      <c r="G8935" s="120"/>
      <c r="H8935" s="121"/>
      <c r="R8935" s="120"/>
    </row>
    <row r="8936" spans="4:18" ht="13.9" customHeight="1" x14ac:dyDescent="0.25">
      <c r="D8936" s="120"/>
      <c r="E8936" s="120"/>
      <c r="F8936" s="120"/>
      <c r="G8936" s="120"/>
      <c r="H8936" s="121"/>
      <c r="R8936" s="120"/>
    </row>
    <row r="8937" spans="4:18" ht="13.9" customHeight="1" x14ac:dyDescent="0.25">
      <c r="D8937" s="120"/>
      <c r="E8937" s="120"/>
      <c r="F8937" s="120"/>
      <c r="G8937" s="120"/>
      <c r="H8937" s="121"/>
      <c r="R8937" s="120"/>
    </row>
    <row r="8938" spans="4:18" ht="13.9" customHeight="1" x14ac:dyDescent="0.25">
      <c r="D8938" s="120"/>
      <c r="E8938" s="120"/>
      <c r="F8938" s="120"/>
      <c r="G8938" s="120"/>
      <c r="H8938" s="121"/>
      <c r="R8938" s="120"/>
    </row>
    <row r="8939" spans="4:18" ht="13.9" customHeight="1" x14ac:dyDescent="0.25">
      <c r="D8939" s="120"/>
      <c r="E8939" s="120"/>
      <c r="F8939" s="120"/>
      <c r="G8939" s="120"/>
      <c r="H8939" s="121"/>
      <c r="R8939" s="120"/>
    </row>
    <row r="8940" spans="4:18" ht="13.9" customHeight="1" x14ac:dyDescent="0.25">
      <c r="D8940" s="120"/>
      <c r="E8940" s="120"/>
      <c r="F8940" s="120"/>
      <c r="G8940" s="120"/>
      <c r="H8940" s="121"/>
      <c r="R8940" s="120"/>
    </row>
    <row r="8941" spans="4:18" ht="13.9" customHeight="1" x14ac:dyDescent="0.25">
      <c r="D8941" s="120"/>
      <c r="E8941" s="120"/>
      <c r="F8941" s="120"/>
      <c r="G8941" s="120"/>
      <c r="H8941" s="121"/>
      <c r="R8941" s="120"/>
    </row>
    <row r="8942" spans="4:18" ht="13.9" customHeight="1" x14ac:dyDescent="0.25">
      <c r="D8942" s="120"/>
      <c r="E8942" s="120"/>
      <c r="F8942" s="120"/>
      <c r="G8942" s="120"/>
      <c r="H8942" s="121"/>
      <c r="R8942" s="120"/>
    </row>
    <row r="8943" spans="4:18" ht="13.9" customHeight="1" x14ac:dyDescent="0.25">
      <c r="D8943" s="120"/>
      <c r="E8943" s="120"/>
      <c r="F8943" s="120"/>
      <c r="G8943" s="120"/>
      <c r="H8943" s="121"/>
      <c r="R8943" s="120"/>
    </row>
    <row r="8944" spans="4:18" ht="13.9" customHeight="1" x14ac:dyDescent="0.25">
      <c r="D8944" s="120"/>
      <c r="E8944" s="120"/>
      <c r="F8944" s="120"/>
      <c r="G8944" s="120"/>
      <c r="H8944" s="121"/>
      <c r="R8944" s="120"/>
    </row>
    <row r="8945" spans="4:18" ht="13.9" customHeight="1" x14ac:dyDescent="0.25">
      <c r="D8945" s="120"/>
      <c r="E8945" s="120"/>
      <c r="F8945" s="120"/>
      <c r="G8945" s="120"/>
      <c r="H8945" s="121"/>
      <c r="R8945" s="120"/>
    </row>
    <row r="8946" spans="4:18" ht="13.9" customHeight="1" x14ac:dyDescent="0.25">
      <c r="D8946" s="120"/>
      <c r="E8946" s="120"/>
      <c r="F8946" s="120"/>
      <c r="G8946" s="120"/>
      <c r="H8946" s="121"/>
      <c r="R8946" s="120"/>
    </row>
    <row r="8947" spans="4:18" ht="13.9" customHeight="1" x14ac:dyDescent="0.25">
      <c r="D8947" s="120"/>
      <c r="E8947" s="120"/>
      <c r="F8947" s="120"/>
      <c r="G8947" s="120"/>
      <c r="H8947" s="121"/>
      <c r="R8947" s="120"/>
    </row>
    <row r="8948" spans="4:18" ht="13.9" customHeight="1" x14ac:dyDescent="0.25">
      <c r="D8948" s="120"/>
      <c r="E8948" s="120"/>
      <c r="F8948" s="120"/>
      <c r="G8948" s="120"/>
      <c r="H8948" s="121"/>
      <c r="R8948" s="120"/>
    </row>
    <row r="8949" spans="4:18" ht="13.9" customHeight="1" x14ac:dyDescent="0.25">
      <c r="D8949" s="120"/>
      <c r="E8949" s="120"/>
      <c r="F8949" s="120"/>
      <c r="G8949" s="120"/>
      <c r="H8949" s="121"/>
      <c r="R8949" s="120"/>
    </row>
    <row r="8950" spans="4:18" ht="13.9" customHeight="1" x14ac:dyDescent="0.25">
      <c r="D8950" s="120"/>
      <c r="E8950" s="120"/>
      <c r="F8950" s="120"/>
      <c r="G8950" s="120"/>
      <c r="H8950" s="121"/>
      <c r="R8950" s="120"/>
    </row>
  </sheetData>
  <mergeCells count="33">
    <mergeCell ref="X16:X22"/>
    <mergeCell ref="O17:U17"/>
    <mergeCell ref="B17:H17"/>
    <mergeCell ref="O45:V45"/>
    <mergeCell ref="N47:U47"/>
    <mergeCell ref="B47:M47"/>
    <mergeCell ref="T19:T20"/>
    <mergeCell ref="Q19:Q20"/>
    <mergeCell ref="D19:D20"/>
    <mergeCell ref="C19:C20"/>
    <mergeCell ref="R19:S20"/>
    <mergeCell ref="B45:H45"/>
    <mergeCell ref="J19:P19"/>
    <mergeCell ref="E19:I19"/>
    <mergeCell ref="B46:I46"/>
    <mergeCell ref="U19:W20"/>
    <mergeCell ref="AA8:AD8"/>
    <mergeCell ref="X4:Y4"/>
    <mergeCell ref="E4:I4"/>
    <mergeCell ref="T4:T5"/>
    <mergeCell ref="R4:S5"/>
    <mergeCell ref="J4:P4"/>
    <mergeCell ref="Q4:Q5"/>
    <mergeCell ref="R6:W6"/>
    <mergeCell ref="U4:W5"/>
    <mergeCell ref="D4:D5"/>
    <mergeCell ref="A19:B20"/>
    <mergeCell ref="A2:W2"/>
    <mergeCell ref="A3:W3"/>
    <mergeCell ref="A1:W1"/>
    <mergeCell ref="A4:B5"/>
    <mergeCell ref="A6:D6"/>
    <mergeCell ref="C4:C5"/>
  </mergeCells>
  <printOptions horizontalCentered="1"/>
  <pageMargins left="0" right="0" top="0" bottom="0.25" header="0.3" footer="0.25"/>
  <pageSetup paperSize="9" scale="52" orientation="landscape" horizontalDpi="300" verticalDpi="300" r:id="rId1"/>
  <headerFooter>
    <oddFooter>&amp;L&amp;"Times New Roman,Regular"                          Afghanistan Statistical Yearbook 2017-18&amp;R                          &amp;"Times New Roman,Regular"سالنامه احصائیوی افغانستان / دافغانستان احصائیوی کالني  ۱۳۹۶</oddFooter>
  </headerFooter>
  <rowBreaks count="1" manualBreakCount="1">
    <brk id="16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1=15</vt:lpstr>
      <vt:lpstr>2=15</vt:lpstr>
      <vt:lpstr>3=15</vt:lpstr>
      <vt:lpstr>4-5-6-15</vt:lpstr>
      <vt:lpstr>7=15</vt:lpstr>
      <vt:lpstr>8=15</vt:lpstr>
      <vt:lpstr>10=15</vt:lpstr>
      <vt:lpstr>'1=15'!Print_Area</vt:lpstr>
      <vt:lpstr>'10=15'!Print_Area</vt:lpstr>
      <vt:lpstr>'2=15'!Print_Area</vt:lpstr>
      <vt:lpstr>'3=15'!Print_Area</vt:lpstr>
      <vt:lpstr>'4-5-6-15'!Print_Area</vt:lpstr>
      <vt:lpstr>'7=15'!Print_Area</vt:lpstr>
      <vt:lpstr>'8=15'!Print_Area</vt:lpstr>
      <vt:lpstr>'10=15'!Print_Titles</vt:lpstr>
    </vt:vector>
  </TitlesOfParts>
  <Company>CSO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</dc:creator>
  <cp:lastModifiedBy>GUL</cp:lastModifiedBy>
  <cp:lastPrinted>2018-06-26T08:26:07Z</cp:lastPrinted>
  <dcterms:created xsi:type="dcterms:W3CDTF">2013-05-05T10:13:53Z</dcterms:created>
  <dcterms:modified xsi:type="dcterms:W3CDTF">2018-06-30T07:18:26Z</dcterms:modified>
</cp:coreProperties>
</file>